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hidePivotFieldList="1" defaultThemeVersion="124226"/>
  <mc:AlternateContent xmlns:mc="http://schemas.openxmlformats.org/markup-compatibility/2006">
    <mc:Choice Requires="x15">
      <x15ac:absPath xmlns:x15ac="http://schemas.microsoft.com/office/spreadsheetml/2010/11/ac" url="https://d.docs.live.net/a0d6931e4329a39e/Documents/Projects/Excel/"/>
    </mc:Choice>
  </mc:AlternateContent>
  <xr:revisionPtr revIDLastSave="9" documentId="8_{088C18CF-63F1-452E-AE89-B691E595C396}" xr6:coauthVersionLast="47" xr6:coauthVersionMax="47" xr10:uidLastSave="{96EA02F7-22E1-4C28-8008-FFC872C064FB}"/>
  <bookViews>
    <workbookView xWindow="-110" yWindow="-110" windowWidth="19420" windowHeight="10300" activeTab="1" xr2:uid="{00000000-000D-0000-FFFF-FFFF00000000}"/>
  </bookViews>
  <sheets>
    <sheet name="Original Data" sheetId="1" r:id="rId1"/>
    <sheet name="Dashboard" sheetId="4" r:id="rId2"/>
    <sheet name="Analysis" sheetId="3" r:id="rId3"/>
    <sheet name="Cleaned Data" sheetId="2" r:id="rId4"/>
  </sheets>
  <externalReferences>
    <externalReference r:id="rId5"/>
  </externalReferences>
  <definedNames>
    <definedName name="_xlnm._FilterDatabase" localSheetId="3" hidden="1">'Cleaned Data'!$A$1:$S$1001</definedName>
    <definedName name="_xlnm._FilterDatabase" localSheetId="0" hidden="1">'Original Data'!$A$1:$P$1001</definedName>
    <definedName name="_xlchart.v1.0" hidden="1">Analysis!$E$49:$E$54</definedName>
    <definedName name="_xlchart.v1.1" hidden="1">Analysis!$F$48</definedName>
    <definedName name="_xlchart.v1.10" hidden="1">Analysis!$I$48</definedName>
    <definedName name="_xlchart.v1.11" hidden="1">Analysis!$I$49:$I$54</definedName>
    <definedName name="_xlchart.v1.2" hidden="1">Analysis!$F$49:$F$54</definedName>
    <definedName name="_xlchart.v1.3" hidden="1">Analysis!$H$49:$H$54</definedName>
    <definedName name="_xlchart.v1.4" hidden="1">Analysis!$I$48</definedName>
    <definedName name="_xlchart.v1.5" hidden="1">Analysis!$I$49:$I$54</definedName>
    <definedName name="_xlchart.v1.6" hidden="1">Analysis!$E$49:$E$54</definedName>
    <definedName name="_xlchart.v1.7" hidden="1">Analysis!$F$48</definedName>
    <definedName name="_xlchart.v1.8" hidden="1">Analysis!$F$49:$F$54</definedName>
    <definedName name="_xlchart.v1.9" hidden="1">Analysis!$H$49:$H$54</definedName>
    <definedName name="attrate">Analysis!$B$13</definedName>
    <definedName name="avgsal">Analysis!$A$7</definedName>
    <definedName name="dept.list">_xlfn.ANCHORARRAY([1]CALC!$R$4)</definedName>
    <definedName name="promorate">Analysis!$B$12</definedName>
    <definedName name="sel.dept">[1]CALC!$S$19</definedName>
    <definedName name="sel.salaries">_xlfn.ANCHORARRAY([1]CALC!$R$24)</definedName>
    <definedName name="sel.tenures">_xlfn.ANCHORARRAY([1]CALC!$S$24)</definedName>
    <definedName name="Slicer_Department">#N/A</definedName>
    <definedName name="Slicer_EducationLevel">#N/A</definedName>
    <definedName name="Slicer_Emp.Type">#N/A</definedName>
    <definedName name="Slicer_Gender">#N/A</definedName>
    <definedName name="totalemp">Analysis!$A$4</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2" i="2"/>
  <c r="T9" i="2"/>
  <c r="T10" i="2" s="1"/>
  <c r="T4" i="2"/>
  <c r="U4" i="2" s="1"/>
  <c r="T5" i="2"/>
  <c r="T6" i="2" s="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2" i="2"/>
</calcChain>
</file>

<file path=xl/sharedStrings.xml><?xml version="1.0" encoding="utf-8"?>
<sst xmlns="http://schemas.openxmlformats.org/spreadsheetml/2006/main" count="14129" uniqueCount="71">
  <si>
    <t>EmployeeID</t>
  </si>
  <si>
    <t>Age</t>
  </si>
  <si>
    <t>Gender</t>
  </si>
  <si>
    <t>Department</t>
  </si>
  <si>
    <t>JobRole</t>
  </si>
  <si>
    <t>EducationLevel</t>
  </si>
  <si>
    <t>EmploymentType</t>
  </si>
  <si>
    <t>YearsAtCompany</t>
  </si>
  <si>
    <t>PerformanceRating</t>
  </si>
  <si>
    <t>MonthlySalary</t>
  </si>
  <si>
    <t>Bonus</t>
  </si>
  <si>
    <t>OvertimeHours</t>
  </si>
  <si>
    <t>TrainingHours</t>
  </si>
  <si>
    <t>SickDays</t>
  </si>
  <si>
    <t>Attrition</t>
  </si>
  <si>
    <t>Promotion</t>
  </si>
  <si>
    <t>Male</t>
  </si>
  <si>
    <t>Female</t>
  </si>
  <si>
    <t>Marketing</t>
  </si>
  <si>
    <t>Operations</t>
  </si>
  <si>
    <t>IT</t>
  </si>
  <si>
    <t>Sales</t>
  </si>
  <si>
    <t>HR</t>
  </si>
  <si>
    <t>Finance</t>
  </si>
  <si>
    <t>Marketing Specialist</t>
  </si>
  <si>
    <t>Logistics Coordinator</t>
  </si>
  <si>
    <t>Brand Manager</t>
  </si>
  <si>
    <t>Digital Marketer</t>
  </si>
  <si>
    <t>IT Support</t>
  </si>
  <si>
    <t>Software Engineer</t>
  </si>
  <si>
    <t>Data Analyst</t>
  </si>
  <si>
    <t>Sales Manager</t>
  </si>
  <si>
    <t>HR Specialist</t>
  </si>
  <si>
    <t>Auditor</t>
  </si>
  <si>
    <t>Account Manager</t>
  </si>
  <si>
    <t>Operations Manager</t>
  </si>
  <si>
    <t>HR Manager</t>
  </si>
  <si>
    <t>Supply Chain Analyst</t>
  </si>
  <si>
    <t>Sales Executive</t>
  </si>
  <si>
    <t>Finance Manager</t>
  </si>
  <si>
    <t>Recruiter</t>
  </si>
  <si>
    <t>Accountant</t>
  </si>
  <si>
    <t>High School</t>
  </si>
  <si>
    <t>Master</t>
  </si>
  <si>
    <t>Bachelor</t>
  </si>
  <si>
    <t>PhD</t>
  </si>
  <si>
    <t>Full-time</t>
  </si>
  <si>
    <t>Part-time</t>
  </si>
  <si>
    <t>Contract</t>
  </si>
  <si>
    <t>No</t>
  </si>
  <si>
    <t>Yes</t>
  </si>
  <si>
    <t>Emp.Type</t>
  </si>
  <si>
    <t>Count of EmployeeID</t>
  </si>
  <si>
    <t>KPIs</t>
  </si>
  <si>
    <t>Yearly Salary</t>
  </si>
  <si>
    <t>Average of Yearly Salary</t>
  </si>
  <si>
    <t>Average of TrainingHours</t>
  </si>
  <si>
    <t>Count of Promotion</t>
  </si>
  <si>
    <t>Promotion Rate</t>
  </si>
  <si>
    <t>Attrition Rate</t>
  </si>
  <si>
    <t>Business Questions</t>
  </si>
  <si>
    <t>Row Labels</t>
  </si>
  <si>
    <t>Grand Total</t>
  </si>
  <si>
    <t>Column Labels</t>
  </si>
  <si>
    <t>Average of MonthlySalary</t>
  </si>
  <si>
    <t>Tenure Group</t>
  </si>
  <si>
    <t>0-5 yrs</t>
  </si>
  <si>
    <t>11-15 yrs</t>
  </si>
  <si>
    <t>16-20 yrs</t>
  </si>
  <si>
    <t>6-10 yrs</t>
  </si>
  <si>
    <t>Average of PerformanceRating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</si>
</sst>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2]\ * #,##0.00_);_([$€-2]\ * \(#,##0.00\);_([$€-2]\ * &quot;-&quot;??_);_(@_)"/>
    <numFmt numFmtId="165" formatCode="_([$€-2]\ * #,##0_);_([$€-2]\ * \(#,##0\);_([$€-2]\ *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4"/>
      </patternFill>
    </fill>
    <fill>
      <patternFill patternType="solid">
        <fgColor theme="5"/>
      </patternFill>
    </fill>
    <fill>
      <patternFill patternType="solid">
        <fgColor theme="9"/>
      </patternFill>
    </fill>
    <fill>
      <patternFill patternType="solid">
        <fgColor theme="4" tint="0.79998168889431442"/>
        <bgColor theme="4" tint="0.79998168889431442"/>
      </patternFill>
    </fill>
    <fill>
      <patternFill patternType="solid">
        <fgColor rgb="FFECF0F1"/>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
      <left/>
      <right/>
      <top style="thin">
        <color theme="4" tint="0.39997558519241921"/>
      </top>
      <bottom/>
      <diagonal/>
    </border>
  </borders>
  <cellStyleXfs count="5">
    <xf numFmtId="0" fontId="0" fillId="0" borderId="0"/>
    <xf numFmtId="9" fontId="2" fillId="0" borderId="0" applyFont="0" applyFill="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cellStyleXfs>
  <cellXfs count="20">
    <xf numFmtId="0" fontId="0" fillId="0" borderId="0" xfId="0"/>
    <xf numFmtId="0" fontId="1" fillId="0" borderId="1" xfId="0" applyFont="1" applyBorder="1" applyAlignment="1">
      <alignment horizontal="center" vertical="top"/>
    </xf>
    <xf numFmtId="0" fontId="3" fillId="4" borderId="1" xfId="4" applyBorder="1" applyAlignment="1">
      <alignment horizontal="center" vertical="top"/>
    </xf>
    <xf numFmtId="0" fontId="3" fillId="4" borderId="0" xfId="4"/>
    <xf numFmtId="164" fontId="3" fillId="4" borderId="1" xfId="4" applyNumberFormat="1" applyBorder="1" applyAlignment="1">
      <alignment horizontal="center" vertical="top"/>
    </xf>
    <xf numFmtId="164" fontId="0" fillId="0" borderId="0" xfId="0" applyNumberFormat="1"/>
    <xf numFmtId="0" fontId="1" fillId="5" borderId="2" xfId="0" applyFont="1" applyFill="1" applyBorder="1"/>
    <xf numFmtId="0" fontId="0" fillId="0" borderId="0" xfId="0" pivotButton="1"/>
    <xf numFmtId="9" fontId="0" fillId="0" borderId="0" xfId="1" applyFont="1"/>
    <xf numFmtId="0" fontId="3" fillId="2" borderId="0" xfId="2"/>
    <xf numFmtId="2" fontId="0" fillId="0" borderId="0" xfId="0" applyNumberFormat="1"/>
    <xf numFmtId="1" fontId="0" fillId="0" borderId="0" xfId="1" applyNumberFormat="1" applyFont="1"/>
    <xf numFmtId="9" fontId="0" fillId="0" borderId="0" xfId="0" applyNumberFormat="1"/>
    <xf numFmtId="0" fontId="3" fillId="3" borderId="0" xfId="3"/>
    <xf numFmtId="0" fontId="0" fillId="0" borderId="0" xfId="0" applyAlignment="1">
      <alignment horizontal="left"/>
    </xf>
    <xf numFmtId="0" fontId="1" fillId="5" borderId="3" xfId="0" applyFont="1" applyFill="1" applyBorder="1" applyAlignment="1">
      <alignment horizontal="left"/>
    </xf>
    <xf numFmtId="0" fontId="1" fillId="5" borderId="3" xfId="0" applyFont="1" applyFill="1" applyBorder="1"/>
    <xf numFmtId="0" fontId="0" fillId="6" borderId="0" xfId="0" applyFill="1"/>
    <xf numFmtId="165" fontId="0" fillId="0" borderId="0" xfId="0" applyNumberFormat="1"/>
    <xf numFmtId="0" fontId="0" fillId="0" borderId="0" xfId="0" applyNumberFormat="1"/>
  </cellXfs>
  <cellStyles count="5">
    <cellStyle name="Accent1" xfId="2" builtinId="29"/>
    <cellStyle name="Accent2" xfId="3" builtinId="33"/>
    <cellStyle name="Accent6" xfId="4" builtinId="49"/>
    <cellStyle name="Normal" xfId="0" builtinId="0"/>
    <cellStyle name="Percent" xfId="1" builtinId="5"/>
  </cellStyles>
  <dxfs count="5">
    <dxf>
      <numFmt numFmtId="165" formatCode="_([$€-2]\ * #,##0_);_([$€-2]\ * \(#,##0\);_([$€-2]\ * &quot;-&quot;??_);_(@_)"/>
    </dxf>
    <dxf>
      <numFmt numFmtId="2" formatCode="0.00"/>
    </dxf>
    <dxf>
      <numFmt numFmtId="2" formatCode="0.00"/>
    </dxf>
    <dxf>
      <font>
        <b/>
        <color theme="1"/>
      </font>
      <border>
        <bottom style="thin">
          <color theme="5"/>
        </bottom>
        <vertical/>
        <horizontal/>
      </border>
    </dxf>
    <dxf>
      <font>
        <color theme="1"/>
      </font>
      <fill>
        <patternFill patternType="solid">
          <fgColor auto="1"/>
          <bgColor theme="3" tint="-0.24994659260841701"/>
        </patternFill>
      </fill>
      <border diagonalUp="0" diagonalDown="0">
        <left/>
        <right/>
        <top/>
        <bottom/>
        <vertical/>
        <horizontal/>
      </border>
    </dxf>
  </dxfs>
  <tableStyles count="1" defaultTableStyle="TableStyleMedium9" defaultPivotStyle="PivotStyleLight16">
    <tableStyle name="SlicerStyleLight2 2" pivot="0" table="0" count="10" xr9:uid="{7DFD54EB-9B17-4FE2-94D4-E25EC18A2922}">
      <tableStyleElement type="wholeTable" dxfId="4"/>
      <tableStyleElement type="headerRow" dxfId="3"/>
    </tableStyle>
  </tableStyles>
  <colors>
    <mruColors>
      <color rgb="FF45A29E"/>
      <color rgb="FF66FCF1"/>
      <color rgb="FF1F2833"/>
      <color rgb="FF2C3E50"/>
      <color rgb="FFECF0F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b val="0"/>
            <i val="0"/>
            <color rgb="FF000000"/>
            <name val="Segoe UI Semibold"/>
            <family val="2"/>
            <scheme val="none"/>
          </font>
          <fill>
            <patternFill patternType="solid">
              <fgColor theme="5" tint="0.59999389629810485"/>
              <bgColor theme="5"/>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tint="-0.34998626667073579"/>
            <name val="Calibri"/>
            <family val="2"/>
            <scheme val="minor"/>
          </font>
          <fill>
            <patternFill patternType="solid">
              <fgColor indexed="64"/>
              <bgColor theme="3" tint="-0.2499465926084170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3.xlsx]Analysis!PivotTable6</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latin typeface="+mj-lt"/>
              </a:rPr>
              <a:t>ATTRITION by GENDER &amp; DEPARTMENT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Analysis!$B$17:$B$18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Analysis!$A$19:$A$25</c:f>
              <c:strCache>
                <c:ptCount val="6"/>
                <c:pt idx="0">
                  <c:v>Finance</c:v>
                </c:pt>
                <c:pt idx="1">
                  <c:v>HR</c:v>
                </c:pt>
                <c:pt idx="2">
                  <c:v>IT</c:v>
                </c:pt>
                <c:pt idx="3">
                  <c:v>Marketing</c:v>
                </c:pt>
                <c:pt idx="4">
                  <c:v>Operations</c:v>
                </c:pt>
                <c:pt idx="5">
                  <c:v>Sales</c:v>
                </c:pt>
              </c:strCache>
            </c:strRef>
          </c:cat>
          <c:val>
            <c:numRef>
              <c:f>Analysis!$B$19:$B$25</c:f>
              <c:numCache>
                <c:formatCode>General</c:formatCode>
                <c:ptCount val="6"/>
                <c:pt idx="0">
                  <c:v>25</c:v>
                </c:pt>
                <c:pt idx="1">
                  <c:v>20</c:v>
                </c:pt>
                <c:pt idx="2">
                  <c:v>13</c:v>
                </c:pt>
                <c:pt idx="3">
                  <c:v>15</c:v>
                </c:pt>
                <c:pt idx="4">
                  <c:v>10</c:v>
                </c:pt>
                <c:pt idx="5">
                  <c:v>18</c:v>
                </c:pt>
              </c:numCache>
            </c:numRef>
          </c:val>
          <c:extLst>
            <c:ext xmlns:c16="http://schemas.microsoft.com/office/drawing/2014/chart" uri="{C3380CC4-5D6E-409C-BE32-E72D297353CC}">
              <c16:uniqueId val="{00000000-A756-490C-A9B1-9CF21010577B}"/>
            </c:ext>
          </c:extLst>
        </c:ser>
        <c:ser>
          <c:idx val="1"/>
          <c:order val="1"/>
          <c:tx>
            <c:strRef>
              <c:f>Analysis!$C$17:$C$18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Analysis!$A$19:$A$25</c:f>
              <c:strCache>
                <c:ptCount val="6"/>
                <c:pt idx="0">
                  <c:v>Finance</c:v>
                </c:pt>
                <c:pt idx="1">
                  <c:v>HR</c:v>
                </c:pt>
                <c:pt idx="2">
                  <c:v>IT</c:v>
                </c:pt>
                <c:pt idx="3">
                  <c:v>Marketing</c:v>
                </c:pt>
                <c:pt idx="4">
                  <c:v>Operations</c:v>
                </c:pt>
                <c:pt idx="5">
                  <c:v>Sales</c:v>
                </c:pt>
              </c:strCache>
            </c:strRef>
          </c:cat>
          <c:val>
            <c:numRef>
              <c:f>Analysis!$C$19:$C$25</c:f>
              <c:numCache>
                <c:formatCode>General</c:formatCode>
                <c:ptCount val="6"/>
                <c:pt idx="0">
                  <c:v>26</c:v>
                </c:pt>
                <c:pt idx="1">
                  <c:v>18</c:v>
                </c:pt>
                <c:pt idx="2">
                  <c:v>18</c:v>
                </c:pt>
                <c:pt idx="3">
                  <c:v>11</c:v>
                </c:pt>
                <c:pt idx="4">
                  <c:v>18</c:v>
                </c:pt>
                <c:pt idx="5">
                  <c:v>20</c:v>
                </c:pt>
              </c:numCache>
            </c:numRef>
          </c:val>
          <c:extLst>
            <c:ext xmlns:c16="http://schemas.microsoft.com/office/drawing/2014/chart" uri="{C3380CC4-5D6E-409C-BE32-E72D297353CC}">
              <c16:uniqueId val="{00000001-30B0-4327-9D52-BDB95CAF5581}"/>
            </c:ext>
          </c:extLst>
        </c:ser>
        <c:dLbls>
          <c:dLblPos val="ctr"/>
          <c:showLegendKey val="0"/>
          <c:showVal val="1"/>
          <c:showCatName val="0"/>
          <c:showSerName val="0"/>
          <c:showPercent val="0"/>
          <c:showBubbleSize val="0"/>
        </c:dLbls>
        <c:gapWidth val="79"/>
        <c:overlap val="100"/>
        <c:axId val="412079808"/>
        <c:axId val="412087008"/>
      </c:barChart>
      <c:catAx>
        <c:axId val="412079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12087008"/>
        <c:crosses val="autoZero"/>
        <c:auto val="1"/>
        <c:lblAlgn val="ctr"/>
        <c:lblOffset val="100"/>
        <c:noMultiLvlLbl val="0"/>
      </c:catAx>
      <c:valAx>
        <c:axId val="412087008"/>
        <c:scaling>
          <c:orientation val="minMax"/>
        </c:scaling>
        <c:delete val="1"/>
        <c:axPos val="b"/>
        <c:numFmt formatCode="General" sourceLinked="1"/>
        <c:majorTickMark val="none"/>
        <c:minorTickMark val="none"/>
        <c:tickLblPos val="nextTo"/>
        <c:crossAx val="41207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3.xlsx]Analysis!PivotTable11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1" i="0" u="none" strike="noStrike" cap="none" baseline="0"/>
              <a:t>Average Performance Rating by Employee Tenure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Analysis!$E$40</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Analysis!$D$41:$D$45</c:f>
              <c:strCache>
                <c:ptCount val="4"/>
                <c:pt idx="0">
                  <c:v>0-5 yrs</c:v>
                </c:pt>
                <c:pt idx="1">
                  <c:v>11-15 yrs</c:v>
                </c:pt>
                <c:pt idx="2">
                  <c:v>16-20 yrs</c:v>
                </c:pt>
                <c:pt idx="3">
                  <c:v>6-10 yrs</c:v>
                </c:pt>
              </c:strCache>
            </c:strRef>
          </c:cat>
          <c:val>
            <c:numRef>
              <c:f>Analysis!$E$41:$E$45</c:f>
              <c:numCache>
                <c:formatCode>0.00</c:formatCode>
                <c:ptCount val="4"/>
                <c:pt idx="0">
                  <c:v>4.40625</c:v>
                </c:pt>
                <c:pt idx="1">
                  <c:v>4.3684210526315788</c:v>
                </c:pt>
                <c:pt idx="2">
                  <c:v>4.3692307692307688</c:v>
                </c:pt>
                <c:pt idx="3">
                  <c:v>4.2857142857142856</c:v>
                </c:pt>
              </c:numCache>
            </c:numRef>
          </c:val>
          <c:smooth val="0"/>
          <c:extLst>
            <c:ext xmlns:c16="http://schemas.microsoft.com/office/drawing/2014/chart" uri="{C3380CC4-5D6E-409C-BE32-E72D297353CC}">
              <c16:uniqueId val="{00000000-54F6-4091-9BF7-B17AC8AEA95D}"/>
            </c:ext>
          </c:extLst>
        </c:ser>
        <c:dLbls>
          <c:dLblPos val="t"/>
          <c:showLegendKey val="0"/>
          <c:showVal val="1"/>
          <c:showCatName val="0"/>
          <c:showSerName val="0"/>
          <c:showPercent val="0"/>
          <c:showBubbleSize val="0"/>
        </c:dLbls>
        <c:marker val="1"/>
        <c:smooth val="0"/>
        <c:axId val="873047368"/>
        <c:axId val="873047728"/>
      </c:lineChart>
      <c:catAx>
        <c:axId val="873047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3047728"/>
        <c:crosses val="autoZero"/>
        <c:auto val="1"/>
        <c:lblAlgn val="ctr"/>
        <c:lblOffset val="100"/>
        <c:noMultiLvlLbl val="0"/>
      </c:catAx>
      <c:valAx>
        <c:axId val="8730477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30473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3.xlsx]Analysis!PivotTable10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a:t>
            </a:r>
            <a:r>
              <a:rPr lang="en-US" baseline="0"/>
              <a:t> Count by Performance Rating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Analysis!$B$57</c:f>
              <c:strCache>
                <c:ptCount val="1"/>
                <c:pt idx="0">
                  <c:v>Total</c:v>
                </c:pt>
              </c:strCache>
            </c:strRef>
          </c:tx>
          <c:dPt>
            <c:idx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1ADB-41B8-9006-C22F0F175DE8}"/>
              </c:ext>
            </c:extLst>
          </c:dPt>
          <c:dPt>
            <c:idx val="1"/>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1ADB-41B8-9006-C22F0F175DE8}"/>
              </c:ext>
            </c:extLst>
          </c:dPt>
          <c:dPt>
            <c:idx val="2"/>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1ADB-41B8-9006-C22F0F175DE8}"/>
              </c:ext>
            </c:extLst>
          </c:dPt>
          <c:dPt>
            <c:idx val="3"/>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1ADB-41B8-9006-C22F0F175DE8}"/>
              </c:ext>
            </c:extLst>
          </c:dPt>
          <c:dPt>
            <c:idx val="4"/>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1ADB-41B8-9006-C22F0F175D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Analysis!$A$58:$A$63</c:f>
              <c:strCache>
                <c:ptCount val="5"/>
                <c:pt idx="0">
                  <c:v>1</c:v>
                </c:pt>
                <c:pt idx="1">
                  <c:v>2</c:v>
                </c:pt>
                <c:pt idx="2">
                  <c:v>3</c:v>
                </c:pt>
                <c:pt idx="3">
                  <c:v>4</c:v>
                </c:pt>
                <c:pt idx="4">
                  <c:v>5</c:v>
                </c:pt>
              </c:strCache>
            </c:strRef>
          </c:cat>
          <c:val>
            <c:numRef>
              <c:f>Analysis!$B$58:$B$63</c:f>
              <c:numCache>
                <c:formatCode>General</c:formatCode>
                <c:ptCount val="5"/>
                <c:pt idx="0">
                  <c:v>47</c:v>
                </c:pt>
                <c:pt idx="1">
                  <c:v>145</c:v>
                </c:pt>
                <c:pt idx="2">
                  <c:v>408</c:v>
                </c:pt>
                <c:pt idx="3">
                  <c:v>251</c:v>
                </c:pt>
                <c:pt idx="4">
                  <c:v>149</c:v>
                </c:pt>
              </c:numCache>
            </c:numRef>
          </c:val>
          <c:extLst>
            <c:ext xmlns:c16="http://schemas.microsoft.com/office/drawing/2014/chart" uri="{C3380CC4-5D6E-409C-BE32-E72D297353CC}">
              <c16:uniqueId val="{00000000-2237-467E-AC4D-C1B86CB76594}"/>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7561454818147721"/>
          <c:y val="0.41164089890223576"/>
          <c:w val="0.10680303423610508"/>
          <c:h val="0.410586815334214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3.xlsx]Analysis!PivotTable20</c:name>
    <c:fmtId val="2"/>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Employees</a:t>
            </a:r>
            <a:r>
              <a:rPr lang="en-US" baseline="0"/>
              <a:t> by Employment Type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Analysis!$B$65</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Analysis!$A$66:$A$69</c:f>
              <c:strCache>
                <c:ptCount val="3"/>
                <c:pt idx="0">
                  <c:v>Contract</c:v>
                </c:pt>
                <c:pt idx="1">
                  <c:v>Full-time</c:v>
                </c:pt>
                <c:pt idx="2">
                  <c:v>Part-time</c:v>
                </c:pt>
              </c:strCache>
            </c:strRef>
          </c:cat>
          <c:val>
            <c:numRef>
              <c:f>Analysis!$B$66:$B$69</c:f>
              <c:numCache>
                <c:formatCode>General</c:formatCode>
                <c:ptCount val="3"/>
                <c:pt idx="0">
                  <c:v>104</c:v>
                </c:pt>
                <c:pt idx="1">
                  <c:v>701</c:v>
                </c:pt>
                <c:pt idx="2">
                  <c:v>195</c:v>
                </c:pt>
              </c:numCache>
            </c:numRef>
          </c:val>
          <c:extLst>
            <c:ext xmlns:c16="http://schemas.microsoft.com/office/drawing/2014/chart" uri="{C3380CC4-5D6E-409C-BE32-E72D297353CC}">
              <c16:uniqueId val="{00000000-1547-46A2-ABE3-93F401303283}"/>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873022888"/>
        <c:axId val="873023248"/>
      </c:areaChart>
      <c:catAx>
        <c:axId val="87302288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873023248"/>
        <c:crosses val="autoZero"/>
        <c:auto val="1"/>
        <c:lblAlgn val="ctr"/>
        <c:lblOffset val="100"/>
        <c:noMultiLvlLbl val="0"/>
      </c:catAx>
      <c:valAx>
        <c:axId val="8730232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302288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3.xlsx]Analysis!PivotTable7</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b="1">
                <a:latin typeface="+mj-lt"/>
              </a:rPr>
              <a:t>Average Monthly Salary by Department and Education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Analysis!$B$27:$B$28</c:f>
              <c:strCache>
                <c:ptCount val="1"/>
                <c:pt idx="0">
                  <c:v>Bachelor</c:v>
                </c:pt>
              </c:strCache>
            </c:strRef>
          </c:tx>
          <c:spPr>
            <a:solidFill>
              <a:schemeClr val="accent1">
                <a:alpha val="70000"/>
              </a:schemeClr>
            </a:solidFill>
            <a:ln>
              <a:noFill/>
            </a:ln>
            <a:effectLst/>
          </c:spPr>
          <c:invertIfNegative val="0"/>
          <c:cat>
            <c:strRef>
              <c:f>Analysis!$A$29:$A$35</c:f>
              <c:strCache>
                <c:ptCount val="6"/>
                <c:pt idx="0">
                  <c:v>Finance</c:v>
                </c:pt>
                <c:pt idx="1">
                  <c:v>HR</c:v>
                </c:pt>
                <c:pt idx="2">
                  <c:v>IT</c:v>
                </c:pt>
                <c:pt idx="3">
                  <c:v>Marketing</c:v>
                </c:pt>
                <c:pt idx="4">
                  <c:v>Operations</c:v>
                </c:pt>
                <c:pt idx="5">
                  <c:v>Sales</c:v>
                </c:pt>
              </c:strCache>
            </c:strRef>
          </c:cat>
          <c:val>
            <c:numRef>
              <c:f>Analysis!$B$29:$B$35</c:f>
              <c:numCache>
                <c:formatCode>_([$€-2]\ * #,##0.00_);_([$€-2]\ * \(#,##0.00\);_([$€-2]\ * "-"??_);_(@_)</c:formatCode>
                <c:ptCount val="6"/>
                <c:pt idx="0">
                  <c:v>4994.1995294117642</c:v>
                </c:pt>
                <c:pt idx="1">
                  <c:v>3889.6835714285726</c:v>
                </c:pt>
                <c:pt idx="2">
                  <c:v>4776.7093055555561</c:v>
                </c:pt>
                <c:pt idx="3">
                  <c:v>5353.1160317460308</c:v>
                </c:pt>
                <c:pt idx="4">
                  <c:v>5000.4920967741955</c:v>
                </c:pt>
                <c:pt idx="5">
                  <c:v>4356.7149206349195</c:v>
                </c:pt>
              </c:numCache>
            </c:numRef>
          </c:val>
          <c:extLst>
            <c:ext xmlns:c16="http://schemas.microsoft.com/office/drawing/2014/chart" uri="{C3380CC4-5D6E-409C-BE32-E72D297353CC}">
              <c16:uniqueId val="{00000000-7054-4F98-97DD-2132728ABF1F}"/>
            </c:ext>
          </c:extLst>
        </c:ser>
        <c:ser>
          <c:idx val="1"/>
          <c:order val="1"/>
          <c:tx>
            <c:strRef>
              <c:f>Analysis!$C$27:$C$28</c:f>
              <c:strCache>
                <c:ptCount val="1"/>
                <c:pt idx="0">
                  <c:v>High School</c:v>
                </c:pt>
              </c:strCache>
            </c:strRef>
          </c:tx>
          <c:spPr>
            <a:solidFill>
              <a:schemeClr val="accent2">
                <a:alpha val="70000"/>
              </a:schemeClr>
            </a:solidFill>
            <a:ln>
              <a:noFill/>
            </a:ln>
            <a:effectLst/>
          </c:spPr>
          <c:invertIfNegative val="0"/>
          <c:cat>
            <c:strRef>
              <c:f>Analysis!$A$29:$A$35</c:f>
              <c:strCache>
                <c:ptCount val="6"/>
                <c:pt idx="0">
                  <c:v>Finance</c:v>
                </c:pt>
                <c:pt idx="1">
                  <c:v>HR</c:v>
                </c:pt>
                <c:pt idx="2">
                  <c:v>IT</c:v>
                </c:pt>
                <c:pt idx="3">
                  <c:v>Marketing</c:v>
                </c:pt>
                <c:pt idx="4">
                  <c:v>Operations</c:v>
                </c:pt>
                <c:pt idx="5">
                  <c:v>Sales</c:v>
                </c:pt>
              </c:strCache>
            </c:strRef>
          </c:cat>
          <c:val>
            <c:numRef>
              <c:f>Analysis!$C$29:$C$35</c:f>
              <c:numCache>
                <c:formatCode>_([$€-2]\ * #,##0.00_);_([$€-2]\ * \(#,##0.00\);_([$€-2]\ * "-"??_);_(@_)</c:formatCode>
                <c:ptCount val="6"/>
                <c:pt idx="0">
                  <c:v>4795.8788372093031</c:v>
                </c:pt>
                <c:pt idx="1">
                  <c:v>3895.5862857142856</c:v>
                </c:pt>
                <c:pt idx="2">
                  <c:v>4627.8896774193554</c:v>
                </c:pt>
                <c:pt idx="3">
                  <c:v>5362.6492307692297</c:v>
                </c:pt>
                <c:pt idx="4">
                  <c:v>5459.9552777777753</c:v>
                </c:pt>
                <c:pt idx="5">
                  <c:v>4366.2196969696961</c:v>
                </c:pt>
              </c:numCache>
            </c:numRef>
          </c:val>
          <c:extLst>
            <c:ext xmlns:c16="http://schemas.microsoft.com/office/drawing/2014/chart" uri="{C3380CC4-5D6E-409C-BE32-E72D297353CC}">
              <c16:uniqueId val="{00000004-2E7C-4F28-8029-15AAF09A37AE}"/>
            </c:ext>
          </c:extLst>
        </c:ser>
        <c:ser>
          <c:idx val="2"/>
          <c:order val="2"/>
          <c:tx>
            <c:strRef>
              <c:f>Analysis!$D$27:$D$28</c:f>
              <c:strCache>
                <c:ptCount val="1"/>
                <c:pt idx="0">
                  <c:v>Master</c:v>
                </c:pt>
              </c:strCache>
            </c:strRef>
          </c:tx>
          <c:spPr>
            <a:solidFill>
              <a:schemeClr val="accent3">
                <a:alpha val="70000"/>
              </a:schemeClr>
            </a:solidFill>
            <a:ln>
              <a:noFill/>
            </a:ln>
            <a:effectLst/>
          </c:spPr>
          <c:invertIfNegative val="0"/>
          <c:cat>
            <c:strRef>
              <c:f>Analysis!$A$29:$A$35</c:f>
              <c:strCache>
                <c:ptCount val="6"/>
                <c:pt idx="0">
                  <c:v>Finance</c:v>
                </c:pt>
                <c:pt idx="1">
                  <c:v>HR</c:v>
                </c:pt>
                <c:pt idx="2">
                  <c:v>IT</c:v>
                </c:pt>
                <c:pt idx="3">
                  <c:v>Marketing</c:v>
                </c:pt>
                <c:pt idx="4">
                  <c:v>Operations</c:v>
                </c:pt>
                <c:pt idx="5">
                  <c:v>Sales</c:v>
                </c:pt>
              </c:strCache>
            </c:strRef>
          </c:cat>
          <c:val>
            <c:numRef>
              <c:f>Analysis!$D$29:$D$35</c:f>
              <c:numCache>
                <c:formatCode>_([$€-2]\ * #,##0.00_);_([$€-2]\ * \(#,##0.00\);_([$€-2]\ * "-"??_);_(@_)</c:formatCode>
                <c:ptCount val="6"/>
                <c:pt idx="0">
                  <c:v>5095.880181818181</c:v>
                </c:pt>
                <c:pt idx="1">
                  <c:v>3951.8791999999994</c:v>
                </c:pt>
                <c:pt idx="2">
                  <c:v>4602.2011999999995</c:v>
                </c:pt>
                <c:pt idx="3">
                  <c:v>5578.1851020408149</c:v>
                </c:pt>
                <c:pt idx="4">
                  <c:v>5089.2776190476188</c:v>
                </c:pt>
                <c:pt idx="5">
                  <c:v>4375.1169565217406</c:v>
                </c:pt>
              </c:numCache>
            </c:numRef>
          </c:val>
          <c:extLst>
            <c:ext xmlns:c16="http://schemas.microsoft.com/office/drawing/2014/chart" uri="{C3380CC4-5D6E-409C-BE32-E72D297353CC}">
              <c16:uniqueId val="{00000005-2E7C-4F28-8029-15AAF09A37AE}"/>
            </c:ext>
          </c:extLst>
        </c:ser>
        <c:ser>
          <c:idx val="3"/>
          <c:order val="3"/>
          <c:tx>
            <c:strRef>
              <c:f>Analysis!$E$27:$E$28</c:f>
              <c:strCache>
                <c:ptCount val="1"/>
                <c:pt idx="0">
                  <c:v>PhD</c:v>
                </c:pt>
              </c:strCache>
            </c:strRef>
          </c:tx>
          <c:spPr>
            <a:solidFill>
              <a:schemeClr val="accent4">
                <a:alpha val="70000"/>
              </a:schemeClr>
            </a:solidFill>
            <a:ln>
              <a:noFill/>
            </a:ln>
            <a:effectLst/>
          </c:spPr>
          <c:invertIfNegative val="0"/>
          <c:cat>
            <c:strRef>
              <c:f>Analysis!$A$29:$A$35</c:f>
              <c:strCache>
                <c:ptCount val="6"/>
                <c:pt idx="0">
                  <c:v>Finance</c:v>
                </c:pt>
                <c:pt idx="1">
                  <c:v>HR</c:v>
                </c:pt>
                <c:pt idx="2">
                  <c:v>IT</c:v>
                </c:pt>
                <c:pt idx="3">
                  <c:v>Marketing</c:v>
                </c:pt>
                <c:pt idx="4">
                  <c:v>Operations</c:v>
                </c:pt>
                <c:pt idx="5">
                  <c:v>Sales</c:v>
                </c:pt>
              </c:strCache>
            </c:strRef>
          </c:cat>
          <c:val>
            <c:numRef>
              <c:f>Analysis!$E$29:$E$35</c:f>
              <c:numCache>
                <c:formatCode>_([$€-2]\ * #,##0.00_);_([$€-2]\ * \(#,##0.00\);_([$€-2]\ * "-"??_);_(@_)</c:formatCode>
                <c:ptCount val="6"/>
                <c:pt idx="0">
                  <c:v>4939.1257894736846</c:v>
                </c:pt>
                <c:pt idx="1">
                  <c:v>3973.3792307692302</c:v>
                </c:pt>
                <c:pt idx="2">
                  <c:v>4569.0944444444449</c:v>
                </c:pt>
                <c:pt idx="3">
                  <c:v>5866.2456250000005</c:v>
                </c:pt>
                <c:pt idx="4">
                  <c:v>5043.7273684210513</c:v>
                </c:pt>
                <c:pt idx="5">
                  <c:v>4377.1892857142866</c:v>
                </c:pt>
              </c:numCache>
            </c:numRef>
          </c:val>
          <c:extLst>
            <c:ext xmlns:c16="http://schemas.microsoft.com/office/drawing/2014/chart" uri="{C3380CC4-5D6E-409C-BE32-E72D297353CC}">
              <c16:uniqueId val="{00000006-2E7C-4F28-8029-15AAF09A37AE}"/>
            </c:ext>
          </c:extLst>
        </c:ser>
        <c:dLbls>
          <c:showLegendKey val="0"/>
          <c:showVal val="0"/>
          <c:showCatName val="0"/>
          <c:showSerName val="0"/>
          <c:showPercent val="0"/>
          <c:showBubbleSize val="0"/>
        </c:dLbls>
        <c:gapWidth val="50"/>
        <c:overlap val="100"/>
        <c:axId val="873023968"/>
        <c:axId val="873033688"/>
      </c:barChart>
      <c:catAx>
        <c:axId val="87302396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033688"/>
        <c:crosses val="autoZero"/>
        <c:auto val="1"/>
        <c:lblAlgn val="ctr"/>
        <c:lblOffset val="100"/>
        <c:noMultiLvlLbl val="0"/>
      </c:catAx>
      <c:valAx>
        <c:axId val="873033688"/>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_([$€-2]\ * #,##0.00_);_([$€-2]\ * \(#,##0.0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02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3.xlsx]Analysis!PivotTable8</c:name>
    <c:fmtId val="1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t>Promotions by Employee Tenure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Analysis!$B$40</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Analysis!$A$41:$A$45</c:f>
              <c:strCache>
                <c:ptCount val="4"/>
                <c:pt idx="0">
                  <c:v>0-5 yrs</c:v>
                </c:pt>
                <c:pt idx="1">
                  <c:v>11-15 yrs</c:v>
                </c:pt>
                <c:pt idx="2">
                  <c:v>16-20 yrs</c:v>
                </c:pt>
                <c:pt idx="3">
                  <c:v>6-10 yrs</c:v>
                </c:pt>
              </c:strCache>
            </c:strRef>
          </c:cat>
          <c:val>
            <c:numRef>
              <c:f>Analysis!$B$41:$B$45</c:f>
              <c:numCache>
                <c:formatCode>General</c:formatCode>
                <c:ptCount val="4"/>
                <c:pt idx="0">
                  <c:v>32</c:v>
                </c:pt>
                <c:pt idx="1">
                  <c:v>76</c:v>
                </c:pt>
                <c:pt idx="2">
                  <c:v>65</c:v>
                </c:pt>
                <c:pt idx="3">
                  <c:v>70</c:v>
                </c:pt>
              </c:numCache>
            </c:numRef>
          </c:val>
          <c:smooth val="0"/>
          <c:extLst>
            <c:ext xmlns:c16="http://schemas.microsoft.com/office/drawing/2014/chart" uri="{C3380CC4-5D6E-409C-BE32-E72D297353CC}">
              <c16:uniqueId val="{00000000-9FEC-4357-BAF3-5C4C7B55E8A3}"/>
            </c:ext>
          </c:extLst>
        </c:ser>
        <c:dLbls>
          <c:dLblPos val="t"/>
          <c:showLegendKey val="0"/>
          <c:showVal val="1"/>
          <c:showCatName val="0"/>
          <c:showSerName val="0"/>
          <c:showPercent val="0"/>
          <c:showBubbleSize val="0"/>
        </c:dLbls>
        <c:marker val="1"/>
        <c:smooth val="0"/>
        <c:axId val="873045568"/>
        <c:axId val="873034408"/>
      </c:lineChart>
      <c:catAx>
        <c:axId val="87304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73034408"/>
        <c:crosses val="autoZero"/>
        <c:auto val="1"/>
        <c:lblAlgn val="ctr"/>
        <c:lblOffset val="100"/>
        <c:noMultiLvlLbl val="0"/>
      </c:catAx>
      <c:valAx>
        <c:axId val="873034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045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3.xlsx]Analysis!PivotTable11</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latin typeface="+mj-lt"/>
              </a:rPr>
              <a:t>Average Performance Rating by Employee Tenure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Analysis!$E$40</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Analysis!$D$41:$D$45</c:f>
              <c:strCache>
                <c:ptCount val="4"/>
                <c:pt idx="0">
                  <c:v>0-5 yrs</c:v>
                </c:pt>
                <c:pt idx="1">
                  <c:v>11-15 yrs</c:v>
                </c:pt>
                <c:pt idx="2">
                  <c:v>16-20 yrs</c:v>
                </c:pt>
                <c:pt idx="3">
                  <c:v>6-10 yrs</c:v>
                </c:pt>
              </c:strCache>
            </c:strRef>
          </c:cat>
          <c:val>
            <c:numRef>
              <c:f>Analysis!$E$41:$E$45</c:f>
              <c:numCache>
                <c:formatCode>0.00</c:formatCode>
                <c:ptCount val="4"/>
                <c:pt idx="0">
                  <c:v>4.40625</c:v>
                </c:pt>
                <c:pt idx="1">
                  <c:v>4.3684210526315788</c:v>
                </c:pt>
                <c:pt idx="2">
                  <c:v>4.3692307692307688</c:v>
                </c:pt>
                <c:pt idx="3">
                  <c:v>4.2857142857142856</c:v>
                </c:pt>
              </c:numCache>
            </c:numRef>
          </c:val>
          <c:smooth val="0"/>
          <c:extLst>
            <c:ext xmlns:c16="http://schemas.microsoft.com/office/drawing/2014/chart" uri="{C3380CC4-5D6E-409C-BE32-E72D297353CC}">
              <c16:uniqueId val="{00000000-3C89-41E0-9672-F4C66F80C178}"/>
            </c:ext>
          </c:extLst>
        </c:ser>
        <c:dLbls>
          <c:dLblPos val="t"/>
          <c:showLegendKey val="0"/>
          <c:showVal val="1"/>
          <c:showCatName val="0"/>
          <c:showSerName val="0"/>
          <c:showPercent val="0"/>
          <c:showBubbleSize val="0"/>
        </c:dLbls>
        <c:marker val="1"/>
        <c:smooth val="0"/>
        <c:axId val="873047368"/>
        <c:axId val="873047728"/>
      </c:lineChart>
      <c:catAx>
        <c:axId val="8730473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047728"/>
        <c:crosses val="autoZero"/>
        <c:auto val="1"/>
        <c:lblAlgn val="ctr"/>
        <c:lblOffset val="100"/>
        <c:noMultiLvlLbl val="0"/>
      </c:catAx>
      <c:valAx>
        <c:axId val="8730477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0473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3.xlsx]Analysis!PivotTable10</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solidFill>
                  <a:schemeClr val="tx1"/>
                </a:solidFill>
                <a:latin typeface="+mj-lt"/>
              </a:rPr>
              <a:t>Employee</a:t>
            </a:r>
            <a:r>
              <a:rPr lang="en-US" sz="1800" baseline="0">
                <a:solidFill>
                  <a:schemeClr val="tx1"/>
                </a:solidFill>
                <a:latin typeface="+mj-lt"/>
              </a:rPr>
              <a:t> Count by Performance Rating</a:t>
            </a:r>
            <a:endParaRPr lang="en-US" sz="1800">
              <a:solidFill>
                <a:schemeClr val="tx1"/>
              </a:solidFill>
              <a:latin typeface="+mj-l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Analysis!$B$57</c:f>
              <c:strCache>
                <c:ptCount val="1"/>
                <c:pt idx="0">
                  <c:v>Total</c:v>
                </c:pt>
              </c:strCache>
            </c:strRef>
          </c:tx>
          <c:dPt>
            <c:idx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F806-4A6C-B439-08F5C2B65CF0}"/>
              </c:ext>
            </c:extLst>
          </c:dPt>
          <c:dPt>
            <c:idx val="1"/>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F806-4A6C-B439-08F5C2B65CF0}"/>
              </c:ext>
            </c:extLst>
          </c:dPt>
          <c:dPt>
            <c:idx val="2"/>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F806-4A6C-B439-08F5C2B65CF0}"/>
              </c:ext>
            </c:extLst>
          </c:dPt>
          <c:dPt>
            <c:idx val="3"/>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F806-4A6C-B439-08F5C2B65CF0}"/>
              </c:ext>
            </c:extLst>
          </c:dPt>
          <c:dPt>
            <c:idx val="4"/>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F806-4A6C-B439-08F5C2B65C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Analysis!$A$58:$A$63</c:f>
              <c:strCache>
                <c:ptCount val="5"/>
                <c:pt idx="0">
                  <c:v>1</c:v>
                </c:pt>
                <c:pt idx="1">
                  <c:v>2</c:v>
                </c:pt>
                <c:pt idx="2">
                  <c:v>3</c:v>
                </c:pt>
                <c:pt idx="3">
                  <c:v>4</c:v>
                </c:pt>
                <c:pt idx="4">
                  <c:v>5</c:v>
                </c:pt>
              </c:strCache>
            </c:strRef>
          </c:cat>
          <c:val>
            <c:numRef>
              <c:f>Analysis!$B$58:$B$63</c:f>
              <c:numCache>
                <c:formatCode>General</c:formatCode>
                <c:ptCount val="5"/>
                <c:pt idx="0">
                  <c:v>47</c:v>
                </c:pt>
                <c:pt idx="1">
                  <c:v>145</c:v>
                </c:pt>
                <c:pt idx="2">
                  <c:v>408</c:v>
                </c:pt>
                <c:pt idx="3">
                  <c:v>251</c:v>
                </c:pt>
                <c:pt idx="4">
                  <c:v>149</c:v>
                </c:pt>
              </c:numCache>
            </c:numRef>
          </c:val>
          <c:extLst>
            <c:ext xmlns:c16="http://schemas.microsoft.com/office/drawing/2014/chart" uri="{C3380CC4-5D6E-409C-BE32-E72D297353CC}">
              <c16:uniqueId val="{0000000A-F806-4A6C-B439-08F5C2B65CF0}"/>
            </c:ext>
          </c:extLst>
        </c:ser>
        <c:dLbls>
          <c:dLblPos val="bestFit"/>
          <c:showLegendKey val="0"/>
          <c:showVal val="1"/>
          <c:showCatName val="0"/>
          <c:showSerName val="0"/>
          <c:showPercent val="0"/>
          <c:showBubbleSize val="0"/>
          <c:showLeaderLines val="1"/>
        </c:dLbls>
      </c:pie3DChart>
      <c:spPr>
        <a:noFill/>
        <a:ln w="25400">
          <a:noFill/>
        </a:ln>
        <a:effectLst/>
      </c:spPr>
    </c:plotArea>
    <c:legend>
      <c:legendPos val="r"/>
      <c:layout>
        <c:manualLayout>
          <c:xMode val="edge"/>
          <c:yMode val="edge"/>
          <c:x val="0.87561454818147721"/>
          <c:y val="0.41164089890223576"/>
          <c:w val="0.10680303423610508"/>
          <c:h val="0.410586815334214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3.xlsx]Analysis!PivotTable20</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latin typeface="+mj-lt"/>
              </a:rPr>
              <a:t>Employees by Employment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Analysis!$B$65</c:f>
              <c:strCache>
                <c:ptCount val="1"/>
                <c:pt idx="0">
                  <c:v>Total</c:v>
                </c:pt>
              </c:strCache>
            </c:strRef>
          </c:tx>
          <c:spPr>
            <a:solidFill>
              <a:schemeClr val="accent1">
                <a:alpha val="85000"/>
              </a:schemeClr>
            </a:solidFill>
            <a:ln>
              <a:noFill/>
            </a:ln>
            <a:effectLst>
              <a:innerShdw dist="12700" dir="16200000">
                <a:schemeClr val="lt1"/>
              </a:innerShdw>
            </a:effectLst>
          </c:spPr>
          <c:cat>
            <c:strRef>
              <c:f>Analysis!$A$66:$A$69</c:f>
              <c:strCache>
                <c:ptCount val="3"/>
                <c:pt idx="0">
                  <c:v>Contract</c:v>
                </c:pt>
                <c:pt idx="1">
                  <c:v>Full-time</c:v>
                </c:pt>
                <c:pt idx="2">
                  <c:v>Part-time</c:v>
                </c:pt>
              </c:strCache>
            </c:strRef>
          </c:cat>
          <c:val>
            <c:numRef>
              <c:f>Analysis!$B$66:$B$69</c:f>
              <c:numCache>
                <c:formatCode>General</c:formatCode>
                <c:ptCount val="3"/>
                <c:pt idx="0">
                  <c:v>104</c:v>
                </c:pt>
                <c:pt idx="1">
                  <c:v>701</c:v>
                </c:pt>
                <c:pt idx="2">
                  <c:v>195</c:v>
                </c:pt>
              </c:numCache>
            </c:numRef>
          </c:val>
          <c:extLst>
            <c:ext xmlns:c16="http://schemas.microsoft.com/office/drawing/2014/chart" uri="{C3380CC4-5D6E-409C-BE32-E72D297353CC}">
              <c16:uniqueId val="{00000000-F784-45FF-A562-243C1909D75F}"/>
            </c:ext>
          </c:extLst>
        </c:ser>
        <c:dLbls>
          <c:showLegendKey val="0"/>
          <c:showVal val="0"/>
          <c:showCatName val="0"/>
          <c:showSerName val="0"/>
          <c:showPercent val="0"/>
          <c:showBubbleSize val="0"/>
        </c:dLbls>
        <c:axId val="873022888"/>
        <c:axId val="873023248"/>
      </c:areaChart>
      <c:catAx>
        <c:axId val="8730228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73023248"/>
        <c:crosses val="autoZero"/>
        <c:auto val="1"/>
        <c:lblAlgn val="ctr"/>
        <c:lblOffset val="100"/>
        <c:noMultiLvlLbl val="0"/>
      </c:catAx>
      <c:valAx>
        <c:axId val="8730232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7302288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3.xlsx]Analysis!PivotTable6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ATTRITION</a:t>
            </a:r>
            <a:r>
              <a:rPr lang="en-US" baseline="0"/>
              <a:t> by GENDER &amp; DEPARTMENT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bar"/>
        <c:grouping val="stacked"/>
        <c:varyColors val="0"/>
        <c:ser>
          <c:idx val="0"/>
          <c:order val="0"/>
          <c:tx>
            <c:strRef>
              <c:f>Analysis!$B$17:$B$18</c:f>
              <c:strCache>
                <c:ptCount val="1"/>
                <c:pt idx="0">
                  <c:v>Female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Analysis!$A$19:$A$25</c:f>
              <c:strCache>
                <c:ptCount val="6"/>
                <c:pt idx="0">
                  <c:v>Finance</c:v>
                </c:pt>
                <c:pt idx="1">
                  <c:v>HR</c:v>
                </c:pt>
                <c:pt idx="2">
                  <c:v>IT</c:v>
                </c:pt>
                <c:pt idx="3">
                  <c:v>Marketing</c:v>
                </c:pt>
                <c:pt idx="4">
                  <c:v>Operations</c:v>
                </c:pt>
                <c:pt idx="5">
                  <c:v>Sales</c:v>
                </c:pt>
              </c:strCache>
            </c:strRef>
          </c:cat>
          <c:val>
            <c:numRef>
              <c:f>Analysis!$B$19:$B$25</c:f>
              <c:numCache>
                <c:formatCode>General</c:formatCode>
                <c:ptCount val="6"/>
                <c:pt idx="0">
                  <c:v>25</c:v>
                </c:pt>
                <c:pt idx="1">
                  <c:v>20</c:v>
                </c:pt>
                <c:pt idx="2">
                  <c:v>13</c:v>
                </c:pt>
                <c:pt idx="3">
                  <c:v>15</c:v>
                </c:pt>
                <c:pt idx="4">
                  <c:v>10</c:v>
                </c:pt>
                <c:pt idx="5">
                  <c:v>18</c:v>
                </c:pt>
              </c:numCache>
            </c:numRef>
          </c:val>
          <c:extLst>
            <c:ext xmlns:c16="http://schemas.microsoft.com/office/drawing/2014/chart" uri="{C3380CC4-5D6E-409C-BE32-E72D297353CC}">
              <c16:uniqueId val="{00000000-D079-46CA-95C4-9EC4AB461579}"/>
            </c:ext>
          </c:extLst>
        </c:ser>
        <c:ser>
          <c:idx val="1"/>
          <c:order val="1"/>
          <c:tx>
            <c:strRef>
              <c:f>Analysis!$C$17:$C$18</c:f>
              <c:strCache>
                <c:ptCount val="1"/>
                <c:pt idx="0">
                  <c:v>Male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Analysis!$A$19:$A$25</c:f>
              <c:strCache>
                <c:ptCount val="6"/>
                <c:pt idx="0">
                  <c:v>Finance</c:v>
                </c:pt>
                <c:pt idx="1">
                  <c:v>HR</c:v>
                </c:pt>
                <c:pt idx="2">
                  <c:v>IT</c:v>
                </c:pt>
                <c:pt idx="3">
                  <c:v>Marketing</c:v>
                </c:pt>
                <c:pt idx="4">
                  <c:v>Operations</c:v>
                </c:pt>
                <c:pt idx="5">
                  <c:v>Sales</c:v>
                </c:pt>
              </c:strCache>
            </c:strRef>
          </c:cat>
          <c:val>
            <c:numRef>
              <c:f>Analysis!$C$19:$C$25</c:f>
              <c:numCache>
                <c:formatCode>General</c:formatCode>
                <c:ptCount val="6"/>
                <c:pt idx="0">
                  <c:v>26</c:v>
                </c:pt>
                <c:pt idx="1">
                  <c:v>18</c:v>
                </c:pt>
                <c:pt idx="2">
                  <c:v>18</c:v>
                </c:pt>
                <c:pt idx="3">
                  <c:v>11</c:v>
                </c:pt>
                <c:pt idx="4">
                  <c:v>18</c:v>
                </c:pt>
                <c:pt idx="5">
                  <c:v>20</c:v>
                </c:pt>
              </c:numCache>
            </c:numRef>
          </c:val>
          <c:extLst>
            <c:ext xmlns:c16="http://schemas.microsoft.com/office/drawing/2014/chart" uri="{C3380CC4-5D6E-409C-BE32-E72D297353CC}">
              <c16:uniqueId val="{00000000-AB28-4031-AF65-CF0929013268}"/>
            </c:ext>
          </c:extLst>
        </c:ser>
        <c:dLbls>
          <c:dLblPos val="ctr"/>
          <c:showLegendKey val="0"/>
          <c:showVal val="1"/>
          <c:showCatName val="0"/>
          <c:showSerName val="0"/>
          <c:showPercent val="0"/>
          <c:showBubbleSize val="0"/>
        </c:dLbls>
        <c:gapWidth val="150"/>
        <c:overlap val="100"/>
        <c:axId val="412079808"/>
        <c:axId val="412087008"/>
      </c:barChart>
      <c:catAx>
        <c:axId val="4120798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087008"/>
        <c:crosses val="autoZero"/>
        <c:auto val="1"/>
        <c:lblAlgn val="ctr"/>
        <c:lblOffset val="100"/>
        <c:noMultiLvlLbl val="0"/>
      </c:catAx>
      <c:valAx>
        <c:axId val="412087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07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3.xlsx]Analysis!PivotTable7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Average Salary by Department and Education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Analysis!$B$27:$B$28</c:f>
              <c:strCache>
                <c:ptCount val="1"/>
                <c:pt idx="0">
                  <c:v>Bachelor</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Analysis!$A$29:$A$35</c:f>
              <c:strCache>
                <c:ptCount val="6"/>
                <c:pt idx="0">
                  <c:v>Finance</c:v>
                </c:pt>
                <c:pt idx="1">
                  <c:v>HR</c:v>
                </c:pt>
                <c:pt idx="2">
                  <c:v>IT</c:v>
                </c:pt>
                <c:pt idx="3">
                  <c:v>Marketing</c:v>
                </c:pt>
                <c:pt idx="4">
                  <c:v>Operations</c:v>
                </c:pt>
                <c:pt idx="5">
                  <c:v>Sales</c:v>
                </c:pt>
              </c:strCache>
            </c:strRef>
          </c:cat>
          <c:val>
            <c:numRef>
              <c:f>Analysis!$B$29:$B$35</c:f>
              <c:numCache>
                <c:formatCode>_([$€-2]\ * #,##0.00_);_([$€-2]\ * \(#,##0.00\);_([$€-2]\ * "-"??_);_(@_)</c:formatCode>
                <c:ptCount val="6"/>
                <c:pt idx="0">
                  <c:v>4994.1995294117642</c:v>
                </c:pt>
                <c:pt idx="1">
                  <c:v>3889.6835714285726</c:v>
                </c:pt>
                <c:pt idx="2">
                  <c:v>4776.7093055555561</c:v>
                </c:pt>
                <c:pt idx="3">
                  <c:v>5353.1160317460308</c:v>
                </c:pt>
                <c:pt idx="4">
                  <c:v>5000.4920967741955</c:v>
                </c:pt>
                <c:pt idx="5">
                  <c:v>4356.7149206349195</c:v>
                </c:pt>
              </c:numCache>
            </c:numRef>
          </c:val>
          <c:extLst>
            <c:ext xmlns:c16="http://schemas.microsoft.com/office/drawing/2014/chart" uri="{C3380CC4-5D6E-409C-BE32-E72D297353CC}">
              <c16:uniqueId val="{00000000-7BF4-49D3-9F35-DBE1718E2704}"/>
            </c:ext>
          </c:extLst>
        </c:ser>
        <c:ser>
          <c:idx val="1"/>
          <c:order val="1"/>
          <c:tx>
            <c:strRef>
              <c:f>Analysis!$C$27:$C$28</c:f>
              <c:strCache>
                <c:ptCount val="1"/>
                <c:pt idx="0">
                  <c:v>High School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Analysis!$A$29:$A$35</c:f>
              <c:strCache>
                <c:ptCount val="6"/>
                <c:pt idx="0">
                  <c:v>Finance</c:v>
                </c:pt>
                <c:pt idx="1">
                  <c:v>HR</c:v>
                </c:pt>
                <c:pt idx="2">
                  <c:v>IT</c:v>
                </c:pt>
                <c:pt idx="3">
                  <c:v>Marketing</c:v>
                </c:pt>
                <c:pt idx="4">
                  <c:v>Operations</c:v>
                </c:pt>
                <c:pt idx="5">
                  <c:v>Sales</c:v>
                </c:pt>
              </c:strCache>
            </c:strRef>
          </c:cat>
          <c:val>
            <c:numRef>
              <c:f>Analysis!$C$29:$C$35</c:f>
              <c:numCache>
                <c:formatCode>_([$€-2]\ * #,##0.00_);_([$€-2]\ * \(#,##0.00\);_([$€-2]\ * "-"??_);_(@_)</c:formatCode>
                <c:ptCount val="6"/>
                <c:pt idx="0">
                  <c:v>4795.8788372093031</c:v>
                </c:pt>
                <c:pt idx="1">
                  <c:v>3895.5862857142856</c:v>
                </c:pt>
                <c:pt idx="2">
                  <c:v>4627.8896774193554</c:v>
                </c:pt>
                <c:pt idx="3">
                  <c:v>5362.6492307692297</c:v>
                </c:pt>
                <c:pt idx="4">
                  <c:v>5459.9552777777753</c:v>
                </c:pt>
                <c:pt idx="5">
                  <c:v>4366.2196969696961</c:v>
                </c:pt>
              </c:numCache>
            </c:numRef>
          </c:val>
          <c:extLst>
            <c:ext xmlns:c16="http://schemas.microsoft.com/office/drawing/2014/chart" uri="{C3380CC4-5D6E-409C-BE32-E72D297353CC}">
              <c16:uniqueId val="{00000003-1D83-4EC7-903E-22D600C7D7F4}"/>
            </c:ext>
          </c:extLst>
        </c:ser>
        <c:ser>
          <c:idx val="2"/>
          <c:order val="2"/>
          <c:tx>
            <c:strRef>
              <c:f>Analysis!$D$27:$D$28</c:f>
              <c:strCache>
                <c:ptCount val="1"/>
                <c:pt idx="0">
                  <c:v>Master</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Analysis!$A$29:$A$35</c:f>
              <c:strCache>
                <c:ptCount val="6"/>
                <c:pt idx="0">
                  <c:v>Finance</c:v>
                </c:pt>
                <c:pt idx="1">
                  <c:v>HR</c:v>
                </c:pt>
                <c:pt idx="2">
                  <c:v>IT</c:v>
                </c:pt>
                <c:pt idx="3">
                  <c:v>Marketing</c:v>
                </c:pt>
                <c:pt idx="4">
                  <c:v>Operations</c:v>
                </c:pt>
                <c:pt idx="5">
                  <c:v>Sales</c:v>
                </c:pt>
              </c:strCache>
            </c:strRef>
          </c:cat>
          <c:val>
            <c:numRef>
              <c:f>Analysis!$D$29:$D$35</c:f>
              <c:numCache>
                <c:formatCode>_([$€-2]\ * #,##0.00_);_([$€-2]\ * \(#,##0.00\);_([$€-2]\ * "-"??_);_(@_)</c:formatCode>
                <c:ptCount val="6"/>
                <c:pt idx="0">
                  <c:v>5095.880181818181</c:v>
                </c:pt>
                <c:pt idx="1">
                  <c:v>3951.8791999999994</c:v>
                </c:pt>
                <c:pt idx="2">
                  <c:v>4602.2011999999995</c:v>
                </c:pt>
                <c:pt idx="3">
                  <c:v>5578.1851020408149</c:v>
                </c:pt>
                <c:pt idx="4">
                  <c:v>5089.2776190476188</c:v>
                </c:pt>
                <c:pt idx="5">
                  <c:v>4375.1169565217406</c:v>
                </c:pt>
              </c:numCache>
            </c:numRef>
          </c:val>
          <c:extLst>
            <c:ext xmlns:c16="http://schemas.microsoft.com/office/drawing/2014/chart" uri="{C3380CC4-5D6E-409C-BE32-E72D297353CC}">
              <c16:uniqueId val="{00000004-1D83-4EC7-903E-22D600C7D7F4}"/>
            </c:ext>
          </c:extLst>
        </c:ser>
        <c:ser>
          <c:idx val="3"/>
          <c:order val="3"/>
          <c:tx>
            <c:strRef>
              <c:f>Analysis!$E$27:$E$28</c:f>
              <c:strCache>
                <c:ptCount val="1"/>
                <c:pt idx="0">
                  <c:v>PhD</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Analysis!$A$29:$A$35</c:f>
              <c:strCache>
                <c:ptCount val="6"/>
                <c:pt idx="0">
                  <c:v>Finance</c:v>
                </c:pt>
                <c:pt idx="1">
                  <c:v>HR</c:v>
                </c:pt>
                <c:pt idx="2">
                  <c:v>IT</c:v>
                </c:pt>
                <c:pt idx="3">
                  <c:v>Marketing</c:v>
                </c:pt>
                <c:pt idx="4">
                  <c:v>Operations</c:v>
                </c:pt>
                <c:pt idx="5">
                  <c:v>Sales</c:v>
                </c:pt>
              </c:strCache>
            </c:strRef>
          </c:cat>
          <c:val>
            <c:numRef>
              <c:f>Analysis!$E$29:$E$35</c:f>
              <c:numCache>
                <c:formatCode>_([$€-2]\ * #,##0.00_);_([$€-2]\ * \(#,##0.00\);_([$€-2]\ * "-"??_);_(@_)</c:formatCode>
                <c:ptCount val="6"/>
                <c:pt idx="0">
                  <c:v>4939.1257894736846</c:v>
                </c:pt>
                <c:pt idx="1">
                  <c:v>3973.3792307692302</c:v>
                </c:pt>
                <c:pt idx="2">
                  <c:v>4569.0944444444449</c:v>
                </c:pt>
                <c:pt idx="3">
                  <c:v>5866.2456250000005</c:v>
                </c:pt>
                <c:pt idx="4">
                  <c:v>5043.7273684210513</c:v>
                </c:pt>
                <c:pt idx="5">
                  <c:v>4377.1892857142866</c:v>
                </c:pt>
              </c:numCache>
            </c:numRef>
          </c:val>
          <c:extLst>
            <c:ext xmlns:c16="http://schemas.microsoft.com/office/drawing/2014/chart" uri="{C3380CC4-5D6E-409C-BE32-E72D297353CC}">
              <c16:uniqueId val="{00000005-1D83-4EC7-903E-22D600C7D7F4}"/>
            </c:ext>
          </c:extLst>
        </c:ser>
        <c:dLbls>
          <c:showLegendKey val="0"/>
          <c:showVal val="0"/>
          <c:showCatName val="0"/>
          <c:showSerName val="0"/>
          <c:showPercent val="0"/>
          <c:showBubbleSize val="0"/>
        </c:dLbls>
        <c:gapWidth val="150"/>
        <c:overlap val="100"/>
        <c:axId val="873023968"/>
        <c:axId val="873033688"/>
      </c:barChart>
      <c:catAx>
        <c:axId val="8730239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3033688"/>
        <c:crosses val="autoZero"/>
        <c:auto val="1"/>
        <c:lblAlgn val="ctr"/>
        <c:lblOffset val="100"/>
        <c:noMultiLvlLbl val="0"/>
      </c:catAx>
      <c:valAx>
        <c:axId val="873033688"/>
        <c:scaling>
          <c:orientation val="minMax"/>
        </c:scaling>
        <c:delete val="0"/>
        <c:axPos val="l"/>
        <c:numFmt formatCode="_([$€-2]\ * #,##0.00_);_([$€-2]\ * \(#,##0.0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302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3.xlsx]Analysis!PivotTable8</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1" i="0" u="none" strike="noStrike" cap="none" baseline="0"/>
              <a:t>Promotions by Employee Tenure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Analysis!$B$40</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Analysis!$A$41:$A$45</c:f>
              <c:strCache>
                <c:ptCount val="4"/>
                <c:pt idx="0">
                  <c:v>0-5 yrs</c:v>
                </c:pt>
                <c:pt idx="1">
                  <c:v>11-15 yrs</c:v>
                </c:pt>
                <c:pt idx="2">
                  <c:v>16-20 yrs</c:v>
                </c:pt>
                <c:pt idx="3">
                  <c:v>6-10 yrs</c:v>
                </c:pt>
              </c:strCache>
            </c:strRef>
          </c:cat>
          <c:val>
            <c:numRef>
              <c:f>Analysis!$B$41:$B$45</c:f>
              <c:numCache>
                <c:formatCode>General</c:formatCode>
                <c:ptCount val="4"/>
                <c:pt idx="0">
                  <c:v>32</c:v>
                </c:pt>
                <c:pt idx="1">
                  <c:v>76</c:v>
                </c:pt>
                <c:pt idx="2">
                  <c:v>65</c:v>
                </c:pt>
                <c:pt idx="3">
                  <c:v>70</c:v>
                </c:pt>
              </c:numCache>
            </c:numRef>
          </c:val>
          <c:smooth val="0"/>
          <c:extLst>
            <c:ext xmlns:c16="http://schemas.microsoft.com/office/drawing/2014/chart" uri="{C3380CC4-5D6E-409C-BE32-E72D297353CC}">
              <c16:uniqueId val="{00000000-B7A2-4021-8645-0592EC5F1545}"/>
            </c:ext>
          </c:extLst>
        </c:ser>
        <c:dLbls>
          <c:dLblPos val="t"/>
          <c:showLegendKey val="0"/>
          <c:showVal val="1"/>
          <c:showCatName val="0"/>
          <c:showSerName val="0"/>
          <c:showPercent val="0"/>
          <c:showBubbleSize val="0"/>
        </c:dLbls>
        <c:marker val="1"/>
        <c:smooth val="0"/>
        <c:axId val="873045568"/>
        <c:axId val="873034408"/>
      </c:lineChart>
      <c:catAx>
        <c:axId val="873045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3034408"/>
        <c:crosses val="autoZero"/>
        <c:auto val="1"/>
        <c:lblAlgn val="ctr"/>
        <c:lblOffset val="100"/>
        <c:noMultiLvlLbl val="0"/>
      </c:catAx>
      <c:valAx>
        <c:axId val="873034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3045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a:latin typeface="+mj-lt"/>
              </a:rPr>
              <a:t>Female Employees Distribution by Department</a:t>
            </a:r>
            <a:endParaRPr lang="en-US" sz="1400" b="0" i="0" u="none" strike="noStrike" baseline="0">
              <a:solidFill>
                <a:sysClr val="windowText" lastClr="000000">
                  <a:lumMod val="65000"/>
                  <a:lumOff val="35000"/>
                </a:sysClr>
              </a:solidFill>
              <a:latin typeface="+mj-lt"/>
            </a:endParaRPr>
          </a:p>
        </cx:rich>
      </cx:tx>
    </cx:title>
    <cx:plotArea>
      <cx:plotAreaRegion>
        <cx:series layoutId="treemap" uniqueId="{3FB7018F-FE3A-412B-9892-25164F199AE4}">
          <cx:tx>
            <cx:txData>
              <cx:f>_xlchart.v1.1</cx:f>
              <cx:v>Female</cx:v>
            </cx:txData>
          </cx:tx>
          <cx:dataLabels pos="ctr">
            <cx:visibility seriesName="0" categoryName="1" value="0"/>
          </cx:dataLabels>
          <cx:dataId val="0"/>
          <cx:layoutPr>
            <cx:parentLabelLayout val="overlapping"/>
          </cx:layoutPr>
        </cx:series>
      </cx:plotAreaRegion>
    </cx:plotArea>
    <cx:legend pos="r" align="ctr" overlay="0"/>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a:latin typeface="+mj-lt"/>
              </a:rPr>
              <a:t>Male Employees Distribution by Department</a:t>
            </a:r>
            <a:endParaRPr lang="en-US" sz="1400" b="0" i="0" u="none" strike="noStrike" baseline="0">
              <a:solidFill>
                <a:sysClr val="windowText" lastClr="000000">
                  <a:lumMod val="65000"/>
                  <a:lumOff val="35000"/>
                </a:sysClr>
              </a:solidFill>
              <a:latin typeface="+mj-lt"/>
            </a:endParaRPr>
          </a:p>
        </cx:rich>
      </cx:tx>
    </cx:title>
    <cx:plotArea>
      <cx:plotAreaRegion>
        <cx:series layoutId="treemap" uniqueId="{2D22F3FD-90E9-4E89-8861-51F744076455}">
          <cx:tx>
            <cx:txData>
              <cx:f>_xlchart.v1.4</cx:f>
              <cx:v>Male</cx:v>
            </cx:txData>
          </cx:tx>
          <cx:dataLabels pos="ctr">
            <cx:visibility seriesName="0" categoryName="1" value="0"/>
          </cx:dataLabels>
          <cx:dataId val="0"/>
          <cx:layoutPr>
            <cx:parentLabelLayout val="overlapping"/>
          </cx:layoutPr>
        </cx:series>
      </cx:plotAreaRegion>
    </cx:plotArea>
    <cx:legend pos="r" align="ctr" overlay="0"/>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rich>
          <a:bodyPr spcFirstLastPara="1" vertOverflow="ellipsis" horzOverflow="overflow" wrap="square" lIns="0" tIns="0" rIns="0" bIns="0" anchor="ctr" anchorCtr="1"/>
          <a:lstStyle/>
          <a:p>
            <a:pPr algn="ctr" rtl="0">
              <a:defRPr/>
            </a:pPr>
            <a:r>
              <a:rPr lang="en-US"/>
              <a:t>Female Employees Distribution by Department</a:t>
            </a:r>
            <a:endParaRPr lang="en-US" sz="1400" b="0" i="0" u="none" strike="noStrike" baseline="0">
              <a:solidFill>
                <a:sysClr val="windowText" lastClr="000000">
                  <a:lumMod val="65000"/>
                  <a:lumOff val="35000"/>
                </a:sysClr>
              </a:solidFill>
              <a:latin typeface="Calibri"/>
            </a:endParaRPr>
          </a:p>
        </cx:rich>
      </cx:tx>
    </cx:title>
    <cx:plotArea>
      <cx:plotAreaRegion>
        <cx:series layoutId="treemap" uniqueId="{3FB7018F-FE3A-412B-9892-25164F199AE4}">
          <cx:tx>
            <cx:txData>
              <cx:f>_xlchart.v1.7</cx:f>
              <cx:v>Female</cx:v>
            </cx:txData>
          </cx:tx>
          <cx:dataLabels pos="ctr">
            <cx:visibility seriesName="0" categoryName="1" value="0"/>
          </cx:dataLabels>
          <cx:dataId val="0"/>
          <cx:layoutPr>
            <cx:parentLabelLayout val="overlapping"/>
          </cx:layoutPr>
        </cx:series>
      </cx:plotAreaRegion>
    </cx:plotArea>
    <cx:legend pos="r"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title pos="t" align="ctr" overlay="0">
      <cx:tx>
        <cx:rich>
          <a:bodyPr spcFirstLastPara="1" vertOverflow="ellipsis" horzOverflow="overflow" wrap="square" lIns="0" tIns="0" rIns="0" bIns="0" anchor="ctr" anchorCtr="1"/>
          <a:lstStyle/>
          <a:p>
            <a:pPr algn="ctr" rtl="0">
              <a:defRPr/>
            </a:pPr>
            <a:r>
              <a:rPr lang="en-US"/>
              <a:t>Male Employees Distribution by Department</a:t>
            </a:r>
            <a:endParaRPr lang="en-US" sz="1400" b="0" i="0" u="none" strike="noStrike" baseline="0">
              <a:solidFill>
                <a:sysClr val="windowText" lastClr="000000">
                  <a:lumMod val="65000"/>
                  <a:lumOff val="35000"/>
                </a:sysClr>
              </a:solidFill>
              <a:latin typeface="Calibri"/>
            </a:endParaRPr>
          </a:p>
        </cx:rich>
      </cx:tx>
    </cx:title>
    <cx:plotArea>
      <cx:plotAreaRegion>
        <cx:series layoutId="treemap" uniqueId="{2D22F3FD-90E9-4E89-8861-51F744076455}">
          <cx:tx>
            <cx:txData>
              <cx:f>_xlchart.v1.10</cx:f>
              <cx:v>Male</cx:v>
            </cx:txData>
          </cx:tx>
          <cx:dataLabels pos="ctr">
            <cx:visibility seriesName="0" categoryName="1" value="0"/>
          </cx:dataLabels>
          <cx:dataId val="0"/>
          <cx:layoutPr>
            <cx:parentLabelLayout val="overlapping"/>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11" Type="http://schemas.openxmlformats.org/officeDocument/2006/relationships/hyperlink" Target="http://major.io/2014/08/08/use-gist-gem-github-enterprise-github-com" TargetMode="External"/><Relationship Id="rId5" Type="http://schemas.microsoft.com/office/2014/relationships/chartEx" Target="../charts/chartEx1.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hyperlink" Target="https://github.com/darshilbhatt-work/3-Excel-Data-Analysis-Project-HR-Workforce-Analysis" TargetMode="Externa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9.xml"/><Relationship Id="rId7" Type="http://schemas.openxmlformats.org/officeDocument/2006/relationships/chart" Target="../charts/chart11.xml"/><Relationship Id="rId2" Type="http://schemas.openxmlformats.org/officeDocument/2006/relationships/chart" Target="../charts/chart8.xml"/><Relationship Id="rId1" Type="http://schemas.openxmlformats.org/officeDocument/2006/relationships/chart" Target="../charts/chart7.xml"/><Relationship Id="rId6" Type="http://schemas.microsoft.com/office/2014/relationships/chartEx" Target="../charts/chartEx4.xml"/><Relationship Id="rId5" Type="http://schemas.microsoft.com/office/2014/relationships/chartEx" Target="../charts/chartEx3.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25</xdr:col>
      <xdr:colOff>95250</xdr:colOff>
      <xdr:row>3</xdr:row>
      <xdr:rowOff>158751</xdr:rowOff>
    </xdr:from>
    <xdr:to>
      <xdr:col>30</xdr:col>
      <xdr:colOff>84667</xdr:colOff>
      <xdr:row>28</xdr:row>
      <xdr:rowOff>52916</xdr:rowOff>
    </xdr:to>
    <xdr:sp macro="" textlink="">
      <xdr:nvSpPr>
        <xdr:cNvPr id="27" name="Rectangle 26">
          <a:extLst>
            <a:ext uri="{FF2B5EF4-FFF2-40B4-BE49-F238E27FC236}">
              <a16:creationId xmlns:a16="http://schemas.microsoft.com/office/drawing/2014/main" id="{A35F0ECD-DDE3-FF42-4877-C4F988EBB474}"/>
            </a:ext>
          </a:extLst>
        </xdr:cNvPr>
        <xdr:cNvSpPr/>
      </xdr:nvSpPr>
      <xdr:spPr>
        <a:xfrm>
          <a:off x="15441083" y="698501"/>
          <a:ext cx="3058584" cy="4392082"/>
        </a:xfrm>
        <a:prstGeom prst="rect">
          <a:avLst/>
        </a:prstGeom>
        <a:solidFill>
          <a:srgbClr val="45A29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6350</xdr:rowOff>
    </xdr:from>
    <xdr:to>
      <xdr:col>30</xdr:col>
      <xdr:colOff>222250</xdr:colOff>
      <xdr:row>2</xdr:row>
      <xdr:rowOff>171450</xdr:rowOff>
    </xdr:to>
    <xdr:sp macro="" textlink="">
      <xdr:nvSpPr>
        <xdr:cNvPr id="2" name="Rectangle: Rounded Corners 1">
          <a:extLst>
            <a:ext uri="{FF2B5EF4-FFF2-40B4-BE49-F238E27FC236}">
              <a16:creationId xmlns:a16="http://schemas.microsoft.com/office/drawing/2014/main" id="{9F5C253E-7B7B-E1D2-3459-049AA3E1C7E5}"/>
            </a:ext>
          </a:extLst>
        </xdr:cNvPr>
        <xdr:cNvSpPr/>
      </xdr:nvSpPr>
      <xdr:spPr>
        <a:xfrm>
          <a:off x="0" y="6350"/>
          <a:ext cx="18637250" cy="524933"/>
        </a:xfrm>
        <a:prstGeom prst="roundRect">
          <a:avLst/>
        </a:prstGeom>
        <a:solidFill>
          <a:srgbClr val="1F28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69145</xdr:colOff>
      <xdr:row>0</xdr:row>
      <xdr:rowOff>9777</xdr:rowOff>
    </xdr:from>
    <xdr:to>
      <xdr:col>19</xdr:col>
      <xdr:colOff>371827</xdr:colOff>
      <xdr:row>2</xdr:row>
      <xdr:rowOff>92327</xdr:rowOff>
    </xdr:to>
    <xdr:sp macro="" textlink="">
      <xdr:nvSpPr>
        <xdr:cNvPr id="3" name="TextBox 2">
          <a:extLst>
            <a:ext uri="{FF2B5EF4-FFF2-40B4-BE49-F238E27FC236}">
              <a16:creationId xmlns:a16="http://schemas.microsoft.com/office/drawing/2014/main" id="{F5338D02-BB41-4D1C-6A1A-36F02230D388}"/>
            </a:ext>
          </a:extLst>
        </xdr:cNvPr>
        <xdr:cNvSpPr txBox="1"/>
      </xdr:nvSpPr>
      <xdr:spPr>
        <a:xfrm>
          <a:off x="6207478" y="9777"/>
          <a:ext cx="5827182" cy="442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latin typeface="Arial Rounded MT Bold" panose="020F0704030504030204" pitchFamily="34" charset="0"/>
            </a:rPr>
            <a:t>HR Workforce</a:t>
          </a:r>
          <a:r>
            <a:rPr lang="en-US" sz="2400" b="1" baseline="0">
              <a:solidFill>
                <a:schemeClr val="bg1"/>
              </a:solidFill>
              <a:latin typeface="Arial Rounded MT Bold" panose="020F0704030504030204" pitchFamily="34" charset="0"/>
            </a:rPr>
            <a:t> Analysis Dashboard</a:t>
          </a:r>
          <a:endParaRPr lang="en-US" sz="2400" b="1">
            <a:solidFill>
              <a:schemeClr val="bg1"/>
            </a:solidFill>
            <a:latin typeface="Arial Rounded MT Bold" panose="020F0704030504030204" pitchFamily="34" charset="0"/>
          </a:endParaRPr>
        </a:p>
      </xdr:txBody>
    </xdr:sp>
    <xdr:clientData/>
  </xdr:twoCellAnchor>
  <xdr:twoCellAnchor>
    <xdr:from>
      <xdr:col>0</xdr:col>
      <xdr:colOff>0</xdr:colOff>
      <xdr:row>22</xdr:row>
      <xdr:rowOff>2316</xdr:rowOff>
    </xdr:from>
    <xdr:to>
      <xdr:col>3</xdr:col>
      <xdr:colOff>90713</xdr:colOff>
      <xdr:row>28</xdr:row>
      <xdr:rowOff>84666</xdr:rowOff>
    </xdr:to>
    <xdr:sp macro="" textlink="">
      <xdr:nvSpPr>
        <xdr:cNvPr id="8" name="Rectangle 7">
          <a:extLst>
            <a:ext uri="{FF2B5EF4-FFF2-40B4-BE49-F238E27FC236}">
              <a16:creationId xmlns:a16="http://schemas.microsoft.com/office/drawing/2014/main" id="{30E63D3E-3AAC-9ACD-51AB-3C9E705D0E03}"/>
            </a:ext>
          </a:extLst>
        </xdr:cNvPr>
        <xdr:cNvSpPr/>
      </xdr:nvSpPr>
      <xdr:spPr>
        <a:xfrm>
          <a:off x="0" y="3960483"/>
          <a:ext cx="1932213" cy="1161850"/>
        </a:xfrm>
        <a:prstGeom prst="rect">
          <a:avLst/>
        </a:prstGeom>
        <a:solidFill>
          <a:srgbClr val="1F28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225575</xdr:colOff>
      <xdr:row>3</xdr:row>
      <xdr:rowOff>16329</xdr:rowOff>
    </xdr:from>
    <xdr:to>
      <xdr:col>9</xdr:col>
      <xdr:colOff>301777</xdr:colOff>
      <xdr:row>13</xdr:row>
      <xdr:rowOff>142623</xdr:rowOff>
    </xdr:to>
    <xdr:graphicFrame macro="">
      <xdr:nvGraphicFramePr>
        <xdr:cNvPr id="9" name="Chart 8">
          <a:extLst>
            <a:ext uri="{FF2B5EF4-FFF2-40B4-BE49-F238E27FC236}">
              <a16:creationId xmlns:a16="http://schemas.microsoft.com/office/drawing/2014/main" id="{B59A5FCA-7A10-4B13-A359-E43388AD6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391584</xdr:colOff>
      <xdr:row>29</xdr:row>
      <xdr:rowOff>6855</xdr:rowOff>
    </xdr:from>
    <xdr:to>
      <xdr:col>17</xdr:col>
      <xdr:colOff>457604</xdr:colOff>
      <xdr:row>42</xdr:row>
      <xdr:rowOff>21167</xdr:rowOff>
    </xdr:to>
    <xdr:graphicFrame macro="">
      <xdr:nvGraphicFramePr>
        <xdr:cNvPr id="10" name="Chart 9">
          <a:extLst>
            <a:ext uri="{FF2B5EF4-FFF2-40B4-BE49-F238E27FC236}">
              <a16:creationId xmlns:a16="http://schemas.microsoft.com/office/drawing/2014/main" id="{5D19ECCC-9681-421A-9093-BA8C937DB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350886</xdr:colOff>
      <xdr:row>14</xdr:row>
      <xdr:rowOff>149301</xdr:rowOff>
    </xdr:from>
    <xdr:to>
      <xdr:col>24</xdr:col>
      <xdr:colOff>418041</xdr:colOff>
      <xdr:row>26</xdr:row>
      <xdr:rowOff>10206</xdr:rowOff>
    </xdr:to>
    <xdr:graphicFrame macro="">
      <xdr:nvGraphicFramePr>
        <xdr:cNvPr id="11" name="Chart 10">
          <a:extLst>
            <a:ext uri="{FF2B5EF4-FFF2-40B4-BE49-F238E27FC236}">
              <a16:creationId xmlns:a16="http://schemas.microsoft.com/office/drawing/2014/main" id="{95E054C5-F264-4CD3-A885-4A1902E76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402670</xdr:colOff>
      <xdr:row>3</xdr:row>
      <xdr:rowOff>52665</xdr:rowOff>
    </xdr:from>
    <xdr:to>
      <xdr:col>24</xdr:col>
      <xdr:colOff>303893</xdr:colOff>
      <xdr:row>14</xdr:row>
      <xdr:rowOff>54428</xdr:rowOff>
    </xdr:to>
    <xdr:graphicFrame macro="">
      <xdr:nvGraphicFramePr>
        <xdr:cNvPr id="12" name="Chart 11">
          <a:extLst>
            <a:ext uri="{FF2B5EF4-FFF2-40B4-BE49-F238E27FC236}">
              <a16:creationId xmlns:a16="http://schemas.microsoft.com/office/drawing/2014/main" id="{74A0EAC4-7DC5-448A-AACA-B2C435776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xdr:row>
      <xdr:rowOff>54427</xdr:rowOff>
    </xdr:from>
    <xdr:to>
      <xdr:col>3</xdr:col>
      <xdr:colOff>108857</xdr:colOff>
      <xdr:row>9</xdr:row>
      <xdr:rowOff>36286</xdr:rowOff>
    </xdr:to>
    <xdr:sp macro="" textlink="">
      <xdr:nvSpPr>
        <xdr:cNvPr id="13" name="Rectangle 12">
          <a:extLst>
            <a:ext uri="{FF2B5EF4-FFF2-40B4-BE49-F238E27FC236}">
              <a16:creationId xmlns:a16="http://schemas.microsoft.com/office/drawing/2014/main" id="{6BF75C32-6C12-7CF1-304C-1766955B327D}"/>
            </a:ext>
          </a:extLst>
        </xdr:cNvPr>
        <xdr:cNvSpPr/>
      </xdr:nvSpPr>
      <xdr:spPr>
        <a:xfrm>
          <a:off x="0" y="598713"/>
          <a:ext cx="1932214" cy="1070430"/>
        </a:xfrm>
        <a:prstGeom prst="rect">
          <a:avLst/>
        </a:prstGeom>
        <a:solidFill>
          <a:srgbClr val="1F28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9</xdr:row>
      <xdr:rowOff>90716</xdr:rowOff>
    </xdr:from>
    <xdr:to>
      <xdr:col>3</xdr:col>
      <xdr:colOff>90713</xdr:colOff>
      <xdr:row>14</xdr:row>
      <xdr:rowOff>163287</xdr:rowOff>
    </xdr:to>
    <xdr:sp macro="" textlink="">
      <xdr:nvSpPr>
        <xdr:cNvPr id="14" name="Rectangle 13">
          <a:extLst>
            <a:ext uri="{FF2B5EF4-FFF2-40B4-BE49-F238E27FC236}">
              <a16:creationId xmlns:a16="http://schemas.microsoft.com/office/drawing/2014/main" id="{878DE55A-121D-C1C7-FBA2-7F42983C1344}"/>
            </a:ext>
          </a:extLst>
        </xdr:cNvPr>
        <xdr:cNvSpPr/>
      </xdr:nvSpPr>
      <xdr:spPr>
        <a:xfrm>
          <a:off x="0" y="1723573"/>
          <a:ext cx="1914070" cy="979714"/>
        </a:xfrm>
        <a:prstGeom prst="rect">
          <a:avLst/>
        </a:prstGeom>
        <a:solidFill>
          <a:srgbClr val="1F28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15</xdr:row>
      <xdr:rowOff>90716</xdr:rowOff>
    </xdr:from>
    <xdr:to>
      <xdr:col>3</xdr:col>
      <xdr:colOff>81643</xdr:colOff>
      <xdr:row>20</xdr:row>
      <xdr:rowOff>172358</xdr:rowOff>
    </xdr:to>
    <xdr:sp macro="" textlink="">
      <xdr:nvSpPr>
        <xdr:cNvPr id="15" name="Rectangle 14">
          <a:extLst>
            <a:ext uri="{FF2B5EF4-FFF2-40B4-BE49-F238E27FC236}">
              <a16:creationId xmlns:a16="http://schemas.microsoft.com/office/drawing/2014/main" id="{94CEE549-FB77-7072-12D7-CE057FED1FCD}"/>
            </a:ext>
          </a:extLst>
        </xdr:cNvPr>
        <xdr:cNvSpPr/>
      </xdr:nvSpPr>
      <xdr:spPr>
        <a:xfrm>
          <a:off x="0" y="2812145"/>
          <a:ext cx="1905000" cy="988784"/>
        </a:xfrm>
        <a:prstGeom prst="rect">
          <a:avLst/>
        </a:prstGeom>
        <a:solidFill>
          <a:srgbClr val="1F28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305027</xdr:colOff>
      <xdr:row>14</xdr:row>
      <xdr:rowOff>18144</xdr:rowOff>
    </xdr:from>
    <xdr:to>
      <xdr:col>10</xdr:col>
      <xdr:colOff>46493</xdr:colOff>
      <xdr:row>27</xdr:row>
      <xdr:rowOff>2269</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0DA39D48-6BDE-4E5F-AD29-4521F5DAAC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133827" y="2596244"/>
              <a:ext cx="4008666" cy="23780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49892</xdr:colOff>
      <xdr:row>15</xdr:row>
      <xdr:rowOff>83911</xdr:rowOff>
    </xdr:from>
    <xdr:to>
      <xdr:col>17</xdr:col>
      <xdr:colOff>351518</xdr:colOff>
      <xdr:row>28</xdr:row>
      <xdr:rowOff>179160</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43732DF7-14FF-4B23-A3C7-8C6AD19985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755492" y="2846161"/>
              <a:ext cx="3959226" cy="24891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391584</xdr:colOff>
      <xdr:row>26</xdr:row>
      <xdr:rowOff>157995</xdr:rowOff>
    </xdr:from>
    <xdr:to>
      <xdr:col>24</xdr:col>
      <xdr:colOff>68038</xdr:colOff>
      <xdr:row>41</xdr:row>
      <xdr:rowOff>127000</xdr:rowOff>
    </xdr:to>
    <xdr:graphicFrame macro="">
      <xdr:nvGraphicFramePr>
        <xdr:cNvPr id="17" name="Chart 16">
          <a:extLst>
            <a:ext uri="{FF2B5EF4-FFF2-40B4-BE49-F238E27FC236}">
              <a16:creationId xmlns:a16="http://schemas.microsoft.com/office/drawing/2014/main" id="{8DF66B5E-5175-4FC0-947B-87F62DAE5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xdr:colOff>
      <xdr:row>3</xdr:row>
      <xdr:rowOff>9070</xdr:rowOff>
    </xdr:from>
    <xdr:to>
      <xdr:col>3</xdr:col>
      <xdr:colOff>45358</xdr:colOff>
      <xdr:row>5</xdr:row>
      <xdr:rowOff>172356</xdr:rowOff>
    </xdr:to>
    <xdr:sp macro="" textlink="">
      <xdr:nvSpPr>
        <xdr:cNvPr id="18" name="TextBox 17">
          <a:extLst>
            <a:ext uri="{FF2B5EF4-FFF2-40B4-BE49-F238E27FC236}">
              <a16:creationId xmlns:a16="http://schemas.microsoft.com/office/drawing/2014/main" id="{A060D58D-B311-D1E3-5365-A6D00ABDA538}"/>
            </a:ext>
          </a:extLst>
        </xdr:cNvPr>
        <xdr:cNvSpPr txBox="1"/>
      </xdr:nvSpPr>
      <xdr:spPr>
        <a:xfrm>
          <a:off x="1" y="553356"/>
          <a:ext cx="1868714" cy="526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FFC000"/>
              </a:solidFill>
            </a:rPr>
            <a:t>Total Employees</a:t>
          </a:r>
        </a:p>
      </xdr:txBody>
    </xdr:sp>
    <xdr:clientData/>
  </xdr:twoCellAnchor>
  <xdr:twoCellAnchor>
    <xdr:from>
      <xdr:col>0</xdr:col>
      <xdr:colOff>0</xdr:colOff>
      <xdr:row>9</xdr:row>
      <xdr:rowOff>79828</xdr:rowOff>
    </xdr:from>
    <xdr:to>
      <xdr:col>3</xdr:col>
      <xdr:colOff>45357</xdr:colOff>
      <xdr:row>12</xdr:row>
      <xdr:rowOff>61685</xdr:rowOff>
    </xdr:to>
    <xdr:sp macro="" textlink="">
      <xdr:nvSpPr>
        <xdr:cNvPr id="19" name="TextBox 18">
          <a:extLst>
            <a:ext uri="{FF2B5EF4-FFF2-40B4-BE49-F238E27FC236}">
              <a16:creationId xmlns:a16="http://schemas.microsoft.com/office/drawing/2014/main" id="{EDEBE29F-B387-E129-4A18-9AD6501139E8}"/>
            </a:ext>
          </a:extLst>
        </xdr:cNvPr>
        <xdr:cNvSpPr txBox="1"/>
      </xdr:nvSpPr>
      <xdr:spPr>
        <a:xfrm>
          <a:off x="0" y="1712685"/>
          <a:ext cx="1868714" cy="526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FFC000"/>
              </a:solidFill>
            </a:rPr>
            <a:t>Attrition</a:t>
          </a:r>
          <a:r>
            <a:rPr lang="en-US" sz="1800" b="1" baseline="0">
              <a:solidFill>
                <a:srgbClr val="FFC000"/>
              </a:solidFill>
            </a:rPr>
            <a:t> Rate</a:t>
          </a:r>
          <a:endParaRPr lang="en-US" sz="1800" b="1">
            <a:solidFill>
              <a:srgbClr val="FFC000"/>
            </a:solidFill>
          </a:endParaRPr>
        </a:p>
      </xdr:txBody>
    </xdr:sp>
    <xdr:clientData/>
  </xdr:twoCellAnchor>
  <xdr:twoCellAnchor>
    <xdr:from>
      <xdr:col>0</xdr:col>
      <xdr:colOff>0</xdr:colOff>
      <xdr:row>15</xdr:row>
      <xdr:rowOff>59870</xdr:rowOff>
    </xdr:from>
    <xdr:to>
      <xdr:col>3</xdr:col>
      <xdr:colOff>45357</xdr:colOff>
      <xdr:row>18</xdr:row>
      <xdr:rowOff>41728</xdr:rowOff>
    </xdr:to>
    <xdr:sp macro="" textlink="">
      <xdr:nvSpPr>
        <xdr:cNvPr id="20" name="TextBox 19">
          <a:extLst>
            <a:ext uri="{FF2B5EF4-FFF2-40B4-BE49-F238E27FC236}">
              <a16:creationId xmlns:a16="http://schemas.microsoft.com/office/drawing/2014/main" id="{E854C864-CED0-3E3D-12BE-0E6D38D8AA8B}"/>
            </a:ext>
          </a:extLst>
        </xdr:cNvPr>
        <xdr:cNvSpPr txBox="1"/>
      </xdr:nvSpPr>
      <xdr:spPr>
        <a:xfrm>
          <a:off x="0" y="2781299"/>
          <a:ext cx="1868714" cy="526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FFC000"/>
              </a:solidFill>
            </a:rPr>
            <a:t>AVG.</a:t>
          </a:r>
          <a:r>
            <a:rPr lang="en-US" sz="1800" b="1" baseline="0">
              <a:solidFill>
                <a:srgbClr val="FFC000"/>
              </a:solidFill>
            </a:rPr>
            <a:t> Salary</a:t>
          </a:r>
          <a:endParaRPr lang="en-US" sz="1800" b="1">
            <a:solidFill>
              <a:srgbClr val="FFC000"/>
            </a:solidFill>
          </a:endParaRPr>
        </a:p>
      </xdr:txBody>
    </xdr:sp>
    <xdr:clientData/>
  </xdr:twoCellAnchor>
  <xdr:twoCellAnchor>
    <xdr:from>
      <xdr:col>0</xdr:col>
      <xdr:colOff>0</xdr:colOff>
      <xdr:row>21</xdr:row>
      <xdr:rowOff>175985</xdr:rowOff>
    </xdr:from>
    <xdr:to>
      <xdr:col>3</xdr:col>
      <xdr:colOff>45357</xdr:colOff>
      <xdr:row>24</xdr:row>
      <xdr:rowOff>157842</xdr:rowOff>
    </xdr:to>
    <xdr:sp macro="" textlink="">
      <xdr:nvSpPr>
        <xdr:cNvPr id="21" name="TextBox 20">
          <a:extLst>
            <a:ext uri="{FF2B5EF4-FFF2-40B4-BE49-F238E27FC236}">
              <a16:creationId xmlns:a16="http://schemas.microsoft.com/office/drawing/2014/main" id="{D8E4F522-88F5-59C1-65E1-7A0EB96B369A}"/>
            </a:ext>
          </a:extLst>
        </xdr:cNvPr>
        <xdr:cNvSpPr txBox="1"/>
      </xdr:nvSpPr>
      <xdr:spPr>
        <a:xfrm>
          <a:off x="0" y="3985985"/>
          <a:ext cx="1868714" cy="526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FFC000"/>
              </a:solidFill>
            </a:rPr>
            <a:t>Promotion</a:t>
          </a:r>
          <a:r>
            <a:rPr lang="en-US" sz="1800" b="1" baseline="0">
              <a:solidFill>
                <a:srgbClr val="FFC000"/>
              </a:solidFill>
            </a:rPr>
            <a:t> Rate</a:t>
          </a:r>
          <a:endParaRPr lang="en-US" sz="1800" b="1">
            <a:solidFill>
              <a:srgbClr val="FFC000"/>
            </a:solidFill>
          </a:endParaRPr>
        </a:p>
      </xdr:txBody>
    </xdr:sp>
    <xdr:clientData/>
  </xdr:twoCellAnchor>
  <xdr:twoCellAnchor>
    <xdr:from>
      <xdr:col>10</xdr:col>
      <xdr:colOff>359834</xdr:colOff>
      <xdr:row>2</xdr:row>
      <xdr:rowOff>127001</xdr:rowOff>
    </xdr:from>
    <xdr:to>
      <xdr:col>17</xdr:col>
      <xdr:colOff>137584</xdr:colOff>
      <xdr:row>15</xdr:row>
      <xdr:rowOff>116418</xdr:rowOff>
    </xdr:to>
    <xdr:graphicFrame macro="">
      <xdr:nvGraphicFramePr>
        <xdr:cNvPr id="22" name="Chart 21">
          <a:extLst>
            <a:ext uri="{FF2B5EF4-FFF2-40B4-BE49-F238E27FC236}">
              <a16:creationId xmlns:a16="http://schemas.microsoft.com/office/drawing/2014/main" id="{E8CABA1A-D00D-40C3-8058-445072D19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423334</xdr:colOff>
      <xdr:row>5</xdr:row>
      <xdr:rowOff>52917</xdr:rowOff>
    </xdr:from>
    <xdr:to>
      <xdr:col>2</xdr:col>
      <xdr:colOff>539750</xdr:colOff>
      <xdr:row>7</xdr:row>
      <xdr:rowOff>169333</xdr:rowOff>
    </xdr:to>
    <xdr:sp macro="" textlink="totalemp">
      <xdr:nvSpPr>
        <xdr:cNvPr id="23" name="TextBox 22">
          <a:extLst>
            <a:ext uri="{FF2B5EF4-FFF2-40B4-BE49-F238E27FC236}">
              <a16:creationId xmlns:a16="http://schemas.microsoft.com/office/drawing/2014/main" id="{5470D088-F12A-604F-2775-5793C8A66F7F}"/>
            </a:ext>
          </a:extLst>
        </xdr:cNvPr>
        <xdr:cNvSpPr txBox="1"/>
      </xdr:nvSpPr>
      <xdr:spPr>
        <a:xfrm>
          <a:off x="423334" y="952500"/>
          <a:ext cx="1344083"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9BE9EB-23D2-485C-8BA3-B9C412E995F4}" type="TxLink">
            <a:rPr lang="en-US" sz="3200" b="0" i="0" u="none" strike="noStrike">
              <a:solidFill>
                <a:schemeClr val="bg1"/>
              </a:solidFill>
              <a:latin typeface="Calibri"/>
              <a:ea typeface="Calibri"/>
              <a:cs typeface="Calibri"/>
            </a:rPr>
            <a:pPr/>
            <a:t>1000</a:t>
          </a:fld>
          <a:endParaRPr lang="en-US" sz="3200">
            <a:solidFill>
              <a:schemeClr val="bg1"/>
            </a:solidFill>
          </a:endParaRPr>
        </a:p>
      </xdr:txBody>
    </xdr:sp>
    <xdr:clientData/>
  </xdr:twoCellAnchor>
  <xdr:twoCellAnchor>
    <xdr:from>
      <xdr:col>0</xdr:col>
      <xdr:colOff>560917</xdr:colOff>
      <xdr:row>11</xdr:row>
      <xdr:rowOff>14817</xdr:rowOff>
    </xdr:from>
    <xdr:to>
      <xdr:col>3</xdr:col>
      <xdr:colOff>247651</xdr:colOff>
      <xdr:row>13</xdr:row>
      <xdr:rowOff>131233</xdr:rowOff>
    </xdr:to>
    <xdr:sp macro="" textlink="attrate">
      <xdr:nvSpPr>
        <xdr:cNvPr id="24" name="TextBox 23">
          <a:extLst>
            <a:ext uri="{FF2B5EF4-FFF2-40B4-BE49-F238E27FC236}">
              <a16:creationId xmlns:a16="http://schemas.microsoft.com/office/drawing/2014/main" id="{57ECF29E-565E-6F50-EE34-7F4D508156B3}"/>
            </a:ext>
          </a:extLst>
        </xdr:cNvPr>
        <xdr:cNvSpPr txBox="1"/>
      </xdr:nvSpPr>
      <xdr:spPr>
        <a:xfrm>
          <a:off x="560917" y="1993900"/>
          <a:ext cx="1528234"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BDA917-41E8-41CF-8A12-D9275EDC9653}" type="TxLink">
            <a:rPr lang="en-US" sz="3200" b="0" i="0" u="none" strike="noStrike">
              <a:solidFill>
                <a:schemeClr val="bg1"/>
              </a:solidFill>
              <a:latin typeface="Calibri"/>
              <a:ea typeface="Calibri"/>
              <a:cs typeface="Calibri"/>
            </a:rPr>
            <a:pPr/>
            <a:t>21%</a:t>
          </a:fld>
          <a:endParaRPr lang="en-US" sz="7200">
            <a:solidFill>
              <a:schemeClr val="bg1"/>
            </a:solidFill>
          </a:endParaRPr>
        </a:p>
      </xdr:txBody>
    </xdr:sp>
    <xdr:clientData/>
  </xdr:twoCellAnchor>
  <xdr:twoCellAnchor>
    <xdr:from>
      <xdr:col>0</xdr:col>
      <xdr:colOff>0</xdr:colOff>
      <xdr:row>17</xdr:row>
      <xdr:rowOff>8466</xdr:rowOff>
    </xdr:from>
    <xdr:to>
      <xdr:col>3</xdr:col>
      <xdr:colOff>135467</xdr:colOff>
      <xdr:row>19</xdr:row>
      <xdr:rowOff>124882</xdr:rowOff>
    </xdr:to>
    <xdr:sp macro="" textlink="avgsal">
      <xdr:nvSpPr>
        <xdr:cNvPr id="25" name="TextBox 24">
          <a:extLst>
            <a:ext uri="{FF2B5EF4-FFF2-40B4-BE49-F238E27FC236}">
              <a16:creationId xmlns:a16="http://schemas.microsoft.com/office/drawing/2014/main" id="{6A13CEFD-6022-559A-C972-488E1A446F6E}"/>
            </a:ext>
          </a:extLst>
        </xdr:cNvPr>
        <xdr:cNvSpPr txBox="1"/>
      </xdr:nvSpPr>
      <xdr:spPr>
        <a:xfrm>
          <a:off x="0" y="3067049"/>
          <a:ext cx="1976967"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C96E2F-17C9-4CE4-B49D-9DA531B5F7E6}" type="TxLink">
            <a:rPr lang="en-US" sz="3200" b="0" i="0" u="none" strike="noStrike">
              <a:solidFill>
                <a:schemeClr val="bg1"/>
              </a:solidFill>
              <a:latin typeface="Calibri"/>
              <a:ea typeface="Calibri"/>
              <a:cs typeface="Calibri"/>
            </a:rPr>
            <a:pPr/>
            <a:t> € 57,333 </a:t>
          </a:fld>
          <a:endParaRPr lang="en-US" sz="23900">
            <a:solidFill>
              <a:schemeClr val="bg1"/>
            </a:solidFill>
          </a:endParaRPr>
        </a:p>
      </xdr:txBody>
    </xdr:sp>
    <xdr:clientData/>
  </xdr:twoCellAnchor>
  <xdr:twoCellAnchor>
    <xdr:from>
      <xdr:col>0</xdr:col>
      <xdr:colOff>508000</xdr:colOff>
      <xdr:row>23</xdr:row>
      <xdr:rowOff>118532</xdr:rowOff>
    </xdr:from>
    <xdr:to>
      <xdr:col>4</xdr:col>
      <xdr:colOff>29634</xdr:colOff>
      <xdr:row>26</xdr:row>
      <xdr:rowOff>55032</xdr:rowOff>
    </xdr:to>
    <xdr:sp macro="" textlink="promorate">
      <xdr:nvSpPr>
        <xdr:cNvPr id="26" name="TextBox 25">
          <a:extLst>
            <a:ext uri="{FF2B5EF4-FFF2-40B4-BE49-F238E27FC236}">
              <a16:creationId xmlns:a16="http://schemas.microsoft.com/office/drawing/2014/main" id="{A47CAF86-794C-70B4-0001-71294A0F582D}"/>
            </a:ext>
          </a:extLst>
        </xdr:cNvPr>
        <xdr:cNvSpPr txBox="1"/>
      </xdr:nvSpPr>
      <xdr:spPr>
        <a:xfrm>
          <a:off x="508000" y="4256615"/>
          <a:ext cx="1976967"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555D0A8-F630-4034-9D3C-2DAB377E9769}" type="TxLink">
            <a:rPr lang="en-US" sz="3200" b="0" i="0" u="none" strike="noStrike">
              <a:solidFill>
                <a:schemeClr val="bg1"/>
              </a:solidFill>
              <a:latin typeface="Calibri"/>
              <a:ea typeface="Calibri"/>
              <a:cs typeface="Calibri"/>
            </a:rPr>
            <a:pPr/>
            <a:t>24%</a:t>
          </a:fld>
          <a:endParaRPr lang="en-US" sz="102800">
            <a:solidFill>
              <a:schemeClr val="bg1"/>
            </a:solidFill>
          </a:endParaRPr>
        </a:p>
      </xdr:txBody>
    </xdr:sp>
    <xdr:clientData/>
  </xdr:twoCellAnchor>
  <xdr:twoCellAnchor editAs="oneCell">
    <xdr:from>
      <xdr:col>25</xdr:col>
      <xdr:colOff>84666</xdr:colOff>
      <xdr:row>4</xdr:row>
      <xdr:rowOff>21165</xdr:rowOff>
    </xdr:from>
    <xdr:to>
      <xdr:col>30</xdr:col>
      <xdr:colOff>84667</xdr:colOff>
      <xdr:row>9</xdr:row>
      <xdr:rowOff>169333</xdr:rowOff>
    </xdr:to>
    <mc:AlternateContent xmlns:mc="http://schemas.openxmlformats.org/markup-compatibility/2006" xmlns:a14="http://schemas.microsoft.com/office/drawing/2010/main">
      <mc:Choice Requires="a14">
        <xdr:graphicFrame macro="">
          <xdr:nvGraphicFramePr>
            <xdr:cNvPr id="28" name="EducationLevel">
              <a:extLst>
                <a:ext uri="{FF2B5EF4-FFF2-40B4-BE49-F238E27FC236}">
                  <a16:creationId xmlns:a16="http://schemas.microsoft.com/office/drawing/2014/main" id="{482FEDC0-81E2-414D-93E2-2927543A1F6D}"/>
                </a:ext>
              </a:extLst>
            </xdr:cNvPr>
            <xdr:cNvGraphicFramePr/>
          </xdr:nvGraphicFramePr>
          <xdr:xfrm>
            <a:off x="0" y="0"/>
            <a:ext cx="0" cy="0"/>
          </xdr:xfrm>
          <a:graphic>
            <a:graphicData uri="http://schemas.microsoft.com/office/drawing/2010/slicer">
              <sle:slicer xmlns:sle="http://schemas.microsoft.com/office/drawing/2010/slicer" name="EducationLevel"/>
            </a:graphicData>
          </a:graphic>
        </xdr:graphicFrame>
      </mc:Choice>
      <mc:Fallback xmlns="">
        <xdr:sp macro="" textlink="">
          <xdr:nvSpPr>
            <xdr:cNvPr id="0" name=""/>
            <xdr:cNvSpPr>
              <a:spLocks noTextEdit="1"/>
            </xdr:cNvSpPr>
          </xdr:nvSpPr>
          <xdr:spPr>
            <a:xfrm>
              <a:off x="15430499" y="740832"/>
              <a:ext cx="3069168" cy="1047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116415</xdr:colOff>
      <xdr:row>10</xdr:row>
      <xdr:rowOff>21166</xdr:rowOff>
    </xdr:from>
    <xdr:to>
      <xdr:col>30</xdr:col>
      <xdr:colOff>95249</xdr:colOff>
      <xdr:row>16</xdr:row>
      <xdr:rowOff>169333</xdr:rowOff>
    </xdr:to>
    <mc:AlternateContent xmlns:mc="http://schemas.openxmlformats.org/markup-compatibility/2006" xmlns:a14="http://schemas.microsoft.com/office/drawing/2010/main">
      <mc:Choice Requires="a14">
        <xdr:graphicFrame macro="">
          <xdr:nvGraphicFramePr>
            <xdr:cNvPr id="29" name="Department">
              <a:extLst>
                <a:ext uri="{FF2B5EF4-FFF2-40B4-BE49-F238E27FC236}">
                  <a16:creationId xmlns:a16="http://schemas.microsoft.com/office/drawing/2014/main" id="{AF045D33-92AE-4660-B952-BE621A929D0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5462248" y="1820333"/>
              <a:ext cx="3048001" cy="1227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116415</xdr:colOff>
      <xdr:row>17</xdr:row>
      <xdr:rowOff>10584</xdr:rowOff>
    </xdr:from>
    <xdr:to>
      <xdr:col>30</xdr:col>
      <xdr:colOff>95249</xdr:colOff>
      <xdr:row>22</xdr:row>
      <xdr:rowOff>105834</xdr:rowOff>
    </xdr:to>
    <mc:AlternateContent xmlns:mc="http://schemas.openxmlformats.org/markup-compatibility/2006" xmlns:a14="http://schemas.microsoft.com/office/drawing/2010/main">
      <mc:Choice Requires="a14">
        <xdr:graphicFrame macro="">
          <xdr:nvGraphicFramePr>
            <xdr:cNvPr id="30" name="Gender">
              <a:extLst>
                <a:ext uri="{FF2B5EF4-FFF2-40B4-BE49-F238E27FC236}">
                  <a16:creationId xmlns:a16="http://schemas.microsoft.com/office/drawing/2014/main" id="{154AAE16-F542-4872-8CFA-D418E106E6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462248" y="3069167"/>
              <a:ext cx="3048001" cy="994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52916</xdr:colOff>
      <xdr:row>22</xdr:row>
      <xdr:rowOff>105834</xdr:rowOff>
    </xdr:from>
    <xdr:to>
      <xdr:col>30</xdr:col>
      <xdr:colOff>179916</xdr:colOff>
      <xdr:row>28</xdr:row>
      <xdr:rowOff>105834</xdr:rowOff>
    </xdr:to>
    <mc:AlternateContent xmlns:mc="http://schemas.openxmlformats.org/markup-compatibility/2006" xmlns:a14="http://schemas.microsoft.com/office/drawing/2010/main">
      <mc:Choice Requires="a14">
        <xdr:graphicFrame macro="">
          <xdr:nvGraphicFramePr>
            <xdr:cNvPr id="31" name="Emp.Type">
              <a:extLst>
                <a:ext uri="{FF2B5EF4-FFF2-40B4-BE49-F238E27FC236}">
                  <a16:creationId xmlns:a16="http://schemas.microsoft.com/office/drawing/2014/main" id="{1AADAEA6-FD2C-40A5-AE3E-18548545086D}"/>
                </a:ext>
              </a:extLst>
            </xdr:cNvPr>
            <xdr:cNvGraphicFramePr/>
          </xdr:nvGraphicFramePr>
          <xdr:xfrm>
            <a:off x="0" y="0"/>
            <a:ext cx="0" cy="0"/>
          </xdr:xfrm>
          <a:graphic>
            <a:graphicData uri="http://schemas.microsoft.com/office/drawing/2010/slicer">
              <sle:slicer xmlns:sle="http://schemas.microsoft.com/office/drawing/2010/slicer" name="Emp.Type"/>
            </a:graphicData>
          </a:graphic>
        </xdr:graphicFrame>
      </mc:Choice>
      <mc:Fallback xmlns="">
        <xdr:sp macro="" textlink="">
          <xdr:nvSpPr>
            <xdr:cNvPr id="0" name=""/>
            <xdr:cNvSpPr>
              <a:spLocks noTextEdit="1"/>
            </xdr:cNvSpPr>
          </xdr:nvSpPr>
          <xdr:spPr>
            <a:xfrm>
              <a:off x="15398749" y="4064001"/>
              <a:ext cx="3196167" cy="107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562011</xdr:colOff>
      <xdr:row>0</xdr:row>
      <xdr:rowOff>0</xdr:rowOff>
    </xdr:from>
    <xdr:to>
      <xdr:col>1</xdr:col>
      <xdr:colOff>474425</xdr:colOff>
      <xdr:row>2</xdr:row>
      <xdr:rowOff>160574</xdr:rowOff>
    </xdr:to>
    <xdr:pic>
      <xdr:nvPicPr>
        <xdr:cNvPr id="5" name="Picture 4">
          <a:hlinkClick xmlns:r="http://schemas.openxmlformats.org/officeDocument/2006/relationships" r:id="rId9"/>
          <a:extLst>
            <a:ext uri="{FF2B5EF4-FFF2-40B4-BE49-F238E27FC236}">
              <a16:creationId xmlns:a16="http://schemas.microsoft.com/office/drawing/2014/main" id="{5BD28C8D-6D1D-44A4-A942-3EC0714A74E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562011" y="0"/>
          <a:ext cx="525517" cy="525517"/>
        </a:xfrm>
        <a:prstGeom prst="rect">
          <a:avLst/>
        </a:prstGeom>
      </xdr:spPr>
    </xdr:pic>
    <xdr:clientData/>
  </xdr:twoCellAnchor>
  <xdr:oneCellAnchor>
    <xdr:from>
      <xdr:col>9</xdr:col>
      <xdr:colOff>0</xdr:colOff>
      <xdr:row>11</xdr:row>
      <xdr:rowOff>58391</xdr:rowOff>
    </xdr:from>
    <xdr:ext cx="1189713" cy="233205"/>
    <xdr:sp macro="" textlink="">
      <xdr:nvSpPr>
        <xdr:cNvPr id="6" name="TextBox 5">
          <a:extLst>
            <a:ext uri="{FF2B5EF4-FFF2-40B4-BE49-F238E27FC236}">
              <a16:creationId xmlns:a16="http://schemas.microsoft.com/office/drawing/2014/main" id="{6088D67C-9A92-8702-BAF7-2A612BDE9535}"/>
            </a:ext>
          </a:extLst>
        </xdr:cNvPr>
        <xdr:cNvSpPr txBox="1"/>
      </xdr:nvSpPr>
      <xdr:spPr>
        <a:xfrm>
          <a:off x="5517931" y="2065575"/>
          <a:ext cx="1189713"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13</xdr:col>
      <xdr:colOff>577850</xdr:colOff>
      <xdr:row>11</xdr:row>
      <xdr:rowOff>76200</xdr:rowOff>
    </xdr:from>
    <xdr:to>
      <xdr:col>21</xdr:col>
      <xdr:colOff>228600</xdr:colOff>
      <xdr:row>24</xdr:row>
      <xdr:rowOff>139700</xdr:rowOff>
    </xdr:to>
    <xdr:graphicFrame macro="">
      <xdr:nvGraphicFramePr>
        <xdr:cNvPr id="3" name="Chart 2">
          <a:extLst>
            <a:ext uri="{FF2B5EF4-FFF2-40B4-BE49-F238E27FC236}">
              <a16:creationId xmlns:a16="http://schemas.microsoft.com/office/drawing/2014/main" id="{4ACE0850-93AD-E959-9055-C67B14AED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581024</xdr:colOff>
      <xdr:row>24</xdr:row>
      <xdr:rowOff>165100</xdr:rowOff>
    </xdr:from>
    <xdr:to>
      <xdr:col>22</xdr:col>
      <xdr:colOff>393700</xdr:colOff>
      <xdr:row>37</xdr:row>
      <xdr:rowOff>19050</xdr:rowOff>
    </xdr:to>
    <xdr:graphicFrame macro="">
      <xdr:nvGraphicFramePr>
        <xdr:cNvPr id="5" name="Chart 4">
          <a:extLst>
            <a:ext uri="{FF2B5EF4-FFF2-40B4-BE49-F238E27FC236}">
              <a16:creationId xmlns:a16="http://schemas.microsoft.com/office/drawing/2014/main" id="{51221A85-9567-727A-7CCA-EB416100F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34925</xdr:colOff>
      <xdr:row>37</xdr:row>
      <xdr:rowOff>152400</xdr:rowOff>
    </xdr:from>
    <xdr:to>
      <xdr:col>20</xdr:col>
      <xdr:colOff>368300</xdr:colOff>
      <xdr:row>50</xdr:row>
      <xdr:rowOff>107950</xdr:rowOff>
    </xdr:to>
    <xdr:graphicFrame macro="">
      <xdr:nvGraphicFramePr>
        <xdr:cNvPr id="7" name="Chart 6">
          <a:extLst>
            <a:ext uri="{FF2B5EF4-FFF2-40B4-BE49-F238E27FC236}">
              <a16:creationId xmlns:a16="http://schemas.microsoft.com/office/drawing/2014/main" id="{82250C3B-46AC-F04F-B911-04A780525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596900</xdr:colOff>
      <xdr:row>50</xdr:row>
      <xdr:rowOff>139700</xdr:rowOff>
    </xdr:from>
    <xdr:to>
      <xdr:col>20</xdr:col>
      <xdr:colOff>412750</xdr:colOff>
      <xdr:row>63</xdr:row>
      <xdr:rowOff>171450</xdr:rowOff>
    </xdr:to>
    <xdr:graphicFrame macro="">
      <xdr:nvGraphicFramePr>
        <xdr:cNvPr id="8" name="Chart 7">
          <a:extLst>
            <a:ext uri="{FF2B5EF4-FFF2-40B4-BE49-F238E27FC236}">
              <a16:creationId xmlns:a16="http://schemas.microsoft.com/office/drawing/2014/main" id="{146230C2-D338-56B9-D7A4-98D7B37BE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9525</xdr:colOff>
      <xdr:row>63</xdr:row>
      <xdr:rowOff>177800</xdr:rowOff>
    </xdr:from>
    <xdr:to>
      <xdr:col>21</xdr:col>
      <xdr:colOff>314325</xdr:colOff>
      <xdr:row>78</xdr:row>
      <xdr:rowOff>158750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811708CB-EE9F-28A2-D0C3-ED616EAE66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131425" y="117792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73025</xdr:colOff>
      <xdr:row>80</xdr:row>
      <xdr:rowOff>6350</xdr:rowOff>
    </xdr:from>
    <xdr:to>
      <xdr:col>21</xdr:col>
      <xdr:colOff>377825</xdr:colOff>
      <xdr:row>94</xdr:row>
      <xdr:rowOff>171450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4C0B401D-97CD-1D5F-A446-AA6D7D192D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194925" y="147383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600075</xdr:colOff>
      <xdr:row>96</xdr:row>
      <xdr:rowOff>25400</xdr:rowOff>
    </xdr:from>
    <xdr:to>
      <xdr:col>21</xdr:col>
      <xdr:colOff>57150</xdr:colOff>
      <xdr:row>110</xdr:row>
      <xdr:rowOff>57150</xdr:rowOff>
    </xdr:to>
    <xdr:graphicFrame macro="">
      <xdr:nvGraphicFramePr>
        <xdr:cNvPr id="15" name="Chart 14">
          <a:extLst>
            <a:ext uri="{FF2B5EF4-FFF2-40B4-BE49-F238E27FC236}">
              <a16:creationId xmlns:a16="http://schemas.microsoft.com/office/drawing/2014/main" id="{8947C6D7-730F-B436-A539-0DE2B971A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1266825</xdr:colOff>
      <xdr:row>65</xdr:row>
      <xdr:rowOff>120650</xdr:rowOff>
    </xdr:from>
    <xdr:to>
      <xdr:col>10</xdr:col>
      <xdr:colOff>511175</xdr:colOff>
      <xdr:row>80</xdr:row>
      <xdr:rowOff>101600</xdr:rowOff>
    </xdr:to>
    <xdr:graphicFrame macro="">
      <xdr:nvGraphicFramePr>
        <xdr:cNvPr id="16" name="Chart 15">
          <a:extLst>
            <a:ext uri="{FF2B5EF4-FFF2-40B4-BE49-F238E27FC236}">
              <a16:creationId xmlns:a16="http://schemas.microsoft.com/office/drawing/2014/main" id="{A8058DCD-B0AF-1869-AB1C-8737E1157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arshil\Downloads\hr-dashboard-v1.xlsx" TargetMode="External"/><Relationship Id="rId1" Type="http://schemas.openxmlformats.org/officeDocument/2006/relationships/externalLinkPath" Target="file:///C:\Users\Darshil\Downloads\hr-dashboard-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B"/>
      <sheetName val="CALC"/>
      <sheetName val="Data"/>
      <sheetName val="Assets"/>
    </sheetNames>
    <sheetDataSet>
      <sheetData sheetId="0" refreshError="1"/>
      <sheetData sheetId="1">
        <row r="4">
          <cell r="R4" t="e">
            <v>#NAME?</v>
          </cell>
        </row>
        <row r="19">
          <cell r="S19" t="str">
            <v>Beta</v>
          </cell>
        </row>
        <row r="24">
          <cell r="R24" t="e">
            <v>#NAME?</v>
          </cell>
          <cell r="S24" t="e">
            <v>#NAME?</v>
          </cell>
        </row>
      </sheetData>
      <sheetData sheetId="2">
        <row r="5">
          <cell r="I5">
            <v>75315</v>
          </cell>
        </row>
      </sheetData>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shil" refreshedDate="45892.472814004628" createdVersion="8" refreshedVersion="8" minRefreshableVersion="3" recordCount="1000" xr:uid="{5280A755-5741-4B05-BAEE-7486563E46E9}">
  <cacheSource type="worksheet">
    <worksheetSource ref="A1:S1001" sheet="Cleaned Data"/>
  </cacheSource>
  <cacheFields count="19">
    <cacheField name="EmployeeID" numFmtId="0">
      <sharedItems containsSemiMixedTypes="0" containsString="0" containsNumber="1" containsInteger="1" minValue="1" maxValue="1000"/>
    </cacheField>
    <cacheField name="Age" numFmtId="0">
      <sharedItems containsSemiMixedTypes="0" containsString="0" containsNumber="1" containsInteger="1" minValue="22" maxValue="60"/>
    </cacheField>
    <cacheField name="Emp.Type" numFmtId="0">
      <sharedItems count="4">
        <s v="Retirement Category "/>
        <s v="Young Category"/>
        <s v="Old Category"/>
        <s v="Adult Category"/>
      </sharedItems>
    </cacheField>
    <cacheField name="Gender" numFmtId="0">
      <sharedItems count="2">
        <s v="Male"/>
        <s v="Female"/>
      </sharedItems>
    </cacheField>
    <cacheField name="Department" numFmtId="0">
      <sharedItems count="6">
        <s v="Marketing"/>
        <s v="Operations"/>
        <s v="IT"/>
        <s v="Sales"/>
        <s v="HR"/>
        <s v="Finance"/>
      </sharedItems>
    </cacheField>
    <cacheField name="JobRole" numFmtId="0">
      <sharedItems count="18">
        <s v="Marketing Specialist"/>
        <s v="Logistics Coordinator"/>
        <s v="Brand Manager"/>
        <s v="Digital Marketer"/>
        <s v="IT Support"/>
        <s v="Software Engineer"/>
        <s v="Data Analyst"/>
        <s v="Sales Manager"/>
        <s v="HR Specialist"/>
        <s v="Auditor"/>
        <s v="Account Manager"/>
        <s v="Operations Manager"/>
        <s v="HR Manager"/>
        <s v="Supply Chain Analyst"/>
        <s v="Sales Executive"/>
        <s v="Finance Manager"/>
        <s v="Recruiter"/>
        <s v="Accountant"/>
      </sharedItems>
    </cacheField>
    <cacheField name="EducationLevel" numFmtId="0">
      <sharedItems count="4">
        <s v="High School"/>
        <s v="Master"/>
        <s v="Bachelor"/>
        <s v="PhD"/>
      </sharedItems>
    </cacheField>
    <cacheField name="EmploymentType" numFmtId="0">
      <sharedItems count="3">
        <s v="Full-time"/>
        <s v="Part-time"/>
        <s v="Contract"/>
      </sharedItems>
    </cacheField>
    <cacheField name="YearsAtCompany" numFmtId="0">
      <sharedItems containsSemiMixedTypes="0" containsString="0" containsNumber="1" containsInteger="1" minValue="0" maxValue="19"/>
    </cacheField>
    <cacheField name="Tenure Group" numFmtId="0">
      <sharedItems count="4">
        <s v="0-5 yrs"/>
        <s v="16-20 yrs"/>
        <s v="6-10 yrs"/>
        <s v="11-15 yrs"/>
      </sharedItems>
    </cacheField>
    <cacheField name="PerformanceRating" numFmtId="0">
      <sharedItems containsSemiMixedTypes="0" containsString="0" containsNumber="1" containsInteger="1" minValue="1" maxValue="5" count="5">
        <n v="3"/>
        <n v="5"/>
        <n v="4"/>
        <n v="2"/>
        <n v="1"/>
      </sharedItems>
    </cacheField>
    <cacheField name="MonthlySalary" numFmtId="164">
      <sharedItems containsSemiMixedTypes="0" containsString="0" containsNumber="1" minValue="1717.65" maxValue="7491.48"/>
    </cacheField>
    <cacheField name="Yearly Salary" numFmtId="164">
      <sharedItems containsSemiMixedTypes="0" containsString="0" containsNumber="1" minValue="20611.800000000003" maxValue="89897.76"/>
    </cacheField>
    <cacheField name="Bonus" numFmtId="164">
      <sharedItems containsSemiMixedTypes="0" containsString="0" containsNumber="1" minValue="148.11000000000001" maxValue="1357.85"/>
    </cacheField>
    <cacheField name="OvertimeHours" numFmtId="0">
      <sharedItems containsSemiMixedTypes="0" containsString="0" containsNumber="1" containsInteger="1" minValue="1" maxValue="20"/>
    </cacheField>
    <cacheField name="TrainingHours" numFmtId="0">
      <sharedItems containsSemiMixedTypes="0" containsString="0" containsNumber="1" containsInteger="1" minValue="9" maxValue="36"/>
    </cacheField>
    <cacheField name="SickDays" numFmtId="0">
      <sharedItems containsSemiMixedTypes="0" containsString="0" containsNumber="1" containsInteger="1" minValue="0" maxValue="12"/>
    </cacheField>
    <cacheField name="Attrition" numFmtId="0">
      <sharedItems count="2">
        <s v="No"/>
        <s v="Yes"/>
      </sharedItems>
    </cacheField>
    <cacheField name="Promotion" numFmtId="0">
      <sharedItems count="2">
        <s v="No"/>
        <s v="Yes"/>
      </sharedItems>
    </cacheField>
  </cacheFields>
  <extLst>
    <ext xmlns:x14="http://schemas.microsoft.com/office/spreadsheetml/2009/9/main" uri="{725AE2AE-9491-48be-B2B4-4EB974FC3084}">
      <x14:pivotCacheDefinition pivotCacheId="18776459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56"/>
    <x v="0"/>
    <x v="0"/>
    <x v="0"/>
    <x v="0"/>
    <x v="0"/>
    <x v="0"/>
    <n v="5"/>
    <x v="0"/>
    <x v="0"/>
    <n v="5897.37"/>
    <n v="70768.44"/>
    <n v="942.39"/>
    <n v="11"/>
    <n v="15"/>
    <n v="5"/>
    <x v="0"/>
    <x v="0"/>
  </r>
  <r>
    <n v="2"/>
    <n v="57"/>
    <x v="0"/>
    <x v="0"/>
    <x v="1"/>
    <x v="1"/>
    <x v="0"/>
    <x v="0"/>
    <n v="19"/>
    <x v="1"/>
    <x v="0"/>
    <n v="5089.3900000000003"/>
    <n v="61072.680000000008"/>
    <n v="255.06"/>
    <n v="11"/>
    <n v="19"/>
    <n v="4"/>
    <x v="0"/>
    <x v="0"/>
  </r>
  <r>
    <n v="3"/>
    <n v="22"/>
    <x v="1"/>
    <x v="0"/>
    <x v="0"/>
    <x v="2"/>
    <x v="1"/>
    <x v="0"/>
    <n v="7"/>
    <x v="2"/>
    <x v="0"/>
    <n v="5064.49"/>
    <n v="60773.88"/>
    <n v="714.76"/>
    <n v="6"/>
    <n v="24"/>
    <n v="3"/>
    <x v="0"/>
    <x v="0"/>
  </r>
  <r>
    <n v="4"/>
    <n v="28"/>
    <x v="1"/>
    <x v="1"/>
    <x v="0"/>
    <x v="3"/>
    <x v="2"/>
    <x v="0"/>
    <n v="7"/>
    <x v="2"/>
    <x v="1"/>
    <n v="5588.74"/>
    <n v="67064.88"/>
    <n v="308.27"/>
    <n v="15"/>
    <n v="22"/>
    <n v="9"/>
    <x v="0"/>
    <x v="0"/>
  </r>
  <r>
    <n v="5"/>
    <n v="46"/>
    <x v="2"/>
    <x v="0"/>
    <x v="2"/>
    <x v="4"/>
    <x v="2"/>
    <x v="0"/>
    <n v="0"/>
    <x v="0"/>
    <x v="0"/>
    <n v="4978.55"/>
    <n v="59742.600000000006"/>
    <n v="651.96"/>
    <n v="11"/>
    <n v="17"/>
    <n v="1"/>
    <x v="1"/>
    <x v="0"/>
  </r>
  <r>
    <n v="6"/>
    <n v="24"/>
    <x v="1"/>
    <x v="0"/>
    <x v="1"/>
    <x v="1"/>
    <x v="1"/>
    <x v="0"/>
    <n v="4"/>
    <x v="0"/>
    <x v="1"/>
    <n v="5727.35"/>
    <n v="68728.200000000012"/>
    <n v="457.08"/>
    <n v="12"/>
    <n v="24"/>
    <n v="5"/>
    <x v="0"/>
    <x v="1"/>
  </r>
  <r>
    <n v="7"/>
    <n v="45"/>
    <x v="2"/>
    <x v="0"/>
    <x v="2"/>
    <x v="5"/>
    <x v="1"/>
    <x v="1"/>
    <n v="12"/>
    <x v="3"/>
    <x v="0"/>
    <n v="5250.02"/>
    <n v="63000.240000000005"/>
    <n v="961.18"/>
    <n v="10"/>
    <n v="23"/>
    <n v="5"/>
    <x v="0"/>
    <x v="0"/>
  </r>
  <r>
    <n v="8"/>
    <n v="32"/>
    <x v="3"/>
    <x v="0"/>
    <x v="2"/>
    <x v="6"/>
    <x v="2"/>
    <x v="0"/>
    <n v="18"/>
    <x v="1"/>
    <x v="1"/>
    <n v="5684.99"/>
    <n v="68219.88"/>
    <n v="456.27"/>
    <n v="15"/>
    <n v="21"/>
    <n v="5"/>
    <x v="0"/>
    <x v="1"/>
  </r>
  <r>
    <n v="9"/>
    <n v="25"/>
    <x v="1"/>
    <x v="0"/>
    <x v="3"/>
    <x v="7"/>
    <x v="2"/>
    <x v="2"/>
    <n v="19"/>
    <x v="1"/>
    <x v="2"/>
    <n v="4701.16"/>
    <n v="56413.919999999998"/>
    <n v="849.59"/>
    <n v="13"/>
    <n v="27"/>
    <n v="4"/>
    <x v="0"/>
    <x v="1"/>
  </r>
  <r>
    <n v="10"/>
    <n v="35"/>
    <x v="3"/>
    <x v="1"/>
    <x v="4"/>
    <x v="8"/>
    <x v="2"/>
    <x v="0"/>
    <n v="8"/>
    <x v="2"/>
    <x v="1"/>
    <n v="4926.55"/>
    <n v="59118.600000000006"/>
    <n v="506.87"/>
    <n v="8"/>
    <n v="20"/>
    <n v="4"/>
    <x v="0"/>
    <x v="1"/>
  </r>
  <r>
    <n v="11"/>
    <n v="38"/>
    <x v="3"/>
    <x v="1"/>
    <x v="5"/>
    <x v="9"/>
    <x v="2"/>
    <x v="0"/>
    <n v="0"/>
    <x v="0"/>
    <x v="0"/>
    <n v="4369.8100000000004"/>
    <n v="52437.72"/>
    <n v="384.92"/>
    <n v="7"/>
    <n v="23"/>
    <n v="4"/>
    <x v="0"/>
    <x v="0"/>
  </r>
  <r>
    <n v="12"/>
    <n v="25"/>
    <x v="1"/>
    <x v="0"/>
    <x v="1"/>
    <x v="1"/>
    <x v="2"/>
    <x v="2"/>
    <n v="5"/>
    <x v="0"/>
    <x v="3"/>
    <n v="5082.82"/>
    <n v="60993.84"/>
    <n v="737.79"/>
    <n v="12"/>
    <n v="19"/>
    <n v="3"/>
    <x v="0"/>
    <x v="0"/>
  </r>
  <r>
    <n v="13"/>
    <n v="60"/>
    <x v="0"/>
    <x v="1"/>
    <x v="3"/>
    <x v="10"/>
    <x v="0"/>
    <x v="0"/>
    <n v="3"/>
    <x v="0"/>
    <x v="0"/>
    <n v="5422.24"/>
    <n v="65066.879999999997"/>
    <n v="786.38"/>
    <n v="10"/>
    <n v="25"/>
    <n v="2"/>
    <x v="0"/>
    <x v="0"/>
  </r>
  <r>
    <n v="14"/>
    <n v="56"/>
    <x v="0"/>
    <x v="1"/>
    <x v="1"/>
    <x v="1"/>
    <x v="3"/>
    <x v="1"/>
    <n v="9"/>
    <x v="2"/>
    <x v="4"/>
    <n v="4078.52"/>
    <n v="48942.239999999998"/>
    <n v="214.07"/>
    <n v="10"/>
    <n v="22"/>
    <n v="5"/>
    <x v="0"/>
    <x v="0"/>
  </r>
  <r>
    <n v="15"/>
    <n v="38"/>
    <x v="3"/>
    <x v="0"/>
    <x v="0"/>
    <x v="3"/>
    <x v="0"/>
    <x v="0"/>
    <n v="7"/>
    <x v="2"/>
    <x v="0"/>
    <n v="6150.81"/>
    <n v="73809.72"/>
    <n v="1061.53"/>
    <n v="10"/>
    <n v="16"/>
    <n v="10"/>
    <x v="0"/>
    <x v="0"/>
  </r>
  <r>
    <n v="16"/>
    <n v="32"/>
    <x v="3"/>
    <x v="0"/>
    <x v="1"/>
    <x v="11"/>
    <x v="1"/>
    <x v="0"/>
    <n v="3"/>
    <x v="0"/>
    <x v="2"/>
    <n v="4215.3100000000004"/>
    <n v="50583.72"/>
    <n v="707.33"/>
    <n v="12"/>
    <n v="18"/>
    <n v="6"/>
    <x v="0"/>
    <x v="0"/>
  </r>
  <r>
    <n v="17"/>
    <n v="41"/>
    <x v="2"/>
    <x v="0"/>
    <x v="1"/>
    <x v="1"/>
    <x v="2"/>
    <x v="0"/>
    <n v="5"/>
    <x v="0"/>
    <x v="0"/>
    <n v="4599.0600000000004"/>
    <n v="55188.72"/>
    <n v="744.93"/>
    <n v="11"/>
    <n v="22"/>
    <n v="3"/>
    <x v="0"/>
    <x v="0"/>
  </r>
  <r>
    <n v="18"/>
    <n v="26"/>
    <x v="1"/>
    <x v="0"/>
    <x v="4"/>
    <x v="12"/>
    <x v="1"/>
    <x v="2"/>
    <n v="11"/>
    <x v="3"/>
    <x v="3"/>
    <n v="3095.66"/>
    <n v="37147.919999999998"/>
    <n v="609.33000000000004"/>
    <n v="9"/>
    <n v="22"/>
    <n v="5"/>
    <x v="0"/>
    <x v="0"/>
  </r>
  <r>
    <n v="19"/>
    <n v="49"/>
    <x v="2"/>
    <x v="0"/>
    <x v="3"/>
    <x v="10"/>
    <x v="2"/>
    <x v="0"/>
    <n v="7"/>
    <x v="2"/>
    <x v="0"/>
    <n v="4121.2299999999996"/>
    <n v="49454.759999999995"/>
    <n v="215.62"/>
    <n v="16"/>
    <n v="25"/>
    <n v="6"/>
    <x v="0"/>
    <x v="0"/>
  </r>
  <r>
    <n v="20"/>
    <n v="45"/>
    <x v="2"/>
    <x v="1"/>
    <x v="1"/>
    <x v="13"/>
    <x v="1"/>
    <x v="1"/>
    <n v="9"/>
    <x v="2"/>
    <x v="0"/>
    <n v="5771.2"/>
    <n v="69254.399999999994"/>
    <n v="349.52"/>
    <n v="7"/>
    <n v="18"/>
    <n v="5"/>
    <x v="0"/>
    <x v="0"/>
  </r>
  <r>
    <n v="21"/>
    <n v="36"/>
    <x v="3"/>
    <x v="0"/>
    <x v="1"/>
    <x v="1"/>
    <x v="0"/>
    <x v="0"/>
    <n v="18"/>
    <x v="1"/>
    <x v="0"/>
    <n v="5612.03"/>
    <n v="67344.36"/>
    <n v="1010.51"/>
    <n v="15"/>
    <n v="20"/>
    <n v="6"/>
    <x v="0"/>
    <x v="0"/>
  </r>
  <r>
    <n v="22"/>
    <n v="43"/>
    <x v="2"/>
    <x v="0"/>
    <x v="4"/>
    <x v="12"/>
    <x v="1"/>
    <x v="0"/>
    <n v="0"/>
    <x v="0"/>
    <x v="3"/>
    <n v="4411.03"/>
    <n v="52932.36"/>
    <n v="528.62"/>
    <n v="10"/>
    <n v="21"/>
    <n v="3"/>
    <x v="1"/>
    <x v="0"/>
  </r>
  <r>
    <n v="23"/>
    <n v="58"/>
    <x v="0"/>
    <x v="1"/>
    <x v="1"/>
    <x v="11"/>
    <x v="2"/>
    <x v="0"/>
    <n v="18"/>
    <x v="1"/>
    <x v="0"/>
    <n v="4766.97"/>
    <n v="57203.64"/>
    <n v="928.55"/>
    <n v="10"/>
    <n v="15"/>
    <n v="5"/>
    <x v="0"/>
    <x v="0"/>
  </r>
  <r>
    <n v="24"/>
    <n v="49"/>
    <x v="2"/>
    <x v="1"/>
    <x v="3"/>
    <x v="7"/>
    <x v="1"/>
    <x v="0"/>
    <n v="15"/>
    <x v="3"/>
    <x v="3"/>
    <n v="4921.46"/>
    <n v="59057.520000000004"/>
    <n v="570.13"/>
    <n v="4"/>
    <n v="23"/>
    <n v="3"/>
    <x v="0"/>
    <x v="0"/>
  </r>
  <r>
    <n v="25"/>
    <n v="28"/>
    <x v="1"/>
    <x v="0"/>
    <x v="5"/>
    <x v="9"/>
    <x v="0"/>
    <x v="0"/>
    <n v="13"/>
    <x v="3"/>
    <x v="2"/>
    <n v="5116.8500000000004"/>
    <n v="61402.200000000004"/>
    <n v="760.19"/>
    <n v="9"/>
    <n v="15"/>
    <n v="2"/>
    <x v="1"/>
    <x v="1"/>
  </r>
  <r>
    <n v="26"/>
    <n v="26"/>
    <x v="1"/>
    <x v="1"/>
    <x v="3"/>
    <x v="14"/>
    <x v="2"/>
    <x v="0"/>
    <n v="18"/>
    <x v="1"/>
    <x v="3"/>
    <n v="6095.85"/>
    <n v="73150.200000000012"/>
    <n v="1200.43"/>
    <n v="6"/>
    <n v="18"/>
    <n v="5"/>
    <x v="0"/>
    <x v="0"/>
  </r>
  <r>
    <n v="27"/>
    <n v="37"/>
    <x v="3"/>
    <x v="0"/>
    <x v="1"/>
    <x v="11"/>
    <x v="0"/>
    <x v="2"/>
    <n v="11"/>
    <x v="3"/>
    <x v="2"/>
    <n v="6130.53"/>
    <n v="73566.36"/>
    <n v="912.25"/>
    <n v="6"/>
    <n v="22"/>
    <n v="10"/>
    <x v="0"/>
    <x v="1"/>
  </r>
  <r>
    <n v="28"/>
    <n v="46"/>
    <x v="2"/>
    <x v="1"/>
    <x v="5"/>
    <x v="15"/>
    <x v="2"/>
    <x v="1"/>
    <n v="10"/>
    <x v="2"/>
    <x v="1"/>
    <n v="4908.1899999999996"/>
    <n v="58898.28"/>
    <n v="447.11"/>
    <n v="7"/>
    <n v="18"/>
    <n v="6"/>
    <x v="1"/>
    <x v="0"/>
  </r>
  <r>
    <n v="29"/>
    <n v="31"/>
    <x v="3"/>
    <x v="0"/>
    <x v="5"/>
    <x v="15"/>
    <x v="2"/>
    <x v="2"/>
    <n v="16"/>
    <x v="1"/>
    <x v="1"/>
    <n v="5189.6099999999997"/>
    <n v="62275.319999999992"/>
    <n v="884.94"/>
    <n v="8"/>
    <n v="23"/>
    <n v="10"/>
    <x v="0"/>
    <x v="1"/>
  </r>
  <r>
    <n v="30"/>
    <n v="25"/>
    <x v="1"/>
    <x v="0"/>
    <x v="2"/>
    <x v="5"/>
    <x v="3"/>
    <x v="0"/>
    <n v="14"/>
    <x v="3"/>
    <x v="0"/>
    <n v="5065.05"/>
    <n v="60780.600000000006"/>
    <n v="659.21"/>
    <n v="10"/>
    <n v="17"/>
    <n v="6"/>
    <x v="0"/>
    <x v="0"/>
  </r>
  <r>
    <n v="31"/>
    <n v="27"/>
    <x v="1"/>
    <x v="0"/>
    <x v="1"/>
    <x v="1"/>
    <x v="2"/>
    <x v="1"/>
    <n v="5"/>
    <x v="0"/>
    <x v="3"/>
    <n v="6098.83"/>
    <n v="73185.959999999992"/>
    <n v="499.55"/>
    <n v="10"/>
    <n v="25"/>
    <n v="4"/>
    <x v="0"/>
    <x v="0"/>
  </r>
  <r>
    <n v="32"/>
    <n v="58"/>
    <x v="0"/>
    <x v="0"/>
    <x v="4"/>
    <x v="16"/>
    <x v="0"/>
    <x v="1"/>
    <n v="19"/>
    <x v="1"/>
    <x v="0"/>
    <n v="5714.56"/>
    <n v="68574.720000000001"/>
    <n v="1131.46"/>
    <n v="9"/>
    <n v="18"/>
    <n v="6"/>
    <x v="0"/>
    <x v="0"/>
  </r>
  <r>
    <n v="33"/>
    <n v="38"/>
    <x v="3"/>
    <x v="0"/>
    <x v="1"/>
    <x v="13"/>
    <x v="0"/>
    <x v="0"/>
    <n v="12"/>
    <x v="3"/>
    <x v="2"/>
    <n v="6216.91"/>
    <n v="74602.92"/>
    <n v="854.86"/>
    <n v="18"/>
    <n v="17"/>
    <n v="2"/>
    <x v="0"/>
    <x v="1"/>
  </r>
  <r>
    <n v="34"/>
    <n v="51"/>
    <x v="0"/>
    <x v="1"/>
    <x v="0"/>
    <x v="2"/>
    <x v="2"/>
    <x v="0"/>
    <n v="11"/>
    <x v="3"/>
    <x v="3"/>
    <n v="6116.69"/>
    <n v="73400.28"/>
    <n v="345.43"/>
    <n v="15"/>
    <n v="20"/>
    <n v="5"/>
    <x v="0"/>
    <x v="0"/>
  </r>
  <r>
    <n v="35"/>
    <n v="38"/>
    <x v="3"/>
    <x v="0"/>
    <x v="4"/>
    <x v="12"/>
    <x v="2"/>
    <x v="2"/>
    <n v="8"/>
    <x v="2"/>
    <x v="1"/>
    <n v="3299.55"/>
    <n v="39594.600000000006"/>
    <n v="331.11"/>
    <n v="6"/>
    <n v="18"/>
    <n v="4"/>
    <x v="1"/>
    <x v="0"/>
  </r>
  <r>
    <n v="36"/>
    <n v="41"/>
    <x v="2"/>
    <x v="0"/>
    <x v="2"/>
    <x v="5"/>
    <x v="1"/>
    <x v="0"/>
    <n v="0"/>
    <x v="0"/>
    <x v="3"/>
    <n v="4412.12"/>
    <n v="52945.440000000002"/>
    <n v="425.46"/>
    <n v="13"/>
    <n v="23"/>
    <n v="4"/>
    <x v="0"/>
    <x v="0"/>
  </r>
  <r>
    <n v="37"/>
    <n v="29"/>
    <x v="1"/>
    <x v="0"/>
    <x v="0"/>
    <x v="2"/>
    <x v="2"/>
    <x v="0"/>
    <n v="0"/>
    <x v="0"/>
    <x v="1"/>
    <n v="5413.61"/>
    <n v="64963.319999999992"/>
    <n v="1070.77"/>
    <n v="9"/>
    <n v="18"/>
    <n v="2"/>
    <x v="1"/>
    <x v="0"/>
  </r>
  <r>
    <n v="38"/>
    <n v="38"/>
    <x v="3"/>
    <x v="1"/>
    <x v="0"/>
    <x v="2"/>
    <x v="0"/>
    <x v="0"/>
    <n v="12"/>
    <x v="3"/>
    <x v="0"/>
    <n v="6721.68"/>
    <n v="80660.160000000003"/>
    <n v="349.87"/>
    <n v="10"/>
    <n v="27"/>
    <n v="5"/>
    <x v="0"/>
    <x v="0"/>
  </r>
  <r>
    <n v="39"/>
    <n v="30"/>
    <x v="3"/>
    <x v="1"/>
    <x v="2"/>
    <x v="5"/>
    <x v="0"/>
    <x v="0"/>
    <n v="14"/>
    <x v="3"/>
    <x v="0"/>
    <n v="3505.13"/>
    <n v="42061.56"/>
    <n v="528.41999999999996"/>
    <n v="11"/>
    <n v="14"/>
    <n v="8"/>
    <x v="1"/>
    <x v="0"/>
  </r>
  <r>
    <n v="40"/>
    <n v="31"/>
    <x v="3"/>
    <x v="0"/>
    <x v="3"/>
    <x v="10"/>
    <x v="2"/>
    <x v="1"/>
    <n v="9"/>
    <x v="2"/>
    <x v="0"/>
    <n v="4728.3900000000003"/>
    <n v="56740.680000000008"/>
    <n v="534.69000000000005"/>
    <n v="13"/>
    <n v="21"/>
    <n v="6"/>
    <x v="1"/>
    <x v="0"/>
  </r>
  <r>
    <n v="41"/>
    <n v="24"/>
    <x v="1"/>
    <x v="1"/>
    <x v="2"/>
    <x v="4"/>
    <x v="2"/>
    <x v="0"/>
    <n v="15"/>
    <x v="3"/>
    <x v="4"/>
    <n v="3237.29"/>
    <n v="38847.479999999996"/>
    <n v="384.82"/>
    <n v="8"/>
    <n v="16"/>
    <n v="2"/>
    <x v="0"/>
    <x v="0"/>
  </r>
  <r>
    <n v="42"/>
    <n v="31"/>
    <x v="3"/>
    <x v="0"/>
    <x v="3"/>
    <x v="10"/>
    <x v="2"/>
    <x v="0"/>
    <n v="4"/>
    <x v="0"/>
    <x v="2"/>
    <n v="4255.5600000000004"/>
    <n v="51066.720000000001"/>
    <n v="621.87"/>
    <n v="7"/>
    <n v="27"/>
    <n v="3"/>
    <x v="0"/>
    <x v="1"/>
  </r>
  <r>
    <n v="43"/>
    <n v="37"/>
    <x v="3"/>
    <x v="1"/>
    <x v="3"/>
    <x v="14"/>
    <x v="1"/>
    <x v="0"/>
    <n v="14"/>
    <x v="3"/>
    <x v="2"/>
    <n v="3275.77"/>
    <n v="39309.24"/>
    <n v="179.42"/>
    <n v="10"/>
    <n v="18"/>
    <n v="3"/>
    <x v="0"/>
    <x v="1"/>
  </r>
  <r>
    <n v="44"/>
    <n v="51"/>
    <x v="0"/>
    <x v="1"/>
    <x v="3"/>
    <x v="10"/>
    <x v="0"/>
    <x v="1"/>
    <n v="13"/>
    <x v="3"/>
    <x v="1"/>
    <n v="3258.72"/>
    <n v="39104.639999999999"/>
    <n v="469.86"/>
    <n v="5"/>
    <n v="28"/>
    <n v="4"/>
    <x v="0"/>
    <x v="1"/>
  </r>
  <r>
    <n v="45"/>
    <n v="26"/>
    <x v="1"/>
    <x v="1"/>
    <x v="2"/>
    <x v="5"/>
    <x v="2"/>
    <x v="0"/>
    <n v="14"/>
    <x v="3"/>
    <x v="0"/>
    <n v="3387.85"/>
    <n v="40654.199999999997"/>
    <n v="404.44"/>
    <n v="12"/>
    <n v="16"/>
    <n v="5"/>
    <x v="0"/>
    <x v="0"/>
  </r>
  <r>
    <n v="46"/>
    <n v="38"/>
    <x v="3"/>
    <x v="0"/>
    <x v="2"/>
    <x v="4"/>
    <x v="2"/>
    <x v="0"/>
    <n v="3"/>
    <x v="0"/>
    <x v="2"/>
    <n v="5693.5"/>
    <n v="68322"/>
    <n v="374.24"/>
    <n v="12"/>
    <n v="21"/>
    <n v="3"/>
    <x v="0"/>
    <x v="0"/>
  </r>
  <r>
    <n v="47"/>
    <n v="49"/>
    <x v="2"/>
    <x v="0"/>
    <x v="1"/>
    <x v="1"/>
    <x v="0"/>
    <x v="0"/>
    <n v="5"/>
    <x v="0"/>
    <x v="0"/>
    <n v="6274.48"/>
    <n v="75293.759999999995"/>
    <n v="765.09"/>
    <n v="11"/>
    <n v="21"/>
    <n v="6"/>
    <x v="0"/>
    <x v="0"/>
  </r>
  <r>
    <n v="48"/>
    <n v="56"/>
    <x v="0"/>
    <x v="0"/>
    <x v="5"/>
    <x v="9"/>
    <x v="0"/>
    <x v="0"/>
    <n v="8"/>
    <x v="2"/>
    <x v="0"/>
    <n v="3853.87"/>
    <n v="46246.44"/>
    <n v="542.88"/>
    <n v="7"/>
    <n v="15"/>
    <n v="3"/>
    <x v="0"/>
    <x v="0"/>
  </r>
  <r>
    <n v="49"/>
    <n v="29"/>
    <x v="1"/>
    <x v="1"/>
    <x v="2"/>
    <x v="6"/>
    <x v="0"/>
    <x v="0"/>
    <n v="0"/>
    <x v="0"/>
    <x v="0"/>
    <n v="4638.82"/>
    <n v="55665.84"/>
    <n v="517.5"/>
    <n v="7"/>
    <n v="21"/>
    <n v="4"/>
    <x v="0"/>
    <x v="0"/>
  </r>
  <r>
    <n v="50"/>
    <n v="34"/>
    <x v="3"/>
    <x v="1"/>
    <x v="1"/>
    <x v="1"/>
    <x v="1"/>
    <x v="0"/>
    <n v="1"/>
    <x v="0"/>
    <x v="2"/>
    <n v="4535.24"/>
    <n v="54422.879999999997"/>
    <n v="727.62"/>
    <n v="10"/>
    <n v="24"/>
    <n v="7"/>
    <x v="0"/>
    <x v="0"/>
  </r>
  <r>
    <n v="51"/>
    <n v="22"/>
    <x v="1"/>
    <x v="1"/>
    <x v="0"/>
    <x v="3"/>
    <x v="1"/>
    <x v="2"/>
    <n v="7"/>
    <x v="2"/>
    <x v="2"/>
    <n v="6305.03"/>
    <n v="75660.36"/>
    <n v="556.08000000000004"/>
    <n v="11"/>
    <n v="19"/>
    <n v="7"/>
    <x v="0"/>
    <x v="1"/>
  </r>
  <r>
    <n v="52"/>
    <n v="50"/>
    <x v="0"/>
    <x v="0"/>
    <x v="2"/>
    <x v="5"/>
    <x v="2"/>
    <x v="0"/>
    <n v="0"/>
    <x v="0"/>
    <x v="2"/>
    <n v="4138.49"/>
    <n v="49661.88"/>
    <n v="654.87"/>
    <n v="13"/>
    <n v="15"/>
    <n v="10"/>
    <x v="0"/>
    <x v="0"/>
  </r>
  <r>
    <n v="53"/>
    <n v="43"/>
    <x v="2"/>
    <x v="0"/>
    <x v="1"/>
    <x v="1"/>
    <x v="1"/>
    <x v="2"/>
    <n v="3"/>
    <x v="0"/>
    <x v="2"/>
    <n v="5461.54"/>
    <n v="65538.48"/>
    <n v="587.57000000000005"/>
    <n v="10"/>
    <n v="22"/>
    <n v="7"/>
    <x v="0"/>
    <x v="0"/>
  </r>
  <r>
    <n v="54"/>
    <n v="52"/>
    <x v="0"/>
    <x v="0"/>
    <x v="3"/>
    <x v="10"/>
    <x v="2"/>
    <x v="1"/>
    <n v="19"/>
    <x v="1"/>
    <x v="3"/>
    <n v="4124.72"/>
    <n v="49496.639999999999"/>
    <n v="823.52"/>
    <n v="13"/>
    <n v="16"/>
    <n v="5"/>
    <x v="1"/>
    <x v="0"/>
  </r>
  <r>
    <n v="55"/>
    <n v="31"/>
    <x v="3"/>
    <x v="0"/>
    <x v="5"/>
    <x v="15"/>
    <x v="1"/>
    <x v="0"/>
    <n v="9"/>
    <x v="2"/>
    <x v="2"/>
    <n v="5929.58"/>
    <n v="71154.959999999992"/>
    <n v="429.82"/>
    <n v="7"/>
    <n v="23"/>
    <n v="4"/>
    <x v="0"/>
    <x v="1"/>
  </r>
  <r>
    <n v="56"/>
    <n v="29"/>
    <x v="1"/>
    <x v="1"/>
    <x v="4"/>
    <x v="8"/>
    <x v="2"/>
    <x v="1"/>
    <n v="7"/>
    <x v="2"/>
    <x v="2"/>
    <n v="3644.29"/>
    <n v="43731.479999999996"/>
    <n v="369.45"/>
    <n v="7"/>
    <n v="17"/>
    <n v="3"/>
    <x v="0"/>
    <x v="1"/>
  </r>
  <r>
    <n v="57"/>
    <n v="50"/>
    <x v="0"/>
    <x v="1"/>
    <x v="3"/>
    <x v="7"/>
    <x v="1"/>
    <x v="2"/>
    <n v="0"/>
    <x v="0"/>
    <x v="0"/>
    <n v="5725.73"/>
    <n v="68708.759999999995"/>
    <n v="1078.58"/>
    <n v="12"/>
    <n v="21"/>
    <n v="8"/>
    <x v="0"/>
    <x v="0"/>
  </r>
  <r>
    <n v="58"/>
    <n v="37"/>
    <x v="3"/>
    <x v="1"/>
    <x v="1"/>
    <x v="1"/>
    <x v="1"/>
    <x v="1"/>
    <n v="8"/>
    <x v="2"/>
    <x v="0"/>
    <n v="5672.22"/>
    <n v="68066.64"/>
    <n v="1023.75"/>
    <n v="10"/>
    <n v="19"/>
    <n v="2"/>
    <x v="0"/>
    <x v="0"/>
  </r>
  <r>
    <n v="59"/>
    <n v="39"/>
    <x v="3"/>
    <x v="1"/>
    <x v="1"/>
    <x v="1"/>
    <x v="1"/>
    <x v="0"/>
    <n v="6"/>
    <x v="2"/>
    <x v="3"/>
    <n v="5031.99"/>
    <n v="60383.88"/>
    <n v="903.38"/>
    <n v="15"/>
    <n v="20"/>
    <n v="3"/>
    <x v="0"/>
    <x v="0"/>
  </r>
  <r>
    <n v="60"/>
    <n v="35"/>
    <x v="3"/>
    <x v="0"/>
    <x v="2"/>
    <x v="4"/>
    <x v="0"/>
    <x v="0"/>
    <n v="12"/>
    <x v="3"/>
    <x v="0"/>
    <n v="3841.97"/>
    <n v="46103.64"/>
    <n v="287.48"/>
    <n v="13"/>
    <n v="16"/>
    <n v="7"/>
    <x v="1"/>
    <x v="0"/>
  </r>
  <r>
    <n v="61"/>
    <n v="46"/>
    <x v="2"/>
    <x v="0"/>
    <x v="5"/>
    <x v="15"/>
    <x v="2"/>
    <x v="0"/>
    <n v="3"/>
    <x v="0"/>
    <x v="3"/>
    <n v="3809.84"/>
    <n v="45718.080000000002"/>
    <n v="647.54999999999995"/>
    <n v="8"/>
    <n v="22"/>
    <n v="8"/>
    <x v="0"/>
    <x v="0"/>
  </r>
  <r>
    <n v="62"/>
    <n v="48"/>
    <x v="2"/>
    <x v="0"/>
    <x v="1"/>
    <x v="1"/>
    <x v="2"/>
    <x v="2"/>
    <n v="17"/>
    <x v="1"/>
    <x v="0"/>
    <n v="3671"/>
    <n v="44052"/>
    <n v="283.73"/>
    <n v="9"/>
    <n v="22"/>
    <n v="1"/>
    <x v="0"/>
    <x v="0"/>
  </r>
  <r>
    <n v="63"/>
    <n v="47"/>
    <x v="2"/>
    <x v="0"/>
    <x v="5"/>
    <x v="17"/>
    <x v="2"/>
    <x v="0"/>
    <n v="13"/>
    <x v="3"/>
    <x v="0"/>
    <n v="4694.55"/>
    <n v="56334.600000000006"/>
    <n v="623.24"/>
    <n v="7"/>
    <n v="20"/>
    <n v="11"/>
    <x v="0"/>
    <x v="0"/>
  </r>
  <r>
    <n v="64"/>
    <n v="27"/>
    <x v="1"/>
    <x v="1"/>
    <x v="5"/>
    <x v="17"/>
    <x v="3"/>
    <x v="0"/>
    <n v="3"/>
    <x v="0"/>
    <x v="1"/>
    <n v="5719.43"/>
    <n v="68633.16"/>
    <n v="537.47"/>
    <n v="15"/>
    <n v="12"/>
    <n v="1"/>
    <x v="0"/>
    <x v="1"/>
  </r>
  <r>
    <n v="65"/>
    <n v="43"/>
    <x v="2"/>
    <x v="1"/>
    <x v="3"/>
    <x v="7"/>
    <x v="0"/>
    <x v="0"/>
    <n v="11"/>
    <x v="3"/>
    <x v="0"/>
    <n v="5393.9"/>
    <n v="64726.799999999996"/>
    <n v="1006.47"/>
    <n v="11"/>
    <n v="25"/>
    <n v="4"/>
    <x v="0"/>
    <x v="0"/>
  </r>
  <r>
    <n v="66"/>
    <n v="44"/>
    <x v="2"/>
    <x v="0"/>
    <x v="2"/>
    <x v="6"/>
    <x v="2"/>
    <x v="0"/>
    <n v="12"/>
    <x v="3"/>
    <x v="4"/>
    <n v="5366.6"/>
    <n v="64399.200000000004"/>
    <n v="445.03"/>
    <n v="5"/>
    <n v="15"/>
    <n v="6"/>
    <x v="0"/>
    <x v="0"/>
  </r>
  <r>
    <n v="67"/>
    <n v="23"/>
    <x v="1"/>
    <x v="0"/>
    <x v="0"/>
    <x v="0"/>
    <x v="1"/>
    <x v="0"/>
    <n v="5"/>
    <x v="0"/>
    <x v="2"/>
    <n v="6382.42"/>
    <n v="76589.040000000008"/>
    <n v="1106.6300000000001"/>
    <n v="10"/>
    <n v="20"/>
    <n v="4"/>
    <x v="0"/>
    <x v="0"/>
  </r>
  <r>
    <n v="68"/>
    <n v="45"/>
    <x v="2"/>
    <x v="0"/>
    <x v="3"/>
    <x v="14"/>
    <x v="2"/>
    <x v="0"/>
    <n v="18"/>
    <x v="1"/>
    <x v="1"/>
    <n v="5221.1400000000003"/>
    <n v="62653.680000000008"/>
    <n v="834.48"/>
    <n v="7"/>
    <n v="20"/>
    <n v="7"/>
    <x v="0"/>
    <x v="0"/>
  </r>
  <r>
    <n v="69"/>
    <n v="59"/>
    <x v="0"/>
    <x v="0"/>
    <x v="1"/>
    <x v="13"/>
    <x v="3"/>
    <x v="1"/>
    <n v="19"/>
    <x v="1"/>
    <x v="2"/>
    <n v="4710.79"/>
    <n v="56529.479999999996"/>
    <n v="439.54"/>
    <n v="9"/>
    <n v="17"/>
    <n v="5"/>
    <x v="1"/>
    <x v="1"/>
  </r>
  <r>
    <n v="70"/>
    <n v="26"/>
    <x v="1"/>
    <x v="0"/>
    <x v="2"/>
    <x v="4"/>
    <x v="1"/>
    <x v="2"/>
    <n v="17"/>
    <x v="1"/>
    <x v="0"/>
    <n v="3474.67"/>
    <n v="41696.04"/>
    <n v="258.18"/>
    <n v="17"/>
    <n v="22"/>
    <n v="6"/>
    <x v="0"/>
    <x v="0"/>
  </r>
  <r>
    <n v="71"/>
    <n v="24"/>
    <x v="1"/>
    <x v="1"/>
    <x v="4"/>
    <x v="16"/>
    <x v="1"/>
    <x v="1"/>
    <n v="8"/>
    <x v="2"/>
    <x v="2"/>
    <n v="4505.93"/>
    <n v="54071.16"/>
    <n v="409.24"/>
    <n v="11"/>
    <n v="19"/>
    <n v="9"/>
    <x v="1"/>
    <x v="1"/>
  </r>
  <r>
    <n v="72"/>
    <n v="53"/>
    <x v="0"/>
    <x v="0"/>
    <x v="1"/>
    <x v="1"/>
    <x v="1"/>
    <x v="0"/>
    <n v="17"/>
    <x v="1"/>
    <x v="2"/>
    <n v="5978.04"/>
    <n v="71736.479999999996"/>
    <n v="1145.45"/>
    <n v="16"/>
    <n v="21"/>
    <n v="3"/>
    <x v="1"/>
    <x v="1"/>
  </r>
  <r>
    <n v="73"/>
    <n v="39"/>
    <x v="3"/>
    <x v="1"/>
    <x v="5"/>
    <x v="15"/>
    <x v="1"/>
    <x v="1"/>
    <n v="12"/>
    <x v="3"/>
    <x v="2"/>
    <n v="5985.49"/>
    <n v="71825.88"/>
    <n v="968.21"/>
    <n v="10"/>
    <n v="22"/>
    <n v="8"/>
    <x v="0"/>
    <x v="1"/>
  </r>
  <r>
    <n v="74"/>
    <n v="27"/>
    <x v="1"/>
    <x v="1"/>
    <x v="5"/>
    <x v="15"/>
    <x v="1"/>
    <x v="0"/>
    <n v="6"/>
    <x v="2"/>
    <x v="0"/>
    <n v="4612.45"/>
    <n v="55349.399999999994"/>
    <n v="663.66"/>
    <n v="14"/>
    <n v="16"/>
    <n v="5"/>
    <x v="0"/>
    <x v="0"/>
  </r>
  <r>
    <n v="75"/>
    <n v="42"/>
    <x v="2"/>
    <x v="0"/>
    <x v="5"/>
    <x v="17"/>
    <x v="1"/>
    <x v="0"/>
    <n v="12"/>
    <x v="3"/>
    <x v="2"/>
    <n v="6978.16"/>
    <n v="83737.919999999998"/>
    <n v="633.29"/>
    <n v="9"/>
    <n v="18"/>
    <n v="1"/>
    <x v="0"/>
    <x v="1"/>
  </r>
  <r>
    <n v="76"/>
    <n v="39"/>
    <x v="3"/>
    <x v="0"/>
    <x v="5"/>
    <x v="17"/>
    <x v="2"/>
    <x v="0"/>
    <n v="3"/>
    <x v="0"/>
    <x v="0"/>
    <n v="4379.7"/>
    <n v="52556.399999999994"/>
    <n v="451.96"/>
    <n v="8"/>
    <n v="16"/>
    <n v="3"/>
    <x v="0"/>
    <x v="0"/>
  </r>
  <r>
    <n v="77"/>
    <n v="52"/>
    <x v="0"/>
    <x v="1"/>
    <x v="1"/>
    <x v="11"/>
    <x v="0"/>
    <x v="1"/>
    <n v="16"/>
    <x v="1"/>
    <x v="0"/>
    <n v="5987.46"/>
    <n v="71849.52"/>
    <n v="1147.8499999999999"/>
    <n v="10"/>
    <n v="22"/>
    <n v="3"/>
    <x v="0"/>
    <x v="0"/>
  </r>
  <r>
    <n v="78"/>
    <n v="52"/>
    <x v="0"/>
    <x v="1"/>
    <x v="5"/>
    <x v="17"/>
    <x v="0"/>
    <x v="0"/>
    <n v="8"/>
    <x v="2"/>
    <x v="2"/>
    <n v="4728.8100000000004"/>
    <n v="56745.72"/>
    <n v="915.45"/>
    <n v="11"/>
    <n v="20"/>
    <n v="8"/>
    <x v="0"/>
    <x v="1"/>
  </r>
  <r>
    <n v="79"/>
    <n v="36"/>
    <x v="3"/>
    <x v="0"/>
    <x v="5"/>
    <x v="9"/>
    <x v="2"/>
    <x v="0"/>
    <n v="4"/>
    <x v="0"/>
    <x v="0"/>
    <n v="3103.47"/>
    <n v="37241.64"/>
    <n v="282.24"/>
    <n v="10"/>
    <n v="25"/>
    <n v="5"/>
    <x v="0"/>
    <x v="0"/>
  </r>
  <r>
    <n v="80"/>
    <n v="52"/>
    <x v="0"/>
    <x v="1"/>
    <x v="0"/>
    <x v="0"/>
    <x v="2"/>
    <x v="1"/>
    <n v="15"/>
    <x v="3"/>
    <x v="1"/>
    <n v="4797.3"/>
    <n v="57567.600000000006"/>
    <n v="274.97000000000003"/>
    <n v="14"/>
    <n v="27"/>
    <n v="7"/>
    <x v="0"/>
    <x v="0"/>
  </r>
  <r>
    <n v="81"/>
    <n v="34"/>
    <x v="3"/>
    <x v="1"/>
    <x v="0"/>
    <x v="2"/>
    <x v="3"/>
    <x v="0"/>
    <n v="10"/>
    <x v="2"/>
    <x v="0"/>
    <n v="6156.39"/>
    <n v="73876.680000000008"/>
    <n v="951.91"/>
    <n v="12"/>
    <n v="24"/>
    <n v="4"/>
    <x v="1"/>
    <x v="0"/>
  </r>
  <r>
    <n v="82"/>
    <n v="25"/>
    <x v="1"/>
    <x v="1"/>
    <x v="3"/>
    <x v="7"/>
    <x v="0"/>
    <x v="0"/>
    <n v="16"/>
    <x v="1"/>
    <x v="0"/>
    <n v="4705.82"/>
    <n v="56469.84"/>
    <n v="396.67"/>
    <n v="15"/>
    <n v="21"/>
    <n v="2"/>
    <x v="0"/>
    <x v="0"/>
  </r>
  <r>
    <n v="83"/>
    <n v="40"/>
    <x v="2"/>
    <x v="1"/>
    <x v="0"/>
    <x v="0"/>
    <x v="1"/>
    <x v="1"/>
    <n v="11"/>
    <x v="3"/>
    <x v="3"/>
    <n v="4707.0600000000004"/>
    <n v="56484.72"/>
    <n v="501.32"/>
    <n v="6"/>
    <n v="25"/>
    <n v="6"/>
    <x v="1"/>
    <x v="0"/>
  </r>
  <r>
    <n v="84"/>
    <n v="29"/>
    <x v="1"/>
    <x v="0"/>
    <x v="5"/>
    <x v="15"/>
    <x v="2"/>
    <x v="2"/>
    <n v="10"/>
    <x v="2"/>
    <x v="0"/>
    <n v="5023.53"/>
    <n v="60282.36"/>
    <n v="301.93"/>
    <n v="11"/>
    <n v="22"/>
    <n v="6"/>
    <x v="0"/>
    <x v="0"/>
  </r>
  <r>
    <n v="85"/>
    <n v="58"/>
    <x v="0"/>
    <x v="1"/>
    <x v="5"/>
    <x v="15"/>
    <x v="0"/>
    <x v="0"/>
    <n v="10"/>
    <x v="2"/>
    <x v="3"/>
    <n v="4540.67"/>
    <n v="54488.04"/>
    <n v="784.71"/>
    <n v="7"/>
    <n v="15"/>
    <n v="8"/>
    <x v="1"/>
    <x v="0"/>
  </r>
  <r>
    <n v="86"/>
    <n v="36"/>
    <x v="3"/>
    <x v="1"/>
    <x v="4"/>
    <x v="12"/>
    <x v="0"/>
    <x v="1"/>
    <n v="2"/>
    <x v="0"/>
    <x v="2"/>
    <n v="4901.3999999999996"/>
    <n v="58816.799999999996"/>
    <n v="445.97"/>
    <n v="17"/>
    <n v="19"/>
    <n v="7"/>
    <x v="0"/>
    <x v="0"/>
  </r>
  <r>
    <n v="87"/>
    <n v="25"/>
    <x v="1"/>
    <x v="0"/>
    <x v="5"/>
    <x v="15"/>
    <x v="2"/>
    <x v="0"/>
    <n v="2"/>
    <x v="0"/>
    <x v="0"/>
    <n v="4959.3599999999997"/>
    <n v="59512.319999999992"/>
    <n v="522.12"/>
    <n v="14"/>
    <n v="33"/>
    <n v="7"/>
    <x v="0"/>
    <x v="0"/>
  </r>
  <r>
    <n v="88"/>
    <n v="26"/>
    <x v="1"/>
    <x v="0"/>
    <x v="3"/>
    <x v="10"/>
    <x v="2"/>
    <x v="0"/>
    <n v="1"/>
    <x v="0"/>
    <x v="3"/>
    <n v="4116.4799999999996"/>
    <n v="49397.759999999995"/>
    <n v="320.33999999999997"/>
    <n v="10"/>
    <n v="21"/>
    <n v="3"/>
    <x v="1"/>
    <x v="0"/>
  </r>
  <r>
    <n v="89"/>
    <n v="40"/>
    <x v="2"/>
    <x v="1"/>
    <x v="4"/>
    <x v="8"/>
    <x v="2"/>
    <x v="0"/>
    <n v="16"/>
    <x v="1"/>
    <x v="0"/>
    <n v="3492.32"/>
    <n v="41907.840000000004"/>
    <n v="413.08"/>
    <n v="9"/>
    <n v="21"/>
    <n v="5"/>
    <x v="0"/>
    <x v="0"/>
  </r>
  <r>
    <n v="90"/>
    <n v="34"/>
    <x v="3"/>
    <x v="1"/>
    <x v="4"/>
    <x v="16"/>
    <x v="2"/>
    <x v="0"/>
    <n v="12"/>
    <x v="3"/>
    <x v="2"/>
    <n v="4796.6000000000004"/>
    <n v="57559.200000000004"/>
    <n v="313.79000000000002"/>
    <n v="11"/>
    <n v="20"/>
    <n v="6"/>
    <x v="0"/>
    <x v="1"/>
  </r>
  <r>
    <n v="91"/>
    <n v="25"/>
    <x v="1"/>
    <x v="0"/>
    <x v="4"/>
    <x v="16"/>
    <x v="2"/>
    <x v="0"/>
    <n v="5"/>
    <x v="0"/>
    <x v="0"/>
    <n v="3856.79"/>
    <n v="46281.479999999996"/>
    <n v="269.62"/>
    <n v="11"/>
    <n v="24"/>
    <n v="4"/>
    <x v="1"/>
    <x v="0"/>
  </r>
  <r>
    <n v="92"/>
    <n v="41"/>
    <x v="2"/>
    <x v="1"/>
    <x v="2"/>
    <x v="4"/>
    <x v="1"/>
    <x v="0"/>
    <n v="9"/>
    <x v="2"/>
    <x v="0"/>
    <n v="4014.5"/>
    <n v="48174"/>
    <n v="572.03"/>
    <n v="11"/>
    <n v="22"/>
    <n v="7"/>
    <x v="1"/>
    <x v="0"/>
  </r>
  <r>
    <n v="93"/>
    <n v="42"/>
    <x v="2"/>
    <x v="1"/>
    <x v="2"/>
    <x v="4"/>
    <x v="2"/>
    <x v="0"/>
    <n v="11"/>
    <x v="3"/>
    <x v="0"/>
    <n v="5948.52"/>
    <n v="71382.240000000005"/>
    <n v="826.8"/>
    <n v="11"/>
    <n v="21"/>
    <n v="4"/>
    <x v="0"/>
    <x v="0"/>
  </r>
  <r>
    <n v="94"/>
    <n v="23"/>
    <x v="1"/>
    <x v="1"/>
    <x v="4"/>
    <x v="12"/>
    <x v="2"/>
    <x v="0"/>
    <n v="0"/>
    <x v="0"/>
    <x v="1"/>
    <n v="3631.76"/>
    <n v="43581.120000000003"/>
    <n v="484.13"/>
    <n v="12"/>
    <n v="22"/>
    <n v="2"/>
    <x v="0"/>
    <x v="0"/>
  </r>
  <r>
    <n v="95"/>
    <n v="39"/>
    <x v="3"/>
    <x v="0"/>
    <x v="1"/>
    <x v="11"/>
    <x v="1"/>
    <x v="0"/>
    <n v="1"/>
    <x v="0"/>
    <x v="0"/>
    <n v="4930.7"/>
    <n v="59168.399999999994"/>
    <n v="957.13"/>
    <n v="9"/>
    <n v="22"/>
    <n v="5"/>
    <x v="0"/>
    <x v="0"/>
  </r>
  <r>
    <n v="96"/>
    <n v="43"/>
    <x v="2"/>
    <x v="1"/>
    <x v="1"/>
    <x v="1"/>
    <x v="1"/>
    <x v="0"/>
    <n v="15"/>
    <x v="3"/>
    <x v="3"/>
    <n v="5481.4"/>
    <n v="65776.799999999988"/>
    <n v="674.21"/>
    <n v="9"/>
    <n v="21"/>
    <n v="5"/>
    <x v="0"/>
    <x v="0"/>
  </r>
  <r>
    <n v="97"/>
    <n v="57"/>
    <x v="0"/>
    <x v="0"/>
    <x v="0"/>
    <x v="0"/>
    <x v="1"/>
    <x v="0"/>
    <n v="16"/>
    <x v="1"/>
    <x v="2"/>
    <n v="6827.96"/>
    <n v="81935.520000000004"/>
    <n v="723.27"/>
    <n v="10"/>
    <n v="12"/>
    <n v="5"/>
    <x v="0"/>
    <x v="1"/>
  </r>
  <r>
    <n v="98"/>
    <n v="22"/>
    <x v="1"/>
    <x v="1"/>
    <x v="5"/>
    <x v="17"/>
    <x v="2"/>
    <x v="0"/>
    <n v="13"/>
    <x v="3"/>
    <x v="1"/>
    <n v="5920.52"/>
    <n v="71046.240000000005"/>
    <n v="643.34"/>
    <n v="19"/>
    <n v="22"/>
    <n v="5"/>
    <x v="0"/>
    <x v="1"/>
  </r>
  <r>
    <n v="99"/>
    <n v="35"/>
    <x v="3"/>
    <x v="1"/>
    <x v="5"/>
    <x v="17"/>
    <x v="0"/>
    <x v="0"/>
    <n v="19"/>
    <x v="1"/>
    <x v="2"/>
    <n v="4426.96"/>
    <n v="53123.520000000004"/>
    <n v="665.85"/>
    <n v="6"/>
    <n v="16"/>
    <n v="8"/>
    <x v="0"/>
    <x v="1"/>
  </r>
  <r>
    <n v="100"/>
    <n v="60"/>
    <x v="0"/>
    <x v="0"/>
    <x v="1"/>
    <x v="11"/>
    <x v="3"/>
    <x v="0"/>
    <n v="9"/>
    <x v="2"/>
    <x v="2"/>
    <n v="3638.25"/>
    <n v="43659"/>
    <n v="329.12"/>
    <n v="16"/>
    <n v="14"/>
    <n v="3"/>
    <x v="1"/>
    <x v="1"/>
  </r>
  <r>
    <n v="101"/>
    <n v="29"/>
    <x v="1"/>
    <x v="1"/>
    <x v="0"/>
    <x v="0"/>
    <x v="2"/>
    <x v="0"/>
    <n v="17"/>
    <x v="1"/>
    <x v="0"/>
    <n v="5115.24"/>
    <n v="61382.879999999997"/>
    <n v="782.1"/>
    <n v="7"/>
    <n v="18"/>
    <n v="2"/>
    <x v="0"/>
    <x v="0"/>
  </r>
  <r>
    <n v="102"/>
    <n v="52"/>
    <x v="0"/>
    <x v="1"/>
    <x v="4"/>
    <x v="16"/>
    <x v="1"/>
    <x v="0"/>
    <n v="7"/>
    <x v="2"/>
    <x v="2"/>
    <n v="2035.9"/>
    <n v="24430.800000000003"/>
    <n v="163.44"/>
    <n v="5"/>
    <n v="19"/>
    <n v="9"/>
    <x v="0"/>
    <x v="0"/>
  </r>
  <r>
    <n v="103"/>
    <n v="26"/>
    <x v="1"/>
    <x v="1"/>
    <x v="3"/>
    <x v="7"/>
    <x v="2"/>
    <x v="0"/>
    <n v="10"/>
    <x v="2"/>
    <x v="1"/>
    <n v="4794.42"/>
    <n v="57533.04"/>
    <n v="834.35"/>
    <n v="12"/>
    <n v="18"/>
    <n v="6"/>
    <x v="0"/>
    <x v="1"/>
  </r>
  <r>
    <n v="104"/>
    <n v="59"/>
    <x v="0"/>
    <x v="1"/>
    <x v="5"/>
    <x v="15"/>
    <x v="3"/>
    <x v="0"/>
    <n v="14"/>
    <x v="3"/>
    <x v="2"/>
    <n v="5012.83"/>
    <n v="60153.96"/>
    <n v="911.22"/>
    <n v="9"/>
    <n v="22"/>
    <n v="6"/>
    <x v="0"/>
    <x v="0"/>
  </r>
  <r>
    <n v="105"/>
    <n v="51"/>
    <x v="0"/>
    <x v="1"/>
    <x v="3"/>
    <x v="7"/>
    <x v="2"/>
    <x v="0"/>
    <n v="10"/>
    <x v="2"/>
    <x v="0"/>
    <n v="5370.49"/>
    <n v="64445.88"/>
    <n v="722.42"/>
    <n v="9"/>
    <n v="21"/>
    <n v="1"/>
    <x v="0"/>
    <x v="0"/>
  </r>
  <r>
    <n v="106"/>
    <n v="52"/>
    <x v="0"/>
    <x v="1"/>
    <x v="3"/>
    <x v="10"/>
    <x v="2"/>
    <x v="0"/>
    <n v="11"/>
    <x v="3"/>
    <x v="1"/>
    <n v="5569.1"/>
    <n v="66829.200000000012"/>
    <n v="782.55"/>
    <n v="12"/>
    <n v="19"/>
    <n v="3"/>
    <x v="0"/>
    <x v="1"/>
  </r>
  <r>
    <n v="107"/>
    <n v="30"/>
    <x v="3"/>
    <x v="1"/>
    <x v="5"/>
    <x v="9"/>
    <x v="1"/>
    <x v="0"/>
    <n v="18"/>
    <x v="1"/>
    <x v="3"/>
    <n v="4971.6899999999996"/>
    <n v="59660.28"/>
    <n v="432.09"/>
    <n v="10"/>
    <n v="21"/>
    <n v="7"/>
    <x v="0"/>
    <x v="0"/>
  </r>
  <r>
    <n v="108"/>
    <n v="31"/>
    <x v="3"/>
    <x v="0"/>
    <x v="4"/>
    <x v="8"/>
    <x v="0"/>
    <x v="2"/>
    <n v="3"/>
    <x v="0"/>
    <x v="4"/>
    <n v="3054.88"/>
    <n v="36658.559999999998"/>
    <n v="180.36"/>
    <n v="16"/>
    <n v="13"/>
    <n v="5"/>
    <x v="1"/>
    <x v="0"/>
  </r>
  <r>
    <n v="109"/>
    <n v="56"/>
    <x v="0"/>
    <x v="1"/>
    <x v="5"/>
    <x v="15"/>
    <x v="2"/>
    <x v="0"/>
    <n v="3"/>
    <x v="0"/>
    <x v="2"/>
    <n v="4326.51"/>
    <n v="51918.12"/>
    <n v="850.2"/>
    <n v="13"/>
    <n v="14"/>
    <n v="4"/>
    <x v="0"/>
    <x v="1"/>
  </r>
  <r>
    <n v="110"/>
    <n v="40"/>
    <x v="2"/>
    <x v="0"/>
    <x v="2"/>
    <x v="4"/>
    <x v="1"/>
    <x v="1"/>
    <n v="8"/>
    <x v="2"/>
    <x v="1"/>
    <n v="5846.94"/>
    <n v="70163.28"/>
    <n v="664.67"/>
    <n v="5"/>
    <n v="18"/>
    <n v="1"/>
    <x v="1"/>
    <x v="0"/>
  </r>
  <r>
    <n v="111"/>
    <n v="41"/>
    <x v="2"/>
    <x v="0"/>
    <x v="0"/>
    <x v="0"/>
    <x v="2"/>
    <x v="0"/>
    <n v="17"/>
    <x v="1"/>
    <x v="2"/>
    <n v="5963.43"/>
    <n v="71561.16"/>
    <n v="454.51"/>
    <n v="9"/>
    <n v="24"/>
    <n v="7"/>
    <x v="0"/>
    <x v="1"/>
  </r>
  <r>
    <n v="112"/>
    <n v="55"/>
    <x v="0"/>
    <x v="1"/>
    <x v="4"/>
    <x v="8"/>
    <x v="1"/>
    <x v="0"/>
    <n v="1"/>
    <x v="0"/>
    <x v="0"/>
    <n v="4928.55"/>
    <n v="59142.600000000006"/>
    <n v="359.53"/>
    <n v="10"/>
    <n v="15"/>
    <n v="4"/>
    <x v="1"/>
    <x v="0"/>
  </r>
  <r>
    <n v="113"/>
    <n v="37"/>
    <x v="3"/>
    <x v="1"/>
    <x v="1"/>
    <x v="13"/>
    <x v="1"/>
    <x v="0"/>
    <n v="8"/>
    <x v="2"/>
    <x v="3"/>
    <n v="5733.58"/>
    <n v="68802.959999999992"/>
    <n v="867.93"/>
    <n v="9"/>
    <n v="23"/>
    <n v="8"/>
    <x v="0"/>
    <x v="0"/>
  </r>
  <r>
    <n v="114"/>
    <n v="51"/>
    <x v="0"/>
    <x v="1"/>
    <x v="1"/>
    <x v="11"/>
    <x v="2"/>
    <x v="0"/>
    <n v="17"/>
    <x v="1"/>
    <x v="0"/>
    <n v="3960.37"/>
    <n v="47524.44"/>
    <n v="390.12"/>
    <n v="7"/>
    <n v="12"/>
    <n v="4"/>
    <x v="0"/>
    <x v="0"/>
  </r>
  <r>
    <n v="115"/>
    <n v="49"/>
    <x v="2"/>
    <x v="1"/>
    <x v="0"/>
    <x v="2"/>
    <x v="0"/>
    <x v="0"/>
    <n v="14"/>
    <x v="3"/>
    <x v="0"/>
    <n v="4623.7700000000004"/>
    <n v="55485.240000000005"/>
    <n v="548.04999999999995"/>
    <n v="7"/>
    <n v="18"/>
    <n v="6"/>
    <x v="0"/>
    <x v="0"/>
  </r>
  <r>
    <n v="116"/>
    <n v="58"/>
    <x v="0"/>
    <x v="1"/>
    <x v="5"/>
    <x v="15"/>
    <x v="0"/>
    <x v="0"/>
    <n v="4"/>
    <x v="0"/>
    <x v="0"/>
    <n v="5486.38"/>
    <n v="65836.56"/>
    <n v="439.68"/>
    <n v="10"/>
    <n v="19"/>
    <n v="6"/>
    <x v="0"/>
    <x v="0"/>
  </r>
  <r>
    <n v="117"/>
    <n v="58"/>
    <x v="0"/>
    <x v="0"/>
    <x v="1"/>
    <x v="1"/>
    <x v="3"/>
    <x v="0"/>
    <n v="3"/>
    <x v="0"/>
    <x v="1"/>
    <n v="5892.25"/>
    <n v="70707"/>
    <n v="509.97"/>
    <n v="12"/>
    <n v="16"/>
    <n v="4"/>
    <x v="0"/>
    <x v="0"/>
  </r>
  <r>
    <n v="118"/>
    <n v="60"/>
    <x v="0"/>
    <x v="1"/>
    <x v="1"/>
    <x v="13"/>
    <x v="2"/>
    <x v="2"/>
    <n v="4"/>
    <x v="0"/>
    <x v="0"/>
    <n v="5811.28"/>
    <n v="69735.360000000001"/>
    <n v="554.79999999999995"/>
    <n v="8"/>
    <n v="13"/>
    <n v="7"/>
    <x v="0"/>
    <x v="0"/>
  </r>
  <r>
    <n v="119"/>
    <n v="30"/>
    <x v="3"/>
    <x v="0"/>
    <x v="3"/>
    <x v="10"/>
    <x v="0"/>
    <x v="0"/>
    <n v="2"/>
    <x v="0"/>
    <x v="2"/>
    <n v="4320.8999999999996"/>
    <n v="51850.799999999996"/>
    <n v="473.47"/>
    <n v="10"/>
    <n v="22"/>
    <n v="4"/>
    <x v="0"/>
    <x v="0"/>
  </r>
  <r>
    <n v="120"/>
    <n v="30"/>
    <x v="3"/>
    <x v="0"/>
    <x v="0"/>
    <x v="2"/>
    <x v="0"/>
    <x v="1"/>
    <n v="12"/>
    <x v="3"/>
    <x v="4"/>
    <n v="3525.17"/>
    <n v="42302.04"/>
    <n v="268.01"/>
    <n v="12"/>
    <n v="25"/>
    <n v="7"/>
    <x v="0"/>
    <x v="0"/>
  </r>
  <r>
    <n v="121"/>
    <n v="45"/>
    <x v="2"/>
    <x v="1"/>
    <x v="2"/>
    <x v="6"/>
    <x v="1"/>
    <x v="0"/>
    <n v="18"/>
    <x v="1"/>
    <x v="3"/>
    <n v="4112.3900000000003"/>
    <n v="49348.680000000008"/>
    <n v="221.54"/>
    <n v="9"/>
    <n v="20"/>
    <n v="4"/>
    <x v="0"/>
    <x v="0"/>
  </r>
  <r>
    <n v="122"/>
    <n v="29"/>
    <x v="1"/>
    <x v="1"/>
    <x v="3"/>
    <x v="7"/>
    <x v="3"/>
    <x v="2"/>
    <n v="13"/>
    <x v="3"/>
    <x v="1"/>
    <n v="4150.42"/>
    <n v="49805.04"/>
    <n v="448.12"/>
    <n v="11"/>
    <n v="16"/>
    <n v="5"/>
    <x v="0"/>
    <x v="1"/>
  </r>
  <r>
    <n v="123"/>
    <n v="57"/>
    <x v="0"/>
    <x v="1"/>
    <x v="4"/>
    <x v="12"/>
    <x v="1"/>
    <x v="0"/>
    <n v="6"/>
    <x v="2"/>
    <x v="2"/>
    <n v="4241.96"/>
    <n v="50903.520000000004"/>
    <n v="251.73"/>
    <n v="13"/>
    <n v="17"/>
    <n v="5"/>
    <x v="0"/>
    <x v="1"/>
  </r>
  <r>
    <n v="124"/>
    <n v="38"/>
    <x v="3"/>
    <x v="1"/>
    <x v="4"/>
    <x v="8"/>
    <x v="0"/>
    <x v="0"/>
    <n v="17"/>
    <x v="1"/>
    <x v="0"/>
    <n v="3497.66"/>
    <n v="41971.92"/>
    <n v="450.59"/>
    <n v="10"/>
    <n v="16"/>
    <n v="6"/>
    <x v="0"/>
    <x v="0"/>
  </r>
  <r>
    <n v="125"/>
    <n v="57"/>
    <x v="0"/>
    <x v="1"/>
    <x v="0"/>
    <x v="3"/>
    <x v="0"/>
    <x v="0"/>
    <n v="17"/>
    <x v="1"/>
    <x v="4"/>
    <n v="4544.45"/>
    <n v="54533.399999999994"/>
    <n v="271.27"/>
    <n v="8"/>
    <n v="20"/>
    <n v="3"/>
    <x v="0"/>
    <x v="0"/>
  </r>
  <r>
    <n v="126"/>
    <n v="48"/>
    <x v="2"/>
    <x v="0"/>
    <x v="1"/>
    <x v="11"/>
    <x v="1"/>
    <x v="0"/>
    <n v="7"/>
    <x v="2"/>
    <x v="0"/>
    <n v="5610.27"/>
    <n v="67323.240000000005"/>
    <n v="681.1"/>
    <n v="9"/>
    <n v="19"/>
    <n v="8"/>
    <x v="0"/>
    <x v="0"/>
  </r>
  <r>
    <n v="127"/>
    <n v="56"/>
    <x v="0"/>
    <x v="0"/>
    <x v="3"/>
    <x v="14"/>
    <x v="3"/>
    <x v="0"/>
    <n v="10"/>
    <x v="2"/>
    <x v="0"/>
    <n v="6025.85"/>
    <n v="72310.200000000012"/>
    <n v="897.27"/>
    <n v="11"/>
    <n v="20"/>
    <n v="4"/>
    <x v="1"/>
    <x v="0"/>
  </r>
  <r>
    <n v="128"/>
    <n v="31"/>
    <x v="3"/>
    <x v="1"/>
    <x v="5"/>
    <x v="15"/>
    <x v="2"/>
    <x v="2"/>
    <n v="9"/>
    <x v="2"/>
    <x v="2"/>
    <n v="4415.43"/>
    <n v="52985.16"/>
    <n v="657.26"/>
    <n v="13"/>
    <n v="18"/>
    <n v="8"/>
    <x v="0"/>
    <x v="1"/>
  </r>
  <r>
    <n v="129"/>
    <n v="35"/>
    <x v="3"/>
    <x v="1"/>
    <x v="0"/>
    <x v="0"/>
    <x v="1"/>
    <x v="0"/>
    <n v="7"/>
    <x v="2"/>
    <x v="1"/>
    <n v="5985.7"/>
    <n v="71828.399999999994"/>
    <n v="642.21"/>
    <n v="7"/>
    <n v="21"/>
    <n v="5"/>
    <x v="0"/>
    <x v="1"/>
  </r>
  <r>
    <n v="130"/>
    <n v="44"/>
    <x v="2"/>
    <x v="0"/>
    <x v="5"/>
    <x v="17"/>
    <x v="1"/>
    <x v="0"/>
    <n v="7"/>
    <x v="2"/>
    <x v="2"/>
    <n v="5948.93"/>
    <n v="71387.16"/>
    <n v="399.13"/>
    <n v="10"/>
    <n v="15"/>
    <n v="2"/>
    <x v="0"/>
    <x v="1"/>
  </r>
  <r>
    <n v="131"/>
    <n v="60"/>
    <x v="0"/>
    <x v="0"/>
    <x v="5"/>
    <x v="15"/>
    <x v="0"/>
    <x v="0"/>
    <n v="7"/>
    <x v="2"/>
    <x v="2"/>
    <n v="3509.82"/>
    <n v="42117.840000000004"/>
    <n v="498.19"/>
    <n v="16"/>
    <n v="14"/>
    <n v="10"/>
    <x v="0"/>
    <x v="1"/>
  </r>
  <r>
    <n v="132"/>
    <n v="57"/>
    <x v="0"/>
    <x v="0"/>
    <x v="4"/>
    <x v="8"/>
    <x v="2"/>
    <x v="0"/>
    <n v="17"/>
    <x v="1"/>
    <x v="0"/>
    <n v="2441.69"/>
    <n v="29300.28"/>
    <n v="326.39"/>
    <n v="7"/>
    <n v="17"/>
    <n v="5"/>
    <x v="1"/>
    <x v="0"/>
  </r>
  <r>
    <n v="133"/>
    <n v="39"/>
    <x v="3"/>
    <x v="0"/>
    <x v="1"/>
    <x v="11"/>
    <x v="1"/>
    <x v="0"/>
    <n v="15"/>
    <x v="3"/>
    <x v="2"/>
    <n v="5224.38"/>
    <n v="62692.56"/>
    <n v="920.04"/>
    <n v="12"/>
    <n v="21"/>
    <n v="7"/>
    <x v="0"/>
    <x v="1"/>
  </r>
  <r>
    <n v="134"/>
    <n v="37"/>
    <x v="3"/>
    <x v="1"/>
    <x v="3"/>
    <x v="10"/>
    <x v="2"/>
    <x v="0"/>
    <n v="11"/>
    <x v="3"/>
    <x v="2"/>
    <n v="3106.45"/>
    <n v="37277.399999999994"/>
    <n v="533.57000000000005"/>
    <n v="8"/>
    <n v="26"/>
    <n v="9"/>
    <x v="1"/>
    <x v="0"/>
  </r>
  <r>
    <n v="135"/>
    <n v="26"/>
    <x v="1"/>
    <x v="1"/>
    <x v="4"/>
    <x v="12"/>
    <x v="2"/>
    <x v="0"/>
    <n v="9"/>
    <x v="2"/>
    <x v="0"/>
    <n v="3372.08"/>
    <n v="40464.959999999999"/>
    <n v="653.21"/>
    <n v="9"/>
    <n v="14"/>
    <n v="9"/>
    <x v="1"/>
    <x v="0"/>
  </r>
  <r>
    <n v="136"/>
    <n v="24"/>
    <x v="1"/>
    <x v="1"/>
    <x v="5"/>
    <x v="15"/>
    <x v="2"/>
    <x v="0"/>
    <n v="3"/>
    <x v="0"/>
    <x v="0"/>
    <n v="5418.62"/>
    <n v="65023.44"/>
    <n v="774.53"/>
    <n v="9"/>
    <n v="13"/>
    <n v="4"/>
    <x v="0"/>
    <x v="0"/>
  </r>
  <r>
    <n v="137"/>
    <n v="28"/>
    <x v="1"/>
    <x v="1"/>
    <x v="5"/>
    <x v="9"/>
    <x v="3"/>
    <x v="0"/>
    <n v="16"/>
    <x v="1"/>
    <x v="0"/>
    <n v="4884.0200000000004"/>
    <n v="58608.240000000005"/>
    <n v="683.3"/>
    <n v="11"/>
    <n v="17"/>
    <n v="7"/>
    <x v="0"/>
    <x v="0"/>
  </r>
  <r>
    <n v="138"/>
    <n v="59"/>
    <x v="0"/>
    <x v="1"/>
    <x v="0"/>
    <x v="3"/>
    <x v="0"/>
    <x v="0"/>
    <n v="13"/>
    <x v="3"/>
    <x v="2"/>
    <n v="4966.78"/>
    <n v="59601.36"/>
    <n v="571.69000000000005"/>
    <n v="5"/>
    <n v="21"/>
    <n v="7"/>
    <x v="1"/>
    <x v="0"/>
  </r>
  <r>
    <n v="139"/>
    <n v="57"/>
    <x v="0"/>
    <x v="0"/>
    <x v="5"/>
    <x v="9"/>
    <x v="2"/>
    <x v="0"/>
    <n v="4"/>
    <x v="0"/>
    <x v="2"/>
    <n v="5580.08"/>
    <n v="66960.959999999992"/>
    <n v="1074.43"/>
    <n v="7"/>
    <n v="23"/>
    <n v="6"/>
    <x v="1"/>
    <x v="1"/>
  </r>
  <r>
    <n v="140"/>
    <n v="28"/>
    <x v="1"/>
    <x v="1"/>
    <x v="5"/>
    <x v="15"/>
    <x v="1"/>
    <x v="0"/>
    <n v="0"/>
    <x v="0"/>
    <x v="2"/>
    <n v="5600.57"/>
    <n v="67206.84"/>
    <n v="987.32"/>
    <n v="7"/>
    <n v="19"/>
    <n v="3"/>
    <x v="0"/>
    <x v="0"/>
  </r>
  <r>
    <n v="141"/>
    <n v="26"/>
    <x v="1"/>
    <x v="0"/>
    <x v="5"/>
    <x v="15"/>
    <x v="1"/>
    <x v="0"/>
    <n v="13"/>
    <x v="3"/>
    <x v="3"/>
    <n v="4680.62"/>
    <n v="56167.44"/>
    <n v="881.8"/>
    <n v="10"/>
    <n v="17"/>
    <n v="2"/>
    <x v="0"/>
    <x v="0"/>
  </r>
  <r>
    <n v="142"/>
    <n v="25"/>
    <x v="1"/>
    <x v="1"/>
    <x v="4"/>
    <x v="12"/>
    <x v="2"/>
    <x v="1"/>
    <n v="19"/>
    <x v="1"/>
    <x v="0"/>
    <n v="3200.55"/>
    <n v="38406.600000000006"/>
    <n v="279.83"/>
    <n v="8"/>
    <n v="19"/>
    <n v="2"/>
    <x v="1"/>
    <x v="0"/>
  </r>
  <r>
    <n v="143"/>
    <n v="25"/>
    <x v="1"/>
    <x v="1"/>
    <x v="0"/>
    <x v="0"/>
    <x v="2"/>
    <x v="1"/>
    <n v="17"/>
    <x v="1"/>
    <x v="1"/>
    <n v="6342.45"/>
    <n v="76109.399999999994"/>
    <n v="646.22"/>
    <n v="8"/>
    <n v="13"/>
    <n v="8"/>
    <x v="0"/>
    <x v="1"/>
  </r>
  <r>
    <n v="144"/>
    <n v="36"/>
    <x v="3"/>
    <x v="0"/>
    <x v="1"/>
    <x v="1"/>
    <x v="2"/>
    <x v="0"/>
    <n v="3"/>
    <x v="0"/>
    <x v="0"/>
    <n v="6826.64"/>
    <n v="81919.680000000008"/>
    <n v="489.78"/>
    <n v="12"/>
    <n v="18"/>
    <n v="3"/>
    <x v="0"/>
    <x v="0"/>
  </r>
  <r>
    <n v="145"/>
    <n v="57"/>
    <x v="0"/>
    <x v="0"/>
    <x v="2"/>
    <x v="4"/>
    <x v="2"/>
    <x v="1"/>
    <n v="15"/>
    <x v="3"/>
    <x v="0"/>
    <n v="3941.51"/>
    <n v="47298.12"/>
    <n v="601.33000000000004"/>
    <n v="7"/>
    <n v="20"/>
    <n v="5"/>
    <x v="0"/>
    <x v="0"/>
  </r>
  <r>
    <n v="146"/>
    <n v="41"/>
    <x v="2"/>
    <x v="1"/>
    <x v="1"/>
    <x v="13"/>
    <x v="1"/>
    <x v="0"/>
    <n v="19"/>
    <x v="1"/>
    <x v="3"/>
    <n v="5068.66"/>
    <n v="60823.92"/>
    <n v="417.73"/>
    <n v="10"/>
    <n v="17"/>
    <n v="5"/>
    <x v="0"/>
    <x v="0"/>
  </r>
  <r>
    <n v="147"/>
    <n v="23"/>
    <x v="1"/>
    <x v="0"/>
    <x v="2"/>
    <x v="5"/>
    <x v="0"/>
    <x v="0"/>
    <n v="9"/>
    <x v="2"/>
    <x v="2"/>
    <n v="5866.23"/>
    <n v="70394.759999999995"/>
    <n v="956.88"/>
    <n v="12"/>
    <n v="21"/>
    <n v="4"/>
    <x v="1"/>
    <x v="1"/>
  </r>
  <r>
    <n v="148"/>
    <n v="42"/>
    <x v="2"/>
    <x v="0"/>
    <x v="0"/>
    <x v="2"/>
    <x v="2"/>
    <x v="0"/>
    <n v="8"/>
    <x v="2"/>
    <x v="0"/>
    <n v="5719.74"/>
    <n v="68636.88"/>
    <n v="713.09"/>
    <n v="5"/>
    <n v="25"/>
    <n v="7"/>
    <x v="0"/>
    <x v="0"/>
  </r>
  <r>
    <n v="149"/>
    <n v="53"/>
    <x v="0"/>
    <x v="1"/>
    <x v="4"/>
    <x v="12"/>
    <x v="0"/>
    <x v="0"/>
    <n v="7"/>
    <x v="2"/>
    <x v="2"/>
    <n v="4612.3100000000004"/>
    <n v="55347.72"/>
    <n v="599.39"/>
    <n v="6"/>
    <n v="24"/>
    <n v="5"/>
    <x v="0"/>
    <x v="1"/>
  </r>
  <r>
    <n v="150"/>
    <n v="59"/>
    <x v="0"/>
    <x v="1"/>
    <x v="5"/>
    <x v="15"/>
    <x v="2"/>
    <x v="0"/>
    <n v="3"/>
    <x v="0"/>
    <x v="0"/>
    <n v="4746.54"/>
    <n v="56958.479999999996"/>
    <n v="873.83"/>
    <n v="11"/>
    <n v="19"/>
    <n v="8"/>
    <x v="1"/>
    <x v="0"/>
  </r>
  <r>
    <n v="151"/>
    <n v="35"/>
    <x v="3"/>
    <x v="0"/>
    <x v="1"/>
    <x v="13"/>
    <x v="2"/>
    <x v="0"/>
    <n v="11"/>
    <x v="3"/>
    <x v="1"/>
    <n v="4510.46"/>
    <n v="54125.520000000004"/>
    <n v="690.23"/>
    <n v="5"/>
    <n v="25"/>
    <n v="5"/>
    <x v="1"/>
    <x v="0"/>
  </r>
  <r>
    <n v="152"/>
    <n v="46"/>
    <x v="2"/>
    <x v="0"/>
    <x v="2"/>
    <x v="6"/>
    <x v="2"/>
    <x v="0"/>
    <n v="0"/>
    <x v="0"/>
    <x v="2"/>
    <n v="4890.84"/>
    <n v="58690.080000000002"/>
    <n v="969.41"/>
    <n v="15"/>
    <n v="17"/>
    <n v="5"/>
    <x v="1"/>
    <x v="0"/>
  </r>
  <r>
    <n v="153"/>
    <n v="24"/>
    <x v="1"/>
    <x v="1"/>
    <x v="1"/>
    <x v="13"/>
    <x v="1"/>
    <x v="1"/>
    <n v="7"/>
    <x v="2"/>
    <x v="3"/>
    <n v="4747.7700000000004"/>
    <n v="56973.240000000005"/>
    <n v="485.18"/>
    <n v="9"/>
    <n v="22"/>
    <n v="7"/>
    <x v="0"/>
    <x v="0"/>
  </r>
  <r>
    <n v="154"/>
    <n v="48"/>
    <x v="2"/>
    <x v="1"/>
    <x v="4"/>
    <x v="8"/>
    <x v="3"/>
    <x v="1"/>
    <n v="13"/>
    <x v="3"/>
    <x v="0"/>
    <n v="3671.43"/>
    <n v="44057.159999999996"/>
    <n v="185.67"/>
    <n v="12"/>
    <n v="12"/>
    <n v="4"/>
    <x v="0"/>
    <x v="0"/>
  </r>
  <r>
    <n v="155"/>
    <n v="45"/>
    <x v="2"/>
    <x v="0"/>
    <x v="4"/>
    <x v="8"/>
    <x v="0"/>
    <x v="0"/>
    <n v="1"/>
    <x v="0"/>
    <x v="2"/>
    <n v="4274.09"/>
    <n v="51289.08"/>
    <n v="362.93"/>
    <n v="13"/>
    <n v="27"/>
    <n v="1"/>
    <x v="0"/>
    <x v="0"/>
  </r>
  <r>
    <n v="156"/>
    <n v="41"/>
    <x v="2"/>
    <x v="1"/>
    <x v="5"/>
    <x v="17"/>
    <x v="2"/>
    <x v="0"/>
    <n v="13"/>
    <x v="3"/>
    <x v="0"/>
    <n v="5076.0600000000004"/>
    <n v="60912.72"/>
    <n v="594.20000000000005"/>
    <n v="10"/>
    <n v="21"/>
    <n v="3"/>
    <x v="0"/>
    <x v="0"/>
  </r>
  <r>
    <n v="157"/>
    <n v="44"/>
    <x v="2"/>
    <x v="1"/>
    <x v="3"/>
    <x v="7"/>
    <x v="1"/>
    <x v="0"/>
    <n v="8"/>
    <x v="2"/>
    <x v="2"/>
    <n v="4122.51"/>
    <n v="49470.12"/>
    <n v="736.9"/>
    <n v="8"/>
    <n v="23"/>
    <n v="6"/>
    <x v="0"/>
    <x v="0"/>
  </r>
  <r>
    <n v="158"/>
    <n v="60"/>
    <x v="0"/>
    <x v="0"/>
    <x v="0"/>
    <x v="2"/>
    <x v="1"/>
    <x v="0"/>
    <n v="13"/>
    <x v="3"/>
    <x v="3"/>
    <n v="5837.35"/>
    <n v="70048.200000000012"/>
    <n v="302.73"/>
    <n v="10"/>
    <n v="21"/>
    <n v="5"/>
    <x v="1"/>
    <x v="0"/>
  </r>
  <r>
    <n v="159"/>
    <n v="59"/>
    <x v="0"/>
    <x v="1"/>
    <x v="0"/>
    <x v="0"/>
    <x v="0"/>
    <x v="1"/>
    <n v="8"/>
    <x v="2"/>
    <x v="0"/>
    <n v="5947.33"/>
    <n v="71367.959999999992"/>
    <n v="1045.08"/>
    <n v="8"/>
    <n v="17"/>
    <n v="6"/>
    <x v="0"/>
    <x v="0"/>
  </r>
  <r>
    <n v="160"/>
    <n v="42"/>
    <x v="2"/>
    <x v="0"/>
    <x v="0"/>
    <x v="2"/>
    <x v="1"/>
    <x v="2"/>
    <n v="6"/>
    <x v="2"/>
    <x v="0"/>
    <n v="7302.31"/>
    <n v="87627.72"/>
    <n v="1098.1199999999999"/>
    <n v="11"/>
    <n v="19"/>
    <n v="9"/>
    <x v="0"/>
    <x v="0"/>
  </r>
  <r>
    <n v="161"/>
    <n v="26"/>
    <x v="1"/>
    <x v="1"/>
    <x v="5"/>
    <x v="17"/>
    <x v="2"/>
    <x v="0"/>
    <n v="11"/>
    <x v="3"/>
    <x v="2"/>
    <n v="4609.8100000000004"/>
    <n v="55317.72"/>
    <n v="774.51"/>
    <n v="19"/>
    <n v="17"/>
    <n v="4"/>
    <x v="0"/>
    <x v="1"/>
  </r>
  <r>
    <n v="162"/>
    <n v="27"/>
    <x v="1"/>
    <x v="1"/>
    <x v="5"/>
    <x v="15"/>
    <x v="0"/>
    <x v="0"/>
    <n v="7"/>
    <x v="2"/>
    <x v="0"/>
    <n v="4497.92"/>
    <n v="53975.040000000001"/>
    <n v="632.46"/>
    <n v="15"/>
    <n v="20"/>
    <n v="8"/>
    <x v="0"/>
    <x v="0"/>
  </r>
  <r>
    <n v="163"/>
    <n v="34"/>
    <x v="3"/>
    <x v="1"/>
    <x v="5"/>
    <x v="9"/>
    <x v="2"/>
    <x v="1"/>
    <n v="18"/>
    <x v="1"/>
    <x v="1"/>
    <n v="5767.58"/>
    <n v="69210.959999999992"/>
    <n v="783.28"/>
    <n v="10"/>
    <n v="28"/>
    <n v="2"/>
    <x v="0"/>
    <x v="1"/>
  </r>
  <r>
    <n v="164"/>
    <n v="43"/>
    <x v="2"/>
    <x v="0"/>
    <x v="1"/>
    <x v="1"/>
    <x v="2"/>
    <x v="2"/>
    <n v="15"/>
    <x v="3"/>
    <x v="0"/>
    <n v="4737.9799999999996"/>
    <n v="56855.759999999995"/>
    <n v="862.21"/>
    <n v="11"/>
    <n v="22"/>
    <n v="7"/>
    <x v="0"/>
    <x v="0"/>
  </r>
  <r>
    <n v="165"/>
    <n v="55"/>
    <x v="0"/>
    <x v="0"/>
    <x v="1"/>
    <x v="13"/>
    <x v="0"/>
    <x v="0"/>
    <n v="18"/>
    <x v="1"/>
    <x v="0"/>
    <n v="6041.56"/>
    <n v="72498.720000000001"/>
    <n v="1166.6600000000001"/>
    <n v="14"/>
    <n v="26"/>
    <n v="7"/>
    <x v="0"/>
    <x v="0"/>
  </r>
  <r>
    <n v="166"/>
    <n v="43"/>
    <x v="2"/>
    <x v="0"/>
    <x v="2"/>
    <x v="6"/>
    <x v="3"/>
    <x v="0"/>
    <n v="17"/>
    <x v="1"/>
    <x v="2"/>
    <n v="3816.84"/>
    <n v="45802.080000000002"/>
    <n v="393.96"/>
    <n v="16"/>
    <n v="22"/>
    <n v="1"/>
    <x v="0"/>
    <x v="0"/>
  </r>
  <r>
    <n v="167"/>
    <n v="60"/>
    <x v="0"/>
    <x v="0"/>
    <x v="2"/>
    <x v="5"/>
    <x v="2"/>
    <x v="0"/>
    <n v="5"/>
    <x v="0"/>
    <x v="0"/>
    <n v="4359"/>
    <n v="52308"/>
    <n v="635.03"/>
    <n v="12"/>
    <n v="25"/>
    <n v="5"/>
    <x v="0"/>
    <x v="0"/>
  </r>
  <r>
    <n v="168"/>
    <n v="47"/>
    <x v="2"/>
    <x v="0"/>
    <x v="2"/>
    <x v="5"/>
    <x v="2"/>
    <x v="0"/>
    <n v="3"/>
    <x v="0"/>
    <x v="0"/>
    <n v="4346.12"/>
    <n v="52153.440000000002"/>
    <n v="768.57"/>
    <n v="12"/>
    <n v="22"/>
    <n v="9"/>
    <x v="0"/>
    <x v="0"/>
  </r>
  <r>
    <n v="169"/>
    <n v="30"/>
    <x v="3"/>
    <x v="0"/>
    <x v="1"/>
    <x v="13"/>
    <x v="3"/>
    <x v="0"/>
    <n v="14"/>
    <x v="3"/>
    <x v="0"/>
    <n v="5661.47"/>
    <n v="67937.64"/>
    <n v="717.6"/>
    <n v="6"/>
    <n v="30"/>
    <n v="2"/>
    <x v="0"/>
    <x v="0"/>
  </r>
  <r>
    <n v="170"/>
    <n v="35"/>
    <x v="3"/>
    <x v="1"/>
    <x v="0"/>
    <x v="2"/>
    <x v="2"/>
    <x v="0"/>
    <n v="4"/>
    <x v="0"/>
    <x v="0"/>
    <n v="3586.62"/>
    <n v="43039.44"/>
    <n v="217.91"/>
    <n v="9"/>
    <n v="22"/>
    <n v="5"/>
    <x v="1"/>
    <x v="0"/>
  </r>
  <r>
    <n v="171"/>
    <n v="28"/>
    <x v="1"/>
    <x v="0"/>
    <x v="5"/>
    <x v="17"/>
    <x v="2"/>
    <x v="0"/>
    <n v="5"/>
    <x v="0"/>
    <x v="3"/>
    <n v="4008.2"/>
    <n v="48098.399999999994"/>
    <n v="260.11"/>
    <n v="9"/>
    <n v="17"/>
    <n v="5"/>
    <x v="0"/>
    <x v="0"/>
  </r>
  <r>
    <n v="172"/>
    <n v="33"/>
    <x v="3"/>
    <x v="0"/>
    <x v="0"/>
    <x v="3"/>
    <x v="1"/>
    <x v="0"/>
    <n v="12"/>
    <x v="3"/>
    <x v="0"/>
    <n v="5578.14"/>
    <n v="66937.680000000008"/>
    <n v="783.4"/>
    <n v="9"/>
    <n v="18"/>
    <n v="6"/>
    <x v="1"/>
    <x v="0"/>
  </r>
  <r>
    <n v="173"/>
    <n v="50"/>
    <x v="0"/>
    <x v="0"/>
    <x v="0"/>
    <x v="3"/>
    <x v="0"/>
    <x v="0"/>
    <n v="7"/>
    <x v="2"/>
    <x v="2"/>
    <n v="4490.84"/>
    <n v="53890.080000000002"/>
    <n v="875.55"/>
    <n v="10"/>
    <n v="21"/>
    <n v="9"/>
    <x v="0"/>
    <x v="1"/>
  </r>
  <r>
    <n v="174"/>
    <n v="45"/>
    <x v="2"/>
    <x v="1"/>
    <x v="1"/>
    <x v="11"/>
    <x v="2"/>
    <x v="1"/>
    <n v="16"/>
    <x v="1"/>
    <x v="0"/>
    <n v="4507.97"/>
    <n v="54095.64"/>
    <n v="252.08"/>
    <n v="10"/>
    <n v="27"/>
    <n v="4"/>
    <x v="0"/>
    <x v="0"/>
  </r>
  <r>
    <n v="175"/>
    <n v="34"/>
    <x v="3"/>
    <x v="0"/>
    <x v="5"/>
    <x v="15"/>
    <x v="1"/>
    <x v="0"/>
    <n v="16"/>
    <x v="1"/>
    <x v="0"/>
    <n v="4610.68"/>
    <n v="55328.160000000003"/>
    <n v="254.37"/>
    <n v="10"/>
    <n v="24"/>
    <n v="7"/>
    <x v="1"/>
    <x v="0"/>
  </r>
  <r>
    <n v="176"/>
    <n v="55"/>
    <x v="0"/>
    <x v="0"/>
    <x v="2"/>
    <x v="5"/>
    <x v="1"/>
    <x v="1"/>
    <n v="13"/>
    <x v="3"/>
    <x v="0"/>
    <n v="6174.32"/>
    <n v="74091.839999999997"/>
    <n v="1110.3699999999999"/>
    <n v="13"/>
    <n v="16"/>
    <n v="7"/>
    <x v="1"/>
    <x v="0"/>
  </r>
  <r>
    <n v="177"/>
    <n v="36"/>
    <x v="3"/>
    <x v="1"/>
    <x v="2"/>
    <x v="5"/>
    <x v="1"/>
    <x v="0"/>
    <n v="6"/>
    <x v="2"/>
    <x v="1"/>
    <n v="5178.16"/>
    <n v="62137.919999999998"/>
    <n v="851.23"/>
    <n v="16"/>
    <n v="26"/>
    <n v="10"/>
    <x v="1"/>
    <x v="1"/>
  </r>
  <r>
    <n v="178"/>
    <n v="27"/>
    <x v="1"/>
    <x v="1"/>
    <x v="2"/>
    <x v="5"/>
    <x v="2"/>
    <x v="0"/>
    <n v="3"/>
    <x v="0"/>
    <x v="0"/>
    <n v="3910.12"/>
    <n v="46921.440000000002"/>
    <n v="221.41"/>
    <n v="8"/>
    <n v="12"/>
    <n v="8"/>
    <x v="0"/>
    <x v="0"/>
  </r>
  <r>
    <n v="179"/>
    <n v="31"/>
    <x v="3"/>
    <x v="0"/>
    <x v="3"/>
    <x v="14"/>
    <x v="2"/>
    <x v="0"/>
    <n v="1"/>
    <x v="0"/>
    <x v="2"/>
    <n v="3759.86"/>
    <n v="45118.32"/>
    <n v="384.72"/>
    <n v="17"/>
    <n v="30"/>
    <n v="4"/>
    <x v="0"/>
    <x v="0"/>
  </r>
  <r>
    <n v="180"/>
    <n v="22"/>
    <x v="1"/>
    <x v="0"/>
    <x v="4"/>
    <x v="8"/>
    <x v="3"/>
    <x v="0"/>
    <n v="12"/>
    <x v="3"/>
    <x v="2"/>
    <n v="3884.39"/>
    <n v="46612.68"/>
    <n v="236.7"/>
    <n v="9"/>
    <n v="16"/>
    <n v="7"/>
    <x v="0"/>
    <x v="1"/>
  </r>
  <r>
    <n v="181"/>
    <n v="40"/>
    <x v="2"/>
    <x v="0"/>
    <x v="4"/>
    <x v="8"/>
    <x v="2"/>
    <x v="0"/>
    <n v="13"/>
    <x v="3"/>
    <x v="1"/>
    <n v="2677.67"/>
    <n v="32132.04"/>
    <n v="394.08"/>
    <n v="6"/>
    <n v="20"/>
    <n v="4"/>
    <x v="0"/>
    <x v="1"/>
  </r>
  <r>
    <n v="182"/>
    <n v="29"/>
    <x v="1"/>
    <x v="1"/>
    <x v="2"/>
    <x v="5"/>
    <x v="0"/>
    <x v="0"/>
    <n v="1"/>
    <x v="0"/>
    <x v="2"/>
    <n v="5562.49"/>
    <n v="66749.88"/>
    <n v="964.43"/>
    <n v="13"/>
    <n v="20"/>
    <n v="4"/>
    <x v="0"/>
    <x v="0"/>
  </r>
  <r>
    <n v="183"/>
    <n v="49"/>
    <x v="2"/>
    <x v="0"/>
    <x v="1"/>
    <x v="13"/>
    <x v="0"/>
    <x v="0"/>
    <n v="10"/>
    <x v="2"/>
    <x v="0"/>
    <n v="4428.5600000000004"/>
    <n v="53142.720000000001"/>
    <n v="488.77"/>
    <n v="5"/>
    <n v="24"/>
    <n v="6"/>
    <x v="1"/>
    <x v="0"/>
  </r>
  <r>
    <n v="184"/>
    <n v="45"/>
    <x v="2"/>
    <x v="0"/>
    <x v="1"/>
    <x v="1"/>
    <x v="2"/>
    <x v="0"/>
    <n v="0"/>
    <x v="0"/>
    <x v="2"/>
    <n v="5948.71"/>
    <n v="71384.52"/>
    <n v="1035.1199999999999"/>
    <n v="6"/>
    <n v="26"/>
    <n v="7"/>
    <x v="1"/>
    <x v="0"/>
  </r>
  <r>
    <n v="185"/>
    <n v="52"/>
    <x v="0"/>
    <x v="0"/>
    <x v="1"/>
    <x v="13"/>
    <x v="2"/>
    <x v="2"/>
    <n v="15"/>
    <x v="3"/>
    <x v="0"/>
    <n v="4526.08"/>
    <n v="54312.959999999999"/>
    <n v="398.9"/>
    <n v="14"/>
    <n v="17"/>
    <n v="6"/>
    <x v="0"/>
    <x v="0"/>
  </r>
  <r>
    <n v="186"/>
    <n v="44"/>
    <x v="2"/>
    <x v="0"/>
    <x v="0"/>
    <x v="3"/>
    <x v="3"/>
    <x v="0"/>
    <n v="6"/>
    <x v="2"/>
    <x v="4"/>
    <n v="5828.38"/>
    <n v="69940.56"/>
    <n v="628.11"/>
    <n v="14"/>
    <n v="13"/>
    <n v="1"/>
    <x v="0"/>
    <x v="0"/>
  </r>
  <r>
    <n v="187"/>
    <n v="56"/>
    <x v="0"/>
    <x v="1"/>
    <x v="0"/>
    <x v="2"/>
    <x v="1"/>
    <x v="1"/>
    <n v="6"/>
    <x v="2"/>
    <x v="2"/>
    <n v="5137.3999999999996"/>
    <n v="61648.799999999996"/>
    <n v="890.45"/>
    <n v="14"/>
    <n v="22"/>
    <n v="5"/>
    <x v="0"/>
    <x v="0"/>
  </r>
  <r>
    <n v="188"/>
    <n v="30"/>
    <x v="3"/>
    <x v="0"/>
    <x v="0"/>
    <x v="0"/>
    <x v="1"/>
    <x v="0"/>
    <n v="5"/>
    <x v="0"/>
    <x v="1"/>
    <n v="6661.97"/>
    <n v="79943.64"/>
    <n v="458.73"/>
    <n v="10"/>
    <n v="12"/>
    <n v="6"/>
    <x v="0"/>
    <x v="0"/>
  </r>
  <r>
    <n v="189"/>
    <n v="41"/>
    <x v="2"/>
    <x v="1"/>
    <x v="0"/>
    <x v="3"/>
    <x v="0"/>
    <x v="0"/>
    <n v="9"/>
    <x v="2"/>
    <x v="2"/>
    <n v="5317.12"/>
    <n v="63805.440000000002"/>
    <n v="658.95"/>
    <n v="9"/>
    <n v="21"/>
    <n v="9"/>
    <x v="0"/>
    <x v="1"/>
  </r>
  <r>
    <n v="190"/>
    <n v="25"/>
    <x v="1"/>
    <x v="1"/>
    <x v="1"/>
    <x v="1"/>
    <x v="2"/>
    <x v="1"/>
    <n v="10"/>
    <x v="2"/>
    <x v="3"/>
    <n v="4404.5200000000004"/>
    <n v="52854.240000000005"/>
    <n v="729.05"/>
    <n v="13"/>
    <n v="17"/>
    <n v="5"/>
    <x v="0"/>
    <x v="0"/>
  </r>
  <r>
    <n v="191"/>
    <n v="46"/>
    <x v="2"/>
    <x v="1"/>
    <x v="2"/>
    <x v="5"/>
    <x v="1"/>
    <x v="0"/>
    <n v="1"/>
    <x v="0"/>
    <x v="0"/>
    <n v="5072.82"/>
    <n v="60873.84"/>
    <n v="922.69"/>
    <n v="12"/>
    <n v="25"/>
    <n v="4"/>
    <x v="0"/>
    <x v="0"/>
  </r>
  <r>
    <n v="192"/>
    <n v="49"/>
    <x v="2"/>
    <x v="0"/>
    <x v="3"/>
    <x v="7"/>
    <x v="1"/>
    <x v="0"/>
    <n v="11"/>
    <x v="3"/>
    <x v="2"/>
    <n v="5893"/>
    <n v="70716"/>
    <n v="827.93"/>
    <n v="10"/>
    <n v="22"/>
    <n v="7"/>
    <x v="0"/>
    <x v="0"/>
  </r>
  <r>
    <n v="193"/>
    <n v="42"/>
    <x v="2"/>
    <x v="1"/>
    <x v="5"/>
    <x v="9"/>
    <x v="3"/>
    <x v="0"/>
    <n v="13"/>
    <x v="3"/>
    <x v="0"/>
    <n v="5566.32"/>
    <n v="66795.839999999997"/>
    <n v="985.68"/>
    <n v="8"/>
    <n v="27"/>
    <n v="6"/>
    <x v="1"/>
    <x v="0"/>
  </r>
  <r>
    <n v="194"/>
    <n v="44"/>
    <x v="2"/>
    <x v="1"/>
    <x v="2"/>
    <x v="6"/>
    <x v="1"/>
    <x v="0"/>
    <n v="4"/>
    <x v="0"/>
    <x v="2"/>
    <n v="4801.43"/>
    <n v="57617.16"/>
    <n v="284.87"/>
    <n v="6"/>
    <n v="22"/>
    <n v="5"/>
    <x v="0"/>
    <x v="0"/>
  </r>
  <r>
    <n v="195"/>
    <n v="45"/>
    <x v="2"/>
    <x v="0"/>
    <x v="2"/>
    <x v="4"/>
    <x v="3"/>
    <x v="2"/>
    <n v="8"/>
    <x v="2"/>
    <x v="3"/>
    <n v="5123.72"/>
    <n v="61484.639999999999"/>
    <n v="840.95"/>
    <n v="10"/>
    <n v="19"/>
    <n v="8"/>
    <x v="0"/>
    <x v="0"/>
  </r>
  <r>
    <n v="196"/>
    <n v="37"/>
    <x v="3"/>
    <x v="1"/>
    <x v="4"/>
    <x v="12"/>
    <x v="1"/>
    <x v="0"/>
    <n v="1"/>
    <x v="0"/>
    <x v="0"/>
    <n v="4147.72"/>
    <n v="49772.639999999999"/>
    <n v="329.9"/>
    <n v="11"/>
    <n v="19"/>
    <n v="4"/>
    <x v="1"/>
    <x v="0"/>
  </r>
  <r>
    <n v="197"/>
    <n v="45"/>
    <x v="2"/>
    <x v="1"/>
    <x v="2"/>
    <x v="6"/>
    <x v="3"/>
    <x v="0"/>
    <n v="9"/>
    <x v="2"/>
    <x v="3"/>
    <n v="3930.7"/>
    <n v="47168.399999999994"/>
    <n v="758.37"/>
    <n v="19"/>
    <n v="25"/>
    <n v="9"/>
    <x v="0"/>
    <x v="0"/>
  </r>
  <r>
    <n v="198"/>
    <n v="37"/>
    <x v="3"/>
    <x v="0"/>
    <x v="5"/>
    <x v="17"/>
    <x v="2"/>
    <x v="0"/>
    <n v="3"/>
    <x v="0"/>
    <x v="0"/>
    <n v="6166.58"/>
    <n v="73998.959999999992"/>
    <n v="1052.72"/>
    <n v="6"/>
    <n v="24"/>
    <n v="3"/>
    <x v="0"/>
    <x v="0"/>
  </r>
  <r>
    <n v="199"/>
    <n v="50"/>
    <x v="0"/>
    <x v="0"/>
    <x v="4"/>
    <x v="16"/>
    <x v="0"/>
    <x v="0"/>
    <n v="17"/>
    <x v="1"/>
    <x v="1"/>
    <n v="3393.61"/>
    <n v="40723.32"/>
    <n v="637.76"/>
    <n v="13"/>
    <n v="18"/>
    <n v="8"/>
    <x v="1"/>
    <x v="1"/>
  </r>
  <r>
    <n v="200"/>
    <n v="26"/>
    <x v="1"/>
    <x v="1"/>
    <x v="1"/>
    <x v="1"/>
    <x v="1"/>
    <x v="2"/>
    <n v="18"/>
    <x v="1"/>
    <x v="0"/>
    <n v="3946.92"/>
    <n v="47363.040000000001"/>
    <n v="731.5"/>
    <n v="13"/>
    <n v="31"/>
    <n v="6"/>
    <x v="1"/>
    <x v="0"/>
  </r>
  <r>
    <n v="201"/>
    <n v="44"/>
    <x v="2"/>
    <x v="0"/>
    <x v="3"/>
    <x v="10"/>
    <x v="2"/>
    <x v="0"/>
    <n v="13"/>
    <x v="3"/>
    <x v="2"/>
    <n v="3580.97"/>
    <n v="42971.64"/>
    <n v="659.31"/>
    <n v="9"/>
    <n v="20"/>
    <n v="4"/>
    <x v="0"/>
    <x v="1"/>
  </r>
  <r>
    <n v="202"/>
    <n v="33"/>
    <x v="3"/>
    <x v="1"/>
    <x v="1"/>
    <x v="13"/>
    <x v="2"/>
    <x v="0"/>
    <n v="4"/>
    <x v="0"/>
    <x v="3"/>
    <n v="4135.75"/>
    <n v="49629"/>
    <n v="250.93"/>
    <n v="10"/>
    <n v="18"/>
    <n v="6"/>
    <x v="0"/>
    <x v="0"/>
  </r>
  <r>
    <n v="203"/>
    <n v="23"/>
    <x v="1"/>
    <x v="1"/>
    <x v="1"/>
    <x v="11"/>
    <x v="0"/>
    <x v="0"/>
    <n v="19"/>
    <x v="1"/>
    <x v="3"/>
    <n v="5962.42"/>
    <n v="71549.040000000008"/>
    <n v="773.94"/>
    <n v="11"/>
    <n v="18"/>
    <n v="2"/>
    <x v="0"/>
    <x v="0"/>
  </r>
  <r>
    <n v="204"/>
    <n v="27"/>
    <x v="1"/>
    <x v="0"/>
    <x v="1"/>
    <x v="13"/>
    <x v="2"/>
    <x v="1"/>
    <n v="15"/>
    <x v="3"/>
    <x v="0"/>
    <n v="3433.95"/>
    <n v="41207.399999999994"/>
    <n v="290.38"/>
    <n v="19"/>
    <n v="22"/>
    <n v="6"/>
    <x v="0"/>
    <x v="0"/>
  </r>
  <r>
    <n v="205"/>
    <n v="58"/>
    <x v="0"/>
    <x v="0"/>
    <x v="2"/>
    <x v="6"/>
    <x v="3"/>
    <x v="1"/>
    <n v="19"/>
    <x v="1"/>
    <x v="0"/>
    <n v="5767.79"/>
    <n v="69213.48"/>
    <n v="860.28"/>
    <n v="12"/>
    <n v="24"/>
    <n v="3"/>
    <x v="0"/>
    <x v="0"/>
  </r>
  <r>
    <n v="206"/>
    <n v="57"/>
    <x v="0"/>
    <x v="0"/>
    <x v="3"/>
    <x v="7"/>
    <x v="1"/>
    <x v="0"/>
    <n v="6"/>
    <x v="2"/>
    <x v="2"/>
    <n v="2923.92"/>
    <n v="35087.040000000001"/>
    <n v="423.45"/>
    <n v="6"/>
    <n v="24"/>
    <n v="4"/>
    <x v="0"/>
    <x v="1"/>
  </r>
  <r>
    <n v="207"/>
    <n v="32"/>
    <x v="3"/>
    <x v="1"/>
    <x v="3"/>
    <x v="7"/>
    <x v="2"/>
    <x v="1"/>
    <n v="3"/>
    <x v="0"/>
    <x v="2"/>
    <n v="4952.8599999999997"/>
    <n v="59434.319999999992"/>
    <n v="763.68"/>
    <n v="8"/>
    <n v="15"/>
    <n v="9"/>
    <x v="0"/>
    <x v="1"/>
  </r>
  <r>
    <n v="208"/>
    <n v="38"/>
    <x v="3"/>
    <x v="0"/>
    <x v="0"/>
    <x v="0"/>
    <x v="2"/>
    <x v="2"/>
    <n v="2"/>
    <x v="0"/>
    <x v="1"/>
    <n v="5440.63"/>
    <n v="65287.56"/>
    <n v="585.70000000000005"/>
    <n v="19"/>
    <n v="16"/>
    <n v="7"/>
    <x v="0"/>
    <x v="0"/>
  </r>
  <r>
    <n v="209"/>
    <n v="59"/>
    <x v="0"/>
    <x v="0"/>
    <x v="0"/>
    <x v="2"/>
    <x v="2"/>
    <x v="0"/>
    <n v="7"/>
    <x v="2"/>
    <x v="2"/>
    <n v="5649.73"/>
    <n v="67796.759999999995"/>
    <n v="856.35"/>
    <n v="11"/>
    <n v="25"/>
    <n v="6"/>
    <x v="1"/>
    <x v="1"/>
  </r>
  <r>
    <n v="210"/>
    <n v="24"/>
    <x v="1"/>
    <x v="0"/>
    <x v="3"/>
    <x v="10"/>
    <x v="1"/>
    <x v="2"/>
    <n v="0"/>
    <x v="0"/>
    <x v="0"/>
    <n v="4483.9399999999996"/>
    <n v="53807.28"/>
    <n v="259.06"/>
    <n v="10"/>
    <n v="17"/>
    <n v="4"/>
    <x v="0"/>
    <x v="0"/>
  </r>
  <r>
    <n v="211"/>
    <n v="58"/>
    <x v="0"/>
    <x v="1"/>
    <x v="4"/>
    <x v="12"/>
    <x v="3"/>
    <x v="1"/>
    <n v="17"/>
    <x v="1"/>
    <x v="0"/>
    <n v="3571.36"/>
    <n v="42856.32"/>
    <n v="545.76"/>
    <n v="8"/>
    <n v="22"/>
    <n v="4"/>
    <x v="0"/>
    <x v="0"/>
  </r>
  <r>
    <n v="212"/>
    <n v="41"/>
    <x v="2"/>
    <x v="1"/>
    <x v="1"/>
    <x v="13"/>
    <x v="0"/>
    <x v="1"/>
    <n v="6"/>
    <x v="2"/>
    <x v="0"/>
    <n v="3834.11"/>
    <n v="46009.32"/>
    <n v="733.05"/>
    <n v="15"/>
    <n v="13"/>
    <n v="5"/>
    <x v="0"/>
    <x v="0"/>
  </r>
  <r>
    <n v="213"/>
    <n v="51"/>
    <x v="0"/>
    <x v="0"/>
    <x v="3"/>
    <x v="10"/>
    <x v="2"/>
    <x v="0"/>
    <n v="11"/>
    <x v="3"/>
    <x v="2"/>
    <n v="3637.19"/>
    <n v="43646.28"/>
    <n v="445.4"/>
    <n v="8"/>
    <n v="21"/>
    <n v="3"/>
    <x v="1"/>
    <x v="1"/>
  </r>
  <r>
    <n v="214"/>
    <n v="44"/>
    <x v="2"/>
    <x v="1"/>
    <x v="2"/>
    <x v="4"/>
    <x v="0"/>
    <x v="1"/>
    <n v="1"/>
    <x v="0"/>
    <x v="0"/>
    <n v="4069.77"/>
    <n v="48837.24"/>
    <n v="483.1"/>
    <n v="5"/>
    <n v="22"/>
    <n v="6"/>
    <x v="0"/>
    <x v="0"/>
  </r>
  <r>
    <n v="215"/>
    <n v="50"/>
    <x v="0"/>
    <x v="0"/>
    <x v="3"/>
    <x v="7"/>
    <x v="2"/>
    <x v="0"/>
    <n v="5"/>
    <x v="0"/>
    <x v="0"/>
    <n v="4128.07"/>
    <n v="49536.84"/>
    <n v="570.24"/>
    <n v="12"/>
    <n v="19"/>
    <n v="6"/>
    <x v="1"/>
    <x v="0"/>
  </r>
  <r>
    <n v="216"/>
    <n v="32"/>
    <x v="3"/>
    <x v="1"/>
    <x v="3"/>
    <x v="14"/>
    <x v="0"/>
    <x v="2"/>
    <n v="16"/>
    <x v="1"/>
    <x v="1"/>
    <n v="4521.43"/>
    <n v="54257.16"/>
    <n v="888.69"/>
    <n v="5"/>
    <n v="19"/>
    <n v="6"/>
    <x v="0"/>
    <x v="1"/>
  </r>
  <r>
    <n v="217"/>
    <n v="53"/>
    <x v="0"/>
    <x v="1"/>
    <x v="1"/>
    <x v="13"/>
    <x v="2"/>
    <x v="1"/>
    <n v="10"/>
    <x v="2"/>
    <x v="0"/>
    <n v="6772.27"/>
    <n v="81267.240000000005"/>
    <n v="1050.58"/>
    <n v="7"/>
    <n v="25"/>
    <n v="3"/>
    <x v="0"/>
    <x v="0"/>
  </r>
  <r>
    <n v="218"/>
    <n v="59"/>
    <x v="0"/>
    <x v="1"/>
    <x v="5"/>
    <x v="17"/>
    <x v="0"/>
    <x v="0"/>
    <n v="9"/>
    <x v="2"/>
    <x v="0"/>
    <n v="5331.82"/>
    <n v="63981.84"/>
    <n v="464.58"/>
    <n v="4"/>
    <n v="23"/>
    <n v="8"/>
    <x v="0"/>
    <x v="0"/>
  </r>
  <r>
    <n v="219"/>
    <n v="40"/>
    <x v="2"/>
    <x v="0"/>
    <x v="4"/>
    <x v="12"/>
    <x v="2"/>
    <x v="0"/>
    <n v="1"/>
    <x v="0"/>
    <x v="2"/>
    <n v="2658.47"/>
    <n v="31901.64"/>
    <n v="526.77"/>
    <n v="8"/>
    <n v="19"/>
    <n v="5"/>
    <x v="0"/>
    <x v="0"/>
  </r>
  <r>
    <n v="220"/>
    <n v="24"/>
    <x v="1"/>
    <x v="1"/>
    <x v="4"/>
    <x v="8"/>
    <x v="0"/>
    <x v="0"/>
    <n v="12"/>
    <x v="3"/>
    <x v="0"/>
    <n v="4074.03"/>
    <n v="48888.36"/>
    <n v="588.85"/>
    <n v="7"/>
    <n v="19"/>
    <n v="5"/>
    <x v="0"/>
    <x v="0"/>
  </r>
  <r>
    <n v="221"/>
    <n v="50"/>
    <x v="0"/>
    <x v="1"/>
    <x v="4"/>
    <x v="16"/>
    <x v="2"/>
    <x v="0"/>
    <n v="17"/>
    <x v="1"/>
    <x v="0"/>
    <n v="4020.31"/>
    <n v="48243.72"/>
    <n v="234.89"/>
    <n v="9"/>
    <n v="17"/>
    <n v="2"/>
    <x v="0"/>
    <x v="0"/>
  </r>
  <r>
    <n v="222"/>
    <n v="43"/>
    <x v="2"/>
    <x v="1"/>
    <x v="1"/>
    <x v="13"/>
    <x v="1"/>
    <x v="0"/>
    <n v="19"/>
    <x v="1"/>
    <x v="3"/>
    <n v="3664.26"/>
    <n v="43971.12"/>
    <n v="667.82"/>
    <n v="13"/>
    <n v="13"/>
    <n v="5"/>
    <x v="0"/>
    <x v="0"/>
  </r>
  <r>
    <n v="223"/>
    <n v="43"/>
    <x v="2"/>
    <x v="1"/>
    <x v="3"/>
    <x v="14"/>
    <x v="1"/>
    <x v="0"/>
    <n v="8"/>
    <x v="2"/>
    <x v="4"/>
    <n v="4388.55"/>
    <n v="52662.600000000006"/>
    <n v="361.66"/>
    <n v="11"/>
    <n v="17"/>
    <n v="4"/>
    <x v="1"/>
    <x v="0"/>
  </r>
  <r>
    <n v="224"/>
    <n v="42"/>
    <x v="2"/>
    <x v="0"/>
    <x v="1"/>
    <x v="1"/>
    <x v="0"/>
    <x v="1"/>
    <n v="16"/>
    <x v="1"/>
    <x v="3"/>
    <n v="5300.56"/>
    <n v="63606.720000000001"/>
    <n v="947.86"/>
    <n v="9"/>
    <n v="15"/>
    <n v="3"/>
    <x v="0"/>
    <x v="0"/>
  </r>
  <r>
    <n v="225"/>
    <n v="56"/>
    <x v="0"/>
    <x v="1"/>
    <x v="5"/>
    <x v="9"/>
    <x v="1"/>
    <x v="0"/>
    <n v="9"/>
    <x v="2"/>
    <x v="0"/>
    <n v="5395.65"/>
    <n v="64747.799999999996"/>
    <n v="700.27"/>
    <n v="13"/>
    <n v="20"/>
    <n v="6"/>
    <x v="0"/>
    <x v="0"/>
  </r>
  <r>
    <n v="226"/>
    <n v="48"/>
    <x v="2"/>
    <x v="1"/>
    <x v="0"/>
    <x v="2"/>
    <x v="2"/>
    <x v="1"/>
    <n v="14"/>
    <x v="3"/>
    <x v="0"/>
    <n v="5828.58"/>
    <n v="69942.959999999992"/>
    <n v="822.78"/>
    <n v="7"/>
    <n v="18"/>
    <n v="7"/>
    <x v="0"/>
    <x v="0"/>
  </r>
  <r>
    <n v="227"/>
    <n v="59"/>
    <x v="0"/>
    <x v="0"/>
    <x v="0"/>
    <x v="2"/>
    <x v="1"/>
    <x v="0"/>
    <n v="10"/>
    <x v="2"/>
    <x v="0"/>
    <n v="4894.1499999999996"/>
    <n v="58729.799999999996"/>
    <n v="485.17"/>
    <n v="10"/>
    <n v="23"/>
    <n v="10"/>
    <x v="0"/>
    <x v="0"/>
  </r>
  <r>
    <n v="228"/>
    <n v="31"/>
    <x v="3"/>
    <x v="0"/>
    <x v="0"/>
    <x v="0"/>
    <x v="2"/>
    <x v="0"/>
    <n v="8"/>
    <x v="2"/>
    <x v="2"/>
    <n v="6018.47"/>
    <n v="72221.64"/>
    <n v="363.26"/>
    <n v="10"/>
    <n v="22"/>
    <n v="1"/>
    <x v="0"/>
    <x v="1"/>
  </r>
  <r>
    <n v="229"/>
    <n v="31"/>
    <x v="3"/>
    <x v="1"/>
    <x v="4"/>
    <x v="16"/>
    <x v="3"/>
    <x v="0"/>
    <n v="7"/>
    <x v="2"/>
    <x v="4"/>
    <n v="4995.6000000000004"/>
    <n v="59947.200000000004"/>
    <n v="865.28"/>
    <n v="14"/>
    <n v="18"/>
    <n v="5"/>
    <x v="0"/>
    <x v="0"/>
  </r>
  <r>
    <n v="230"/>
    <n v="25"/>
    <x v="1"/>
    <x v="0"/>
    <x v="0"/>
    <x v="0"/>
    <x v="2"/>
    <x v="1"/>
    <n v="2"/>
    <x v="0"/>
    <x v="1"/>
    <n v="5605.62"/>
    <n v="67267.44"/>
    <n v="293.32"/>
    <n v="8"/>
    <n v="15"/>
    <n v="8"/>
    <x v="0"/>
    <x v="0"/>
  </r>
  <r>
    <n v="231"/>
    <n v="33"/>
    <x v="3"/>
    <x v="1"/>
    <x v="1"/>
    <x v="11"/>
    <x v="2"/>
    <x v="2"/>
    <n v="10"/>
    <x v="2"/>
    <x v="0"/>
    <n v="4691.71"/>
    <n v="56300.520000000004"/>
    <n v="496.76"/>
    <n v="4"/>
    <n v="19"/>
    <n v="2"/>
    <x v="0"/>
    <x v="0"/>
  </r>
  <r>
    <n v="232"/>
    <n v="38"/>
    <x v="3"/>
    <x v="1"/>
    <x v="1"/>
    <x v="1"/>
    <x v="2"/>
    <x v="0"/>
    <n v="3"/>
    <x v="0"/>
    <x v="1"/>
    <n v="4248.2700000000004"/>
    <n v="50979.240000000005"/>
    <n v="742.19"/>
    <n v="14"/>
    <n v="22"/>
    <n v="1"/>
    <x v="0"/>
    <x v="1"/>
  </r>
  <r>
    <n v="233"/>
    <n v="35"/>
    <x v="3"/>
    <x v="1"/>
    <x v="3"/>
    <x v="14"/>
    <x v="2"/>
    <x v="0"/>
    <n v="3"/>
    <x v="0"/>
    <x v="1"/>
    <n v="4665.82"/>
    <n v="55989.84"/>
    <n v="780.56"/>
    <n v="10"/>
    <n v="22"/>
    <n v="8"/>
    <x v="0"/>
    <x v="1"/>
  </r>
  <r>
    <n v="234"/>
    <n v="29"/>
    <x v="1"/>
    <x v="1"/>
    <x v="2"/>
    <x v="6"/>
    <x v="2"/>
    <x v="2"/>
    <n v="1"/>
    <x v="0"/>
    <x v="2"/>
    <n v="5764.66"/>
    <n v="69175.92"/>
    <n v="1025.46"/>
    <n v="10"/>
    <n v="17"/>
    <n v="9"/>
    <x v="0"/>
    <x v="0"/>
  </r>
  <r>
    <n v="235"/>
    <n v="27"/>
    <x v="1"/>
    <x v="1"/>
    <x v="5"/>
    <x v="15"/>
    <x v="3"/>
    <x v="1"/>
    <n v="3"/>
    <x v="0"/>
    <x v="0"/>
    <n v="4767.38"/>
    <n v="57208.56"/>
    <n v="560.72"/>
    <n v="18"/>
    <n v="21"/>
    <n v="6"/>
    <x v="0"/>
    <x v="0"/>
  </r>
  <r>
    <n v="236"/>
    <n v="57"/>
    <x v="0"/>
    <x v="1"/>
    <x v="5"/>
    <x v="9"/>
    <x v="2"/>
    <x v="0"/>
    <n v="2"/>
    <x v="0"/>
    <x v="0"/>
    <n v="4034.6"/>
    <n v="48415.199999999997"/>
    <n v="700.27"/>
    <n v="13"/>
    <n v="24"/>
    <n v="3"/>
    <x v="0"/>
    <x v="0"/>
  </r>
  <r>
    <n v="237"/>
    <n v="55"/>
    <x v="0"/>
    <x v="0"/>
    <x v="3"/>
    <x v="14"/>
    <x v="1"/>
    <x v="0"/>
    <n v="9"/>
    <x v="2"/>
    <x v="0"/>
    <n v="4656.43"/>
    <n v="55877.16"/>
    <n v="832.19"/>
    <n v="13"/>
    <n v="16"/>
    <n v="9"/>
    <x v="0"/>
    <x v="0"/>
  </r>
  <r>
    <n v="238"/>
    <n v="22"/>
    <x v="1"/>
    <x v="0"/>
    <x v="0"/>
    <x v="0"/>
    <x v="0"/>
    <x v="0"/>
    <n v="15"/>
    <x v="3"/>
    <x v="2"/>
    <n v="6388.96"/>
    <n v="76667.520000000004"/>
    <n v="324.93"/>
    <n v="10"/>
    <n v="17"/>
    <n v="4"/>
    <x v="1"/>
    <x v="1"/>
  </r>
  <r>
    <n v="239"/>
    <n v="40"/>
    <x v="2"/>
    <x v="1"/>
    <x v="5"/>
    <x v="9"/>
    <x v="3"/>
    <x v="1"/>
    <n v="1"/>
    <x v="0"/>
    <x v="0"/>
    <n v="4074.61"/>
    <n v="48895.32"/>
    <n v="284.8"/>
    <n v="10"/>
    <n v="29"/>
    <n v="4"/>
    <x v="1"/>
    <x v="0"/>
  </r>
  <r>
    <n v="240"/>
    <n v="24"/>
    <x v="1"/>
    <x v="0"/>
    <x v="2"/>
    <x v="4"/>
    <x v="0"/>
    <x v="1"/>
    <n v="10"/>
    <x v="2"/>
    <x v="2"/>
    <n v="5490.69"/>
    <n v="65888.28"/>
    <n v="857.15"/>
    <n v="9"/>
    <n v="21"/>
    <n v="10"/>
    <x v="0"/>
    <x v="1"/>
  </r>
  <r>
    <n v="241"/>
    <n v="40"/>
    <x v="2"/>
    <x v="0"/>
    <x v="5"/>
    <x v="17"/>
    <x v="3"/>
    <x v="0"/>
    <n v="17"/>
    <x v="1"/>
    <x v="2"/>
    <n v="4549.91"/>
    <n v="54598.92"/>
    <n v="816.92"/>
    <n v="11"/>
    <n v="12"/>
    <n v="4"/>
    <x v="0"/>
    <x v="0"/>
  </r>
  <r>
    <n v="242"/>
    <n v="56"/>
    <x v="0"/>
    <x v="1"/>
    <x v="4"/>
    <x v="8"/>
    <x v="2"/>
    <x v="0"/>
    <n v="5"/>
    <x v="0"/>
    <x v="1"/>
    <n v="4847"/>
    <n v="58164"/>
    <n v="727.85"/>
    <n v="14"/>
    <n v="21"/>
    <n v="7"/>
    <x v="0"/>
    <x v="1"/>
  </r>
  <r>
    <n v="243"/>
    <n v="51"/>
    <x v="0"/>
    <x v="1"/>
    <x v="3"/>
    <x v="10"/>
    <x v="2"/>
    <x v="0"/>
    <n v="14"/>
    <x v="3"/>
    <x v="3"/>
    <n v="3782.15"/>
    <n v="45385.8"/>
    <n v="609.25"/>
    <n v="5"/>
    <n v="23"/>
    <n v="6"/>
    <x v="1"/>
    <x v="0"/>
  </r>
  <r>
    <n v="244"/>
    <n v="34"/>
    <x v="3"/>
    <x v="0"/>
    <x v="0"/>
    <x v="0"/>
    <x v="0"/>
    <x v="0"/>
    <n v="6"/>
    <x v="2"/>
    <x v="0"/>
    <n v="5675.19"/>
    <n v="68102.28"/>
    <n v="865.57"/>
    <n v="9"/>
    <n v="26"/>
    <n v="7"/>
    <x v="0"/>
    <x v="0"/>
  </r>
  <r>
    <n v="245"/>
    <n v="28"/>
    <x v="1"/>
    <x v="0"/>
    <x v="1"/>
    <x v="13"/>
    <x v="1"/>
    <x v="1"/>
    <n v="9"/>
    <x v="2"/>
    <x v="0"/>
    <n v="3587.84"/>
    <n v="43054.080000000002"/>
    <n v="539.6"/>
    <n v="15"/>
    <n v="21"/>
    <n v="3"/>
    <x v="1"/>
    <x v="0"/>
  </r>
  <r>
    <n v="246"/>
    <n v="39"/>
    <x v="3"/>
    <x v="1"/>
    <x v="3"/>
    <x v="7"/>
    <x v="2"/>
    <x v="0"/>
    <n v="9"/>
    <x v="2"/>
    <x v="0"/>
    <n v="3298.87"/>
    <n v="39586.44"/>
    <n v="201.97"/>
    <n v="9"/>
    <n v="14"/>
    <n v="3"/>
    <x v="0"/>
    <x v="0"/>
  </r>
  <r>
    <n v="247"/>
    <n v="25"/>
    <x v="1"/>
    <x v="0"/>
    <x v="2"/>
    <x v="4"/>
    <x v="1"/>
    <x v="0"/>
    <n v="1"/>
    <x v="0"/>
    <x v="2"/>
    <n v="3984"/>
    <n v="47808"/>
    <n v="601.98"/>
    <n v="4"/>
    <n v="25"/>
    <n v="3"/>
    <x v="0"/>
    <x v="0"/>
  </r>
  <r>
    <n v="248"/>
    <n v="29"/>
    <x v="1"/>
    <x v="1"/>
    <x v="5"/>
    <x v="15"/>
    <x v="0"/>
    <x v="0"/>
    <n v="16"/>
    <x v="1"/>
    <x v="1"/>
    <n v="3863.11"/>
    <n v="46357.32"/>
    <n v="673.72"/>
    <n v="12"/>
    <n v="15"/>
    <n v="3"/>
    <x v="0"/>
    <x v="1"/>
  </r>
  <r>
    <n v="249"/>
    <n v="60"/>
    <x v="0"/>
    <x v="1"/>
    <x v="2"/>
    <x v="4"/>
    <x v="2"/>
    <x v="2"/>
    <n v="6"/>
    <x v="2"/>
    <x v="0"/>
    <n v="4850.4399999999996"/>
    <n v="58205.279999999999"/>
    <n v="530.42999999999995"/>
    <n v="12"/>
    <n v="18"/>
    <n v="5"/>
    <x v="0"/>
    <x v="0"/>
  </r>
  <r>
    <n v="250"/>
    <n v="35"/>
    <x v="3"/>
    <x v="0"/>
    <x v="5"/>
    <x v="9"/>
    <x v="2"/>
    <x v="0"/>
    <n v="7"/>
    <x v="2"/>
    <x v="0"/>
    <n v="4869.87"/>
    <n v="58438.44"/>
    <n v="654.42999999999995"/>
    <n v="10"/>
    <n v="21"/>
    <n v="4"/>
    <x v="0"/>
    <x v="0"/>
  </r>
  <r>
    <n v="251"/>
    <n v="26"/>
    <x v="1"/>
    <x v="0"/>
    <x v="0"/>
    <x v="2"/>
    <x v="1"/>
    <x v="0"/>
    <n v="2"/>
    <x v="0"/>
    <x v="0"/>
    <n v="5709.56"/>
    <n v="68514.720000000001"/>
    <n v="781.62"/>
    <n v="10"/>
    <n v="16"/>
    <n v="4"/>
    <x v="0"/>
    <x v="0"/>
  </r>
  <r>
    <n v="252"/>
    <n v="55"/>
    <x v="0"/>
    <x v="1"/>
    <x v="4"/>
    <x v="16"/>
    <x v="3"/>
    <x v="0"/>
    <n v="8"/>
    <x v="2"/>
    <x v="0"/>
    <n v="2995.91"/>
    <n v="35950.92"/>
    <n v="248.08"/>
    <n v="7"/>
    <n v="14"/>
    <n v="6"/>
    <x v="1"/>
    <x v="0"/>
  </r>
  <r>
    <n v="253"/>
    <n v="25"/>
    <x v="1"/>
    <x v="1"/>
    <x v="4"/>
    <x v="16"/>
    <x v="2"/>
    <x v="0"/>
    <n v="3"/>
    <x v="0"/>
    <x v="3"/>
    <n v="4108.32"/>
    <n v="49299.839999999997"/>
    <n v="527.07000000000005"/>
    <n v="11"/>
    <n v="22"/>
    <n v="2"/>
    <x v="0"/>
    <x v="0"/>
  </r>
  <r>
    <n v="254"/>
    <n v="41"/>
    <x v="2"/>
    <x v="0"/>
    <x v="3"/>
    <x v="10"/>
    <x v="2"/>
    <x v="0"/>
    <n v="14"/>
    <x v="3"/>
    <x v="0"/>
    <n v="2965.25"/>
    <n v="35583"/>
    <n v="352.12"/>
    <n v="8"/>
    <n v="20"/>
    <n v="2"/>
    <x v="0"/>
    <x v="0"/>
  </r>
  <r>
    <n v="255"/>
    <n v="44"/>
    <x v="2"/>
    <x v="0"/>
    <x v="5"/>
    <x v="15"/>
    <x v="1"/>
    <x v="1"/>
    <n v="15"/>
    <x v="3"/>
    <x v="0"/>
    <n v="4844.34"/>
    <n v="58132.08"/>
    <n v="581.04999999999995"/>
    <n v="13"/>
    <n v="20"/>
    <n v="6"/>
    <x v="1"/>
    <x v="0"/>
  </r>
  <r>
    <n v="256"/>
    <n v="48"/>
    <x v="2"/>
    <x v="0"/>
    <x v="1"/>
    <x v="11"/>
    <x v="3"/>
    <x v="0"/>
    <n v="0"/>
    <x v="0"/>
    <x v="1"/>
    <n v="5911.99"/>
    <n v="70943.88"/>
    <n v="597.48"/>
    <n v="10"/>
    <n v="27"/>
    <n v="2"/>
    <x v="1"/>
    <x v="0"/>
  </r>
  <r>
    <n v="257"/>
    <n v="46"/>
    <x v="2"/>
    <x v="1"/>
    <x v="3"/>
    <x v="10"/>
    <x v="3"/>
    <x v="0"/>
    <n v="6"/>
    <x v="2"/>
    <x v="0"/>
    <n v="3678.09"/>
    <n v="44137.08"/>
    <n v="369.28"/>
    <n v="10"/>
    <n v="27"/>
    <n v="4"/>
    <x v="0"/>
    <x v="0"/>
  </r>
  <r>
    <n v="258"/>
    <n v="29"/>
    <x v="1"/>
    <x v="0"/>
    <x v="5"/>
    <x v="15"/>
    <x v="0"/>
    <x v="2"/>
    <n v="18"/>
    <x v="1"/>
    <x v="1"/>
    <n v="5454.66"/>
    <n v="65455.92"/>
    <n v="375.41"/>
    <n v="13"/>
    <n v="22"/>
    <n v="3"/>
    <x v="1"/>
    <x v="1"/>
  </r>
  <r>
    <n v="259"/>
    <n v="23"/>
    <x v="1"/>
    <x v="1"/>
    <x v="1"/>
    <x v="1"/>
    <x v="2"/>
    <x v="1"/>
    <n v="10"/>
    <x v="2"/>
    <x v="0"/>
    <n v="6427.08"/>
    <n v="77124.959999999992"/>
    <n v="547.35"/>
    <n v="8"/>
    <n v="31"/>
    <n v="9"/>
    <x v="1"/>
    <x v="0"/>
  </r>
  <r>
    <n v="260"/>
    <n v="51"/>
    <x v="0"/>
    <x v="1"/>
    <x v="5"/>
    <x v="9"/>
    <x v="1"/>
    <x v="0"/>
    <n v="0"/>
    <x v="0"/>
    <x v="0"/>
    <n v="5010.28"/>
    <n v="60123.360000000001"/>
    <n v="505.87"/>
    <n v="10"/>
    <n v="21"/>
    <n v="4"/>
    <x v="0"/>
    <x v="0"/>
  </r>
  <r>
    <n v="261"/>
    <n v="23"/>
    <x v="1"/>
    <x v="0"/>
    <x v="3"/>
    <x v="7"/>
    <x v="0"/>
    <x v="1"/>
    <n v="9"/>
    <x v="2"/>
    <x v="2"/>
    <n v="4563.01"/>
    <n v="54756.12"/>
    <n v="870.85"/>
    <n v="9"/>
    <n v="15"/>
    <n v="5"/>
    <x v="1"/>
    <x v="1"/>
  </r>
  <r>
    <n v="262"/>
    <n v="25"/>
    <x v="1"/>
    <x v="0"/>
    <x v="3"/>
    <x v="14"/>
    <x v="0"/>
    <x v="0"/>
    <n v="17"/>
    <x v="1"/>
    <x v="0"/>
    <n v="4322.24"/>
    <n v="51866.879999999997"/>
    <n v="802.7"/>
    <n v="11"/>
    <n v="15"/>
    <n v="6"/>
    <x v="0"/>
    <x v="0"/>
  </r>
  <r>
    <n v="263"/>
    <n v="25"/>
    <x v="1"/>
    <x v="0"/>
    <x v="0"/>
    <x v="0"/>
    <x v="2"/>
    <x v="0"/>
    <n v="13"/>
    <x v="3"/>
    <x v="0"/>
    <n v="6408.5"/>
    <n v="76902"/>
    <n v="581.54"/>
    <n v="7"/>
    <n v="18"/>
    <n v="5"/>
    <x v="0"/>
    <x v="0"/>
  </r>
  <r>
    <n v="264"/>
    <n v="42"/>
    <x v="2"/>
    <x v="0"/>
    <x v="1"/>
    <x v="1"/>
    <x v="2"/>
    <x v="2"/>
    <n v="16"/>
    <x v="1"/>
    <x v="0"/>
    <n v="4314.97"/>
    <n v="51779.64"/>
    <n v="601.55999999999995"/>
    <n v="9"/>
    <n v="14"/>
    <n v="10"/>
    <x v="0"/>
    <x v="0"/>
  </r>
  <r>
    <n v="265"/>
    <n v="57"/>
    <x v="0"/>
    <x v="0"/>
    <x v="2"/>
    <x v="5"/>
    <x v="3"/>
    <x v="0"/>
    <n v="7"/>
    <x v="2"/>
    <x v="0"/>
    <n v="4455.37"/>
    <n v="53464.44"/>
    <n v="744.04"/>
    <n v="5"/>
    <n v="18"/>
    <n v="9"/>
    <x v="0"/>
    <x v="0"/>
  </r>
  <r>
    <n v="266"/>
    <n v="55"/>
    <x v="0"/>
    <x v="1"/>
    <x v="0"/>
    <x v="2"/>
    <x v="2"/>
    <x v="0"/>
    <n v="11"/>
    <x v="3"/>
    <x v="1"/>
    <n v="5254.74"/>
    <n v="63056.88"/>
    <n v="496.33"/>
    <n v="16"/>
    <n v="33"/>
    <n v="2"/>
    <x v="0"/>
    <x v="1"/>
  </r>
  <r>
    <n v="267"/>
    <n v="37"/>
    <x v="3"/>
    <x v="0"/>
    <x v="0"/>
    <x v="3"/>
    <x v="2"/>
    <x v="0"/>
    <n v="12"/>
    <x v="3"/>
    <x v="3"/>
    <n v="4296.1000000000004"/>
    <n v="51553.200000000004"/>
    <n v="852.41"/>
    <n v="11"/>
    <n v="23"/>
    <n v="3"/>
    <x v="0"/>
    <x v="0"/>
  </r>
  <r>
    <n v="268"/>
    <n v="48"/>
    <x v="2"/>
    <x v="0"/>
    <x v="2"/>
    <x v="4"/>
    <x v="0"/>
    <x v="0"/>
    <n v="16"/>
    <x v="1"/>
    <x v="3"/>
    <n v="4700.79"/>
    <n v="56409.479999999996"/>
    <n v="294.75"/>
    <n v="10"/>
    <n v="25"/>
    <n v="7"/>
    <x v="0"/>
    <x v="0"/>
  </r>
  <r>
    <n v="269"/>
    <n v="45"/>
    <x v="2"/>
    <x v="0"/>
    <x v="5"/>
    <x v="17"/>
    <x v="2"/>
    <x v="0"/>
    <n v="14"/>
    <x v="3"/>
    <x v="3"/>
    <n v="6369.34"/>
    <n v="76432.08"/>
    <n v="1213.78"/>
    <n v="8"/>
    <n v="22"/>
    <n v="6"/>
    <x v="0"/>
    <x v="0"/>
  </r>
  <r>
    <n v="270"/>
    <n v="24"/>
    <x v="1"/>
    <x v="0"/>
    <x v="1"/>
    <x v="13"/>
    <x v="1"/>
    <x v="0"/>
    <n v="3"/>
    <x v="0"/>
    <x v="0"/>
    <n v="4054.97"/>
    <n v="48659.64"/>
    <n v="605.27"/>
    <n v="4"/>
    <n v="21"/>
    <n v="5"/>
    <x v="0"/>
    <x v="0"/>
  </r>
  <r>
    <n v="271"/>
    <n v="43"/>
    <x v="2"/>
    <x v="1"/>
    <x v="3"/>
    <x v="10"/>
    <x v="1"/>
    <x v="0"/>
    <n v="12"/>
    <x v="3"/>
    <x v="0"/>
    <n v="5687.95"/>
    <n v="68255.399999999994"/>
    <n v="845.93"/>
    <n v="4"/>
    <n v="15"/>
    <n v="3"/>
    <x v="0"/>
    <x v="0"/>
  </r>
  <r>
    <n v="272"/>
    <n v="52"/>
    <x v="0"/>
    <x v="0"/>
    <x v="4"/>
    <x v="12"/>
    <x v="3"/>
    <x v="2"/>
    <n v="6"/>
    <x v="2"/>
    <x v="3"/>
    <n v="3314.58"/>
    <n v="39774.959999999999"/>
    <n v="518.79"/>
    <n v="5"/>
    <n v="33"/>
    <n v="3"/>
    <x v="0"/>
    <x v="0"/>
  </r>
  <r>
    <n v="273"/>
    <n v="40"/>
    <x v="2"/>
    <x v="1"/>
    <x v="0"/>
    <x v="2"/>
    <x v="1"/>
    <x v="0"/>
    <n v="5"/>
    <x v="0"/>
    <x v="0"/>
    <n v="6596.33"/>
    <n v="79155.959999999992"/>
    <n v="728.77"/>
    <n v="13"/>
    <n v="22"/>
    <n v="7"/>
    <x v="0"/>
    <x v="0"/>
  </r>
  <r>
    <n v="274"/>
    <n v="51"/>
    <x v="0"/>
    <x v="0"/>
    <x v="5"/>
    <x v="9"/>
    <x v="1"/>
    <x v="0"/>
    <n v="10"/>
    <x v="2"/>
    <x v="0"/>
    <n v="6043.57"/>
    <n v="72522.84"/>
    <n v="529.87"/>
    <n v="14"/>
    <n v="20"/>
    <n v="3"/>
    <x v="0"/>
    <x v="0"/>
  </r>
  <r>
    <n v="275"/>
    <n v="24"/>
    <x v="1"/>
    <x v="0"/>
    <x v="0"/>
    <x v="3"/>
    <x v="1"/>
    <x v="0"/>
    <n v="8"/>
    <x v="2"/>
    <x v="0"/>
    <n v="6301.93"/>
    <n v="75623.16"/>
    <n v="621.70000000000005"/>
    <n v="7"/>
    <n v="19"/>
    <n v="7"/>
    <x v="0"/>
    <x v="0"/>
  </r>
  <r>
    <n v="276"/>
    <n v="40"/>
    <x v="2"/>
    <x v="0"/>
    <x v="0"/>
    <x v="0"/>
    <x v="0"/>
    <x v="0"/>
    <n v="8"/>
    <x v="2"/>
    <x v="0"/>
    <n v="6367.78"/>
    <n v="76413.36"/>
    <n v="507.6"/>
    <n v="9"/>
    <n v="27"/>
    <n v="6"/>
    <x v="0"/>
    <x v="0"/>
  </r>
  <r>
    <n v="277"/>
    <n v="43"/>
    <x v="2"/>
    <x v="1"/>
    <x v="3"/>
    <x v="7"/>
    <x v="2"/>
    <x v="0"/>
    <n v="18"/>
    <x v="1"/>
    <x v="0"/>
    <n v="3836.64"/>
    <n v="46039.68"/>
    <n v="327.07"/>
    <n v="8"/>
    <n v="17"/>
    <n v="3"/>
    <x v="0"/>
    <x v="0"/>
  </r>
  <r>
    <n v="278"/>
    <n v="32"/>
    <x v="3"/>
    <x v="0"/>
    <x v="5"/>
    <x v="9"/>
    <x v="1"/>
    <x v="0"/>
    <n v="7"/>
    <x v="2"/>
    <x v="3"/>
    <n v="4720.0200000000004"/>
    <n v="56640.240000000005"/>
    <n v="514.16999999999996"/>
    <n v="8"/>
    <n v="21"/>
    <n v="7"/>
    <x v="0"/>
    <x v="0"/>
  </r>
  <r>
    <n v="279"/>
    <n v="25"/>
    <x v="1"/>
    <x v="0"/>
    <x v="0"/>
    <x v="2"/>
    <x v="2"/>
    <x v="2"/>
    <n v="14"/>
    <x v="3"/>
    <x v="0"/>
    <n v="5353.07"/>
    <n v="64236.84"/>
    <n v="398.81"/>
    <n v="7"/>
    <n v="17"/>
    <n v="2"/>
    <x v="0"/>
    <x v="0"/>
  </r>
  <r>
    <n v="280"/>
    <n v="26"/>
    <x v="1"/>
    <x v="0"/>
    <x v="4"/>
    <x v="16"/>
    <x v="0"/>
    <x v="0"/>
    <n v="9"/>
    <x v="2"/>
    <x v="3"/>
    <n v="3332.19"/>
    <n v="39986.28"/>
    <n v="601.79999999999995"/>
    <n v="5"/>
    <n v="24"/>
    <n v="5"/>
    <x v="0"/>
    <x v="0"/>
  </r>
  <r>
    <n v="281"/>
    <n v="52"/>
    <x v="0"/>
    <x v="1"/>
    <x v="4"/>
    <x v="12"/>
    <x v="2"/>
    <x v="0"/>
    <n v="1"/>
    <x v="0"/>
    <x v="2"/>
    <n v="3464.8"/>
    <n v="41577.600000000006"/>
    <n v="646.6"/>
    <n v="10"/>
    <n v="18"/>
    <n v="4"/>
    <x v="0"/>
    <x v="0"/>
  </r>
  <r>
    <n v="282"/>
    <n v="56"/>
    <x v="0"/>
    <x v="1"/>
    <x v="4"/>
    <x v="12"/>
    <x v="2"/>
    <x v="0"/>
    <n v="10"/>
    <x v="2"/>
    <x v="4"/>
    <n v="3234"/>
    <n v="38808"/>
    <n v="255.54"/>
    <n v="11"/>
    <n v="17"/>
    <n v="7"/>
    <x v="0"/>
    <x v="0"/>
  </r>
  <r>
    <n v="283"/>
    <n v="28"/>
    <x v="1"/>
    <x v="0"/>
    <x v="4"/>
    <x v="16"/>
    <x v="1"/>
    <x v="0"/>
    <n v="10"/>
    <x v="2"/>
    <x v="2"/>
    <n v="5121.1400000000003"/>
    <n v="61453.680000000008"/>
    <n v="463.96"/>
    <n v="12"/>
    <n v="26"/>
    <n v="7"/>
    <x v="0"/>
    <x v="0"/>
  </r>
  <r>
    <n v="284"/>
    <n v="27"/>
    <x v="1"/>
    <x v="1"/>
    <x v="3"/>
    <x v="14"/>
    <x v="1"/>
    <x v="0"/>
    <n v="6"/>
    <x v="2"/>
    <x v="0"/>
    <n v="3386.66"/>
    <n v="40639.919999999998"/>
    <n v="311.02999999999997"/>
    <n v="6"/>
    <n v="21"/>
    <n v="5"/>
    <x v="0"/>
    <x v="0"/>
  </r>
  <r>
    <n v="285"/>
    <n v="27"/>
    <x v="1"/>
    <x v="0"/>
    <x v="5"/>
    <x v="15"/>
    <x v="2"/>
    <x v="2"/>
    <n v="7"/>
    <x v="2"/>
    <x v="0"/>
    <n v="5369.07"/>
    <n v="64428.84"/>
    <n v="351.28"/>
    <n v="8"/>
    <n v="21"/>
    <n v="6"/>
    <x v="0"/>
    <x v="0"/>
  </r>
  <r>
    <n v="286"/>
    <n v="32"/>
    <x v="3"/>
    <x v="0"/>
    <x v="4"/>
    <x v="8"/>
    <x v="2"/>
    <x v="0"/>
    <n v="15"/>
    <x v="3"/>
    <x v="3"/>
    <n v="3683.1"/>
    <n v="44197.2"/>
    <n v="363.05"/>
    <n v="12"/>
    <n v="16"/>
    <n v="3"/>
    <x v="1"/>
    <x v="0"/>
  </r>
  <r>
    <n v="287"/>
    <n v="24"/>
    <x v="1"/>
    <x v="0"/>
    <x v="5"/>
    <x v="15"/>
    <x v="1"/>
    <x v="0"/>
    <n v="13"/>
    <x v="3"/>
    <x v="1"/>
    <n v="4671.07"/>
    <n v="56052.84"/>
    <n v="884.37"/>
    <n v="8"/>
    <n v="17"/>
    <n v="5"/>
    <x v="0"/>
    <x v="1"/>
  </r>
  <r>
    <n v="288"/>
    <n v="39"/>
    <x v="3"/>
    <x v="0"/>
    <x v="3"/>
    <x v="10"/>
    <x v="1"/>
    <x v="0"/>
    <n v="5"/>
    <x v="0"/>
    <x v="4"/>
    <n v="2608.11"/>
    <n v="31297.32"/>
    <n v="286.06"/>
    <n v="13"/>
    <n v="15"/>
    <n v="6"/>
    <x v="1"/>
    <x v="0"/>
  </r>
  <r>
    <n v="289"/>
    <n v="47"/>
    <x v="2"/>
    <x v="0"/>
    <x v="3"/>
    <x v="7"/>
    <x v="0"/>
    <x v="0"/>
    <n v="5"/>
    <x v="0"/>
    <x v="3"/>
    <n v="3501.86"/>
    <n v="42022.32"/>
    <n v="451.11"/>
    <n v="13"/>
    <n v="17"/>
    <n v="5"/>
    <x v="0"/>
    <x v="0"/>
  </r>
  <r>
    <n v="290"/>
    <n v="56"/>
    <x v="0"/>
    <x v="1"/>
    <x v="2"/>
    <x v="5"/>
    <x v="2"/>
    <x v="0"/>
    <n v="2"/>
    <x v="0"/>
    <x v="2"/>
    <n v="5429.32"/>
    <n v="65151.839999999997"/>
    <n v="829.02"/>
    <n v="6"/>
    <n v="19"/>
    <n v="6"/>
    <x v="0"/>
    <x v="0"/>
  </r>
  <r>
    <n v="291"/>
    <n v="25"/>
    <x v="1"/>
    <x v="0"/>
    <x v="5"/>
    <x v="9"/>
    <x v="0"/>
    <x v="2"/>
    <n v="7"/>
    <x v="2"/>
    <x v="2"/>
    <n v="3861.99"/>
    <n v="46343.88"/>
    <n v="200.57"/>
    <n v="10"/>
    <n v="31"/>
    <n v="4"/>
    <x v="0"/>
    <x v="1"/>
  </r>
  <r>
    <n v="292"/>
    <n v="42"/>
    <x v="2"/>
    <x v="0"/>
    <x v="5"/>
    <x v="17"/>
    <x v="1"/>
    <x v="0"/>
    <n v="18"/>
    <x v="1"/>
    <x v="2"/>
    <n v="4293.72"/>
    <n v="51524.639999999999"/>
    <n v="275.85000000000002"/>
    <n v="8"/>
    <n v="19"/>
    <n v="9"/>
    <x v="0"/>
    <x v="1"/>
  </r>
  <r>
    <n v="293"/>
    <n v="46"/>
    <x v="2"/>
    <x v="1"/>
    <x v="0"/>
    <x v="3"/>
    <x v="1"/>
    <x v="0"/>
    <n v="14"/>
    <x v="3"/>
    <x v="0"/>
    <n v="6578.52"/>
    <n v="78942.240000000005"/>
    <n v="986.73"/>
    <n v="5"/>
    <n v="16"/>
    <n v="6"/>
    <x v="0"/>
    <x v="0"/>
  </r>
  <r>
    <n v="294"/>
    <n v="26"/>
    <x v="1"/>
    <x v="0"/>
    <x v="3"/>
    <x v="10"/>
    <x v="2"/>
    <x v="0"/>
    <n v="6"/>
    <x v="2"/>
    <x v="2"/>
    <n v="3688.04"/>
    <n v="44256.479999999996"/>
    <n v="525.79"/>
    <n v="14"/>
    <n v="13"/>
    <n v="3"/>
    <x v="0"/>
    <x v="0"/>
  </r>
  <r>
    <n v="295"/>
    <n v="45"/>
    <x v="2"/>
    <x v="0"/>
    <x v="2"/>
    <x v="5"/>
    <x v="2"/>
    <x v="1"/>
    <n v="2"/>
    <x v="0"/>
    <x v="3"/>
    <n v="4580.82"/>
    <n v="54969.84"/>
    <n v="274.87"/>
    <n v="3"/>
    <n v="28"/>
    <n v="4"/>
    <x v="0"/>
    <x v="0"/>
  </r>
  <r>
    <n v="296"/>
    <n v="49"/>
    <x v="2"/>
    <x v="1"/>
    <x v="4"/>
    <x v="12"/>
    <x v="3"/>
    <x v="0"/>
    <n v="15"/>
    <x v="3"/>
    <x v="2"/>
    <n v="4353.0200000000004"/>
    <n v="52236.240000000005"/>
    <n v="746.49"/>
    <n v="11"/>
    <n v="18"/>
    <n v="6"/>
    <x v="1"/>
    <x v="0"/>
  </r>
  <r>
    <n v="297"/>
    <n v="60"/>
    <x v="0"/>
    <x v="1"/>
    <x v="1"/>
    <x v="13"/>
    <x v="2"/>
    <x v="0"/>
    <n v="18"/>
    <x v="1"/>
    <x v="3"/>
    <n v="4378.8999999999996"/>
    <n v="52546.799999999996"/>
    <n v="662.74"/>
    <n v="9"/>
    <n v="19"/>
    <n v="5"/>
    <x v="0"/>
    <x v="0"/>
  </r>
  <r>
    <n v="298"/>
    <n v="37"/>
    <x v="3"/>
    <x v="0"/>
    <x v="5"/>
    <x v="17"/>
    <x v="2"/>
    <x v="0"/>
    <n v="14"/>
    <x v="3"/>
    <x v="3"/>
    <n v="5884"/>
    <n v="70608"/>
    <n v="361.92"/>
    <n v="6"/>
    <n v="20"/>
    <n v="5"/>
    <x v="0"/>
    <x v="0"/>
  </r>
  <r>
    <n v="299"/>
    <n v="32"/>
    <x v="3"/>
    <x v="1"/>
    <x v="0"/>
    <x v="3"/>
    <x v="0"/>
    <x v="0"/>
    <n v="17"/>
    <x v="1"/>
    <x v="0"/>
    <n v="4851.32"/>
    <n v="58215.839999999997"/>
    <n v="531.41999999999996"/>
    <n v="9"/>
    <n v="23"/>
    <n v="3"/>
    <x v="1"/>
    <x v="0"/>
  </r>
  <r>
    <n v="300"/>
    <n v="53"/>
    <x v="0"/>
    <x v="0"/>
    <x v="2"/>
    <x v="6"/>
    <x v="2"/>
    <x v="1"/>
    <n v="17"/>
    <x v="1"/>
    <x v="0"/>
    <n v="6374.67"/>
    <n v="76496.040000000008"/>
    <n v="702.61"/>
    <n v="8"/>
    <n v="18"/>
    <n v="3"/>
    <x v="0"/>
    <x v="0"/>
  </r>
  <r>
    <n v="301"/>
    <n v="46"/>
    <x v="2"/>
    <x v="1"/>
    <x v="5"/>
    <x v="17"/>
    <x v="0"/>
    <x v="0"/>
    <n v="3"/>
    <x v="0"/>
    <x v="0"/>
    <n v="5070.0600000000004"/>
    <n v="60840.72"/>
    <n v="516.24"/>
    <n v="13"/>
    <n v="12"/>
    <n v="4"/>
    <x v="0"/>
    <x v="0"/>
  </r>
  <r>
    <n v="302"/>
    <n v="60"/>
    <x v="0"/>
    <x v="0"/>
    <x v="5"/>
    <x v="15"/>
    <x v="2"/>
    <x v="1"/>
    <n v="6"/>
    <x v="2"/>
    <x v="2"/>
    <n v="5721.59"/>
    <n v="68659.08"/>
    <n v="813.38"/>
    <n v="10"/>
    <n v="20"/>
    <n v="5"/>
    <x v="0"/>
    <x v="1"/>
  </r>
  <r>
    <n v="303"/>
    <n v="53"/>
    <x v="0"/>
    <x v="0"/>
    <x v="5"/>
    <x v="15"/>
    <x v="0"/>
    <x v="0"/>
    <n v="9"/>
    <x v="2"/>
    <x v="0"/>
    <n v="3965.82"/>
    <n v="47589.840000000004"/>
    <n v="785.88"/>
    <n v="8"/>
    <n v="21"/>
    <n v="3"/>
    <x v="0"/>
    <x v="0"/>
  </r>
  <r>
    <n v="304"/>
    <n v="34"/>
    <x v="3"/>
    <x v="0"/>
    <x v="2"/>
    <x v="6"/>
    <x v="2"/>
    <x v="1"/>
    <n v="2"/>
    <x v="0"/>
    <x v="0"/>
    <n v="5542.58"/>
    <n v="66510.959999999992"/>
    <n v="677.26"/>
    <n v="5"/>
    <n v="17"/>
    <n v="3"/>
    <x v="0"/>
    <x v="0"/>
  </r>
  <r>
    <n v="305"/>
    <n v="26"/>
    <x v="1"/>
    <x v="1"/>
    <x v="0"/>
    <x v="2"/>
    <x v="0"/>
    <x v="1"/>
    <n v="15"/>
    <x v="3"/>
    <x v="1"/>
    <n v="5358.06"/>
    <n v="64296.72"/>
    <n v="872.4"/>
    <n v="7"/>
    <n v="16"/>
    <n v="4"/>
    <x v="0"/>
    <x v="1"/>
  </r>
  <r>
    <n v="306"/>
    <n v="49"/>
    <x v="2"/>
    <x v="1"/>
    <x v="0"/>
    <x v="3"/>
    <x v="0"/>
    <x v="0"/>
    <n v="2"/>
    <x v="0"/>
    <x v="0"/>
    <n v="4415.58"/>
    <n v="52986.96"/>
    <n v="794.56"/>
    <n v="6"/>
    <n v="17"/>
    <n v="3"/>
    <x v="1"/>
    <x v="0"/>
  </r>
  <r>
    <n v="307"/>
    <n v="48"/>
    <x v="2"/>
    <x v="0"/>
    <x v="4"/>
    <x v="8"/>
    <x v="3"/>
    <x v="0"/>
    <n v="12"/>
    <x v="3"/>
    <x v="0"/>
    <n v="3586.25"/>
    <n v="43035"/>
    <n v="387.34"/>
    <n v="3"/>
    <n v="20"/>
    <n v="4"/>
    <x v="0"/>
    <x v="0"/>
  </r>
  <r>
    <n v="308"/>
    <n v="44"/>
    <x v="2"/>
    <x v="0"/>
    <x v="2"/>
    <x v="4"/>
    <x v="1"/>
    <x v="0"/>
    <n v="17"/>
    <x v="1"/>
    <x v="2"/>
    <n v="4161.47"/>
    <n v="49937.64"/>
    <n v="553.45000000000005"/>
    <n v="7"/>
    <n v="14"/>
    <n v="8"/>
    <x v="1"/>
    <x v="1"/>
  </r>
  <r>
    <n v="309"/>
    <n v="49"/>
    <x v="2"/>
    <x v="0"/>
    <x v="0"/>
    <x v="2"/>
    <x v="0"/>
    <x v="2"/>
    <n v="18"/>
    <x v="1"/>
    <x v="2"/>
    <n v="5426.88"/>
    <n v="65122.559999999998"/>
    <n v="371.7"/>
    <n v="10"/>
    <n v="14"/>
    <n v="2"/>
    <x v="0"/>
    <x v="1"/>
  </r>
  <r>
    <n v="310"/>
    <n v="58"/>
    <x v="0"/>
    <x v="0"/>
    <x v="4"/>
    <x v="12"/>
    <x v="2"/>
    <x v="0"/>
    <n v="7"/>
    <x v="2"/>
    <x v="0"/>
    <n v="3935.3"/>
    <n v="47223.600000000006"/>
    <n v="392.24"/>
    <n v="13"/>
    <n v="22"/>
    <n v="2"/>
    <x v="0"/>
    <x v="0"/>
  </r>
  <r>
    <n v="311"/>
    <n v="44"/>
    <x v="2"/>
    <x v="0"/>
    <x v="5"/>
    <x v="15"/>
    <x v="2"/>
    <x v="1"/>
    <n v="18"/>
    <x v="1"/>
    <x v="0"/>
    <n v="5323.21"/>
    <n v="63878.520000000004"/>
    <n v="357.79"/>
    <n v="10"/>
    <n v="16"/>
    <n v="5"/>
    <x v="0"/>
    <x v="0"/>
  </r>
  <r>
    <n v="312"/>
    <n v="31"/>
    <x v="3"/>
    <x v="1"/>
    <x v="5"/>
    <x v="17"/>
    <x v="2"/>
    <x v="2"/>
    <n v="16"/>
    <x v="1"/>
    <x v="3"/>
    <n v="4945.5600000000004"/>
    <n v="59346.720000000001"/>
    <n v="983.56"/>
    <n v="14"/>
    <n v="19"/>
    <n v="8"/>
    <x v="0"/>
    <x v="0"/>
  </r>
  <r>
    <n v="313"/>
    <n v="50"/>
    <x v="0"/>
    <x v="1"/>
    <x v="2"/>
    <x v="6"/>
    <x v="2"/>
    <x v="0"/>
    <n v="7"/>
    <x v="2"/>
    <x v="0"/>
    <n v="4159.51"/>
    <n v="49914.12"/>
    <n v="629.6"/>
    <n v="11"/>
    <n v="11"/>
    <n v="3"/>
    <x v="0"/>
    <x v="0"/>
  </r>
  <r>
    <n v="314"/>
    <n v="28"/>
    <x v="1"/>
    <x v="0"/>
    <x v="2"/>
    <x v="5"/>
    <x v="2"/>
    <x v="1"/>
    <n v="12"/>
    <x v="3"/>
    <x v="3"/>
    <n v="6262.14"/>
    <n v="75145.680000000008"/>
    <n v="432.94"/>
    <n v="9"/>
    <n v="17"/>
    <n v="6"/>
    <x v="0"/>
    <x v="0"/>
  </r>
  <r>
    <n v="315"/>
    <n v="51"/>
    <x v="0"/>
    <x v="0"/>
    <x v="0"/>
    <x v="0"/>
    <x v="2"/>
    <x v="0"/>
    <n v="8"/>
    <x v="2"/>
    <x v="0"/>
    <n v="5070.62"/>
    <n v="60847.44"/>
    <n v="613.30999999999995"/>
    <n v="8"/>
    <n v="19"/>
    <n v="5"/>
    <x v="0"/>
    <x v="0"/>
  </r>
  <r>
    <n v="316"/>
    <n v="34"/>
    <x v="3"/>
    <x v="1"/>
    <x v="5"/>
    <x v="9"/>
    <x v="0"/>
    <x v="0"/>
    <n v="2"/>
    <x v="0"/>
    <x v="0"/>
    <n v="5472.89"/>
    <n v="65674.680000000008"/>
    <n v="423.67"/>
    <n v="8"/>
    <n v="27"/>
    <n v="2"/>
    <x v="1"/>
    <x v="0"/>
  </r>
  <r>
    <n v="317"/>
    <n v="26"/>
    <x v="1"/>
    <x v="0"/>
    <x v="1"/>
    <x v="1"/>
    <x v="2"/>
    <x v="1"/>
    <n v="10"/>
    <x v="2"/>
    <x v="0"/>
    <n v="5109.5"/>
    <n v="61314"/>
    <n v="325.54000000000002"/>
    <n v="11"/>
    <n v="19"/>
    <n v="2"/>
    <x v="0"/>
    <x v="0"/>
  </r>
  <r>
    <n v="318"/>
    <n v="53"/>
    <x v="0"/>
    <x v="1"/>
    <x v="1"/>
    <x v="11"/>
    <x v="2"/>
    <x v="0"/>
    <n v="15"/>
    <x v="3"/>
    <x v="3"/>
    <n v="4160.63"/>
    <n v="49927.56"/>
    <n v="575.05999999999995"/>
    <n v="8"/>
    <n v="24"/>
    <n v="3"/>
    <x v="0"/>
    <x v="0"/>
  </r>
  <r>
    <n v="319"/>
    <n v="33"/>
    <x v="3"/>
    <x v="1"/>
    <x v="1"/>
    <x v="1"/>
    <x v="1"/>
    <x v="0"/>
    <n v="19"/>
    <x v="1"/>
    <x v="0"/>
    <n v="4696.5200000000004"/>
    <n v="56358.240000000005"/>
    <n v="450.69"/>
    <n v="10"/>
    <n v="19"/>
    <n v="2"/>
    <x v="0"/>
    <x v="0"/>
  </r>
  <r>
    <n v="320"/>
    <n v="33"/>
    <x v="3"/>
    <x v="1"/>
    <x v="1"/>
    <x v="13"/>
    <x v="0"/>
    <x v="0"/>
    <n v="14"/>
    <x v="3"/>
    <x v="3"/>
    <n v="4600.63"/>
    <n v="55207.56"/>
    <n v="629.58000000000004"/>
    <n v="11"/>
    <n v="26"/>
    <n v="6"/>
    <x v="0"/>
    <x v="0"/>
  </r>
  <r>
    <n v="321"/>
    <n v="33"/>
    <x v="3"/>
    <x v="1"/>
    <x v="0"/>
    <x v="0"/>
    <x v="2"/>
    <x v="0"/>
    <n v="12"/>
    <x v="3"/>
    <x v="3"/>
    <n v="5883.74"/>
    <n v="70604.88"/>
    <n v="1174.06"/>
    <n v="12"/>
    <n v="26"/>
    <n v="4"/>
    <x v="0"/>
    <x v="0"/>
  </r>
  <r>
    <n v="322"/>
    <n v="30"/>
    <x v="3"/>
    <x v="0"/>
    <x v="0"/>
    <x v="2"/>
    <x v="1"/>
    <x v="0"/>
    <n v="18"/>
    <x v="1"/>
    <x v="1"/>
    <n v="5659.16"/>
    <n v="67909.919999999998"/>
    <n v="460.76"/>
    <n v="9"/>
    <n v="27"/>
    <n v="6"/>
    <x v="0"/>
    <x v="1"/>
  </r>
  <r>
    <n v="323"/>
    <n v="46"/>
    <x v="2"/>
    <x v="1"/>
    <x v="2"/>
    <x v="6"/>
    <x v="1"/>
    <x v="1"/>
    <n v="18"/>
    <x v="1"/>
    <x v="1"/>
    <n v="4244.08"/>
    <n v="50928.959999999999"/>
    <n v="246.88"/>
    <n v="9"/>
    <n v="23"/>
    <n v="3"/>
    <x v="0"/>
    <x v="0"/>
  </r>
  <r>
    <n v="324"/>
    <n v="58"/>
    <x v="0"/>
    <x v="0"/>
    <x v="5"/>
    <x v="9"/>
    <x v="2"/>
    <x v="1"/>
    <n v="16"/>
    <x v="1"/>
    <x v="0"/>
    <n v="4177.3100000000004"/>
    <n v="50127.72"/>
    <n v="536.83000000000004"/>
    <n v="15"/>
    <n v="18"/>
    <n v="3"/>
    <x v="1"/>
    <x v="0"/>
  </r>
  <r>
    <n v="325"/>
    <n v="58"/>
    <x v="0"/>
    <x v="1"/>
    <x v="3"/>
    <x v="7"/>
    <x v="0"/>
    <x v="0"/>
    <n v="18"/>
    <x v="1"/>
    <x v="0"/>
    <n v="4281.58"/>
    <n v="51378.96"/>
    <n v="284.08999999999997"/>
    <n v="7"/>
    <n v="17"/>
    <n v="8"/>
    <x v="0"/>
    <x v="0"/>
  </r>
  <r>
    <n v="326"/>
    <n v="24"/>
    <x v="1"/>
    <x v="1"/>
    <x v="1"/>
    <x v="13"/>
    <x v="0"/>
    <x v="0"/>
    <n v="6"/>
    <x v="2"/>
    <x v="2"/>
    <n v="4617.0600000000004"/>
    <n v="55404.72"/>
    <n v="442.81"/>
    <n v="4"/>
    <n v="26"/>
    <n v="8"/>
    <x v="0"/>
    <x v="1"/>
  </r>
  <r>
    <n v="327"/>
    <n v="24"/>
    <x v="1"/>
    <x v="1"/>
    <x v="1"/>
    <x v="11"/>
    <x v="3"/>
    <x v="0"/>
    <n v="19"/>
    <x v="1"/>
    <x v="2"/>
    <n v="5037.0200000000004"/>
    <n v="60444.240000000005"/>
    <n v="893.39"/>
    <n v="9"/>
    <n v="25"/>
    <n v="8"/>
    <x v="0"/>
    <x v="0"/>
  </r>
  <r>
    <n v="328"/>
    <n v="35"/>
    <x v="3"/>
    <x v="1"/>
    <x v="2"/>
    <x v="6"/>
    <x v="1"/>
    <x v="0"/>
    <n v="17"/>
    <x v="1"/>
    <x v="1"/>
    <n v="6045.21"/>
    <n v="72542.52"/>
    <n v="727.35"/>
    <n v="6"/>
    <n v="14"/>
    <n v="3"/>
    <x v="1"/>
    <x v="1"/>
  </r>
  <r>
    <n v="329"/>
    <n v="35"/>
    <x v="3"/>
    <x v="0"/>
    <x v="0"/>
    <x v="2"/>
    <x v="1"/>
    <x v="0"/>
    <n v="16"/>
    <x v="1"/>
    <x v="3"/>
    <n v="4391.66"/>
    <n v="52699.92"/>
    <n v="383.47"/>
    <n v="16"/>
    <n v="24"/>
    <n v="1"/>
    <x v="0"/>
    <x v="0"/>
  </r>
  <r>
    <n v="330"/>
    <n v="40"/>
    <x v="2"/>
    <x v="1"/>
    <x v="1"/>
    <x v="1"/>
    <x v="2"/>
    <x v="0"/>
    <n v="5"/>
    <x v="0"/>
    <x v="3"/>
    <n v="5834.63"/>
    <n v="70015.56"/>
    <n v="485.6"/>
    <n v="3"/>
    <n v="20"/>
    <n v="2"/>
    <x v="0"/>
    <x v="0"/>
  </r>
  <r>
    <n v="331"/>
    <n v="30"/>
    <x v="3"/>
    <x v="1"/>
    <x v="1"/>
    <x v="1"/>
    <x v="3"/>
    <x v="0"/>
    <n v="1"/>
    <x v="0"/>
    <x v="1"/>
    <n v="5079.18"/>
    <n v="60950.16"/>
    <n v="615.09"/>
    <n v="9"/>
    <n v="20"/>
    <n v="6"/>
    <x v="0"/>
    <x v="0"/>
  </r>
  <r>
    <n v="332"/>
    <n v="42"/>
    <x v="2"/>
    <x v="0"/>
    <x v="4"/>
    <x v="8"/>
    <x v="1"/>
    <x v="0"/>
    <n v="1"/>
    <x v="0"/>
    <x v="1"/>
    <n v="3488.76"/>
    <n v="41865.120000000003"/>
    <n v="661.55"/>
    <n v="8"/>
    <n v="17"/>
    <n v="5"/>
    <x v="0"/>
    <x v="0"/>
  </r>
  <r>
    <n v="333"/>
    <n v="50"/>
    <x v="0"/>
    <x v="0"/>
    <x v="0"/>
    <x v="3"/>
    <x v="2"/>
    <x v="0"/>
    <n v="5"/>
    <x v="0"/>
    <x v="0"/>
    <n v="5619.54"/>
    <n v="67434.48"/>
    <n v="1063.9000000000001"/>
    <n v="9"/>
    <n v="20"/>
    <n v="4"/>
    <x v="0"/>
    <x v="0"/>
  </r>
  <r>
    <n v="334"/>
    <n v="51"/>
    <x v="0"/>
    <x v="1"/>
    <x v="0"/>
    <x v="0"/>
    <x v="2"/>
    <x v="1"/>
    <n v="1"/>
    <x v="0"/>
    <x v="2"/>
    <n v="5269.29"/>
    <n v="63231.479999999996"/>
    <n v="348.85"/>
    <n v="7"/>
    <n v="17"/>
    <n v="8"/>
    <x v="0"/>
    <x v="0"/>
  </r>
  <r>
    <n v="335"/>
    <n v="44"/>
    <x v="2"/>
    <x v="0"/>
    <x v="2"/>
    <x v="4"/>
    <x v="0"/>
    <x v="1"/>
    <n v="11"/>
    <x v="3"/>
    <x v="2"/>
    <n v="4821.8900000000003"/>
    <n v="57862.680000000008"/>
    <n v="590.61"/>
    <n v="7"/>
    <n v="13"/>
    <n v="1"/>
    <x v="0"/>
    <x v="1"/>
  </r>
  <r>
    <n v="336"/>
    <n v="40"/>
    <x v="2"/>
    <x v="1"/>
    <x v="1"/>
    <x v="1"/>
    <x v="2"/>
    <x v="0"/>
    <n v="2"/>
    <x v="0"/>
    <x v="0"/>
    <n v="5182.18"/>
    <n v="62186.16"/>
    <n v="1000.71"/>
    <n v="6"/>
    <n v="27"/>
    <n v="5"/>
    <x v="0"/>
    <x v="0"/>
  </r>
  <r>
    <n v="337"/>
    <n v="24"/>
    <x v="1"/>
    <x v="0"/>
    <x v="1"/>
    <x v="13"/>
    <x v="0"/>
    <x v="1"/>
    <n v="17"/>
    <x v="1"/>
    <x v="2"/>
    <n v="4480.99"/>
    <n v="53771.88"/>
    <n v="881.07"/>
    <n v="10"/>
    <n v="18"/>
    <n v="8"/>
    <x v="0"/>
    <x v="1"/>
  </r>
  <r>
    <n v="338"/>
    <n v="49"/>
    <x v="2"/>
    <x v="0"/>
    <x v="0"/>
    <x v="3"/>
    <x v="0"/>
    <x v="2"/>
    <n v="9"/>
    <x v="2"/>
    <x v="3"/>
    <n v="3897.64"/>
    <n v="46771.68"/>
    <n v="306.04000000000002"/>
    <n v="13"/>
    <n v="15"/>
    <n v="2"/>
    <x v="0"/>
    <x v="0"/>
  </r>
  <r>
    <n v="339"/>
    <n v="27"/>
    <x v="1"/>
    <x v="1"/>
    <x v="0"/>
    <x v="0"/>
    <x v="1"/>
    <x v="0"/>
    <n v="0"/>
    <x v="0"/>
    <x v="1"/>
    <n v="5226.7299999999996"/>
    <n v="62720.759999999995"/>
    <n v="890.88"/>
    <n v="10"/>
    <n v="30"/>
    <n v="7"/>
    <x v="0"/>
    <x v="0"/>
  </r>
  <r>
    <n v="340"/>
    <n v="41"/>
    <x v="2"/>
    <x v="0"/>
    <x v="2"/>
    <x v="5"/>
    <x v="2"/>
    <x v="2"/>
    <n v="14"/>
    <x v="3"/>
    <x v="3"/>
    <n v="4601.3900000000003"/>
    <n v="55216.680000000008"/>
    <n v="337.59"/>
    <n v="10"/>
    <n v="18"/>
    <n v="4"/>
    <x v="0"/>
    <x v="0"/>
  </r>
  <r>
    <n v="341"/>
    <n v="59"/>
    <x v="0"/>
    <x v="0"/>
    <x v="5"/>
    <x v="9"/>
    <x v="0"/>
    <x v="0"/>
    <n v="17"/>
    <x v="1"/>
    <x v="0"/>
    <n v="5537.6"/>
    <n v="66451.200000000012"/>
    <n v="373.09"/>
    <n v="12"/>
    <n v="25"/>
    <n v="9"/>
    <x v="1"/>
    <x v="0"/>
  </r>
  <r>
    <n v="342"/>
    <n v="49"/>
    <x v="2"/>
    <x v="0"/>
    <x v="1"/>
    <x v="13"/>
    <x v="2"/>
    <x v="0"/>
    <n v="16"/>
    <x v="1"/>
    <x v="0"/>
    <n v="5560.59"/>
    <n v="66727.08"/>
    <n v="1048.79"/>
    <n v="13"/>
    <n v="22"/>
    <n v="9"/>
    <x v="1"/>
    <x v="0"/>
  </r>
  <r>
    <n v="343"/>
    <n v="41"/>
    <x v="2"/>
    <x v="0"/>
    <x v="5"/>
    <x v="17"/>
    <x v="2"/>
    <x v="0"/>
    <n v="5"/>
    <x v="0"/>
    <x v="2"/>
    <n v="4796.37"/>
    <n v="57556.44"/>
    <n v="579.77"/>
    <n v="9"/>
    <n v="19"/>
    <n v="5"/>
    <x v="1"/>
    <x v="1"/>
  </r>
  <r>
    <n v="344"/>
    <n v="32"/>
    <x v="3"/>
    <x v="1"/>
    <x v="5"/>
    <x v="17"/>
    <x v="1"/>
    <x v="0"/>
    <n v="17"/>
    <x v="1"/>
    <x v="3"/>
    <n v="3791.79"/>
    <n v="45501.479999999996"/>
    <n v="304.57"/>
    <n v="10"/>
    <n v="21"/>
    <n v="5"/>
    <x v="0"/>
    <x v="0"/>
  </r>
  <r>
    <n v="345"/>
    <n v="35"/>
    <x v="3"/>
    <x v="0"/>
    <x v="2"/>
    <x v="4"/>
    <x v="2"/>
    <x v="1"/>
    <n v="14"/>
    <x v="3"/>
    <x v="1"/>
    <n v="4855.62"/>
    <n v="58267.44"/>
    <n v="886.98"/>
    <n v="10"/>
    <n v="15"/>
    <n v="9"/>
    <x v="0"/>
    <x v="1"/>
  </r>
  <r>
    <n v="346"/>
    <n v="42"/>
    <x v="2"/>
    <x v="0"/>
    <x v="4"/>
    <x v="12"/>
    <x v="1"/>
    <x v="0"/>
    <n v="2"/>
    <x v="0"/>
    <x v="0"/>
    <n v="5322.89"/>
    <n v="63874.680000000008"/>
    <n v="664.72"/>
    <n v="5"/>
    <n v="23"/>
    <n v="6"/>
    <x v="0"/>
    <x v="0"/>
  </r>
  <r>
    <n v="347"/>
    <n v="23"/>
    <x v="1"/>
    <x v="1"/>
    <x v="3"/>
    <x v="7"/>
    <x v="1"/>
    <x v="0"/>
    <n v="8"/>
    <x v="2"/>
    <x v="2"/>
    <n v="5220.8999999999996"/>
    <n v="62650.799999999996"/>
    <n v="545.52"/>
    <n v="11"/>
    <n v="19"/>
    <n v="6"/>
    <x v="0"/>
    <x v="0"/>
  </r>
  <r>
    <n v="348"/>
    <n v="37"/>
    <x v="3"/>
    <x v="1"/>
    <x v="3"/>
    <x v="10"/>
    <x v="1"/>
    <x v="0"/>
    <n v="11"/>
    <x v="3"/>
    <x v="0"/>
    <n v="4124.7700000000004"/>
    <n v="49497.240000000005"/>
    <n v="341.82"/>
    <n v="5"/>
    <n v="20"/>
    <n v="4"/>
    <x v="0"/>
    <x v="0"/>
  </r>
  <r>
    <n v="349"/>
    <n v="22"/>
    <x v="1"/>
    <x v="1"/>
    <x v="5"/>
    <x v="17"/>
    <x v="2"/>
    <x v="0"/>
    <n v="1"/>
    <x v="0"/>
    <x v="3"/>
    <n v="5659.68"/>
    <n v="67916.160000000003"/>
    <n v="728.73"/>
    <n v="12"/>
    <n v="19"/>
    <n v="1"/>
    <x v="0"/>
    <x v="0"/>
  </r>
  <r>
    <n v="350"/>
    <n v="33"/>
    <x v="3"/>
    <x v="1"/>
    <x v="2"/>
    <x v="5"/>
    <x v="2"/>
    <x v="1"/>
    <n v="3"/>
    <x v="0"/>
    <x v="0"/>
    <n v="4552.47"/>
    <n v="54629.64"/>
    <n v="242.71"/>
    <n v="9"/>
    <n v="18"/>
    <n v="10"/>
    <x v="0"/>
    <x v="0"/>
  </r>
  <r>
    <n v="351"/>
    <n v="47"/>
    <x v="2"/>
    <x v="1"/>
    <x v="4"/>
    <x v="12"/>
    <x v="2"/>
    <x v="0"/>
    <n v="2"/>
    <x v="0"/>
    <x v="0"/>
    <n v="3720.45"/>
    <n v="44645.399999999994"/>
    <n v="641.26"/>
    <n v="11"/>
    <n v="20"/>
    <n v="5"/>
    <x v="0"/>
    <x v="0"/>
  </r>
  <r>
    <n v="352"/>
    <n v="31"/>
    <x v="3"/>
    <x v="1"/>
    <x v="0"/>
    <x v="2"/>
    <x v="2"/>
    <x v="0"/>
    <n v="10"/>
    <x v="2"/>
    <x v="2"/>
    <n v="4881.95"/>
    <n v="58583.399999999994"/>
    <n v="365.29"/>
    <n v="12"/>
    <n v="22"/>
    <n v="2"/>
    <x v="1"/>
    <x v="1"/>
  </r>
  <r>
    <n v="353"/>
    <n v="42"/>
    <x v="2"/>
    <x v="1"/>
    <x v="4"/>
    <x v="8"/>
    <x v="0"/>
    <x v="2"/>
    <n v="2"/>
    <x v="0"/>
    <x v="1"/>
    <n v="4328.34"/>
    <n v="51940.08"/>
    <n v="696.05"/>
    <n v="8"/>
    <n v="23"/>
    <n v="3"/>
    <x v="1"/>
    <x v="0"/>
  </r>
  <r>
    <n v="354"/>
    <n v="37"/>
    <x v="3"/>
    <x v="0"/>
    <x v="1"/>
    <x v="13"/>
    <x v="1"/>
    <x v="0"/>
    <n v="11"/>
    <x v="3"/>
    <x v="2"/>
    <n v="5356.54"/>
    <n v="64278.479999999996"/>
    <n v="511.1"/>
    <n v="10"/>
    <n v="21"/>
    <n v="9"/>
    <x v="0"/>
    <x v="1"/>
  </r>
  <r>
    <n v="355"/>
    <n v="33"/>
    <x v="3"/>
    <x v="0"/>
    <x v="3"/>
    <x v="14"/>
    <x v="3"/>
    <x v="0"/>
    <n v="11"/>
    <x v="3"/>
    <x v="2"/>
    <n v="6821.65"/>
    <n v="81859.799999999988"/>
    <n v="683.3"/>
    <n v="10"/>
    <n v="24"/>
    <n v="4"/>
    <x v="1"/>
    <x v="1"/>
  </r>
  <r>
    <n v="356"/>
    <n v="55"/>
    <x v="0"/>
    <x v="1"/>
    <x v="4"/>
    <x v="16"/>
    <x v="0"/>
    <x v="0"/>
    <n v="16"/>
    <x v="1"/>
    <x v="0"/>
    <n v="3101.2"/>
    <n v="37214.399999999994"/>
    <n v="316.48"/>
    <n v="10"/>
    <n v="23"/>
    <n v="3"/>
    <x v="0"/>
    <x v="0"/>
  </r>
  <r>
    <n v="357"/>
    <n v="23"/>
    <x v="1"/>
    <x v="1"/>
    <x v="3"/>
    <x v="7"/>
    <x v="0"/>
    <x v="1"/>
    <n v="9"/>
    <x v="2"/>
    <x v="0"/>
    <n v="3821.79"/>
    <n v="45861.479999999996"/>
    <n v="377.18"/>
    <n v="12"/>
    <n v="15"/>
    <n v="6"/>
    <x v="0"/>
    <x v="0"/>
  </r>
  <r>
    <n v="358"/>
    <n v="54"/>
    <x v="0"/>
    <x v="1"/>
    <x v="5"/>
    <x v="15"/>
    <x v="2"/>
    <x v="0"/>
    <n v="6"/>
    <x v="2"/>
    <x v="1"/>
    <n v="5035.2"/>
    <n v="60422.399999999994"/>
    <n v="633.11"/>
    <n v="13"/>
    <n v="21"/>
    <n v="1"/>
    <x v="0"/>
    <x v="1"/>
  </r>
  <r>
    <n v="359"/>
    <n v="58"/>
    <x v="0"/>
    <x v="0"/>
    <x v="4"/>
    <x v="8"/>
    <x v="1"/>
    <x v="0"/>
    <n v="11"/>
    <x v="3"/>
    <x v="3"/>
    <n v="4942.04"/>
    <n v="59304.479999999996"/>
    <n v="441.63"/>
    <n v="9"/>
    <n v="19"/>
    <n v="3"/>
    <x v="0"/>
    <x v="0"/>
  </r>
  <r>
    <n v="360"/>
    <n v="46"/>
    <x v="2"/>
    <x v="0"/>
    <x v="3"/>
    <x v="10"/>
    <x v="2"/>
    <x v="0"/>
    <n v="15"/>
    <x v="3"/>
    <x v="1"/>
    <n v="4129.9399999999996"/>
    <n v="49559.28"/>
    <n v="349.82"/>
    <n v="14"/>
    <n v="20"/>
    <n v="5"/>
    <x v="0"/>
    <x v="1"/>
  </r>
  <r>
    <n v="361"/>
    <n v="48"/>
    <x v="2"/>
    <x v="1"/>
    <x v="3"/>
    <x v="14"/>
    <x v="2"/>
    <x v="2"/>
    <n v="17"/>
    <x v="1"/>
    <x v="2"/>
    <n v="4713.5600000000004"/>
    <n v="56562.720000000001"/>
    <n v="275.43"/>
    <n v="11"/>
    <n v="16"/>
    <n v="4"/>
    <x v="0"/>
    <x v="1"/>
  </r>
  <r>
    <n v="362"/>
    <n v="55"/>
    <x v="0"/>
    <x v="0"/>
    <x v="2"/>
    <x v="5"/>
    <x v="2"/>
    <x v="0"/>
    <n v="9"/>
    <x v="2"/>
    <x v="2"/>
    <n v="4422.79"/>
    <n v="53073.479999999996"/>
    <n v="471.24"/>
    <n v="11"/>
    <n v="21"/>
    <n v="8"/>
    <x v="1"/>
    <x v="0"/>
  </r>
  <r>
    <n v="363"/>
    <n v="51"/>
    <x v="0"/>
    <x v="0"/>
    <x v="5"/>
    <x v="17"/>
    <x v="1"/>
    <x v="1"/>
    <n v="12"/>
    <x v="3"/>
    <x v="2"/>
    <n v="6539.66"/>
    <n v="78475.92"/>
    <n v="721.69"/>
    <n v="8"/>
    <n v="15"/>
    <n v="7"/>
    <x v="0"/>
    <x v="0"/>
  </r>
  <r>
    <n v="364"/>
    <n v="53"/>
    <x v="0"/>
    <x v="0"/>
    <x v="2"/>
    <x v="5"/>
    <x v="2"/>
    <x v="1"/>
    <n v="11"/>
    <x v="3"/>
    <x v="2"/>
    <n v="4371.3"/>
    <n v="52455.600000000006"/>
    <n v="304.04000000000002"/>
    <n v="7"/>
    <n v="19"/>
    <n v="1"/>
    <x v="0"/>
    <x v="1"/>
  </r>
  <r>
    <n v="365"/>
    <n v="36"/>
    <x v="3"/>
    <x v="1"/>
    <x v="0"/>
    <x v="2"/>
    <x v="1"/>
    <x v="0"/>
    <n v="13"/>
    <x v="3"/>
    <x v="4"/>
    <n v="4290.18"/>
    <n v="51482.16"/>
    <n v="238.57"/>
    <n v="10"/>
    <n v="22"/>
    <n v="4"/>
    <x v="0"/>
    <x v="0"/>
  </r>
  <r>
    <n v="366"/>
    <n v="41"/>
    <x v="2"/>
    <x v="0"/>
    <x v="0"/>
    <x v="2"/>
    <x v="1"/>
    <x v="2"/>
    <n v="18"/>
    <x v="1"/>
    <x v="4"/>
    <n v="4780.5"/>
    <n v="57366"/>
    <n v="310.18"/>
    <n v="9"/>
    <n v="16"/>
    <n v="4"/>
    <x v="0"/>
    <x v="0"/>
  </r>
  <r>
    <n v="367"/>
    <n v="39"/>
    <x v="3"/>
    <x v="0"/>
    <x v="3"/>
    <x v="10"/>
    <x v="3"/>
    <x v="0"/>
    <n v="13"/>
    <x v="3"/>
    <x v="1"/>
    <n v="3707.05"/>
    <n v="44484.600000000006"/>
    <n v="716.14"/>
    <n v="15"/>
    <n v="18"/>
    <n v="7"/>
    <x v="0"/>
    <x v="0"/>
  </r>
  <r>
    <n v="368"/>
    <n v="27"/>
    <x v="1"/>
    <x v="0"/>
    <x v="4"/>
    <x v="12"/>
    <x v="1"/>
    <x v="0"/>
    <n v="16"/>
    <x v="1"/>
    <x v="2"/>
    <n v="3484.57"/>
    <n v="41814.840000000004"/>
    <n v="380.04"/>
    <n v="11"/>
    <n v="23"/>
    <n v="3"/>
    <x v="0"/>
    <x v="1"/>
  </r>
  <r>
    <n v="369"/>
    <n v="30"/>
    <x v="3"/>
    <x v="0"/>
    <x v="1"/>
    <x v="11"/>
    <x v="1"/>
    <x v="0"/>
    <n v="7"/>
    <x v="2"/>
    <x v="0"/>
    <n v="4713.88"/>
    <n v="56566.559999999998"/>
    <n v="648.14"/>
    <n v="14"/>
    <n v="21"/>
    <n v="4"/>
    <x v="1"/>
    <x v="0"/>
  </r>
  <r>
    <n v="370"/>
    <n v="42"/>
    <x v="2"/>
    <x v="1"/>
    <x v="2"/>
    <x v="6"/>
    <x v="1"/>
    <x v="2"/>
    <n v="3"/>
    <x v="0"/>
    <x v="0"/>
    <n v="4490.1499999999996"/>
    <n v="53881.799999999996"/>
    <n v="669.94"/>
    <n v="12"/>
    <n v="19"/>
    <n v="6"/>
    <x v="0"/>
    <x v="0"/>
  </r>
  <r>
    <n v="371"/>
    <n v="28"/>
    <x v="1"/>
    <x v="0"/>
    <x v="5"/>
    <x v="15"/>
    <x v="2"/>
    <x v="2"/>
    <n v="3"/>
    <x v="0"/>
    <x v="3"/>
    <n v="4700.1499999999996"/>
    <n v="56401.799999999996"/>
    <n v="817.68"/>
    <n v="10"/>
    <n v="17"/>
    <n v="3"/>
    <x v="0"/>
    <x v="0"/>
  </r>
  <r>
    <n v="372"/>
    <n v="35"/>
    <x v="3"/>
    <x v="1"/>
    <x v="4"/>
    <x v="12"/>
    <x v="2"/>
    <x v="0"/>
    <n v="8"/>
    <x v="2"/>
    <x v="3"/>
    <n v="4255.04"/>
    <n v="51060.479999999996"/>
    <n v="669.35"/>
    <n v="20"/>
    <n v="18"/>
    <n v="1"/>
    <x v="0"/>
    <x v="0"/>
  </r>
  <r>
    <n v="373"/>
    <n v="60"/>
    <x v="0"/>
    <x v="0"/>
    <x v="2"/>
    <x v="6"/>
    <x v="2"/>
    <x v="0"/>
    <n v="4"/>
    <x v="0"/>
    <x v="3"/>
    <n v="6050.73"/>
    <n v="72608.759999999995"/>
    <n v="1195.3599999999999"/>
    <n v="3"/>
    <n v="23"/>
    <n v="2"/>
    <x v="0"/>
    <x v="0"/>
  </r>
  <r>
    <n v="374"/>
    <n v="41"/>
    <x v="2"/>
    <x v="1"/>
    <x v="3"/>
    <x v="7"/>
    <x v="0"/>
    <x v="1"/>
    <n v="10"/>
    <x v="2"/>
    <x v="1"/>
    <n v="4025.7"/>
    <n v="48308.399999999994"/>
    <n v="213.03"/>
    <n v="7"/>
    <n v="29"/>
    <n v="4"/>
    <x v="0"/>
    <x v="0"/>
  </r>
  <r>
    <n v="375"/>
    <n v="28"/>
    <x v="1"/>
    <x v="1"/>
    <x v="3"/>
    <x v="14"/>
    <x v="3"/>
    <x v="1"/>
    <n v="18"/>
    <x v="1"/>
    <x v="0"/>
    <n v="2933.5"/>
    <n v="35202"/>
    <n v="317.94"/>
    <n v="8"/>
    <n v="20"/>
    <n v="4"/>
    <x v="0"/>
    <x v="0"/>
  </r>
  <r>
    <n v="376"/>
    <n v="47"/>
    <x v="2"/>
    <x v="1"/>
    <x v="4"/>
    <x v="12"/>
    <x v="0"/>
    <x v="0"/>
    <n v="15"/>
    <x v="3"/>
    <x v="2"/>
    <n v="6110.16"/>
    <n v="73321.919999999998"/>
    <n v="676.67"/>
    <n v="11"/>
    <n v="15"/>
    <n v="3"/>
    <x v="0"/>
    <x v="0"/>
  </r>
  <r>
    <n v="377"/>
    <n v="26"/>
    <x v="1"/>
    <x v="0"/>
    <x v="0"/>
    <x v="2"/>
    <x v="3"/>
    <x v="0"/>
    <n v="3"/>
    <x v="0"/>
    <x v="0"/>
    <n v="5372.25"/>
    <n v="64467"/>
    <n v="728.63"/>
    <n v="15"/>
    <n v="13"/>
    <n v="3"/>
    <x v="0"/>
    <x v="0"/>
  </r>
  <r>
    <n v="378"/>
    <n v="43"/>
    <x v="2"/>
    <x v="0"/>
    <x v="4"/>
    <x v="12"/>
    <x v="3"/>
    <x v="0"/>
    <n v="3"/>
    <x v="0"/>
    <x v="3"/>
    <n v="4344.05"/>
    <n v="52128.600000000006"/>
    <n v="705.06"/>
    <n v="17"/>
    <n v="26"/>
    <n v="2"/>
    <x v="0"/>
    <x v="0"/>
  </r>
  <r>
    <n v="379"/>
    <n v="53"/>
    <x v="0"/>
    <x v="0"/>
    <x v="4"/>
    <x v="8"/>
    <x v="0"/>
    <x v="2"/>
    <n v="2"/>
    <x v="0"/>
    <x v="0"/>
    <n v="2901.28"/>
    <n v="34815.360000000001"/>
    <n v="381.72"/>
    <n v="12"/>
    <n v="18"/>
    <n v="5"/>
    <x v="0"/>
    <x v="0"/>
  </r>
  <r>
    <n v="380"/>
    <n v="31"/>
    <x v="3"/>
    <x v="0"/>
    <x v="5"/>
    <x v="9"/>
    <x v="2"/>
    <x v="0"/>
    <n v="6"/>
    <x v="2"/>
    <x v="1"/>
    <n v="5315.92"/>
    <n v="63791.040000000001"/>
    <n v="725.48"/>
    <n v="8"/>
    <n v="16"/>
    <n v="2"/>
    <x v="0"/>
    <x v="1"/>
  </r>
  <r>
    <n v="381"/>
    <n v="52"/>
    <x v="0"/>
    <x v="0"/>
    <x v="1"/>
    <x v="13"/>
    <x v="1"/>
    <x v="0"/>
    <n v="8"/>
    <x v="2"/>
    <x v="0"/>
    <n v="2876.43"/>
    <n v="34517.159999999996"/>
    <n v="561.03"/>
    <n v="6"/>
    <n v="26"/>
    <n v="4"/>
    <x v="0"/>
    <x v="0"/>
  </r>
  <r>
    <n v="382"/>
    <n v="56"/>
    <x v="0"/>
    <x v="0"/>
    <x v="4"/>
    <x v="8"/>
    <x v="2"/>
    <x v="0"/>
    <n v="3"/>
    <x v="0"/>
    <x v="2"/>
    <n v="4473.13"/>
    <n v="53677.56"/>
    <n v="387.37"/>
    <n v="7"/>
    <n v="19"/>
    <n v="4"/>
    <x v="0"/>
    <x v="0"/>
  </r>
  <r>
    <n v="383"/>
    <n v="54"/>
    <x v="0"/>
    <x v="1"/>
    <x v="5"/>
    <x v="9"/>
    <x v="2"/>
    <x v="0"/>
    <n v="18"/>
    <x v="1"/>
    <x v="0"/>
    <n v="4681.8599999999997"/>
    <n v="56182.319999999992"/>
    <n v="758.9"/>
    <n v="12"/>
    <n v="24"/>
    <n v="5"/>
    <x v="0"/>
    <x v="0"/>
  </r>
  <r>
    <n v="384"/>
    <n v="39"/>
    <x v="3"/>
    <x v="0"/>
    <x v="5"/>
    <x v="15"/>
    <x v="0"/>
    <x v="0"/>
    <n v="17"/>
    <x v="1"/>
    <x v="0"/>
    <n v="5094.41"/>
    <n v="61132.92"/>
    <n v="718.81"/>
    <n v="5"/>
    <n v="11"/>
    <n v="3"/>
    <x v="0"/>
    <x v="0"/>
  </r>
  <r>
    <n v="385"/>
    <n v="37"/>
    <x v="3"/>
    <x v="0"/>
    <x v="5"/>
    <x v="9"/>
    <x v="2"/>
    <x v="0"/>
    <n v="16"/>
    <x v="1"/>
    <x v="0"/>
    <n v="3523.51"/>
    <n v="42282.12"/>
    <n v="671.84"/>
    <n v="12"/>
    <n v="12"/>
    <n v="3"/>
    <x v="1"/>
    <x v="0"/>
  </r>
  <r>
    <n v="386"/>
    <n v="36"/>
    <x v="3"/>
    <x v="1"/>
    <x v="2"/>
    <x v="4"/>
    <x v="1"/>
    <x v="2"/>
    <n v="13"/>
    <x v="3"/>
    <x v="3"/>
    <n v="4002.57"/>
    <n v="48030.840000000004"/>
    <n v="362.92"/>
    <n v="14"/>
    <n v="19"/>
    <n v="4"/>
    <x v="0"/>
    <x v="0"/>
  </r>
  <r>
    <n v="387"/>
    <n v="23"/>
    <x v="1"/>
    <x v="1"/>
    <x v="2"/>
    <x v="5"/>
    <x v="0"/>
    <x v="0"/>
    <n v="11"/>
    <x v="3"/>
    <x v="2"/>
    <n v="4272.55"/>
    <n v="51270.600000000006"/>
    <n v="654.05999999999995"/>
    <n v="8"/>
    <n v="23"/>
    <n v="6"/>
    <x v="0"/>
    <x v="1"/>
  </r>
  <r>
    <n v="388"/>
    <n v="56"/>
    <x v="0"/>
    <x v="1"/>
    <x v="1"/>
    <x v="13"/>
    <x v="0"/>
    <x v="2"/>
    <n v="10"/>
    <x v="2"/>
    <x v="2"/>
    <n v="6004.74"/>
    <n v="72056.88"/>
    <n v="955.07"/>
    <n v="7"/>
    <n v="21"/>
    <n v="5"/>
    <x v="0"/>
    <x v="1"/>
  </r>
  <r>
    <n v="389"/>
    <n v="43"/>
    <x v="2"/>
    <x v="0"/>
    <x v="3"/>
    <x v="7"/>
    <x v="0"/>
    <x v="0"/>
    <n v="12"/>
    <x v="3"/>
    <x v="2"/>
    <n v="3656.16"/>
    <n v="43873.919999999998"/>
    <n v="482.73"/>
    <n v="12"/>
    <n v="14"/>
    <n v="3"/>
    <x v="1"/>
    <x v="1"/>
  </r>
  <r>
    <n v="390"/>
    <n v="59"/>
    <x v="0"/>
    <x v="0"/>
    <x v="3"/>
    <x v="7"/>
    <x v="1"/>
    <x v="2"/>
    <n v="5"/>
    <x v="0"/>
    <x v="2"/>
    <n v="4739.08"/>
    <n v="56868.959999999999"/>
    <n v="853.77"/>
    <n v="12"/>
    <n v="24"/>
    <n v="6"/>
    <x v="0"/>
    <x v="0"/>
  </r>
  <r>
    <n v="391"/>
    <n v="47"/>
    <x v="2"/>
    <x v="0"/>
    <x v="4"/>
    <x v="16"/>
    <x v="1"/>
    <x v="2"/>
    <n v="19"/>
    <x v="1"/>
    <x v="0"/>
    <n v="2482.86"/>
    <n v="29794.32"/>
    <n v="222.88"/>
    <n v="7"/>
    <n v="21"/>
    <n v="5"/>
    <x v="0"/>
    <x v="0"/>
  </r>
  <r>
    <n v="392"/>
    <n v="53"/>
    <x v="0"/>
    <x v="1"/>
    <x v="2"/>
    <x v="6"/>
    <x v="2"/>
    <x v="2"/>
    <n v="15"/>
    <x v="3"/>
    <x v="2"/>
    <n v="4593.93"/>
    <n v="55127.16"/>
    <n v="661.1"/>
    <n v="4"/>
    <n v="10"/>
    <n v="5"/>
    <x v="0"/>
    <x v="1"/>
  </r>
  <r>
    <n v="393"/>
    <n v="59"/>
    <x v="0"/>
    <x v="0"/>
    <x v="3"/>
    <x v="10"/>
    <x v="3"/>
    <x v="0"/>
    <n v="10"/>
    <x v="2"/>
    <x v="1"/>
    <n v="4559.47"/>
    <n v="54713.64"/>
    <n v="416.12"/>
    <n v="11"/>
    <n v="17"/>
    <n v="6"/>
    <x v="0"/>
    <x v="0"/>
  </r>
  <r>
    <n v="394"/>
    <n v="58"/>
    <x v="0"/>
    <x v="1"/>
    <x v="5"/>
    <x v="15"/>
    <x v="1"/>
    <x v="0"/>
    <n v="9"/>
    <x v="2"/>
    <x v="3"/>
    <n v="4473.82"/>
    <n v="53685.84"/>
    <n v="680.66"/>
    <n v="14"/>
    <n v="20"/>
    <n v="5"/>
    <x v="1"/>
    <x v="0"/>
  </r>
  <r>
    <n v="395"/>
    <n v="28"/>
    <x v="1"/>
    <x v="1"/>
    <x v="1"/>
    <x v="11"/>
    <x v="0"/>
    <x v="0"/>
    <n v="12"/>
    <x v="3"/>
    <x v="2"/>
    <n v="5116.5600000000004"/>
    <n v="61398.720000000001"/>
    <n v="615.79999999999995"/>
    <n v="16"/>
    <n v="17"/>
    <n v="4"/>
    <x v="0"/>
    <x v="1"/>
  </r>
  <r>
    <n v="396"/>
    <n v="27"/>
    <x v="1"/>
    <x v="1"/>
    <x v="3"/>
    <x v="7"/>
    <x v="1"/>
    <x v="0"/>
    <n v="2"/>
    <x v="0"/>
    <x v="1"/>
    <n v="3792.21"/>
    <n v="45506.520000000004"/>
    <n v="587.53"/>
    <n v="8"/>
    <n v="18"/>
    <n v="1"/>
    <x v="1"/>
    <x v="0"/>
  </r>
  <r>
    <n v="397"/>
    <n v="28"/>
    <x v="1"/>
    <x v="0"/>
    <x v="5"/>
    <x v="17"/>
    <x v="2"/>
    <x v="0"/>
    <n v="13"/>
    <x v="3"/>
    <x v="3"/>
    <n v="3475.07"/>
    <n v="41700.840000000004"/>
    <n v="213.87"/>
    <n v="7"/>
    <n v="16"/>
    <n v="5"/>
    <x v="0"/>
    <x v="0"/>
  </r>
  <r>
    <n v="398"/>
    <n v="46"/>
    <x v="2"/>
    <x v="1"/>
    <x v="4"/>
    <x v="8"/>
    <x v="2"/>
    <x v="0"/>
    <n v="6"/>
    <x v="2"/>
    <x v="3"/>
    <n v="2215.63"/>
    <n v="26587.56"/>
    <n v="256.36"/>
    <n v="8"/>
    <n v="13"/>
    <n v="3"/>
    <x v="0"/>
    <x v="0"/>
  </r>
  <r>
    <n v="399"/>
    <n v="32"/>
    <x v="3"/>
    <x v="1"/>
    <x v="1"/>
    <x v="1"/>
    <x v="0"/>
    <x v="0"/>
    <n v="10"/>
    <x v="2"/>
    <x v="1"/>
    <n v="6119.74"/>
    <n v="73436.88"/>
    <n v="322.05"/>
    <n v="13"/>
    <n v="18"/>
    <n v="2"/>
    <x v="0"/>
    <x v="1"/>
  </r>
  <r>
    <n v="400"/>
    <n v="32"/>
    <x v="3"/>
    <x v="1"/>
    <x v="4"/>
    <x v="12"/>
    <x v="2"/>
    <x v="0"/>
    <n v="2"/>
    <x v="0"/>
    <x v="1"/>
    <n v="4237.26"/>
    <n v="50847.12"/>
    <n v="744.74"/>
    <n v="12"/>
    <n v="17"/>
    <n v="4"/>
    <x v="1"/>
    <x v="0"/>
  </r>
  <r>
    <n v="401"/>
    <n v="52"/>
    <x v="0"/>
    <x v="0"/>
    <x v="3"/>
    <x v="10"/>
    <x v="0"/>
    <x v="2"/>
    <n v="2"/>
    <x v="0"/>
    <x v="1"/>
    <n v="2990.58"/>
    <n v="35886.959999999999"/>
    <n v="498.03"/>
    <n v="13"/>
    <n v="17"/>
    <n v="3"/>
    <x v="0"/>
    <x v="0"/>
  </r>
  <r>
    <n v="402"/>
    <n v="35"/>
    <x v="3"/>
    <x v="0"/>
    <x v="5"/>
    <x v="9"/>
    <x v="0"/>
    <x v="1"/>
    <n v="16"/>
    <x v="1"/>
    <x v="3"/>
    <n v="5653.6"/>
    <n v="67843.200000000012"/>
    <n v="886.67"/>
    <n v="6"/>
    <n v="20"/>
    <n v="5"/>
    <x v="1"/>
    <x v="0"/>
  </r>
  <r>
    <n v="403"/>
    <n v="41"/>
    <x v="2"/>
    <x v="0"/>
    <x v="5"/>
    <x v="9"/>
    <x v="2"/>
    <x v="2"/>
    <n v="1"/>
    <x v="0"/>
    <x v="0"/>
    <n v="5261.64"/>
    <n v="63139.680000000008"/>
    <n v="716.05"/>
    <n v="8"/>
    <n v="20"/>
    <n v="2"/>
    <x v="0"/>
    <x v="0"/>
  </r>
  <r>
    <n v="404"/>
    <n v="22"/>
    <x v="1"/>
    <x v="1"/>
    <x v="4"/>
    <x v="12"/>
    <x v="2"/>
    <x v="0"/>
    <n v="3"/>
    <x v="0"/>
    <x v="0"/>
    <n v="3774.25"/>
    <n v="45291"/>
    <n v="355.62"/>
    <n v="8"/>
    <n v="17"/>
    <n v="5"/>
    <x v="1"/>
    <x v="0"/>
  </r>
  <r>
    <n v="405"/>
    <n v="35"/>
    <x v="3"/>
    <x v="0"/>
    <x v="4"/>
    <x v="8"/>
    <x v="1"/>
    <x v="0"/>
    <n v="19"/>
    <x v="1"/>
    <x v="0"/>
    <n v="4074.3"/>
    <n v="48891.600000000006"/>
    <n v="490.38"/>
    <n v="8"/>
    <n v="20"/>
    <n v="6"/>
    <x v="1"/>
    <x v="0"/>
  </r>
  <r>
    <n v="406"/>
    <n v="52"/>
    <x v="0"/>
    <x v="1"/>
    <x v="0"/>
    <x v="3"/>
    <x v="3"/>
    <x v="0"/>
    <n v="16"/>
    <x v="1"/>
    <x v="3"/>
    <n v="4398.03"/>
    <n v="52776.36"/>
    <n v="761.83"/>
    <n v="8"/>
    <n v="20"/>
    <n v="3"/>
    <x v="0"/>
    <x v="0"/>
  </r>
  <r>
    <n v="407"/>
    <n v="45"/>
    <x v="2"/>
    <x v="0"/>
    <x v="0"/>
    <x v="3"/>
    <x v="0"/>
    <x v="0"/>
    <n v="11"/>
    <x v="3"/>
    <x v="3"/>
    <n v="5634.41"/>
    <n v="67612.92"/>
    <n v="985.23"/>
    <n v="12"/>
    <n v="23"/>
    <n v="6"/>
    <x v="0"/>
    <x v="0"/>
  </r>
  <r>
    <n v="408"/>
    <n v="25"/>
    <x v="1"/>
    <x v="0"/>
    <x v="5"/>
    <x v="17"/>
    <x v="2"/>
    <x v="0"/>
    <n v="17"/>
    <x v="1"/>
    <x v="0"/>
    <n v="5656.17"/>
    <n v="67874.040000000008"/>
    <n v="546.14"/>
    <n v="16"/>
    <n v="26"/>
    <n v="2"/>
    <x v="0"/>
    <x v="0"/>
  </r>
  <r>
    <n v="409"/>
    <n v="36"/>
    <x v="3"/>
    <x v="0"/>
    <x v="0"/>
    <x v="2"/>
    <x v="0"/>
    <x v="0"/>
    <n v="17"/>
    <x v="1"/>
    <x v="2"/>
    <n v="4732.82"/>
    <n v="56793.84"/>
    <n v="747.35"/>
    <n v="11"/>
    <n v="25"/>
    <n v="4"/>
    <x v="0"/>
    <x v="1"/>
  </r>
  <r>
    <n v="410"/>
    <n v="37"/>
    <x v="3"/>
    <x v="1"/>
    <x v="5"/>
    <x v="9"/>
    <x v="2"/>
    <x v="0"/>
    <n v="1"/>
    <x v="0"/>
    <x v="1"/>
    <n v="5598.33"/>
    <n v="67179.959999999992"/>
    <n v="1046.28"/>
    <n v="6"/>
    <n v="24"/>
    <n v="3"/>
    <x v="0"/>
    <x v="0"/>
  </r>
  <r>
    <n v="411"/>
    <n v="55"/>
    <x v="0"/>
    <x v="0"/>
    <x v="2"/>
    <x v="5"/>
    <x v="2"/>
    <x v="1"/>
    <n v="2"/>
    <x v="0"/>
    <x v="4"/>
    <n v="4284.42"/>
    <n v="51413.04"/>
    <n v="842.38"/>
    <n v="18"/>
    <n v="17"/>
    <n v="4"/>
    <x v="0"/>
    <x v="0"/>
  </r>
  <r>
    <n v="412"/>
    <n v="30"/>
    <x v="3"/>
    <x v="0"/>
    <x v="4"/>
    <x v="8"/>
    <x v="0"/>
    <x v="2"/>
    <n v="1"/>
    <x v="0"/>
    <x v="1"/>
    <n v="4255.67"/>
    <n v="51068.04"/>
    <n v="614.74"/>
    <n v="9"/>
    <n v="17"/>
    <n v="2"/>
    <x v="0"/>
    <x v="0"/>
  </r>
  <r>
    <n v="413"/>
    <n v="38"/>
    <x v="3"/>
    <x v="1"/>
    <x v="5"/>
    <x v="17"/>
    <x v="3"/>
    <x v="0"/>
    <n v="5"/>
    <x v="0"/>
    <x v="1"/>
    <n v="4258.0600000000004"/>
    <n v="51096.72"/>
    <n v="521.49"/>
    <n v="4"/>
    <n v="24"/>
    <n v="3"/>
    <x v="0"/>
    <x v="1"/>
  </r>
  <r>
    <n v="414"/>
    <n v="55"/>
    <x v="0"/>
    <x v="1"/>
    <x v="0"/>
    <x v="0"/>
    <x v="0"/>
    <x v="0"/>
    <n v="17"/>
    <x v="1"/>
    <x v="0"/>
    <n v="4652.3999999999996"/>
    <n v="55828.799999999996"/>
    <n v="788.39"/>
    <n v="9"/>
    <n v="22"/>
    <n v="2"/>
    <x v="0"/>
    <x v="0"/>
  </r>
  <r>
    <n v="415"/>
    <n v="31"/>
    <x v="3"/>
    <x v="0"/>
    <x v="4"/>
    <x v="16"/>
    <x v="1"/>
    <x v="0"/>
    <n v="18"/>
    <x v="1"/>
    <x v="0"/>
    <n v="3177.92"/>
    <n v="38135.040000000001"/>
    <n v="455.39"/>
    <n v="7"/>
    <n v="22"/>
    <n v="4"/>
    <x v="0"/>
    <x v="0"/>
  </r>
  <r>
    <n v="416"/>
    <n v="38"/>
    <x v="3"/>
    <x v="1"/>
    <x v="4"/>
    <x v="16"/>
    <x v="1"/>
    <x v="1"/>
    <n v="14"/>
    <x v="3"/>
    <x v="1"/>
    <n v="3611.28"/>
    <n v="43335.360000000001"/>
    <n v="461.17"/>
    <n v="12"/>
    <n v="23"/>
    <n v="6"/>
    <x v="0"/>
    <x v="1"/>
  </r>
  <r>
    <n v="417"/>
    <n v="60"/>
    <x v="0"/>
    <x v="1"/>
    <x v="0"/>
    <x v="3"/>
    <x v="2"/>
    <x v="0"/>
    <n v="5"/>
    <x v="0"/>
    <x v="3"/>
    <n v="5809.11"/>
    <n v="69709.319999999992"/>
    <n v="680.9"/>
    <n v="10"/>
    <n v="22"/>
    <n v="10"/>
    <x v="0"/>
    <x v="0"/>
  </r>
  <r>
    <n v="418"/>
    <n v="39"/>
    <x v="3"/>
    <x v="1"/>
    <x v="4"/>
    <x v="8"/>
    <x v="1"/>
    <x v="0"/>
    <n v="8"/>
    <x v="2"/>
    <x v="0"/>
    <n v="4670.21"/>
    <n v="56042.520000000004"/>
    <n v="816.16"/>
    <n v="10"/>
    <n v="29"/>
    <n v="5"/>
    <x v="0"/>
    <x v="0"/>
  </r>
  <r>
    <n v="419"/>
    <n v="28"/>
    <x v="1"/>
    <x v="0"/>
    <x v="4"/>
    <x v="8"/>
    <x v="1"/>
    <x v="0"/>
    <n v="4"/>
    <x v="0"/>
    <x v="0"/>
    <n v="3741.22"/>
    <n v="44894.64"/>
    <n v="707.04"/>
    <n v="12"/>
    <n v="20"/>
    <n v="6"/>
    <x v="0"/>
    <x v="0"/>
  </r>
  <r>
    <n v="420"/>
    <n v="27"/>
    <x v="1"/>
    <x v="0"/>
    <x v="3"/>
    <x v="7"/>
    <x v="3"/>
    <x v="0"/>
    <n v="15"/>
    <x v="3"/>
    <x v="2"/>
    <n v="3373.27"/>
    <n v="40479.24"/>
    <n v="656.69"/>
    <n v="8"/>
    <n v="34"/>
    <n v="3"/>
    <x v="0"/>
    <x v="1"/>
  </r>
  <r>
    <n v="421"/>
    <n v="45"/>
    <x v="2"/>
    <x v="0"/>
    <x v="5"/>
    <x v="17"/>
    <x v="3"/>
    <x v="0"/>
    <n v="1"/>
    <x v="0"/>
    <x v="0"/>
    <n v="5618.03"/>
    <n v="67416.36"/>
    <n v="459.62"/>
    <n v="7"/>
    <n v="19"/>
    <n v="3"/>
    <x v="0"/>
    <x v="0"/>
  </r>
  <r>
    <n v="422"/>
    <n v="55"/>
    <x v="0"/>
    <x v="0"/>
    <x v="1"/>
    <x v="11"/>
    <x v="0"/>
    <x v="1"/>
    <n v="12"/>
    <x v="3"/>
    <x v="0"/>
    <n v="6104.18"/>
    <n v="73250.16"/>
    <n v="551.38"/>
    <n v="11"/>
    <n v="22"/>
    <n v="4"/>
    <x v="0"/>
    <x v="0"/>
  </r>
  <r>
    <n v="423"/>
    <n v="25"/>
    <x v="1"/>
    <x v="1"/>
    <x v="3"/>
    <x v="14"/>
    <x v="1"/>
    <x v="0"/>
    <n v="0"/>
    <x v="0"/>
    <x v="3"/>
    <n v="5267.96"/>
    <n v="63215.520000000004"/>
    <n v="533.23"/>
    <n v="7"/>
    <n v="16"/>
    <n v="5"/>
    <x v="1"/>
    <x v="0"/>
  </r>
  <r>
    <n v="424"/>
    <n v="29"/>
    <x v="1"/>
    <x v="0"/>
    <x v="0"/>
    <x v="0"/>
    <x v="2"/>
    <x v="1"/>
    <n v="4"/>
    <x v="0"/>
    <x v="0"/>
    <n v="6381.83"/>
    <n v="76581.959999999992"/>
    <n v="580.95000000000005"/>
    <n v="10"/>
    <n v="17"/>
    <n v="1"/>
    <x v="0"/>
    <x v="0"/>
  </r>
  <r>
    <n v="425"/>
    <n v="44"/>
    <x v="2"/>
    <x v="0"/>
    <x v="3"/>
    <x v="7"/>
    <x v="2"/>
    <x v="0"/>
    <n v="4"/>
    <x v="0"/>
    <x v="1"/>
    <n v="2673.6"/>
    <n v="32083.199999999997"/>
    <n v="333.79"/>
    <n v="10"/>
    <n v="20"/>
    <n v="6"/>
    <x v="0"/>
    <x v="1"/>
  </r>
  <r>
    <n v="426"/>
    <n v="58"/>
    <x v="0"/>
    <x v="0"/>
    <x v="2"/>
    <x v="4"/>
    <x v="1"/>
    <x v="0"/>
    <n v="9"/>
    <x v="2"/>
    <x v="4"/>
    <n v="6289.88"/>
    <n v="75478.559999999998"/>
    <n v="866.37"/>
    <n v="8"/>
    <n v="14"/>
    <n v="8"/>
    <x v="1"/>
    <x v="0"/>
  </r>
  <r>
    <n v="427"/>
    <n v="22"/>
    <x v="1"/>
    <x v="1"/>
    <x v="3"/>
    <x v="10"/>
    <x v="2"/>
    <x v="0"/>
    <n v="16"/>
    <x v="1"/>
    <x v="2"/>
    <n v="4111.2700000000004"/>
    <n v="49335.240000000005"/>
    <n v="745.02"/>
    <n v="6"/>
    <n v="13"/>
    <n v="6"/>
    <x v="0"/>
    <x v="1"/>
  </r>
  <r>
    <n v="428"/>
    <n v="41"/>
    <x v="2"/>
    <x v="1"/>
    <x v="3"/>
    <x v="10"/>
    <x v="0"/>
    <x v="1"/>
    <n v="16"/>
    <x v="1"/>
    <x v="0"/>
    <n v="3974.49"/>
    <n v="47693.88"/>
    <n v="428.31"/>
    <n v="9"/>
    <n v="17"/>
    <n v="4"/>
    <x v="0"/>
    <x v="0"/>
  </r>
  <r>
    <n v="429"/>
    <n v="55"/>
    <x v="0"/>
    <x v="1"/>
    <x v="5"/>
    <x v="15"/>
    <x v="1"/>
    <x v="0"/>
    <n v="16"/>
    <x v="1"/>
    <x v="0"/>
    <n v="3128.66"/>
    <n v="37543.919999999998"/>
    <n v="324.77999999999997"/>
    <n v="10"/>
    <n v="24"/>
    <n v="4"/>
    <x v="0"/>
    <x v="0"/>
  </r>
  <r>
    <n v="430"/>
    <n v="60"/>
    <x v="0"/>
    <x v="1"/>
    <x v="1"/>
    <x v="11"/>
    <x v="0"/>
    <x v="2"/>
    <n v="16"/>
    <x v="1"/>
    <x v="1"/>
    <n v="4874.47"/>
    <n v="58493.64"/>
    <n v="914.77"/>
    <n v="15"/>
    <n v="20"/>
    <n v="5"/>
    <x v="0"/>
    <x v="1"/>
  </r>
  <r>
    <n v="431"/>
    <n v="39"/>
    <x v="3"/>
    <x v="1"/>
    <x v="2"/>
    <x v="4"/>
    <x v="0"/>
    <x v="0"/>
    <n v="2"/>
    <x v="0"/>
    <x v="1"/>
    <n v="4558.5"/>
    <n v="54702"/>
    <n v="599.97"/>
    <n v="10"/>
    <n v="18"/>
    <n v="5"/>
    <x v="0"/>
    <x v="0"/>
  </r>
  <r>
    <n v="432"/>
    <n v="37"/>
    <x v="3"/>
    <x v="0"/>
    <x v="0"/>
    <x v="2"/>
    <x v="3"/>
    <x v="0"/>
    <n v="9"/>
    <x v="2"/>
    <x v="3"/>
    <n v="5390.94"/>
    <n v="64691.28"/>
    <n v="665.2"/>
    <n v="8"/>
    <n v="29"/>
    <n v="7"/>
    <x v="0"/>
    <x v="0"/>
  </r>
  <r>
    <n v="433"/>
    <n v="38"/>
    <x v="3"/>
    <x v="1"/>
    <x v="1"/>
    <x v="1"/>
    <x v="1"/>
    <x v="0"/>
    <n v="4"/>
    <x v="0"/>
    <x v="2"/>
    <n v="5315.04"/>
    <n v="63780.479999999996"/>
    <n v="452.6"/>
    <n v="6"/>
    <n v="21"/>
    <n v="2"/>
    <x v="0"/>
    <x v="1"/>
  </r>
  <r>
    <n v="434"/>
    <n v="36"/>
    <x v="3"/>
    <x v="1"/>
    <x v="5"/>
    <x v="15"/>
    <x v="1"/>
    <x v="0"/>
    <n v="10"/>
    <x v="2"/>
    <x v="1"/>
    <n v="3507.67"/>
    <n v="42092.04"/>
    <n v="544.95000000000005"/>
    <n v="8"/>
    <n v="10"/>
    <n v="0"/>
    <x v="0"/>
    <x v="1"/>
  </r>
  <r>
    <n v="435"/>
    <n v="28"/>
    <x v="1"/>
    <x v="1"/>
    <x v="0"/>
    <x v="3"/>
    <x v="2"/>
    <x v="1"/>
    <n v="14"/>
    <x v="3"/>
    <x v="2"/>
    <n v="5970.28"/>
    <n v="71643.360000000001"/>
    <n v="755"/>
    <n v="8"/>
    <n v="17"/>
    <n v="3"/>
    <x v="0"/>
    <x v="0"/>
  </r>
  <r>
    <n v="436"/>
    <n v="43"/>
    <x v="2"/>
    <x v="0"/>
    <x v="3"/>
    <x v="10"/>
    <x v="2"/>
    <x v="1"/>
    <n v="13"/>
    <x v="3"/>
    <x v="2"/>
    <n v="4795.79"/>
    <n v="57549.479999999996"/>
    <n v="699"/>
    <n v="12"/>
    <n v="25"/>
    <n v="5"/>
    <x v="1"/>
    <x v="1"/>
  </r>
  <r>
    <n v="437"/>
    <n v="45"/>
    <x v="2"/>
    <x v="1"/>
    <x v="3"/>
    <x v="7"/>
    <x v="2"/>
    <x v="1"/>
    <n v="9"/>
    <x v="2"/>
    <x v="0"/>
    <n v="6170.41"/>
    <n v="74044.92"/>
    <n v="1184.27"/>
    <n v="11"/>
    <n v="10"/>
    <n v="1"/>
    <x v="0"/>
    <x v="0"/>
  </r>
  <r>
    <n v="438"/>
    <n v="59"/>
    <x v="0"/>
    <x v="0"/>
    <x v="1"/>
    <x v="1"/>
    <x v="2"/>
    <x v="0"/>
    <n v="18"/>
    <x v="1"/>
    <x v="3"/>
    <n v="5011.22"/>
    <n v="60134.64"/>
    <n v="794.28"/>
    <n v="6"/>
    <n v="15"/>
    <n v="4"/>
    <x v="0"/>
    <x v="0"/>
  </r>
  <r>
    <n v="439"/>
    <n v="25"/>
    <x v="1"/>
    <x v="0"/>
    <x v="5"/>
    <x v="17"/>
    <x v="2"/>
    <x v="1"/>
    <n v="1"/>
    <x v="0"/>
    <x v="0"/>
    <n v="6444.89"/>
    <n v="77338.680000000008"/>
    <n v="614.79999999999995"/>
    <n v="10"/>
    <n v="18"/>
    <n v="3"/>
    <x v="0"/>
    <x v="0"/>
  </r>
  <r>
    <n v="440"/>
    <n v="33"/>
    <x v="3"/>
    <x v="0"/>
    <x v="3"/>
    <x v="14"/>
    <x v="2"/>
    <x v="2"/>
    <n v="10"/>
    <x v="2"/>
    <x v="1"/>
    <n v="4987.18"/>
    <n v="59846.16"/>
    <n v="487.86"/>
    <n v="11"/>
    <n v="24"/>
    <n v="5"/>
    <x v="0"/>
    <x v="0"/>
  </r>
  <r>
    <n v="441"/>
    <n v="32"/>
    <x v="3"/>
    <x v="0"/>
    <x v="5"/>
    <x v="15"/>
    <x v="1"/>
    <x v="0"/>
    <n v="3"/>
    <x v="0"/>
    <x v="2"/>
    <n v="4135.6099999999997"/>
    <n v="49627.319999999992"/>
    <n v="777.88"/>
    <n v="11"/>
    <n v="27"/>
    <n v="9"/>
    <x v="1"/>
    <x v="0"/>
  </r>
  <r>
    <n v="442"/>
    <n v="52"/>
    <x v="0"/>
    <x v="1"/>
    <x v="5"/>
    <x v="17"/>
    <x v="0"/>
    <x v="0"/>
    <n v="13"/>
    <x v="3"/>
    <x v="0"/>
    <n v="5195.46"/>
    <n v="62345.520000000004"/>
    <n v="862.06"/>
    <n v="13"/>
    <n v="18"/>
    <n v="4"/>
    <x v="0"/>
    <x v="0"/>
  </r>
  <r>
    <n v="443"/>
    <n v="55"/>
    <x v="0"/>
    <x v="0"/>
    <x v="4"/>
    <x v="12"/>
    <x v="2"/>
    <x v="1"/>
    <n v="6"/>
    <x v="2"/>
    <x v="1"/>
    <n v="3839.94"/>
    <n v="46079.28"/>
    <n v="481.82"/>
    <n v="10"/>
    <n v="20"/>
    <n v="5"/>
    <x v="0"/>
    <x v="1"/>
  </r>
  <r>
    <n v="444"/>
    <n v="41"/>
    <x v="2"/>
    <x v="0"/>
    <x v="4"/>
    <x v="16"/>
    <x v="0"/>
    <x v="1"/>
    <n v="14"/>
    <x v="3"/>
    <x v="0"/>
    <n v="3526"/>
    <n v="42312"/>
    <n v="226.47"/>
    <n v="10"/>
    <n v="24"/>
    <n v="4"/>
    <x v="0"/>
    <x v="0"/>
  </r>
  <r>
    <n v="445"/>
    <n v="40"/>
    <x v="2"/>
    <x v="1"/>
    <x v="4"/>
    <x v="8"/>
    <x v="2"/>
    <x v="0"/>
    <n v="8"/>
    <x v="2"/>
    <x v="3"/>
    <n v="4877.24"/>
    <n v="58526.879999999997"/>
    <n v="697.14"/>
    <n v="7"/>
    <n v="25"/>
    <n v="7"/>
    <x v="1"/>
    <x v="0"/>
  </r>
  <r>
    <n v="446"/>
    <n v="53"/>
    <x v="0"/>
    <x v="1"/>
    <x v="0"/>
    <x v="2"/>
    <x v="2"/>
    <x v="0"/>
    <n v="7"/>
    <x v="2"/>
    <x v="1"/>
    <n v="3747"/>
    <n v="44964"/>
    <n v="560.79"/>
    <n v="9"/>
    <n v="22"/>
    <n v="5"/>
    <x v="0"/>
    <x v="1"/>
  </r>
  <r>
    <n v="447"/>
    <n v="30"/>
    <x v="3"/>
    <x v="0"/>
    <x v="3"/>
    <x v="14"/>
    <x v="3"/>
    <x v="2"/>
    <n v="15"/>
    <x v="3"/>
    <x v="0"/>
    <n v="3617.97"/>
    <n v="43415.64"/>
    <n v="345.31"/>
    <n v="12"/>
    <n v="22"/>
    <n v="1"/>
    <x v="0"/>
    <x v="0"/>
  </r>
  <r>
    <n v="448"/>
    <n v="24"/>
    <x v="1"/>
    <x v="1"/>
    <x v="0"/>
    <x v="0"/>
    <x v="2"/>
    <x v="0"/>
    <n v="8"/>
    <x v="2"/>
    <x v="0"/>
    <n v="5558.31"/>
    <n v="66699.72"/>
    <n v="646.98"/>
    <n v="10"/>
    <n v="18"/>
    <n v="7"/>
    <x v="0"/>
    <x v="0"/>
  </r>
  <r>
    <n v="449"/>
    <n v="28"/>
    <x v="1"/>
    <x v="0"/>
    <x v="0"/>
    <x v="3"/>
    <x v="1"/>
    <x v="0"/>
    <n v="8"/>
    <x v="2"/>
    <x v="0"/>
    <n v="4630.29"/>
    <n v="55563.479999999996"/>
    <n v="621.80999999999995"/>
    <n v="8"/>
    <n v="22"/>
    <n v="3"/>
    <x v="1"/>
    <x v="0"/>
  </r>
  <r>
    <n v="450"/>
    <n v="31"/>
    <x v="3"/>
    <x v="0"/>
    <x v="4"/>
    <x v="16"/>
    <x v="0"/>
    <x v="0"/>
    <n v="3"/>
    <x v="0"/>
    <x v="3"/>
    <n v="3550.78"/>
    <n v="42609.36"/>
    <n v="683.92"/>
    <n v="9"/>
    <n v="10"/>
    <n v="5"/>
    <x v="0"/>
    <x v="0"/>
  </r>
  <r>
    <n v="451"/>
    <n v="60"/>
    <x v="0"/>
    <x v="0"/>
    <x v="0"/>
    <x v="2"/>
    <x v="1"/>
    <x v="0"/>
    <n v="6"/>
    <x v="2"/>
    <x v="2"/>
    <n v="5731.21"/>
    <n v="68774.52"/>
    <n v="377.02"/>
    <n v="12"/>
    <n v="24"/>
    <n v="6"/>
    <x v="0"/>
    <x v="0"/>
  </r>
  <r>
    <n v="452"/>
    <n v="53"/>
    <x v="0"/>
    <x v="0"/>
    <x v="5"/>
    <x v="17"/>
    <x v="2"/>
    <x v="0"/>
    <n v="19"/>
    <x v="1"/>
    <x v="0"/>
    <n v="5461.57"/>
    <n v="65538.84"/>
    <n v="1027.4100000000001"/>
    <n v="12"/>
    <n v="19"/>
    <n v="5"/>
    <x v="0"/>
    <x v="0"/>
  </r>
  <r>
    <n v="453"/>
    <n v="32"/>
    <x v="3"/>
    <x v="0"/>
    <x v="1"/>
    <x v="11"/>
    <x v="1"/>
    <x v="1"/>
    <n v="12"/>
    <x v="3"/>
    <x v="1"/>
    <n v="5364.05"/>
    <n v="64368.600000000006"/>
    <n v="423.24"/>
    <n v="11"/>
    <n v="20"/>
    <n v="3"/>
    <x v="0"/>
    <x v="1"/>
  </r>
  <r>
    <n v="454"/>
    <n v="22"/>
    <x v="1"/>
    <x v="0"/>
    <x v="1"/>
    <x v="1"/>
    <x v="3"/>
    <x v="0"/>
    <n v="0"/>
    <x v="0"/>
    <x v="0"/>
    <n v="5791.04"/>
    <n v="69492.479999999996"/>
    <n v="749.99"/>
    <n v="10"/>
    <n v="21"/>
    <n v="3"/>
    <x v="0"/>
    <x v="0"/>
  </r>
  <r>
    <n v="455"/>
    <n v="28"/>
    <x v="1"/>
    <x v="1"/>
    <x v="4"/>
    <x v="16"/>
    <x v="1"/>
    <x v="0"/>
    <n v="5"/>
    <x v="0"/>
    <x v="3"/>
    <n v="3988.25"/>
    <n v="47859"/>
    <n v="396.55"/>
    <n v="9"/>
    <n v="22"/>
    <n v="4"/>
    <x v="0"/>
    <x v="0"/>
  </r>
  <r>
    <n v="456"/>
    <n v="33"/>
    <x v="3"/>
    <x v="0"/>
    <x v="0"/>
    <x v="0"/>
    <x v="2"/>
    <x v="2"/>
    <n v="6"/>
    <x v="2"/>
    <x v="0"/>
    <n v="4058.8"/>
    <n v="48705.600000000006"/>
    <n v="454.83"/>
    <n v="8"/>
    <n v="16"/>
    <n v="3"/>
    <x v="1"/>
    <x v="0"/>
  </r>
  <r>
    <n v="457"/>
    <n v="24"/>
    <x v="1"/>
    <x v="0"/>
    <x v="2"/>
    <x v="6"/>
    <x v="1"/>
    <x v="0"/>
    <n v="5"/>
    <x v="0"/>
    <x v="2"/>
    <n v="4625.12"/>
    <n v="55501.440000000002"/>
    <n v="916.96"/>
    <n v="10"/>
    <n v="17"/>
    <n v="8"/>
    <x v="1"/>
    <x v="1"/>
  </r>
  <r>
    <n v="458"/>
    <n v="27"/>
    <x v="1"/>
    <x v="1"/>
    <x v="3"/>
    <x v="10"/>
    <x v="1"/>
    <x v="0"/>
    <n v="19"/>
    <x v="1"/>
    <x v="1"/>
    <n v="5586.06"/>
    <n v="67032.72"/>
    <n v="750.33"/>
    <n v="10"/>
    <n v="14"/>
    <n v="1"/>
    <x v="0"/>
    <x v="0"/>
  </r>
  <r>
    <n v="459"/>
    <n v="52"/>
    <x v="0"/>
    <x v="1"/>
    <x v="2"/>
    <x v="5"/>
    <x v="0"/>
    <x v="0"/>
    <n v="5"/>
    <x v="0"/>
    <x v="0"/>
    <n v="4669.1400000000003"/>
    <n v="56029.680000000008"/>
    <n v="611.09"/>
    <n v="19"/>
    <n v="11"/>
    <n v="7"/>
    <x v="0"/>
    <x v="0"/>
  </r>
  <r>
    <n v="460"/>
    <n v="32"/>
    <x v="3"/>
    <x v="0"/>
    <x v="0"/>
    <x v="0"/>
    <x v="0"/>
    <x v="0"/>
    <n v="3"/>
    <x v="0"/>
    <x v="3"/>
    <n v="5160.72"/>
    <n v="61928.639999999999"/>
    <n v="788.46"/>
    <n v="10"/>
    <n v="25"/>
    <n v="7"/>
    <x v="0"/>
    <x v="0"/>
  </r>
  <r>
    <n v="461"/>
    <n v="44"/>
    <x v="2"/>
    <x v="0"/>
    <x v="5"/>
    <x v="9"/>
    <x v="2"/>
    <x v="0"/>
    <n v="7"/>
    <x v="2"/>
    <x v="0"/>
    <n v="4076.02"/>
    <n v="48912.24"/>
    <n v="526.73"/>
    <n v="6"/>
    <n v="20"/>
    <n v="1"/>
    <x v="0"/>
    <x v="0"/>
  </r>
  <r>
    <n v="462"/>
    <n v="24"/>
    <x v="1"/>
    <x v="0"/>
    <x v="0"/>
    <x v="2"/>
    <x v="3"/>
    <x v="0"/>
    <n v="4"/>
    <x v="0"/>
    <x v="1"/>
    <n v="5536.86"/>
    <n v="66442.319999999992"/>
    <n v="499.84"/>
    <n v="10"/>
    <n v="15"/>
    <n v="3"/>
    <x v="1"/>
    <x v="1"/>
  </r>
  <r>
    <n v="463"/>
    <n v="58"/>
    <x v="0"/>
    <x v="0"/>
    <x v="2"/>
    <x v="4"/>
    <x v="2"/>
    <x v="1"/>
    <n v="10"/>
    <x v="2"/>
    <x v="2"/>
    <n v="4434.13"/>
    <n v="53209.56"/>
    <n v="318.3"/>
    <n v="14"/>
    <n v="22"/>
    <n v="6"/>
    <x v="0"/>
    <x v="1"/>
  </r>
  <r>
    <n v="464"/>
    <n v="52"/>
    <x v="0"/>
    <x v="1"/>
    <x v="0"/>
    <x v="3"/>
    <x v="2"/>
    <x v="0"/>
    <n v="18"/>
    <x v="1"/>
    <x v="2"/>
    <n v="6232.02"/>
    <n v="74784.240000000005"/>
    <n v="786.93"/>
    <n v="6"/>
    <n v="16"/>
    <n v="3"/>
    <x v="0"/>
    <x v="1"/>
  </r>
  <r>
    <n v="465"/>
    <n v="22"/>
    <x v="1"/>
    <x v="0"/>
    <x v="0"/>
    <x v="2"/>
    <x v="1"/>
    <x v="0"/>
    <n v="6"/>
    <x v="2"/>
    <x v="2"/>
    <n v="5323.15"/>
    <n v="63877.799999999996"/>
    <n v="951.54"/>
    <n v="7"/>
    <n v="18"/>
    <n v="7"/>
    <x v="0"/>
    <x v="1"/>
  </r>
  <r>
    <n v="466"/>
    <n v="37"/>
    <x v="3"/>
    <x v="1"/>
    <x v="1"/>
    <x v="1"/>
    <x v="1"/>
    <x v="1"/>
    <n v="16"/>
    <x v="1"/>
    <x v="3"/>
    <n v="4671.49"/>
    <n v="56057.88"/>
    <n v="919.77"/>
    <n v="12"/>
    <n v="16"/>
    <n v="5"/>
    <x v="0"/>
    <x v="0"/>
  </r>
  <r>
    <n v="467"/>
    <n v="27"/>
    <x v="1"/>
    <x v="1"/>
    <x v="2"/>
    <x v="5"/>
    <x v="2"/>
    <x v="0"/>
    <n v="13"/>
    <x v="3"/>
    <x v="0"/>
    <n v="3806.37"/>
    <n v="45676.44"/>
    <n v="519.72"/>
    <n v="6"/>
    <n v="23"/>
    <n v="3"/>
    <x v="0"/>
    <x v="0"/>
  </r>
  <r>
    <n v="468"/>
    <n v="53"/>
    <x v="0"/>
    <x v="0"/>
    <x v="5"/>
    <x v="9"/>
    <x v="2"/>
    <x v="1"/>
    <n v="12"/>
    <x v="3"/>
    <x v="0"/>
    <n v="4457.04"/>
    <n v="53484.479999999996"/>
    <n v="336.12"/>
    <n v="13"/>
    <n v="18"/>
    <n v="8"/>
    <x v="1"/>
    <x v="0"/>
  </r>
  <r>
    <n v="469"/>
    <n v="60"/>
    <x v="0"/>
    <x v="1"/>
    <x v="4"/>
    <x v="8"/>
    <x v="2"/>
    <x v="0"/>
    <n v="19"/>
    <x v="1"/>
    <x v="4"/>
    <n v="3817.58"/>
    <n v="45810.96"/>
    <n v="363.62"/>
    <n v="9"/>
    <n v="23"/>
    <n v="5"/>
    <x v="1"/>
    <x v="0"/>
  </r>
  <r>
    <n v="470"/>
    <n v="25"/>
    <x v="1"/>
    <x v="0"/>
    <x v="1"/>
    <x v="13"/>
    <x v="2"/>
    <x v="0"/>
    <n v="0"/>
    <x v="0"/>
    <x v="1"/>
    <n v="6351.06"/>
    <n v="76212.72"/>
    <n v="519.78"/>
    <n v="10"/>
    <n v="17"/>
    <n v="5"/>
    <x v="0"/>
    <x v="0"/>
  </r>
  <r>
    <n v="471"/>
    <n v="50"/>
    <x v="0"/>
    <x v="0"/>
    <x v="5"/>
    <x v="15"/>
    <x v="2"/>
    <x v="0"/>
    <n v="6"/>
    <x v="2"/>
    <x v="0"/>
    <n v="5132.7700000000004"/>
    <n v="61593.240000000005"/>
    <n v="410.37"/>
    <n v="9"/>
    <n v="23"/>
    <n v="7"/>
    <x v="0"/>
    <x v="0"/>
  </r>
  <r>
    <n v="472"/>
    <n v="55"/>
    <x v="0"/>
    <x v="1"/>
    <x v="4"/>
    <x v="16"/>
    <x v="2"/>
    <x v="0"/>
    <n v="5"/>
    <x v="0"/>
    <x v="2"/>
    <n v="3594.39"/>
    <n v="43132.68"/>
    <n v="415.93"/>
    <n v="13"/>
    <n v="12"/>
    <n v="5"/>
    <x v="0"/>
    <x v="0"/>
  </r>
  <r>
    <n v="473"/>
    <n v="48"/>
    <x v="2"/>
    <x v="0"/>
    <x v="0"/>
    <x v="0"/>
    <x v="0"/>
    <x v="0"/>
    <n v="1"/>
    <x v="0"/>
    <x v="3"/>
    <n v="5259.74"/>
    <n v="63116.88"/>
    <n v="586.92999999999995"/>
    <n v="8"/>
    <n v="16"/>
    <n v="3"/>
    <x v="0"/>
    <x v="0"/>
  </r>
  <r>
    <n v="474"/>
    <n v="34"/>
    <x v="3"/>
    <x v="1"/>
    <x v="2"/>
    <x v="4"/>
    <x v="0"/>
    <x v="0"/>
    <n v="13"/>
    <x v="3"/>
    <x v="1"/>
    <n v="5008.22"/>
    <n v="60098.64"/>
    <n v="520.1"/>
    <n v="13"/>
    <n v="24"/>
    <n v="4"/>
    <x v="0"/>
    <x v="1"/>
  </r>
  <r>
    <n v="475"/>
    <n v="51"/>
    <x v="0"/>
    <x v="0"/>
    <x v="4"/>
    <x v="8"/>
    <x v="0"/>
    <x v="0"/>
    <n v="16"/>
    <x v="1"/>
    <x v="2"/>
    <n v="4210.95"/>
    <n v="50531.399999999994"/>
    <n v="594.25"/>
    <n v="10"/>
    <n v="9"/>
    <n v="3"/>
    <x v="1"/>
    <x v="1"/>
  </r>
  <r>
    <n v="476"/>
    <n v="54"/>
    <x v="0"/>
    <x v="0"/>
    <x v="5"/>
    <x v="17"/>
    <x v="2"/>
    <x v="0"/>
    <n v="6"/>
    <x v="2"/>
    <x v="1"/>
    <n v="5877.78"/>
    <n v="70533.36"/>
    <n v="308.11"/>
    <n v="9"/>
    <n v="21"/>
    <n v="9"/>
    <x v="0"/>
    <x v="1"/>
  </r>
  <r>
    <n v="477"/>
    <n v="60"/>
    <x v="0"/>
    <x v="1"/>
    <x v="0"/>
    <x v="2"/>
    <x v="0"/>
    <x v="1"/>
    <n v="6"/>
    <x v="2"/>
    <x v="3"/>
    <n v="6372.92"/>
    <n v="76475.040000000008"/>
    <n v="1081.95"/>
    <n v="8"/>
    <n v="16"/>
    <n v="3"/>
    <x v="0"/>
    <x v="0"/>
  </r>
  <r>
    <n v="478"/>
    <n v="43"/>
    <x v="2"/>
    <x v="1"/>
    <x v="1"/>
    <x v="1"/>
    <x v="2"/>
    <x v="0"/>
    <n v="7"/>
    <x v="2"/>
    <x v="2"/>
    <n v="4967.41"/>
    <n v="59608.92"/>
    <n v="557.66999999999996"/>
    <n v="5"/>
    <n v="16"/>
    <n v="5"/>
    <x v="0"/>
    <x v="1"/>
  </r>
  <r>
    <n v="479"/>
    <n v="57"/>
    <x v="0"/>
    <x v="1"/>
    <x v="5"/>
    <x v="17"/>
    <x v="0"/>
    <x v="0"/>
    <n v="1"/>
    <x v="0"/>
    <x v="1"/>
    <n v="4755.8599999999997"/>
    <n v="57070.319999999992"/>
    <n v="397.31"/>
    <n v="16"/>
    <n v="15"/>
    <n v="1"/>
    <x v="0"/>
    <x v="0"/>
  </r>
  <r>
    <n v="480"/>
    <n v="40"/>
    <x v="2"/>
    <x v="1"/>
    <x v="0"/>
    <x v="2"/>
    <x v="3"/>
    <x v="0"/>
    <n v="11"/>
    <x v="3"/>
    <x v="0"/>
    <n v="6597.18"/>
    <n v="79166.16"/>
    <n v="471.22"/>
    <n v="11"/>
    <n v="19"/>
    <n v="5"/>
    <x v="0"/>
    <x v="0"/>
  </r>
  <r>
    <n v="481"/>
    <n v="42"/>
    <x v="2"/>
    <x v="0"/>
    <x v="0"/>
    <x v="0"/>
    <x v="3"/>
    <x v="0"/>
    <n v="3"/>
    <x v="0"/>
    <x v="1"/>
    <n v="6480.38"/>
    <n v="77764.56"/>
    <n v="880.34"/>
    <n v="8"/>
    <n v="15"/>
    <n v="6"/>
    <x v="0"/>
    <x v="1"/>
  </r>
  <r>
    <n v="482"/>
    <n v="56"/>
    <x v="0"/>
    <x v="1"/>
    <x v="2"/>
    <x v="4"/>
    <x v="2"/>
    <x v="0"/>
    <n v="0"/>
    <x v="0"/>
    <x v="2"/>
    <n v="4453.2700000000004"/>
    <n v="53439.240000000005"/>
    <n v="647.58000000000004"/>
    <n v="6"/>
    <n v="17"/>
    <n v="4"/>
    <x v="0"/>
    <x v="0"/>
  </r>
  <r>
    <n v="483"/>
    <n v="34"/>
    <x v="3"/>
    <x v="1"/>
    <x v="5"/>
    <x v="17"/>
    <x v="2"/>
    <x v="0"/>
    <n v="15"/>
    <x v="3"/>
    <x v="3"/>
    <n v="3666.95"/>
    <n v="44003.399999999994"/>
    <n v="403.38"/>
    <n v="14"/>
    <n v="19"/>
    <n v="3"/>
    <x v="0"/>
    <x v="0"/>
  </r>
  <r>
    <n v="484"/>
    <n v="35"/>
    <x v="3"/>
    <x v="0"/>
    <x v="3"/>
    <x v="7"/>
    <x v="1"/>
    <x v="0"/>
    <n v="16"/>
    <x v="1"/>
    <x v="3"/>
    <n v="4840.49"/>
    <n v="58085.88"/>
    <n v="378.47"/>
    <n v="6"/>
    <n v="21"/>
    <n v="8"/>
    <x v="0"/>
    <x v="0"/>
  </r>
  <r>
    <n v="485"/>
    <n v="57"/>
    <x v="0"/>
    <x v="1"/>
    <x v="2"/>
    <x v="6"/>
    <x v="0"/>
    <x v="1"/>
    <n v="15"/>
    <x v="3"/>
    <x v="2"/>
    <n v="5441.19"/>
    <n v="65294.28"/>
    <n v="687.24"/>
    <n v="16"/>
    <n v="28"/>
    <n v="3"/>
    <x v="0"/>
    <x v="1"/>
  </r>
  <r>
    <n v="486"/>
    <n v="46"/>
    <x v="2"/>
    <x v="1"/>
    <x v="3"/>
    <x v="10"/>
    <x v="1"/>
    <x v="1"/>
    <n v="19"/>
    <x v="1"/>
    <x v="0"/>
    <n v="4755.49"/>
    <n v="57065.88"/>
    <n v="720.05"/>
    <n v="9"/>
    <n v="13"/>
    <n v="5"/>
    <x v="0"/>
    <x v="0"/>
  </r>
  <r>
    <n v="487"/>
    <n v="50"/>
    <x v="0"/>
    <x v="0"/>
    <x v="5"/>
    <x v="9"/>
    <x v="2"/>
    <x v="0"/>
    <n v="18"/>
    <x v="1"/>
    <x v="4"/>
    <n v="6273.86"/>
    <n v="75286.319999999992"/>
    <n v="990.52"/>
    <n v="12"/>
    <n v="18"/>
    <n v="6"/>
    <x v="0"/>
    <x v="0"/>
  </r>
  <r>
    <n v="488"/>
    <n v="34"/>
    <x v="3"/>
    <x v="0"/>
    <x v="0"/>
    <x v="2"/>
    <x v="1"/>
    <x v="0"/>
    <n v="8"/>
    <x v="2"/>
    <x v="0"/>
    <n v="6787.43"/>
    <n v="81449.16"/>
    <n v="359.12"/>
    <n v="8"/>
    <n v="17"/>
    <n v="4"/>
    <x v="0"/>
    <x v="0"/>
  </r>
  <r>
    <n v="489"/>
    <n v="54"/>
    <x v="0"/>
    <x v="0"/>
    <x v="2"/>
    <x v="6"/>
    <x v="0"/>
    <x v="0"/>
    <n v="7"/>
    <x v="2"/>
    <x v="3"/>
    <n v="5115.45"/>
    <n v="61385.399999999994"/>
    <n v="497.44"/>
    <n v="8"/>
    <n v="17"/>
    <n v="5"/>
    <x v="1"/>
    <x v="0"/>
  </r>
  <r>
    <n v="490"/>
    <n v="38"/>
    <x v="3"/>
    <x v="0"/>
    <x v="5"/>
    <x v="17"/>
    <x v="2"/>
    <x v="0"/>
    <n v="13"/>
    <x v="3"/>
    <x v="3"/>
    <n v="4182.7299999999996"/>
    <n v="50192.759999999995"/>
    <n v="650.94000000000005"/>
    <n v="1"/>
    <n v="12"/>
    <n v="1"/>
    <x v="0"/>
    <x v="0"/>
  </r>
  <r>
    <n v="491"/>
    <n v="25"/>
    <x v="1"/>
    <x v="1"/>
    <x v="2"/>
    <x v="6"/>
    <x v="1"/>
    <x v="0"/>
    <n v="17"/>
    <x v="1"/>
    <x v="3"/>
    <n v="4143.75"/>
    <n v="49725"/>
    <n v="300.05"/>
    <n v="10"/>
    <n v="18"/>
    <n v="2"/>
    <x v="0"/>
    <x v="0"/>
  </r>
  <r>
    <n v="492"/>
    <n v="33"/>
    <x v="3"/>
    <x v="0"/>
    <x v="5"/>
    <x v="9"/>
    <x v="2"/>
    <x v="0"/>
    <n v="2"/>
    <x v="0"/>
    <x v="2"/>
    <n v="3956.71"/>
    <n v="47480.520000000004"/>
    <n v="448.16"/>
    <n v="7"/>
    <n v="17"/>
    <n v="6"/>
    <x v="0"/>
    <x v="0"/>
  </r>
  <r>
    <n v="493"/>
    <n v="35"/>
    <x v="3"/>
    <x v="1"/>
    <x v="1"/>
    <x v="11"/>
    <x v="2"/>
    <x v="0"/>
    <n v="18"/>
    <x v="1"/>
    <x v="3"/>
    <n v="4211.7"/>
    <n v="50540.399999999994"/>
    <n v="687.6"/>
    <n v="12"/>
    <n v="26"/>
    <n v="9"/>
    <x v="0"/>
    <x v="0"/>
  </r>
  <r>
    <n v="494"/>
    <n v="22"/>
    <x v="1"/>
    <x v="0"/>
    <x v="2"/>
    <x v="6"/>
    <x v="2"/>
    <x v="2"/>
    <n v="14"/>
    <x v="3"/>
    <x v="2"/>
    <n v="5818.58"/>
    <n v="69822.959999999992"/>
    <n v="337.59"/>
    <n v="9"/>
    <n v="21"/>
    <n v="4"/>
    <x v="0"/>
    <x v="1"/>
  </r>
  <r>
    <n v="495"/>
    <n v="42"/>
    <x v="2"/>
    <x v="1"/>
    <x v="0"/>
    <x v="3"/>
    <x v="2"/>
    <x v="2"/>
    <n v="13"/>
    <x v="3"/>
    <x v="2"/>
    <n v="6712.36"/>
    <n v="80548.319999999992"/>
    <n v="473.06"/>
    <n v="10"/>
    <n v="18"/>
    <n v="8"/>
    <x v="0"/>
    <x v="1"/>
  </r>
  <r>
    <n v="496"/>
    <n v="45"/>
    <x v="2"/>
    <x v="1"/>
    <x v="4"/>
    <x v="8"/>
    <x v="2"/>
    <x v="1"/>
    <n v="19"/>
    <x v="1"/>
    <x v="4"/>
    <n v="4305.3900000000003"/>
    <n v="51664.680000000008"/>
    <n v="798.32"/>
    <n v="14"/>
    <n v="13"/>
    <n v="5"/>
    <x v="0"/>
    <x v="0"/>
  </r>
  <r>
    <n v="497"/>
    <n v="28"/>
    <x v="1"/>
    <x v="0"/>
    <x v="5"/>
    <x v="17"/>
    <x v="2"/>
    <x v="0"/>
    <n v="5"/>
    <x v="0"/>
    <x v="0"/>
    <n v="5032.32"/>
    <n v="60387.839999999997"/>
    <n v="957.26"/>
    <n v="8"/>
    <n v="20"/>
    <n v="3"/>
    <x v="1"/>
    <x v="0"/>
  </r>
  <r>
    <n v="498"/>
    <n v="49"/>
    <x v="2"/>
    <x v="0"/>
    <x v="1"/>
    <x v="13"/>
    <x v="0"/>
    <x v="0"/>
    <n v="14"/>
    <x v="3"/>
    <x v="2"/>
    <n v="4094.39"/>
    <n v="49132.68"/>
    <n v="302.76"/>
    <n v="15"/>
    <n v="19"/>
    <n v="6"/>
    <x v="0"/>
    <x v="1"/>
  </r>
  <r>
    <n v="499"/>
    <n v="26"/>
    <x v="1"/>
    <x v="0"/>
    <x v="3"/>
    <x v="10"/>
    <x v="1"/>
    <x v="1"/>
    <n v="19"/>
    <x v="1"/>
    <x v="2"/>
    <n v="3703.25"/>
    <n v="44439"/>
    <n v="324.3"/>
    <n v="13"/>
    <n v="15"/>
    <n v="3"/>
    <x v="0"/>
    <x v="1"/>
  </r>
  <r>
    <n v="500"/>
    <n v="38"/>
    <x v="3"/>
    <x v="0"/>
    <x v="4"/>
    <x v="8"/>
    <x v="1"/>
    <x v="0"/>
    <n v="18"/>
    <x v="1"/>
    <x v="3"/>
    <n v="3470.77"/>
    <n v="41649.24"/>
    <n v="292.33"/>
    <n v="12"/>
    <n v="19"/>
    <n v="2"/>
    <x v="1"/>
    <x v="0"/>
  </r>
  <r>
    <n v="501"/>
    <n v="42"/>
    <x v="2"/>
    <x v="0"/>
    <x v="1"/>
    <x v="11"/>
    <x v="3"/>
    <x v="0"/>
    <n v="2"/>
    <x v="0"/>
    <x v="0"/>
    <n v="4214.0600000000004"/>
    <n v="50568.72"/>
    <n v="580.98"/>
    <n v="11"/>
    <n v="25"/>
    <n v="6"/>
    <x v="0"/>
    <x v="0"/>
  </r>
  <r>
    <n v="502"/>
    <n v="59"/>
    <x v="0"/>
    <x v="0"/>
    <x v="5"/>
    <x v="9"/>
    <x v="0"/>
    <x v="0"/>
    <n v="0"/>
    <x v="0"/>
    <x v="2"/>
    <n v="5661.97"/>
    <n v="67943.64"/>
    <n v="902.68"/>
    <n v="10"/>
    <n v="20"/>
    <n v="4"/>
    <x v="1"/>
    <x v="0"/>
  </r>
  <r>
    <n v="503"/>
    <n v="60"/>
    <x v="0"/>
    <x v="0"/>
    <x v="0"/>
    <x v="0"/>
    <x v="2"/>
    <x v="0"/>
    <n v="3"/>
    <x v="0"/>
    <x v="0"/>
    <n v="4730.91"/>
    <n v="56770.92"/>
    <n v="247.31"/>
    <n v="8"/>
    <n v="22"/>
    <n v="5"/>
    <x v="0"/>
    <x v="0"/>
  </r>
  <r>
    <n v="504"/>
    <n v="36"/>
    <x v="3"/>
    <x v="0"/>
    <x v="2"/>
    <x v="6"/>
    <x v="2"/>
    <x v="1"/>
    <n v="19"/>
    <x v="1"/>
    <x v="4"/>
    <n v="2748.29"/>
    <n v="32979.479999999996"/>
    <n v="538.51"/>
    <n v="7"/>
    <n v="26"/>
    <n v="1"/>
    <x v="1"/>
    <x v="0"/>
  </r>
  <r>
    <n v="505"/>
    <n v="41"/>
    <x v="2"/>
    <x v="1"/>
    <x v="0"/>
    <x v="3"/>
    <x v="1"/>
    <x v="1"/>
    <n v="5"/>
    <x v="0"/>
    <x v="0"/>
    <n v="4984.53"/>
    <n v="59814.36"/>
    <n v="733.8"/>
    <n v="11"/>
    <n v="12"/>
    <n v="6"/>
    <x v="0"/>
    <x v="0"/>
  </r>
  <r>
    <n v="506"/>
    <n v="47"/>
    <x v="2"/>
    <x v="0"/>
    <x v="4"/>
    <x v="16"/>
    <x v="1"/>
    <x v="0"/>
    <n v="10"/>
    <x v="2"/>
    <x v="4"/>
    <n v="1808.69"/>
    <n v="21704.28"/>
    <n v="165.16"/>
    <n v="19"/>
    <n v="15"/>
    <n v="6"/>
    <x v="0"/>
    <x v="0"/>
  </r>
  <r>
    <n v="507"/>
    <n v="54"/>
    <x v="0"/>
    <x v="0"/>
    <x v="2"/>
    <x v="5"/>
    <x v="1"/>
    <x v="2"/>
    <n v="16"/>
    <x v="1"/>
    <x v="0"/>
    <n v="4661.41"/>
    <n v="55936.92"/>
    <n v="868.01"/>
    <n v="13"/>
    <n v="23"/>
    <n v="6"/>
    <x v="0"/>
    <x v="0"/>
  </r>
  <r>
    <n v="508"/>
    <n v="58"/>
    <x v="0"/>
    <x v="0"/>
    <x v="3"/>
    <x v="14"/>
    <x v="2"/>
    <x v="1"/>
    <n v="10"/>
    <x v="2"/>
    <x v="3"/>
    <n v="3192.46"/>
    <n v="38309.520000000004"/>
    <n v="388.86"/>
    <n v="15"/>
    <n v="20"/>
    <n v="0"/>
    <x v="1"/>
    <x v="0"/>
  </r>
  <r>
    <n v="509"/>
    <n v="34"/>
    <x v="3"/>
    <x v="1"/>
    <x v="1"/>
    <x v="1"/>
    <x v="1"/>
    <x v="0"/>
    <n v="1"/>
    <x v="0"/>
    <x v="2"/>
    <n v="5462.25"/>
    <n v="65547"/>
    <n v="821.29"/>
    <n v="6"/>
    <n v="17"/>
    <n v="6"/>
    <x v="0"/>
    <x v="0"/>
  </r>
  <r>
    <n v="510"/>
    <n v="34"/>
    <x v="3"/>
    <x v="1"/>
    <x v="2"/>
    <x v="6"/>
    <x v="0"/>
    <x v="0"/>
    <n v="5"/>
    <x v="0"/>
    <x v="3"/>
    <n v="5361.98"/>
    <n v="64343.759999999995"/>
    <n v="485.54"/>
    <n v="13"/>
    <n v="19"/>
    <n v="6"/>
    <x v="0"/>
    <x v="0"/>
  </r>
  <r>
    <n v="511"/>
    <n v="42"/>
    <x v="2"/>
    <x v="1"/>
    <x v="5"/>
    <x v="15"/>
    <x v="2"/>
    <x v="0"/>
    <n v="3"/>
    <x v="0"/>
    <x v="2"/>
    <n v="4246.88"/>
    <n v="50962.559999999998"/>
    <n v="788.83"/>
    <n v="13"/>
    <n v="24"/>
    <n v="5"/>
    <x v="1"/>
    <x v="1"/>
  </r>
  <r>
    <n v="512"/>
    <n v="45"/>
    <x v="2"/>
    <x v="0"/>
    <x v="3"/>
    <x v="14"/>
    <x v="2"/>
    <x v="1"/>
    <n v="18"/>
    <x v="1"/>
    <x v="2"/>
    <n v="5046.87"/>
    <n v="60562.44"/>
    <n v="562.39"/>
    <n v="11"/>
    <n v="20"/>
    <n v="6"/>
    <x v="0"/>
    <x v="0"/>
  </r>
  <r>
    <n v="513"/>
    <n v="53"/>
    <x v="0"/>
    <x v="0"/>
    <x v="0"/>
    <x v="2"/>
    <x v="2"/>
    <x v="0"/>
    <n v="8"/>
    <x v="2"/>
    <x v="0"/>
    <n v="4133.88"/>
    <n v="49606.559999999998"/>
    <n v="662.03"/>
    <n v="5"/>
    <n v="17"/>
    <n v="7"/>
    <x v="0"/>
    <x v="0"/>
  </r>
  <r>
    <n v="514"/>
    <n v="38"/>
    <x v="3"/>
    <x v="0"/>
    <x v="3"/>
    <x v="10"/>
    <x v="1"/>
    <x v="1"/>
    <n v="13"/>
    <x v="3"/>
    <x v="1"/>
    <n v="4099.3999999999996"/>
    <n v="49192.799999999996"/>
    <n v="581.08000000000004"/>
    <n v="11"/>
    <n v="29"/>
    <n v="5"/>
    <x v="1"/>
    <x v="1"/>
  </r>
  <r>
    <n v="515"/>
    <n v="59"/>
    <x v="0"/>
    <x v="0"/>
    <x v="0"/>
    <x v="0"/>
    <x v="1"/>
    <x v="1"/>
    <n v="3"/>
    <x v="0"/>
    <x v="2"/>
    <n v="6109.95"/>
    <n v="73319.399999999994"/>
    <n v="372.53"/>
    <n v="13"/>
    <n v="26"/>
    <n v="6"/>
    <x v="0"/>
    <x v="1"/>
  </r>
  <r>
    <n v="516"/>
    <n v="31"/>
    <x v="3"/>
    <x v="1"/>
    <x v="4"/>
    <x v="16"/>
    <x v="2"/>
    <x v="1"/>
    <n v="3"/>
    <x v="0"/>
    <x v="0"/>
    <n v="2446.7399999999998"/>
    <n v="29360.879999999997"/>
    <n v="317.56"/>
    <n v="8"/>
    <n v="22"/>
    <n v="7"/>
    <x v="0"/>
    <x v="0"/>
  </r>
  <r>
    <n v="517"/>
    <n v="27"/>
    <x v="1"/>
    <x v="1"/>
    <x v="5"/>
    <x v="17"/>
    <x v="1"/>
    <x v="0"/>
    <n v="6"/>
    <x v="2"/>
    <x v="1"/>
    <n v="5697.81"/>
    <n v="68373.72"/>
    <n v="634.27"/>
    <n v="8"/>
    <n v="12"/>
    <n v="4"/>
    <x v="1"/>
    <x v="1"/>
  </r>
  <r>
    <n v="518"/>
    <n v="32"/>
    <x v="3"/>
    <x v="0"/>
    <x v="2"/>
    <x v="4"/>
    <x v="0"/>
    <x v="0"/>
    <n v="0"/>
    <x v="0"/>
    <x v="1"/>
    <n v="4161.53"/>
    <n v="49938.36"/>
    <n v="226.64"/>
    <n v="9"/>
    <n v="10"/>
    <n v="10"/>
    <x v="0"/>
    <x v="0"/>
  </r>
  <r>
    <n v="519"/>
    <n v="52"/>
    <x v="0"/>
    <x v="1"/>
    <x v="5"/>
    <x v="17"/>
    <x v="0"/>
    <x v="2"/>
    <n v="17"/>
    <x v="1"/>
    <x v="2"/>
    <n v="4863.8"/>
    <n v="58365.600000000006"/>
    <n v="508.84"/>
    <n v="11"/>
    <n v="19"/>
    <n v="5"/>
    <x v="0"/>
    <x v="1"/>
  </r>
  <r>
    <n v="520"/>
    <n v="35"/>
    <x v="3"/>
    <x v="1"/>
    <x v="4"/>
    <x v="12"/>
    <x v="1"/>
    <x v="0"/>
    <n v="14"/>
    <x v="3"/>
    <x v="0"/>
    <n v="3013.52"/>
    <n v="36162.239999999998"/>
    <n v="219.14"/>
    <n v="9"/>
    <n v="17"/>
    <n v="6"/>
    <x v="0"/>
    <x v="0"/>
  </r>
  <r>
    <n v="521"/>
    <n v="28"/>
    <x v="1"/>
    <x v="1"/>
    <x v="5"/>
    <x v="15"/>
    <x v="3"/>
    <x v="1"/>
    <n v="10"/>
    <x v="2"/>
    <x v="4"/>
    <n v="5458.07"/>
    <n v="65496.84"/>
    <n v="427.75"/>
    <n v="11"/>
    <n v="20"/>
    <n v="2"/>
    <x v="0"/>
    <x v="0"/>
  </r>
  <r>
    <n v="522"/>
    <n v="59"/>
    <x v="0"/>
    <x v="0"/>
    <x v="0"/>
    <x v="3"/>
    <x v="2"/>
    <x v="0"/>
    <n v="3"/>
    <x v="0"/>
    <x v="0"/>
    <n v="4831.13"/>
    <n v="57973.56"/>
    <n v="925.67"/>
    <n v="9"/>
    <n v="20"/>
    <n v="6"/>
    <x v="0"/>
    <x v="0"/>
  </r>
  <r>
    <n v="523"/>
    <n v="44"/>
    <x v="2"/>
    <x v="1"/>
    <x v="1"/>
    <x v="1"/>
    <x v="2"/>
    <x v="2"/>
    <n v="8"/>
    <x v="2"/>
    <x v="0"/>
    <n v="5379.14"/>
    <n v="64549.680000000008"/>
    <n v="411.03"/>
    <n v="12"/>
    <n v="16"/>
    <n v="4"/>
    <x v="0"/>
    <x v="0"/>
  </r>
  <r>
    <n v="524"/>
    <n v="54"/>
    <x v="0"/>
    <x v="1"/>
    <x v="5"/>
    <x v="9"/>
    <x v="0"/>
    <x v="1"/>
    <n v="2"/>
    <x v="0"/>
    <x v="0"/>
    <n v="4475.17"/>
    <n v="53702.04"/>
    <n v="612.51"/>
    <n v="7"/>
    <n v="22"/>
    <n v="3"/>
    <x v="0"/>
    <x v="0"/>
  </r>
  <r>
    <n v="525"/>
    <n v="43"/>
    <x v="2"/>
    <x v="0"/>
    <x v="3"/>
    <x v="14"/>
    <x v="0"/>
    <x v="0"/>
    <n v="6"/>
    <x v="2"/>
    <x v="2"/>
    <n v="3247.17"/>
    <n v="38966.04"/>
    <n v="495.24"/>
    <n v="12"/>
    <n v="21"/>
    <n v="2"/>
    <x v="1"/>
    <x v="0"/>
  </r>
  <r>
    <n v="526"/>
    <n v="23"/>
    <x v="1"/>
    <x v="0"/>
    <x v="5"/>
    <x v="9"/>
    <x v="2"/>
    <x v="0"/>
    <n v="4"/>
    <x v="0"/>
    <x v="3"/>
    <n v="4319.78"/>
    <n v="51837.36"/>
    <n v="637.08000000000004"/>
    <n v="10"/>
    <n v="11"/>
    <n v="5"/>
    <x v="0"/>
    <x v="0"/>
  </r>
  <r>
    <n v="527"/>
    <n v="25"/>
    <x v="1"/>
    <x v="0"/>
    <x v="4"/>
    <x v="12"/>
    <x v="2"/>
    <x v="0"/>
    <n v="9"/>
    <x v="2"/>
    <x v="2"/>
    <n v="4324.6400000000003"/>
    <n v="51895.680000000008"/>
    <n v="537.78"/>
    <n v="8"/>
    <n v="13"/>
    <n v="6"/>
    <x v="1"/>
    <x v="1"/>
  </r>
  <r>
    <n v="528"/>
    <n v="40"/>
    <x v="2"/>
    <x v="0"/>
    <x v="2"/>
    <x v="5"/>
    <x v="2"/>
    <x v="0"/>
    <n v="11"/>
    <x v="3"/>
    <x v="1"/>
    <n v="6697.18"/>
    <n v="80366.16"/>
    <n v="953.93"/>
    <n v="9"/>
    <n v="22"/>
    <n v="6"/>
    <x v="0"/>
    <x v="1"/>
  </r>
  <r>
    <n v="529"/>
    <n v="48"/>
    <x v="2"/>
    <x v="0"/>
    <x v="3"/>
    <x v="7"/>
    <x v="1"/>
    <x v="0"/>
    <n v="5"/>
    <x v="0"/>
    <x v="0"/>
    <n v="4358.3599999999997"/>
    <n v="52300.319999999992"/>
    <n v="780.68"/>
    <n v="15"/>
    <n v="19"/>
    <n v="8"/>
    <x v="0"/>
    <x v="0"/>
  </r>
  <r>
    <n v="530"/>
    <n v="51"/>
    <x v="0"/>
    <x v="0"/>
    <x v="1"/>
    <x v="11"/>
    <x v="1"/>
    <x v="0"/>
    <n v="5"/>
    <x v="0"/>
    <x v="3"/>
    <n v="6178.38"/>
    <n v="74140.56"/>
    <n v="868.68"/>
    <n v="11"/>
    <n v="16"/>
    <n v="7"/>
    <x v="0"/>
    <x v="0"/>
  </r>
  <r>
    <n v="531"/>
    <n v="54"/>
    <x v="0"/>
    <x v="1"/>
    <x v="3"/>
    <x v="7"/>
    <x v="2"/>
    <x v="0"/>
    <n v="17"/>
    <x v="1"/>
    <x v="0"/>
    <n v="3437.7"/>
    <n v="41252.399999999994"/>
    <n v="345.23"/>
    <n v="8"/>
    <n v="21"/>
    <n v="3"/>
    <x v="0"/>
    <x v="0"/>
  </r>
  <r>
    <n v="532"/>
    <n v="54"/>
    <x v="0"/>
    <x v="0"/>
    <x v="3"/>
    <x v="10"/>
    <x v="0"/>
    <x v="0"/>
    <n v="6"/>
    <x v="2"/>
    <x v="2"/>
    <n v="5119.26"/>
    <n v="61431.12"/>
    <n v="297.58999999999997"/>
    <n v="12"/>
    <n v="23"/>
    <n v="9"/>
    <x v="1"/>
    <x v="1"/>
  </r>
  <r>
    <n v="533"/>
    <n v="49"/>
    <x v="2"/>
    <x v="1"/>
    <x v="4"/>
    <x v="8"/>
    <x v="1"/>
    <x v="2"/>
    <n v="15"/>
    <x v="3"/>
    <x v="0"/>
    <n v="4889.33"/>
    <n v="58671.96"/>
    <n v="943.16"/>
    <n v="9"/>
    <n v="34"/>
    <n v="6"/>
    <x v="1"/>
    <x v="0"/>
  </r>
  <r>
    <n v="534"/>
    <n v="44"/>
    <x v="2"/>
    <x v="0"/>
    <x v="2"/>
    <x v="5"/>
    <x v="1"/>
    <x v="0"/>
    <n v="17"/>
    <x v="1"/>
    <x v="1"/>
    <n v="4608.7700000000004"/>
    <n v="55305.240000000005"/>
    <n v="918.63"/>
    <n v="11"/>
    <n v="17"/>
    <n v="4"/>
    <x v="0"/>
    <x v="1"/>
  </r>
  <r>
    <n v="535"/>
    <n v="56"/>
    <x v="0"/>
    <x v="1"/>
    <x v="5"/>
    <x v="17"/>
    <x v="2"/>
    <x v="1"/>
    <n v="19"/>
    <x v="1"/>
    <x v="1"/>
    <n v="5881.63"/>
    <n v="70579.56"/>
    <n v="810.53"/>
    <n v="10"/>
    <n v="17"/>
    <n v="5"/>
    <x v="1"/>
    <x v="1"/>
  </r>
  <r>
    <n v="536"/>
    <n v="55"/>
    <x v="0"/>
    <x v="0"/>
    <x v="2"/>
    <x v="5"/>
    <x v="0"/>
    <x v="1"/>
    <n v="17"/>
    <x v="1"/>
    <x v="4"/>
    <n v="3335.52"/>
    <n v="40026.239999999998"/>
    <n v="580.41999999999996"/>
    <n v="14"/>
    <n v="19"/>
    <n v="5"/>
    <x v="0"/>
    <x v="0"/>
  </r>
  <r>
    <n v="537"/>
    <n v="49"/>
    <x v="2"/>
    <x v="1"/>
    <x v="5"/>
    <x v="9"/>
    <x v="2"/>
    <x v="1"/>
    <n v="5"/>
    <x v="0"/>
    <x v="0"/>
    <n v="6287.55"/>
    <n v="75450.600000000006"/>
    <n v="752.8"/>
    <n v="11"/>
    <n v="15"/>
    <n v="9"/>
    <x v="1"/>
    <x v="0"/>
  </r>
  <r>
    <n v="538"/>
    <n v="35"/>
    <x v="3"/>
    <x v="1"/>
    <x v="2"/>
    <x v="4"/>
    <x v="2"/>
    <x v="0"/>
    <n v="11"/>
    <x v="3"/>
    <x v="0"/>
    <n v="3819.81"/>
    <n v="45837.72"/>
    <n v="611.07000000000005"/>
    <n v="11"/>
    <n v="17"/>
    <n v="8"/>
    <x v="0"/>
    <x v="0"/>
  </r>
  <r>
    <n v="539"/>
    <n v="41"/>
    <x v="2"/>
    <x v="1"/>
    <x v="1"/>
    <x v="13"/>
    <x v="2"/>
    <x v="0"/>
    <n v="6"/>
    <x v="2"/>
    <x v="0"/>
    <n v="4535.5"/>
    <n v="54426"/>
    <n v="723.87"/>
    <n v="10"/>
    <n v="16"/>
    <n v="6"/>
    <x v="0"/>
    <x v="0"/>
  </r>
  <r>
    <n v="540"/>
    <n v="32"/>
    <x v="3"/>
    <x v="0"/>
    <x v="0"/>
    <x v="3"/>
    <x v="1"/>
    <x v="1"/>
    <n v="16"/>
    <x v="1"/>
    <x v="2"/>
    <n v="6909.7"/>
    <n v="82916.399999999994"/>
    <n v="540.24"/>
    <n v="11"/>
    <n v="16"/>
    <n v="5"/>
    <x v="0"/>
    <x v="1"/>
  </r>
  <r>
    <n v="541"/>
    <n v="25"/>
    <x v="1"/>
    <x v="0"/>
    <x v="3"/>
    <x v="10"/>
    <x v="2"/>
    <x v="0"/>
    <n v="3"/>
    <x v="0"/>
    <x v="0"/>
    <n v="4758.4799999999996"/>
    <n v="57101.759999999995"/>
    <n v="303.77999999999997"/>
    <n v="12"/>
    <n v="22"/>
    <n v="2"/>
    <x v="0"/>
    <x v="0"/>
  </r>
  <r>
    <n v="542"/>
    <n v="49"/>
    <x v="2"/>
    <x v="0"/>
    <x v="5"/>
    <x v="9"/>
    <x v="0"/>
    <x v="0"/>
    <n v="4"/>
    <x v="0"/>
    <x v="3"/>
    <n v="4092.92"/>
    <n v="49115.040000000001"/>
    <n v="229.79"/>
    <n v="10"/>
    <n v="28"/>
    <n v="4"/>
    <x v="0"/>
    <x v="0"/>
  </r>
  <r>
    <n v="543"/>
    <n v="47"/>
    <x v="2"/>
    <x v="1"/>
    <x v="4"/>
    <x v="8"/>
    <x v="2"/>
    <x v="0"/>
    <n v="16"/>
    <x v="1"/>
    <x v="4"/>
    <n v="4402"/>
    <n v="52824"/>
    <n v="559.87"/>
    <n v="7"/>
    <n v="21"/>
    <n v="3"/>
    <x v="0"/>
    <x v="0"/>
  </r>
  <r>
    <n v="544"/>
    <n v="22"/>
    <x v="1"/>
    <x v="0"/>
    <x v="0"/>
    <x v="2"/>
    <x v="0"/>
    <x v="1"/>
    <n v="9"/>
    <x v="2"/>
    <x v="3"/>
    <n v="4787.3999999999996"/>
    <n v="57448.799999999996"/>
    <n v="375.71"/>
    <n v="8"/>
    <n v="22"/>
    <n v="8"/>
    <x v="0"/>
    <x v="0"/>
  </r>
  <r>
    <n v="545"/>
    <n v="36"/>
    <x v="3"/>
    <x v="0"/>
    <x v="0"/>
    <x v="2"/>
    <x v="2"/>
    <x v="0"/>
    <n v="18"/>
    <x v="1"/>
    <x v="0"/>
    <n v="5539.46"/>
    <n v="66473.52"/>
    <n v="787.91"/>
    <n v="10"/>
    <n v="24"/>
    <n v="3"/>
    <x v="0"/>
    <x v="0"/>
  </r>
  <r>
    <n v="546"/>
    <n v="47"/>
    <x v="2"/>
    <x v="1"/>
    <x v="0"/>
    <x v="0"/>
    <x v="2"/>
    <x v="0"/>
    <n v="13"/>
    <x v="3"/>
    <x v="1"/>
    <n v="6077.96"/>
    <n v="72935.520000000004"/>
    <n v="1108.44"/>
    <n v="11"/>
    <n v="19"/>
    <n v="4"/>
    <x v="1"/>
    <x v="0"/>
  </r>
  <r>
    <n v="547"/>
    <n v="27"/>
    <x v="1"/>
    <x v="1"/>
    <x v="0"/>
    <x v="3"/>
    <x v="2"/>
    <x v="0"/>
    <n v="1"/>
    <x v="0"/>
    <x v="4"/>
    <n v="6284.59"/>
    <n v="75415.08"/>
    <n v="634.95000000000005"/>
    <n v="8"/>
    <n v="17"/>
    <n v="2"/>
    <x v="0"/>
    <x v="0"/>
  </r>
  <r>
    <n v="548"/>
    <n v="60"/>
    <x v="0"/>
    <x v="0"/>
    <x v="0"/>
    <x v="2"/>
    <x v="3"/>
    <x v="0"/>
    <n v="1"/>
    <x v="0"/>
    <x v="1"/>
    <n v="6016.79"/>
    <n v="72201.48"/>
    <n v="685.22"/>
    <n v="16"/>
    <n v="14"/>
    <n v="5"/>
    <x v="0"/>
    <x v="0"/>
  </r>
  <r>
    <n v="549"/>
    <n v="26"/>
    <x v="1"/>
    <x v="1"/>
    <x v="5"/>
    <x v="15"/>
    <x v="2"/>
    <x v="0"/>
    <n v="11"/>
    <x v="3"/>
    <x v="0"/>
    <n v="5086.43"/>
    <n v="61037.16"/>
    <n v="952.14"/>
    <n v="7"/>
    <n v="12"/>
    <n v="5"/>
    <x v="1"/>
    <x v="0"/>
  </r>
  <r>
    <n v="550"/>
    <n v="50"/>
    <x v="0"/>
    <x v="1"/>
    <x v="2"/>
    <x v="5"/>
    <x v="1"/>
    <x v="2"/>
    <n v="15"/>
    <x v="3"/>
    <x v="1"/>
    <n v="4025.55"/>
    <n v="48306.600000000006"/>
    <n v="209.57"/>
    <n v="15"/>
    <n v="19"/>
    <n v="7"/>
    <x v="0"/>
    <x v="1"/>
  </r>
  <r>
    <n v="551"/>
    <n v="59"/>
    <x v="0"/>
    <x v="0"/>
    <x v="1"/>
    <x v="1"/>
    <x v="1"/>
    <x v="1"/>
    <n v="15"/>
    <x v="3"/>
    <x v="1"/>
    <n v="5037.46"/>
    <n v="60449.520000000004"/>
    <n v="790.87"/>
    <n v="12"/>
    <n v="17"/>
    <n v="4"/>
    <x v="0"/>
    <x v="1"/>
  </r>
  <r>
    <n v="552"/>
    <n v="42"/>
    <x v="2"/>
    <x v="1"/>
    <x v="5"/>
    <x v="17"/>
    <x v="2"/>
    <x v="0"/>
    <n v="18"/>
    <x v="1"/>
    <x v="2"/>
    <n v="4282.1499999999996"/>
    <n v="51385.799999999996"/>
    <n v="807.45"/>
    <n v="7"/>
    <n v="22"/>
    <n v="6"/>
    <x v="0"/>
    <x v="1"/>
  </r>
  <r>
    <n v="553"/>
    <n v="47"/>
    <x v="2"/>
    <x v="1"/>
    <x v="2"/>
    <x v="4"/>
    <x v="2"/>
    <x v="1"/>
    <n v="0"/>
    <x v="0"/>
    <x v="0"/>
    <n v="4600.8"/>
    <n v="55209.600000000006"/>
    <n v="698.56"/>
    <n v="9"/>
    <n v="30"/>
    <n v="5"/>
    <x v="0"/>
    <x v="0"/>
  </r>
  <r>
    <n v="554"/>
    <n v="39"/>
    <x v="3"/>
    <x v="0"/>
    <x v="4"/>
    <x v="16"/>
    <x v="3"/>
    <x v="0"/>
    <n v="6"/>
    <x v="2"/>
    <x v="0"/>
    <n v="4946.24"/>
    <n v="59354.879999999997"/>
    <n v="275.37"/>
    <n v="8"/>
    <n v="13"/>
    <n v="2"/>
    <x v="0"/>
    <x v="0"/>
  </r>
  <r>
    <n v="555"/>
    <n v="38"/>
    <x v="3"/>
    <x v="0"/>
    <x v="0"/>
    <x v="2"/>
    <x v="3"/>
    <x v="0"/>
    <n v="19"/>
    <x v="1"/>
    <x v="2"/>
    <n v="4314.07"/>
    <n v="51768.84"/>
    <n v="549.58000000000004"/>
    <n v="15"/>
    <n v="18"/>
    <n v="7"/>
    <x v="0"/>
    <x v="0"/>
  </r>
  <r>
    <n v="556"/>
    <n v="29"/>
    <x v="1"/>
    <x v="0"/>
    <x v="3"/>
    <x v="14"/>
    <x v="1"/>
    <x v="1"/>
    <n v="1"/>
    <x v="0"/>
    <x v="0"/>
    <n v="3999.25"/>
    <n v="47991"/>
    <n v="448"/>
    <n v="6"/>
    <n v="21"/>
    <n v="4"/>
    <x v="0"/>
    <x v="0"/>
  </r>
  <r>
    <n v="557"/>
    <n v="45"/>
    <x v="2"/>
    <x v="1"/>
    <x v="0"/>
    <x v="2"/>
    <x v="2"/>
    <x v="0"/>
    <n v="12"/>
    <x v="3"/>
    <x v="1"/>
    <n v="6216.67"/>
    <n v="74600.040000000008"/>
    <n v="523.88"/>
    <n v="14"/>
    <n v="27"/>
    <n v="5"/>
    <x v="0"/>
    <x v="1"/>
  </r>
  <r>
    <n v="558"/>
    <n v="36"/>
    <x v="3"/>
    <x v="0"/>
    <x v="5"/>
    <x v="9"/>
    <x v="1"/>
    <x v="0"/>
    <n v="8"/>
    <x v="2"/>
    <x v="1"/>
    <n v="5277.19"/>
    <n v="63326.28"/>
    <n v="787.45"/>
    <n v="14"/>
    <n v="17"/>
    <n v="5"/>
    <x v="0"/>
    <x v="0"/>
  </r>
  <r>
    <n v="559"/>
    <n v="47"/>
    <x v="2"/>
    <x v="0"/>
    <x v="4"/>
    <x v="16"/>
    <x v="1"/>
    <x v="0"/>
    <n v="2"/>
    <x v="0"/>
    <x v="0"/>
    <n v="4070.59"/>
    <n v="48847.08"/>
    <n v="535.44000000000005"/>
    <n v="11"/>
    <n v="22"/>
    <n v="4"/>
    <x v="0"/>
    <x v="0"/>
  </r>
  <r>
    <n v="560"/>
    <n v="59"/>
    <x v="0"/>
    <x v="0"/>
    <x v="5"/>
    <x v="17"/>
    <x v="1"/>
    <x v="0"/>
    <n v="19"/>
    <x v="1"/>
    <x v="2"/>
    <n v="5679.12"/>
    <n v="68149.440000000002"/>
    <n v="462.89"/>
    <n v="9"/>
    <n v="19"/>
    <n v="7"/>
    <x v="1"/>
    <x v="0"/>
  </r>
  <r>
    <n v="561"/>
    <n v="52"/>
    <x v="0"/>
    <x v="1"/>
    <x v="2"/>
    <x v="6"/>
    <x v="1"/>
    <x v="0"/>
    <n v="6"/>
    <x v="2"/>
    <x v="0"/>
    <n v="3236.76"/>
    <n v="38841.120000000003"/>
    <n v="541.36"/>
    <n v="13"/>
    <n v="9"/>
    <n v="6"/>
    <x v="0"/>
    <x v="0"/>
  </r>
  <r>
    <n v="562"/>
    <n v="39"/>
    <x v="3"/>
    <x v="1"/>
    <x v="2"/>
    <x v="5"/>
    <x v="2"/>
    <x v="0"/>
    <n v="18"/>
    <x v="1"/>
    <x v="2"/>
    <n v="3884.85"/>
    <n v="46618.2"/>
    <n v="195.61"/>
    <n v="7"/>
    <n v="14"/>
    <n v="4"/>
    <x v="0"/>
    <x v="1"/>
  </r>
  <r>
    <n v="563"/>
    <n v="39"/>
    <x v="3"/>
    <x v="0"/>
    <x v="3"/>
    <x v="10"/>
    <x v="0"/>
    <x v="0"/>
    <n v="18"/>
    <x v="1"/>
    <x v="0"/>
    <n v="5124.97"/>
    <n v="61499.64"/>
    <n v="337.58"/>
    <n v="11"/>
    <n v="13"/>
    <n v="3"/>
    <x v="1"/>
    <x v="0"/>
  </r>
  <r>
    <n v="564"/>
    <n v="22"/>
    <x v="1"/>
    <x v="0"/>
    <x v="1"/>
    <x v="1"/>
    <x v="1"/>
    <x v="0"/>
    <n v="11"/>
    <x v="3"/>
    <x v="2"/>
    <n v="4050.97"/>
    <n v="48611.64"/>
    <n v="512.29999999999995"/>
    <n v="11"/>
    <n v="20"/>
    <n v="4"/>
    <x v="0"/>
    <x v="1"/>
  </r>
  <r>
    <n v="565"/>
    <n v="53"/>
    <x v="0"/>
    <x v="1"/>
    <x v="5"/>
    <x v="15"/>
    <x v="0"/>
    <x v="1"/>
    <n v="6"/>
    <x v="2"/>
    <x v="2"/>
    <n v="5112.75"/>
    <n v="61353"/>
    <n v="469.51"/>
    <n v="17"/>
    <n v="21"/>
    <n v="5"/>
    <x v="0"/>
    <x v="1"/>
  </r>
  <r>
    <n v="566"/>
    <n v="35"/>
    <x v="3"/>
    <x v="1"/>
    <x v="2"/>
    <x v="4"/>
    <x v="1"/>
    <x v="0"/>
    <n v="10"/>
    <x v="2"/>
    <x v="3"/>
    <n v="4712.7299999999996"/>
    <n v="56552.759999999995"/>
    <n v="650.21"/>
    <n v="15"/>
    <n v="16"/>
    <n v="1"/>
    <x v="1"/>
    <x v="0"/>
  </r>
  <r>
    <n v="567"/>
    <n v="57"/>
    <x v="0"/>
    <x v="1"/>
    <x v="5"/>
    <x v="9"/>
    <x v="0"/>
    <x v="1"/>
    <n v="11"/>
    <x v="3"/>
    <x v="0"/>
    <n v="4708.59"/>
    <n v="56503.08"/>
    <n v="525.58000000000004"/>
    <n v="13"/>
    <n v="24"/>
    <n v="6"/>
    <x v="0"/>
    <x v="0"/>
  </r>
  <r>
    <n v="568"/>
    <n v="56"/>
    <x v="0"/>
    <x v="0"/>
    <x v="2"/>
    <x v="5"/>
    <x v="2"/>
    <x v="0"/>
    <n v="19"/>
    <x v="1"/>
    <x v="2"/>
    <n v="5136.6000000000004"/>
    <n v="61639.200000000004"/>
    <n v="725.74"/>
    <n v="11"/>
    <n v="17"/>
    <n v="5"/>
    <x v="0"/>
    <x v="1"/>
  </r>
  <r>
    <n v="569"/>
    <n v="40"/>
    <x v="2"/>
    <x v="1"/>
    <x v="2"/>
    <x v="6"/>
    <x v="2"/>
    <x v="0"/>
    <n v="13"/>
    <x v="3"/>
    <x v="2"/>
    <n v="3951.58"/>
    <n v="47418.96"/>
    <n v="608.65"/>
    <n v="9"/>
    <n v="16"/>
    <n v="9"/>
    <x v="0"/>
    <x v="0"/>
  </r>
  <r>
    <n v="570"/>
    <n v="58"/>
    <x v="0"/>
    <x v="1"/>
    <x v="0"/>
    <x v="0"/>
    <x v="1"/>
    <x v="0"/>
    <n v="0"/>
    <x v="0"/>
    <x v="1"/>
    <n v="6185.58"/>
    <n v="74226.959999999992"/>
    <n v="507.43"/>
    <n v="13"/>
    <n v="21"/>
    <n v="7"/>
    <x v="0"/>
    <x v="0"/>
  </r>
  <r>
    <n v="571"/>
    <n v="39"/>
    <x v="3"/>
    <x v="1"/>
    <x v="4"/>
    <x v="12"/>
    <x v="0"/>
    <x v="0"/>
    <n v="5"/>
    <x v="0"/>
    <x v="0"/>
    <n v="3654.36"/>
    <n v="43852.32"/>
    <n v="237.95"/>
    <n v="12"/>
    <n v="26"/>
    <n v="5"/>
    <x v="0"/>
    <x v="0"/>
  </r>
  <r>
    <n v="572"/>
    <n v="32"/>
    <x v="3"/>
    <x v="0"/>
    <x v="2"/>
    <x v="6"/>
    <x v="1"/>
    <x v="2"/>
    <n v="6"/>
    <x v="2"/>
    <x v="2"/>
    <n v="6046.07"/>
    <n v="72552.84"/>
    <n v="468.45"/>
    <n v="11"/>
    <n v="26"/>
    <n v="4"/>
    <x v="0"/>
    <x v="1"/>
  </r>
  <r>
    <n v="573"/>
    <n v="32"/>
    <x v="3"/>
    <x v="1"/>
    <x v="4"/>
    <x v="12"/>
    <x v="1"/>
    <x v="0"/>
    <n v="16"/>
    <x v="1"/>
    <x v="1"/>
    <n v="3520.27"/>
    <n v="42243.24"/>
    <n v="477.35"/>
    <n v="9"/>
    <n v="23"/>
    <n v="6"/>
    <x v="0"/>
    <x v="0"/>
  </r>
  <r>
    <n v="574"/>
    <n v="47"/>
    <x v="2"/>
    <x v="0"/>
    <x v="4"/>
    <x v="12"/>
    <x v="0"/>
    <x v="1"/>
    <n v="5"/>
    <x v="0"/>
    <x v="0"/>
    <n v="2428.77"/>
    <n v="29145.239999999998"/>
    <n v="404.76"/>
    <n v="9"/>
    <n v="19"/>
    <n v="3"/>
    <x v="1"/>
    <x v="0"/>
  </r>
  <r>
    <n v="575"/>
    <n v="40"/>
    <x v="2"/>
    <x v="1"/>
    <x v="4"/>
    <x v="8"/>
    <x v="1"/>
    <x v="0"/>
    <n v="10"/>
    <x v="2"/>
    <x v="1"/>
    <n v="3680.26"/>
    <n v="44163.12"/>
    <n v="688.27"/>
    <n v="9"/>
    <n v="14"/>
    <n v="10"/>
    <x v="0"/>
    <x v="0"/>
  </r>
  <r>
    <n v="576"/>
    <n v="42"/>
    <x v="2"/>
    <x v="1"/>
    <x v="0"/>
    <x v="0"/>
    <x v="0"/>
    <x v="1"/>
    <n v="12"/>
    <x v="3"/>
    <x v="4"/>
    <n v="4850.0600000000004"/>
    <n v="58200.72"/>
    <n v="255.64"/>
    <n v="10"/>
    <n v="23"/>
    <n v="7"/>
    <x v="0"/>
    <x v="0"/>
  </r>
  <r>
    <n v="577"/>
    <n v="56"/>
    <x v="0"/>
    <x v="0"/>
    <x v="5"/>
    <x v="9"/>
    <x v="3"/>
    <x v="0"/>
    <n v="15"/>
    <x v="3"/>
    <x v="3"/>
    <n v="5469.31"/>
    <n v="65631.72"/>
    <n v="299.98"/>
    <n v="10"/>
    <n v="21"/>
    <n v="5"/>
    <x v="0"/>
    <x v="0"/>
  </r>
  <r>
    <n v="578"/>
    <n v="56"/>
    <x v="0"/>
    <x v="1"/>
    <x v="1"/>
    <x v="13"/>
    <x v="2"/>
    <x v="1"/>
    <n v="9"/>
    <x v="2"/>
    <x v="1"/>
    <n v="4800.6899999999996"/>
    <n v="57608.28"/>
    <n v="326.64"/>
    <n v="12"/>
    <n v="28"/>
    <n v="6"/>
    <x v="0"/>
    <x v="1"/>
  </r>
  <r>
    <n v="579"/>
    <n v="38"/>
    <x v="3"/>
    <x v="0"/>
    <x v="2"/>
    <x v="6"/>
    <x v="2"/>
    <x v="1"/>
    <n v="0"/>
    <x v="0"/>
    <x v="0"/>
    <n v="5187.75"/>
    <n v="62253"/>
    <n v="632.98"/>
    <n v="10"/>
    <n v="29"/>
    <n v="2"/>
    <x v="0"/>
    <x v="0"/>
  </r>
  <r>
    <n v="580"/>
    <n v="22"/>
    <x v="1"/>
    <x v="1"/>
    <x v="2"/>
    <x v="5"/>
    <x v="0"/>
    <x v="1"/>
    <n v="14"/>
    <x v="3"/>
    <x v="2"/>
    <n v="6051.08"/>
    <n v="72612.959999999992"/>
    <n v="1043.24"/>
    <n v="13"/>
    <n v="17"/>
    <n v="3"/>
    <x v="0"/>
    <x v="1"/>
  </r>
  <r>
    <n v="581"/>
    <n v="22"/>
    <x v="1"/>
    <x v="1"/>
    <x v="5"/>
    <x v="15"/>
    <x v="0"/>
    <x v="0"/>
    <n v="12"/>
    <x v="3"/>
    <x v="0"/>
    <n v="4287.16"/>
    <n v="51445.919999999998"/>
    <n v="369.34"/>
    <n v="16"/>
    <n v="18"/>
    <n v="4"/>
    <x v="0"/>
    <x v="0"/>
  </r>
  <r>
    <n v="582"/>
    <n v="46"/>
    <x v="2"/>
    <x v="1"/>
    <x v="3"/>
    <x v="7"/>
    <x v="1"/>
    <x v="0"/>
    <n v="1"/>
    <x v="0"/>
    <x v="0"/>
    <n v="3930.99"/>
    <n v="47171.88"/>
    <n v="367.3"/>
    <n v="11"/>
    <n v="15"/>
    <n v="5"/>
    <x v="0"/>
    <x v="0"/>
  </r>
  <r>
    <n v="583"/>
    <n v="39"/>
    <x v="3"/>
    <x v="1"/>
    <x v="3"/>
    <x v="7"/>
    <x v="0"/>
    <x v="0"/>
    <n v="9"/>
    <x v="2"/>
    <x v="0"/>
    <n v="4465.58"/>
    <n v="53586.96"/>
    <n v="880.38"/>
    <n v="12"/>
    <n v="13"/>
    <n v="7"/>
    <x v="0"/>
    <x v="0"/>
  </r>
  <r>
    <n v="584"/>
    <n v="30"/>
    <x v="3"/>
    <x v="1"/>
    <x v="0"/>
    <x v="2"/>
    <x v="2"/>
    <x v="0"/>
    <n v="17"/>
    <x v="1"/>
    <x v="3"/>
    <n v="5699.73"/>
    <n v="68396.759999999995"/>
    <n v="1118.96"/>
    <n v="13"/>
    <n v="20"/>
    <n v="4"/>
    <x v="1"/>
    <x v="0"/>
  </r>
  <r>
    <n v="585"/>
    <n v="31"/>
    <x v="3"/>
    <x v="0"/>
    <x v="4"/>
    <x v="16"/>
    <x v="2"/>
    <x v="0"/>
    <n v="16"/>
    <x v="1"/>
    <x v="2"/>
    <n v="4997.66"/>
    <n v="59971.92"/>
    <n v="589.66999999999996"/>
    <n v="12"/>
    <n v="22"/>
    <n v="7"/>
    <x v="0"/>
    <x v="1"/>
  </r>
  <r>
    <n v="586"/>
    <n v="22"/>
    <x v="1"/>
    <x v="0"/>
    <x v="1"/>
    <x v="11"/>
    <x v="0"/>
    <x v="0"/>
    <n v="6"/>
    <x v="2"/>
    <x v="0"/>
    <n v="5894.45"/>
    <n v="70733.399999999994"/>
    <n v="1162.1199999999999"/>
    <n v="11"/>
    <n v="12"/>
    <n v="3"/>
    <x v="0"/>
    <x v="0"/>
  </r>
  <r>
    <n v="587"/>
    <n v="53"/>
    <x v="0"/>
    <x v="1"/>
    <x v="4"/>
    <x v="12"/>
    <x v="0"/>
    <x v="0"/>
    <n v="16"/>
    <x v="1"/>
    <x v="0"/>
    <n v="3629.48"/>
    <n v="43553.760000000002"/>
    <n v="625.54"/>
    <n v="10"/>
    <n v="26"/>
    <n v="1"/>
    <x v="0"/>
    <x v="0"/>
  </r>
  <r>
    <n v="588"/>
    <n v="47"/>
    <x v="2"/>
    <x v="0"/>
    <x v="5"/>
    <x v="9"/>
    <x v="1"/>
    <x v="0"/>
    <n v="9"/>
    <x v="2"/>
    <x v="2"/>
    <n v="6853.87"/>
    <n v="82246.44"/>
    <n v="751.96"/>
    <n v="8"/>
    <n v="25"/>
    <n v="1"/>
    <x v="0"/>
    <x v="0"/>
  </r>
  <r>
    <n v="589"/>
    <n v="22"/>
    <x v="1"/>
    <x v="0"/>
    <x v="1"/>
    <x v="1"/>
    <x v="0"/>
    <x v="1"/>
    <n v="14"/>
    <x v="3"/>
    <x v="0"/>
    <n v="6347.68"/>
    <n v="76172.160000000003"/>
    <n v="406.22"/>
    <n v="10"/>
    <n v="23"/>
    <n v="2"/>
    <x v="0"/>
    <x v="0"/>
  </r>
  <r>
    <n v="590"/>
    <n v="34"/>
    <x v="3"/>
    <x v="1"/>
    <x v="0"/>
    <x v="0"/>
    <x v="2"/>
    <x v="2"/>
    <n v="19"/>
    <x v="1"/>
    <x v="0"/>
    <n v="5245.71"/>
    <n v="62948.520000000004"/>
    <n v="360.4"/>
    <n v="11"/>
    <n v="24"/>
    <n v="7"/>
    <x v="0"/>
    <x v="0"/>
  </r>
  <r>
    <n v="591"/>
    <n v="41"/>
    <x v="2"/>
    <x v="1"/>
    <x v="0"/>
    <x v="0"/>
    <x v="2"/>
    <x v="2"/>
    <n v="10"/>
    <x v="2"/>
    <x v="0"/>
    <n v="5817.92"/>
    <n v="69815.040000000008"/>
    <n v="470.73"/>
    <n v="9"/>
    <n v="25"/>
    <n v="11"/>
    <x v="0"/>
    <x v="0"/>
  </r>
  <r>
    <n v="592"/>
    <n v="52"/>
    <x v="0"/>
    <x v="1"/>
    <x v="3"/>
    <x v="10"/>
    <x v="1"/>
    <x v="1"/>
    <n v="15"/>
    <x v="3"/>
    <x v="0"/>
    <n v="3702.04"/>
    <n v="44424.479999999996"/>
    <n v="275.95999999999998"/>
    <n v="6"/>
    <n v="26"/>
    <n v="12"/>
    <x v="1"/>
    <x v="0"/>
  </r>
  <r>
    <n v="593"/>
    <n v="49"/>
    <x v="2"/>
    <x v="1"/>
    <x v="3"/>
    <x v="7"/>
    <x v="1"/>
    <x v="1"/>
    <n v="9"/>
    <x v="2"/>
    <x v="0"/>
    <n v="5138.01"/>
    <n v="61656.12"/>
    <n v="845.42"/>
    <n v="9"/>
    <n v="22"/>
    <n v="5"/>
    <x v="1"/>
    <x v="0"/>
  </r>
  <r>
    <n v="594"/>
    <n v="24"/>
    <x v="1"/>
    <x v="1"/>
    <x v="4"/>
    <x v="12"/>
    <x v="1"/>
    <x v="0"/>
    <n v="11"/>
    <x v="3"/>
    <x v="0"/>
    <n v="1717.65"/>
    <n v="20611.800000000003"/>
    <n v="157.34"/>
    <n v="10"/>
    <n v="18"/>
    <n v="6"/>
    <x v="0"/>
    <x v="0"/>
  </r>
  <r>
    <n v="595"/>
    <n v="43"/>
    <x v="2"/>
    <x v="0"/>
    <x v="0"/>
    <x v="2"/>
    <x v="0"/>
    <x v="1"/>
    <n v="17"/>
    <x v="1"/>
    <x v="0"/>
    <n v="5663.53"/>
    <n v="67962.36"/>
    <n v="359.32"/>
    <n v="11"/>
    <n v="20"/>
    <n v="4"/>
    <x v="0"/>
    <x v="0"/>
  </r>
  <r>
    <n v="596"/>
    <n v="57"/>
    <x v="0"/>
    <x v="1"/>
    <x v="4"/>
    <x v="8"/>
    <x v="1"/>
    <x v="1"/>
    <n v="4"/>
    <x v="0"/>
    <x v="2"/>
    <n v="3367.86"/>
    <n v="40414.32"/>
    <n v="425.89"/>
    <n v="9"/>
    <n v="19"/>
    <n v="4"/>
    <x v="1"/>
    <x v="0"/>
  </r>
  <r>
    <n v="597"/>
    <n v="24"/>
    <x v="1"/>
    <x v="1"/>
    <x v="5"/>
    <x v="9"/>
    <x v="0"/>
    <x v="0"/>
    <n v="15"/>
    <x v="3"/>
    <x v="0"/>
    <n v="6702.79"/>
    <n v="80433.48"/>
    <n v="1247.93"/>
    <n v="9"/>
    <n v="17"/>
    <n v="0"/>
    <x v="1"/>
    <x v="0"/>
  </r>
  <r>
    <n v="598"/>
    <n v="56"/>
    <x v="0"/>
    <x v="1"/>
    <x v="0"/>
    <x v="3"/>
    <x v="2"/>
    <x v="0"/>
    <n v="14"/>
    <x v="3"/>
    <x v="0"/>
    <n v="5129.1000000000004"/>
    <n v="61549.200000000004"/>
    <n v="356.72"/>
    <n v="7"/>
    <n v="31"/>
    <n v="2"/>
    <x v="0"/>
    <x v="0"/>
  </r>
  <r>
    <n v="599"/>
    <n v="32"/>
    <x v="3"/>
    <x v="0"/>
    <x v="2"/>
    <x v="4"/>
    <x v="2"/>
    <x v="1"/>
    <n v="2"/>
    <x v="0"/>
    <x v="0"/>
    <n v="4684.34"/>
    <n v="56212.08"/>
    <n v="271.49"/>
    <n v="10"/>
    <n v="21"/>
    <n v="9"/>
    <x v="0"/>
    <x v="0"/>
  </r>
  <r>
    <n v="600"/>
    <n v="54"/>
    <x v="0"/>
    <x v="1"/>
    <x v="1"/>
    <x v="11"/>
    <x v="2"/>
    <x v="1"/>
    <n v="18"/>
    <x v="1"/>
    <x v="0"/>
    <n v="5053.9799999999996"/>
    <n v="60647.759999999995"/>
    <n v="892.06"/>
    <n v="7"/>
    <n v="22"/>
    <n v="5"/>
    <x v="0"/>
    <x v="0"/>
  </r>
  <r>
    <n v="601"/>
    <n v="42"/>
    <x v="2"/>
    <x v="0"/>
    <x v="0"/>
    <x v="0"/>
    <x v="1"/>
    <x v="0"/>
    <n v="19"/>
    <x v="1"/>
    <x v="0"/>
    <n v="5142.2299999999996"/>
    <n v="61706.759999999995"/>
    <n v="389.09"/>
    <n v="14"/>
    <n v="23"/>
    <n v="3"/>
    <x v="0"/>
    <x v="0"/>
  </r>
  <r>
    <n v="602"/>
    <n v="31"/>
    <x v="3"/>
    <x v="1"/>
    <x v="0"/>
    <x v="2"/>
    <x v="1"/>
    <x v="0"/>
    <n v="2"/>
    <x v="0"/>
    <x v="2"/>
    <n v="4116.72"/>
    <n v="49400.639999999999"/>
    <n v="699.37"/>
    <n v="14"/>
    <n v="18"/>
    <n v="1"/>
    <x v="0"/>
    <x v="0"/>
  </r>
  <r>
    <n v="603"/>
    <n v="30"/>
    <x v="3"/>
    <x v="0"/>
    <x v="2"/>
    <x v="6"/>
    <x v="1"/>
    <x v="0"/>
    <n v="15"/>
    <x v="3"/>
    <x v="0"/>
    <n v="3195.65"/>
    <n v="38347.800000000003"/>
    <n v="294.3"/>
    <n v="20"/>
    <n v="23"/>
    <n v="7"/>
    <x v="1"/>
    <x v="0"/>
  </r>
  <r>
    <n v="604"/>
    <n v="46"/>
    <x v="2"/>
    <x v="1"/>
    <x v="4"/>
    <x v="12"/>
    <x v="0"/>
    <x v="0"/>
    <n v="7"/>
    <x v="2"/>
    <x v="4"/>
    <n v="3443.88"/>
    <n v="41326.559999999998"/>
    <n v="386.04"/>
    <n v="10"/>
    <n v="18"/>
    <n v="6"/>
    <x v="0"/>
    <x v="0"/>
  </r>
  <r>
    <n v="605"/>
    <n v="26"/>
    <x v="1"/>
    <x v="0"/>
    <x v="1"/>
    <x v="13"/>
    <x v="1"/>
    <x v="0"/>
    <n v="15"/>
    <x v="3"/>
    <x v="0"/>
    <n v="4045.46"/>
    <n v="48545.520000000004"/>
    <n v="552.39"/>
    <n v="6"/>
    <n v="23"/>
    <n v="8"/>
    <x v="0"/>
    <x v="0"/>
  </r>
  <r>
    <n v="606"/>
    <n v="25"/>
    <x v="1"/>
    <x v="1"/>
    <x v="3"/>
    <x v="10"/>
    <x v="2"/>
    <x v="1"/>
    <n v="8"/>
    <x v="2"/>
    <x v="3"/>
    <n v="2940.37"/>
    <n v="35284.44"/>
    <n v="550.4"/>
    <n v="5"/>
    <n v="19"/>
    <n v="5"/>
    <x v="0"/>
    <x v="0"/>
  </r>
  <r>
    <n v="607"/>
    <n v="39"/>
    <x v="3"/>
    <x v="0"/>
    <x v="1"/>
    <x v="13"/>
    <x v="3"/>
    <x v="0"/>
    <n v="10"/>
    <x v="2"/>
    <x v="0"/>
    <n v="5849.36"/>
    <n v="70192.319999999992"/>
    <n v="718.26"/>
    <n v="15"/>
    <n v="17"/>
    <n v="4"/>
    <x v="0"/>
    <x v="0"/>
  </r>
  <r>
    <n v="608"/>
    <n v="28"/>
    <x v="1"/>
    <x v="0"/>
    <x v="0"/>
    <x v="0"/>
    <x v="1"/>
    <x v="0"/>
    <n v="16"/>
    <x v="1"/>
    <x v="0"/>
    <n v="5765.53"/>
    <n v="69186.36"/>
    <n v="572.63"/>
    <n v="12"/>
    <n v="16"/>
    <n v="2"/>
    <x v="0"/>
    <x v="0"/>
  </r>
  <r>
    <n v="609"/>
    <n v="33"/>
    <x v="3"/>
    <x v="1"/>
    <x v="1"/>
    <x v="1"/>
    <x v="0"/>
    <x v="0"/>
    <n v="9"/>
    <x v="2"/>
    <x v="0"/>
    <n v="6056.46"/>
    <n v="72677.52"/>
    <n v="995.8"/>
    <n v="10"/>
    <n v="25"/>
    <n v="8"/>
    <x v="0"/>
    <x v="0"/>
  </r>
  <r>
    <n v="610"/>
    <n v="28"/>
    <x v="1"/>
    <x v="0"/>
    <x v="0"/>
    <x v="0"/>
    <x v="1"/>
    <x v="0"/>
    <n v="18"/>
    <x v="1"/>
    <x v="2"/>
    <n v="5431.96"/>
    <n v="65183.520000000004"/>
    <n v="988.13"/>
    <n v="10"/>
    <n v="12"/>
    <n v="4"/>
    <x v="0"/>
    <x v="1"/>
  </r>
  <r>
    <n v="611"/>
    <n v="50"/>
    <x v="0"/>
    <x v="1"/>
    <x v="3"/>
    <x v="10"/>
    <x v="2"/>
    <x v="0"/>
    <n v="12"/>
    <x v="3"/>
    <x v="3"/>
    <n v="5261.55"/>
    <n v="63138.600000000006"/>
    <n v="279.18"/>
    <n v="11"/>
    <n v="26"/>
    <n v="3"/>
    <x v="0"/>
    <x v="0"/>
  </r>
  <r>
    <n v="612"/>
    <n v="49"/>
    <x v="2"/>
    <x v="1"/>
    <x v="2"/>
    <x v="4"/>
    <x v="3"/>
    <x v="0"/>
    <n v="6"/>
    <x v="2"/>
    <x v="0"/>
    <n v="4607.03"/>
    <n v="55284.36"/>
    <n v="430.2"/>
    <n v="10"/>
    <n v="21"/>
    <n v="5"/>
    <x v="0"/>
    <x v="0"/>
  </r>
  <r>
    <n v="613"/>
    <n v="50"/>
    <x v="0"/>
    <x v="1"/>
    <x v="1"/>
    <x v="11"/>
    <x v="2"/>
    <x v="0"/>
    <n v="19"/>
    <x v="1"/>
    <x v="2"/>
    <n v="3852.43"/>
    <n v="46229.159999999996"/>
    <n v="568.91"/>
    <n v="10"/>
    <n v="19"/>
    <n v="5"/>
    <x v="0"/>
    <x v="0"/>
  </r>
  <r>
    <n v="614"/>
    <n v="41"/>
    <x v="2"/>
    <x v="0"/>
    <x v="5"/>
    <x v="17"/>
    <x v="1"/>
    <x v="2"/>
    <n v="9"/>
    <x v="2"/>
    <x v="0"/>
    <n v="6193.9"/>
    <n v="74326.799999999988"/>
    <n v="1174.79"/>
    <n v="18"/>
    <n v="15"/>
    <n v="1"/>
    <x v="0"/>
    <x v="0"/>
  </r>
  <r>
    <n v="615"/>
    <n v="39"/>
    <x v="3"/>
    <x v="0"/>
    <x v="2"/>
    <x v="5"/>
    <x v="2"/>
    <x v="0"/>
    <n v="0"/>
    <x v="0"/>
    <x v="2"/>
    <n v="6968.7"/>
    <n v="83624.399999999994"/>
    <n v="384.25"/>
    <n v="6"/>
    <n v="21"/>
    <n v="10"/>
    <x v="0"/>
    <x v="0"/>
  </r>
  <r>
    <n v="616"/>
    <n v="37"/>
    <x v="3"/>
    <x v="0"/>
    <x v="4"/>
    <x v="12"/>
    <x v="2"/>
    <x v="0"/>
    <n v="14"/>
    <x v="3"/>
    <x v="0"/>
    <n v="4641.93"/>
    <n v="55703.16"/>
    <n v="530.12"/>
    <n v="11"/>
    <n v="21"/>
    <n v="6"/>
    <x v="0"/>
    <x v="0"/>
  </r>
  <r>
    <n v="617"/>
    <n v="52"/>
    <x v="0"/>
    <x v="0"/>
    <x v="2"/>
    <x v="6"/>
    <x v="0"/>
    <x v="0"/>
    <n v="4"/>
    <x v="0"/>
    <x v="1"/>
    <n v="3733.19"/>
    <n v="44798.28"/>
    <n v="543.76"/>
    <n v="10"/>
    <n v="25"/>
    <n v="2"/>
    <x v="0"/>
    <x v="1"/>
  </r>
  <r>
    <n v="618"/>
    <n v="24"/>
    <x v="1"/>
    <x v="1"/>
    <x v="5"/>
    <x v="9"/>
    <x v="1"/>
    <x v="1"/>
    <n v="9"/>
    <x v="2"/>
    <x v="3"/>
    <n v="5428.72"/>
    <n v="65144.639999999999"/>
    <n v="1004.86"/>
    <n v="13"/>
    <n v="23"/>
    <n v="7"/>
    <x v="0"/>
    <x v="0"/>
  </r>
  <r>
    <n v="619"/>
    <n v="29"/>
    <x v="1"/>
    <x v="0"/>
    <x v="4"/>
    <x v="12"/>
    <x v="3"/>
    <x v="0"/>
    <n v="19"/>
    <x v="1"/>
    <x v="1"/>
    <n v="3759.34"/>
    <n v="45112.08"/>
    <n v="405.55"/>
    <n v="4"/>
    <n v="21"/>
    <n v="3"/>
    <x v="0"/>
    <x v="1"/>
  </r>
  <r>
    <n v="620"/>
    <n v="55"/>
    <x v="0"/>
    <x v="0"/>
    <x v="0"/>
    <x v="2"/>
    <x v="1"/>
    <x v="2"/>
    <n v="19"/>
    <x v="1"/>
    <x v="2"/>
    <n v="4198.1499999999996"/>
    <n v="50377.799999999996"/>
    <n v="688.91"/>
    <n v="12"/>
    <n v="25"/>
    <n v="5"/>
    <x v="0"/>
    <x v="0"/>
  </r>
  <r>
    <n v="621"/>
    <n v="47"/>
    <x v="2"/>
    <x v="1"/>
    <x v="2"/>
    <x v="4"/>
    <x v="2"/>
    <x v="0"/>
    <n v="7"/>
    <x v="2"/>
    <x v="2"/>
    <n v="4937.95"/>
    <n v="59255.399999999994"/>
    <n v="833.5"/>
    <n v="6"/>
    <n v="15"/>
    <n v="6"/>
    <x v="1"/>
    <x v="1"/>
  </r>
  <r>
    <n v="622"/>
    <n v="30"/>
    <x v="3"/>
    <x v="1"/>
    <x v="1"/>
    <x v="13"/>
    <x v="2"/>
    <x v="0"/>
    <n v="9"/>
    <x v="2"/>
    <x v="0"/>
    <n v="4827.05"/>
    <n v="57924.600000000006"/>
    <n v="800.03"/>
    <n v="8"/>
    <n v="17"/>
    <n v="2"/>
    <x v="0"/>
    <x v="0"/>
  </r>
  <r>
    <n v="623"/>
    <n v="54"/>
    <x v="0"/>
    <x v="1"/>
    <x v="4"/>
    <x v="8"/>
    <x v="2"/>
    <x v="0"/>
    <n v="18"/>
    <x v="1"/>
    <x v="0"/>
    <n v="3672.46"/>
    <n v="44069.520000000004"/>
    <n v="551.70000000000005"/>
    <n v="15"/>
    <n v="14"/>
    <n v="4"/>
    <x v="1"/>
    <x v="0"/>
  </r>
  <r>
    <n v="624"/>
    <n v="58"/>
    <x v="0"/>
    <x v="0"/>
    <x v="0"/>
    <x v="0"/>
    <x v="1"/>
    <x v="0"/>
    <n v="15"/>
    <x v="3"/>
    <x v="3"/>
    <n v="5684.53"/>
    <n v="68214.36"/>
    <n v="704.32"/>
    <n v="8"/>
    <n v="21"/>
    <n v="3"/>
    <x v="0"/>
    <x v="0"/>
  </r>
  <r>
    <n v="625"/>
    <n v="49"/>
    <x v="2"/>
    <x v="1"/>
    <x v="1"/>
    <x v="13"/>
    <x v="3"/>
    <x v="0"/>
    <n v="5"/>
    <x v="0"/>
    <x v="0"/>
    <n v="4856.29"/>
    <n v="58275.479999999996"/>
    <n v="858.89"/>
    <n v="8"/>
    <n v="23"/>
    <n v="3"/>
    <x v="0"/>
    <x v="0"/>
  </r>
  <r>
    <n v="626"/>
    <n v="42"/>
    <x v="2"/>
    <x v="1"/>
    <x v="0"/>
    <x v="2"/>
    <x v="0"/>
    <x v="0"/>
    <n v="12"/>
    <x v="3"/>
    <x v="0"/>
    <n v="4459.1099999999997"/>
    <n v="53509.319999999992"/>
    <n v="308.02"/>
    <n v="8"/>
    <n v="18"/>
    <n v="6"/>
    <x v="0"/>
    <x v="0"/>
  </r>
  <r>
    <n v="627"/>
    <n v="50"/>
    <x v="0"/>
    <x v="0"/>
    <x v="1"/>
    <x v="13"/>
    <x v="0"/>
    <x v="0"/>
    <n v="13"/>
    <x v="3"/>
    <x v="1"/>
    <n v="5816.02"/>
    <n v="69792.240000000005"/>
    <n v="333.69"/>
    <n v="16"/>
    <n v="19"/>
    <n v="4"/>
    <x v="0"/>
    <x v="1"/>
  </r>
  <r>
    <n v="628"/>
    <n v="27"/>
    <x v="1"/>
    <x v="0"/>
    <x v="5"/>
    <x v="17"/>
    <x v="3"/>
    <x v="0"/>
    <n v="17"/>
    <x v="1"/>
    <x v="2"/>
    <n v="5023.4799999999996"/>
    <n v="60281.759999999995"/>
    <n v="1000.6"/>
    <n v="9"/>
    <n v="13"/>
    <n v="8"/>
    <x v="1"/>
    <x v="1"/>
  </r>
  <r>
    <n v="629"/>
    <n v="40"/>
    <x v="2"/>
    <x v="0"/>
    <x v="0"/>
    <x v="0"/>
    <x v="2"/>
    <x v="0"/>
    <n v="3"/>
    <x v="0"/>
    <x v="3"/>
    <n v="5278.49"/>
    <n v="63341.88"/>
    <n v="559.70000000000005"/>
    <n v="7"/>
    <n v="19"/>
    <n v="6"/>
    <x v="0"/>
    <x v="0"/>
  </r>
  <r>
    <n v="630"/>
    <n v="56"/>
    <x v="0"/>
    <x v="0"/>
    <x v="2"/>
    <x v="4"/>
    <x v="1"/>
    <x v="0"/>
    <n v="17"/>
    <x v="1"/>
    <x v="0"/>
    <n v="4062.62"/>
    <n v="48751.44"/>
    <n v="444.13"/>
    <n v="8"/>
    <n v="20"/>
    <n v="5"/>
    <x v="0"/>
    <x v="0"/>
  </r>
  <r>
    <n v="631"/>
    <n v="31"/>
    <x v="3"/>
    <x v="0"/>
    <x v="3"/>
    <x v="10"/>
    <x v="2"/>
    <x v="0"/>
    <n v="4"/>
    <x v="0"/>
    <x v="0"/>
    <n v="5586.33"/>
    <n v="67035.959999999992"/>
    <n v="813.93"/>
    <n v="11"/>
    <n v="16"/>
    <n v="6"/>
    <x v="0"/>
    <x v="0"/>
  </r>
  <r>
    <n v="632"/>
    <n v="34"/>
    <x v="3"/>
    <x v="1"/>
    <x v="5"/>
    <x v="9"/>
    <x v="3"/>
    <x v="0"/>
    <n v="5"/>
    <x v="0"/>
    <x v="0"/>
    <n v="5982.76"/>
    <n v="71793.119999999995"/>
    <n v="885.14"/>
    <n v="10"/>
    <n v="25"/>
    <n v="3"/>
    <x v="1"/>
    <x v="0"/>
  </r>
  <r>
    <n v="633"/>
    <n v="45"/>
    <x v="2"/>
    <x v="0"/>
    <x v="4"/>
    <x v="8"/>
    <x v="1"/>
    <x v="0"/>
    <n v="1"/>
    <x v="0"/>
    <x v="0"/>
    <n v="5284.28"/>
    <n v="63411.360000000001"/>
    <n v="333.97"/>
    <n v="15"/>
    <n v="17"/>
    <n v="9"/>
    <x v="0"/>
    <x v="0"/>
  </r>
  <r>
    <n v="634"/>
    <n v="28"/>
    <x v="1"/>
    <x v="1"/>
    <x v="4"/>
    <x v="8"/>
    <x v="1"/>
    <x v="0"/>
    <n v="16"/>
    <x v="1"/>
    <x v="0"/>
    <n v="4979.1499999999996"/>
    <n v="59749.799999999996"/>
    <n v="670.81"/>
    <n v="8"/>
    <n v="22"/>
    <n v="5"/>
    <x v="0"/>
    <x v="0"/>
  </r>
  <r>
    <n v="635"/>
    <n v="23"/>
    <x v="1"/>
    <x v="0"/>
    <x v="5"/>
    <x v="9"/>
    <x v="2"/>
    <x v="0"/>
    <n v="12"/>
    <x v="3"/>
    <x v="0"/>
    <n v="6128.85"/>
    <n v="73546.200000000012"/>
    <n v="831.69"/>
    <n v="4"/>
    <n v="21"/>
    <n v="3"/>
    <x v="0"/>
    <x v="0"/>
  </r>
  <r>
    <n v="636"/>
    <n v="44"/>
    <x v="2"/>
    <x v="1"/>
    <x v="3"/>
    <x v="10"/>
    <x v="2"/>
    <x v="0"/>
    <n v="13"/>
    <x v="3"/>
    <x v="2"/>
    <n v="4778.03"/>
    <n v="57336.36"/>
    <n v="700.29"/>
    <n v="8"/>
    <n v="22"/>
    <n v="1"/>
    <x v="1"/>
    <x v="1"/>
  </r>
  <r>
    <n v="637"/>
    <n v="23"/>
    <x v="1"/>
    <x v="1"/>
    <x v="3"/>
    <x v="10"/>
    <x v="2"/>
    <x v="0"/>
    <n v="17"/>
    <x v="1"/>
    <x v="0"/>
    <n v="4700.26"/>
    <n v="56403.12"/>
    <n v="596.4"/>
    <n v="10"/>
    <n v="22"/>
    <n v="6"/>
    <x v="0"/>
    <x v="0"/>
  </r>
  <r>
    <n v="638"/>
    <n v="55"/>
    <x v="0"/>
    <x v="0"/>
    <x v="3"/>
    <x v="14"/>
    <x v="2"/>
    <x v="0"/>
    <n v="18"/>
    <x v="1"/>
    <x v="3"/>
    <n v="5013.87"/>
    <n v="60166.44"/>
    <n v="645.80999999999995"/>
    <n v="12"/>
    <n v="22"/>
    <n v="5"/>
    <x v="0"/>
    <x v="0"/>
  </r>
  <r>
    <n v="639"/>
    <n v="50"/>
    <x v="0"/>
    <x v="0"/>
    <x v="5"/>
    <x v="17"/>
    <x v="2"/>
    <x v="0"/>
    <n v="8"/>
    <x v="2"/>
    <x v="0"/>
    <n v="3893.58"/>
    <n v="46722.96"/>
    <n v="703.69"/>
    <n v="10"/>
    <n v="20"/>
    <n v="6"/>
    <x v="0"/>
    <x v="0"/>
  </r>
  <r>
    <n v="640"/>
    <n v="55"/>
    <x v="0"/>
    <x v="0"/>
    <x v="3"/>
    <x v="10"/>
    <x v="0"/>
    <x v="0"/>
    <n v="8"/>
    <x v="2"/>
    <x v="2"/>
    <n v="5003.3100000000004"/>
    <n v="60039.72"/>
    <n v="266.48"/>
    <n v="10"/>
    <n v="21"/>
    <n v="5"/>
    <x v="0"/>
    <x v="1"/>
  </r>
  <r>
    <n v="641"/>
    <n v="56"/>
    <x v="0"/>
    <x v="0"/>
    <x v="5"/>
    <x v="17"/>
    <x v="1"/>
    <x v="0"/>
    <n v="5"/>
    <x v="0"/>
    <x v="3"/>
    <n v="4832.88"/>
    <n v="57994.559999999998"/>
    <n v="655.81"/>
    <n v="17"/>
    <n v="25"/>
    <n v="4"/>
    <x v="1"/>
    <x v="0"/>
  </r>
  <r>
    <n v="642"/>
    <n v="48"/>
    <x v="2"/>
    <x v="1"/>
    <x v="3"/>
    <x v="7"/>
    <x v="1"/>
    <x v="0"/>
    <n v="16"/>
    <x v="1"/>
    <x v="4"/>
    <n v="3993.05"/>
    <n v="47916.600000000006"/>
    <n v="625.59"/>
    <n v="8"/>
    <n v="29"/>
    <n v="7"/>
    <x v="0"/>
    <x v="0"/>
  </r>
  <r>
    <n v="643"/>
    <n v="34"/>
    <x v="3"/>
    <x v="0"/>
    <x v="2"/>
    <x v="6"/>
    <x v="1"/>
    <x v="1"/>
    <n v="12"/>
    <x v="3"/>
    <x v="2"/>
    <n v="4224.4799999999996"/>
    <n v="50693.759999999995"/>
    <n v="538.92999999999995"/>
    <n v="9"/>
    <n v="24"/>
    <n v="5"/>
    <x v="0"/>
    <x v="0"/>
  </r>
  <r>
    <n v="644"/>
    <n v="60"/>
    <x v="0"/>
    <x v="0"/>
    <x v="3"/>
    <x v="14"/>
    <x v="0"/>
    <x v="2"/>
    <n v="3"/>
    <x v="0"/>
    <x v="2"/>
    <n v="5525.31"/>
    <n v="66303.72"/>
    <n v="390.83"/>
    <n v="7"/>
    <n v="19"/>
    <n v="5"/>
    <x v="0"/>
    <x v="1"/>
  </r>
  <r>
    <n v="645"/>
    <n v="52"/>
    <x v="0"/>
    <x v="1"/>
    <x v="3"/>
    <x v="10"/>
    <x v="0"/>
    <x v="0"/>
    <n v="15"/>
    <x v="3"/>
    <x v="2"/>
    <n v="4403.8"/>
    <n v="52845.600000000006"/>
    <n v="324.62"/>
    <n v="6"/>
    <n v="18"/>
    <n v="6"/>
    <x v="1"/>
    <x v="1"/>
  </r>
  <r>
    <n v="646"/>
    <n v="22"/>
    <x v="1"/>
    <x v="1"/>
    <x v="3"/>
    <x v="7"/>
    <x v="2"/>
    <x v="0"/>
    <n v="19"/>
    <x v="1"/>
    <x v="3"/>
    <n v="5542.13"/>
    <n v="66505.56"/>
    <n v="548.03"/>
    <n v="10"/>
    <n v="20"/>
    <n v="9"/>
    <x v="1"/>
    <x v="0"/>
  </r>
  <r>
    <n v="647"/>
    <n v="50"/>
    <x v="0"/>
    <x v="1"/>
    <x v="5"/>
    <x v="17"/>
    <x v="1"/>
    <x v="2"/>
    <n v="5"/>
    <x v="0"/>
    <x v="2"/>
    <n v="5324.46"/>
    <n v="63893.520000000004"/>
    <n v="901.89"/>
    <n v="10"/>
    <n v="18"/>
    <n v="3"/>
    <x v="1"/>
    <x v="1"/>
  </r>
  <r>
    <n v="648"/>
    <n v="60"/>
    <x v="0"/>
    <x v="1"/>
    <x v="0"/>
    <x v="3"/>
    <x v="1"/>
    <x v="1"/>
    <n v="10"/>
    <x v="2"/>
    <x v="0"/>
    <n v="4287.68"/>
    <n v="51452.160000000003"/>
    <n v="478.75"/>
    <n v="9"/>
    <n v="19"/>
    <n v="4"/>
    <x v="0"/>
    <x v="0"/>
  </r>
  <r>
    <n v="649"/>
    <n v="24"/>
    <x v="1"/>
    <x v="0"/>
    <x v="0"/>
    <x v="3"/>
    <x v="2"/>
    <x v="2"/>
    <n v="3"/>
    <x v="0"/>
    <x v="0"/>
    <n v="4588.68"/>
    <n v="55064.160000000003"/>
    <n v="448.49"/>
    <n v="7"/>
    <n v="18"/>
    <n v="4"/>
    <x v="0"/>
    <x v="0"/>
  </r>
  <r>
    <n v="650"/>
    <n v="47"/>
    <x v="2"/>
    <x v="0"/>
    <x v="5"/>
    <x v="15"/>
    <x v="1"/>
    <x v="0"/>
    <n v="0"/>
    <x v="0"/>
    <x v="1"/>
    <n v="5391.36"/>
    <n v="64696.319999999992"/>
    <n v="488.65"/>
    <n v="14"/>
    <n v="12"/>
    <n v="4"/>
    <x v="0"/>
    <x v="0"/>
  </r>
  <r>
    <n v="651"/>
    <n v="47"/>
    <x v="2"/>
    <x v="1"/>
    <x v="1"/>
    <x v="1"/>
    <x v="2"/>
    <x v="0"/>
    <n v="13"/>
    <x v="3"/>
    <x v="4"/>
    <n v="4834.37"/>
    <n v="58012.44"/>
    <n v="373.11"/>
    <n v="12"/>
    <n v="25"/>
    <n v="6"/>
    <x v="0"/>
    <x v="0"/>
  </r>
  <r>
    <n v="652"/>
    <n v="31"/>
    <x v="3"/>
    <x v="1"/>
    <x v="2"/>
    <x v="6"/>
    <x v="0"/>
    <x v="0"/>
    <n v="2"/>
    <x v="0"/>
    <x v="1"/>
    <n v="4260.96"/>
    <n v="51131.520000000004"/>
    <n v="577.72"/>
    <n v="17"/>
    <n v="21"/>
    <n v="8"/>
    <x v="0"/>
    <x v="0"/>
  </r>
  <r>
    <n v="653"/>
    <n v="56"/>
    <x v="0"/>
    <x v="0"/>
    <x v="0"/>
    <x v="3"/>
    <x v="0"/>
    <x v="0"/>
    <n v="11"/>
    <x v="3"/>
    <x v="3"/>
    <n v="6502.84"/>
    <n v="78034.080000000002"/>
    <n v="635.48"/>
    <n v="9"/>
    <n v="24"/>
    <n v="6"/>
    <x v="0"/>
    <x v="0"/>
  </r>
  <r>
    <n v="654"/>
    <n v="34"/>
    <x v="3"/>
    <x v="1"/>
    <x v="5"/>
    <x v="15"/>
    <x v="2"/>
    <x v="0"/>
    <n v="11"/>
    <x v="3"/>
    <x v="0"/>
    <n v="6265.06"/>
    <n v="75180.72"/>
    <n v="553.91"/>
    <n v="6"/>
    <n v="24"/>
    <n v="3"/>
    <x v="0"/>
    <x v="0"/>
  </r>
  <r>
    <n v="655"/>
    <n v="27"/>
    <x v="1"/>
    <x v="0"/>
    <x v="4"/>
    <x v="8"/>
    <x v="2"/>
    <x v="0"/>
    <n v="14"/>
    <x v="3"/>
    <x v="2"/>
    <n v="4999.7700000000004"/>
    <n v="59997.240000000005"/>
    <n v="773.94"/>
    <n v="12"/>
    <n v="27"/>
    <n v="3"/>
    <x v="1"/>
    <x v="1"/>
  </r>
  <r>
    <n v="656"/>
    <n v="32"/>
    <x v="3"/>
    <x v="1"/>
    <x v="0"/>
    <x v="3"/>
    <x v="1"/>
    <x v="0"/>
    <n v="10"/>
    <x v="2"/>
    <x v="2"/>
    <n v="4654.8"/>
    <n v="55857.600000000006"/>
    <n v="445.11"/>
    <n v="13"/>
    <n v="16"/>
    <n v="7"/>
    <x v="0"/>
    <x v="1"/>
  </r>
  <r>
    <n v="657"/>
    <n v="31"/>
    <x v="3"/>
    <x v="0"/>
    <x v="1"/>
    <x v="1"/>
    <x v="0"/>
    <x v="0"/>
    <n v="4"/>
    <x v="0"/>
    <x v="0"/>
    <n v="5644.33"/>
    <n v="67731.959999999992"/>
    <n v="551.59"/>
    <n v="7"/>
    <n v="24"/>
    <n v="7"/>
    <x v="0"/>
    <x v="0"/>
  </r>
  <r>
    <n v="658"/>
    <n v="50"/>
    <x v="0"/>
    <x v="1"/>
    <x v="3"/>
    <x v="14"/>
    <x v="1"/>
    <x v="0"/>
    <n v="14"/>
    <x v="3"/>
    <x v="0"/>
    <n v="4364.67"/>
    <n v="52376.04"/>
    <n v="690.61"/>
    <n v="5"/>
    <n v="23"/>
    <n v="6"/>
    <x v="0"/>
    <x v="0"/>
  </r>
  <r>
    <n v="659"/>
    <n v="38"/>
    <x v="3"/>
    <x v="0"/>
    <x v="0"/>
    <x v="0"/>
    <x v="0"/>
    <x v="0"/>
    <n v="16"/>
    <x v="1"/>
    <x v="0"/>
    <n v="6403.11"/>
    <n v="76837.319999999992"/>
    <n v="337.28"/>
    <n v="10"/>
    <n v="17"/>
    <n v="3"/>
    <x v="0"/>
    <x v="0"/>
  </r>
  <r>
    <n v="660"/>
    <n v="37"/>
    <x v="3"/>
    <x v="0"/>
    <x v="5"/>
    <x v="15"/>
    <x v="1"/>
    <x v="0"/>
    <n v="4"/>
    <x v="0"/>
    <x v="4"/>
    <n v="6071.21"/>
    <n v="72854.52"/>
    <n v="665.32"/>
    <n v="8"/>
    <n v="23"/>
    <n v="8"/>
    <x v="0"/>
    <x v="0"/>
  </r>
  <r>
    <n v="661"/>
    <n v="37"/>
    <x v="3"/>
    <x v="1"/>
    <x v="1"/>
    <x v="13"/>
    <x v="2"/>
    <x v="0"/>
    <n v="13"/>
    <x v="3"/>
    <x v="3"/>
    <n v="4177.3900000000003"/>
    <n v="50128.680000000008"/>
    <n v="799.32"/>
    <n v="13"/>
    <n v="18"/>
    <n v="8"/>
    <x v="0"/>
    <x v="0"/>
  </r>
  <r>
    <n v="662"/>
    <n v="44"/>
    <x v="2"/>
    <x v="0"/>
    <x v="1"/>
    <x v="13"/>
    <x v="2"/>
    <x v="1"/>
    <n v="0"/>
    <x v="0"/>
    <x v="4"/>
    <n v="4970.5600000000004"/>
    <n v="59646.720000000001"/>
    <n v="504.9"/>
    <n v="10"/>
    <n v="16"/>
    <n v="5"/>
    <x v="1"/>
    <x v="0"/>
  </r>
  <r>
    <n v="663"/>
    <n v="25"/>
    <x v="1"/>
    <x v="0"/>
    <x v="3"/>
    <x v="14"/>
    <x v="1"/>
    <x v="1"/>
    <n v="18"/>
    <x v="1"/>
    <x v="0"/>
    <n v="5137.6499999999996"/>
    <n v="61651.799999999996"/>
    <n v="652.39"/>
    <n v="11"/>
    <n v="23"/>
    <n v="3"/>
    <x v="0"/>
    <x v="0"/>
  </r>
  <r>
    <n v="664"/>
    <n v="57"/>
    <x v="0"/>
    <x v="0"/>
    <x v="5"/>
    <x v="17"/>
    <x v="0"/>
    <x v="0"/>
    <n v="17"/>
    <x v="1"/>
    <x v="2"/>
    <n v="4066.28"/>
    <n v="48795.360000000001"/>
    <n v="692.9"/>
    <n v="13"/>
    <n v="21"/>
    <n v="6"/>
    <x v="0"/>
    <x v="1"/>
  </r>
  <r>
    <n v="665"/>
    <n v="45"/>
    <x v="2"/>
    <x v="1"/>
    <x v="5"/>
    <x v="9"/>
    <x v="2"/>
    <x v="2"/>
    <n v="3"/>
    <x v="0"/>
    <x v="3"/>
    <n v="5537.97"/>
    <n v="66455.64"/>
    <n v="315.97000000000003"/>
    <n v="12"/>
    <n v="12"/>
    <n v="5"/>
    <x v="0"/>
    <x v="0"/>
  </r>
  <r>
    <n v="666"/>
    <n v="39"/>
    <x v="3"/>
    <x v="1"/>
    <x v="4"/>
    <x v="8"/>
    <x v="1"/>
    <x v="0"/>
    <n v="19"/>
    <x v="1"/>
    <x v="0"/>
    <n v="5196.8900000000003"/>
    <n v="62362.680000000008"/>
    <n v="640.52"/>
    <n v="8"/>
    <n v="17"/>
    <n v="4"/>
    <x v="1"/>
    <x v="0"/>
  </r>
  <r>
    <n v="667"/>
    <n v="55"/>
    <x v="0"/>
    <x v="0"/>
    <x v="1"/>
    <x v="1"/>
    <x v="2"/>
    <x v="0"/>
    <n v="6"/>
    <x v="2"/>
    <x v="2"/>
    <n v="4839.2"/>
    <n v="58070.399999999994"/>
    <n v="581.53"/>
    <n v="8"/>
    <n v="20"/>
    <n v="9"/>
    <x v="1"/>
    <x v="1"/>
  </r>
  <r>
    <n v="668"/>
    <n v="42"/>
    <x v="2"/>
    <x v="1"/>
    <x v="5"/>
    <x v="9"/>
    <x v="1"/>
    <x v="2"/>
    <n v="19"/>
    <x v="1"/>
    <x v="1"/>
    <n v="5135.16"/>
    <n v="61621.919999999998"/>
    <n v="529.62"/>
    <n v="8"/>
    <n v="23"/>
    <n v="4"/>
    <x v="0"/>
    <x v="1"/>
  </r>
  <r>
    <n v="669"/>
    <n v="55"/>
    <x v="0"/>
    <x v="1"/>
    <x v="1"/>
    <x v="13"/>
    <x v="3"/>
    <x v="0"/>
    <n v="0"/>
    <x v="0"/>
    <x v="3"/>
    <n v="5228.62"/>
    <n v="62743.44"/>
    <n v="702.7"/>
    <n v="6"/>
    <n v="17"/>
    <n v="4"/>
    <x v="0"/>
    <x v="0"/>
  </r>
  <r>
    <n v="670"/>
    <n v="29"/>
    <x v="1"/>
    <x v="0"/>
    <x v="5"/>
    <x v="17"/>
    <x v="1"/>
    <x v="0"/>
    <n v="15"/>
    <x v="3"/>
    <x v="0"/>
    <n v="4762.78"/>
    <n v="57153.36"/>
    <n v="482.26"/>
    <n v="12"/>
    <n v="23"/>
    <n v="10"/>
    <x v="1"/>
    <x v="0"/>
  </r>
  <r>
    <n v="671"/>
    <n v="48"/>
    <x v="2"/>
    <x v="1"/>
    <x v="5"/>
    <x v="9"/>
    <x v="1"/>
    <x v="1"/>
    <n v="14"/>
    <x v="3"/>
    <x v="0"/>
    <n v="3958.31"/>
    <n v="47499.72"/>
    <n v="244.13"/>
    <n v="9"/>
    <n v="22"/>
    <n v="1"/>
    <x v="0"/>
    <x v="0"/>
  </r>
  <r>
    <n v="672"/>
    <n v="40"/>
    <x v="2"/>
    <x v="1"/>
    <x v="4"/>
    <x v="8"/>
    <x v="2"/>
    <x v="1"/>
    <n v="4"/>
    <x v="0"/>
    <x v="0"/>
    <n v="5322.09"/>
    <n v="63865.08"/>
    <n v="270.60000000000002"/>
    <n v="7"/>
    <n v="18"/>
    <n v="2"/>
    <x v="0"/>
    <x v="0"/>
  </r>
  <r>
    <n v="673"/>
    <n v="43"/>
    <x v="2"/>
    <x v="1"/>
    <x v="4"/>
    <x v="8"/>
    <x v="2"/>
    <x v="0"/>
    <n v="2"/>
    <x v="0"/>
    <x v="2"/>
    <n v="2908.97"/>
    <n v="34907.64"/>
    <n v="177.79"/>
    <n v="10"/>
    <n v="30"/>
    <n v="1"/>
    <x v="1"/>
    <x v="0"/>
  </r>
  <r>
    <n v="674"/>
    <n v="52"/>
    <x v="0"/>
    <x v="1"/>
    <x v="5"/>
    <x v="9"/>
    <x v="2"/>
    <x v="2"/>
    <n v="11"/>
    <x v="3"/>
    <x v="2"/>
    <n v="5215.3599999999997"/>
    <n v="62584.319999999992"/>
    <n v="386.18"/>
    <n v="10"/>
    <n v="12"/>
    <n v="6"/>
    <x v="1"/>
    <x v="1"/>
  </r>
  <r>
    <n v="675"/>
    <n v="43"/>
    <x v="2"/>
    <x v="1"/>
    <x v="4"/>
    <x v="16"/>
    <x v="0"/>
    <x v="0"/>
    <n v="10"/>
    <x v="2"/>
    <x v="0"/>
    <n v="3296.87"/>
    <n v="39562.44"/>
    <n v="394.56"/>
    <n v="9"/>
    <n v="32"/>
    <n v="2"/>
    <x v="0"/>
    <x v="0"/>
  </r>
  <r>
    <n v="676"/>
    <n v="57"/>
    <x v="0"/>
    <x v="0"/>
    <x v="5"/>
    <x v="9"/>
    <x v="0"/>
    <x v="0"/>
    <n v="9"/>
    <x v="2"/>
    <x v="0"/>
    <n v="3791.53"/>
    <n v="45498.36"/>
    <n v="550.29"/>
    <n v="13"/>
    <n v="21"/>
    <n v="4"/>
    <x v="0"/>
    <x v="0"/>
  </r>
  <r>
    <n v="677"/>
    <n v="39"/>
    <x v="3"/>
    <x v="0"/>
    <x v="3"/>
    <x v="10"/>
    <x v="1"/>
    <x v="1"/>
    <n v="3"/>
    <x v="0"/>
    <x v="1"/>
    <n v="3496.23"/>
    <n v="41954.76"/>
    <n v="337.38"/>
    <n v="16"/>
    <n v="22"/>
    <n v="8"/>
    <x v="0"/>
    <x v="1"/>
  </r>
  <r>
    <n v="678"/>
    <n v="60"/>
    <x v="0"/>
    <x v="0"/>
    <x v="2"/>
    <x v="6"/>
    <x v="1"/>
    <x v="1"/>
    <n v="17"/>
    <x v="1"/>
    <x v="0"/>
    <n v="5611.53"/>
    <n v="67338.36"/>
    <n v="698.22"/>
    <n v="13"/>
    <n v="13"/>
    <n v="2"/>
    <x v="0"/>
    <x v="0"/>
  </r>
  <r>
    <n v="679"/>
    <n v="37"/>
    <x v="3"/>
    <x v="1"/>
    <x v="2"/>
    <x v="4"/>
    <x v="1"/>
    <x v="1"/>
    <n v="3"/>
    <x v="0"/>
    <x v="0"/>
    <n v="4215.13"/>
    <n v="50581.56"/>
    <n v="309.8"/>
    <n v="17"/>
    <n v="18"/>
    <n v="2"/>
    <x v="1"/>
    <x v="0"/>
  </r>
  <r>
    <n v="680"/>
    <n v="34"/>
    <x v="3"/>
    <x v="0"/>
    <x v="5"/>
    <x v="15"/>
    <x v="2"/>
    <x v="0"/>
    <n v="10"/>
    <x v="2"/>
    <x v="3"/>
    <n v="4368.21"/>
    <n v="52418.520000000004"/>
    <n v="451.43"/>
    <n v="13"/>
    <n v="14"/>
    <n v="4"/>
    <x v="0"/>
    <x v="0"/>
  </r>
  <r>
    <n v="681"/>
    <n v="52"/>
    <x v="0"/>
    <x v="1"/>
    <x v="5"/>
    <x v="9"/>
    <x v="0"/>
    <x v="0"/>
    <n v="0"/>
    <x v="0"/>
    <x v="0"/>
    <n v="4694.07"/>
    <n v="56328.84"/>
    <n v="778.63"/>
    <n v="6"/>
    <n v="22"/>
    <n v="7"/>
    <x v="1"/>
    <x v="0"/>
  </r>
  <r>
    <n v="682"/>
    <n v="30"/>
    <x v="3"/>
    <x v="0"/>
    <x v="2"/>
    <x v="5"/>
    <x v="1"/>
    <x v="0"/>
    <n v="1"/>
    <x v="0"/>
    <x v="1"/>
    <n v="4556.53"/>
    <n v="54678.36"/>
    <n v="808.97"/>
    <n v="12"/>
    <n v="19"/>
    <n v="9"/>
    <x v="0"/>
    <x v="0"/>
  </r>
  <r>
    <n v="683"/>
    <n v="24"/>
    <x v="1"/>
    <x v="0"/>
    <x v="0"/>
    <x v="0"/>
    <x v="2"/>
    <x v="1"/>
    <n v="13"/>
    <x v="3"/>
    <x v="0"/>
    <n v="5744.53"/>
    <n v="68934.36"/>
    <n v="533.82000000000005"/>
    <n v="10"/>
    <n v="14"/>
    <n v="6"/>
    <x v="1"/>
    <x v="0"/>
  </r>
  <r>
    <n v="684"/>
    <n v="41"/>
    <x v="2"/>
    <x v="0"/>
    <x v="2"/>
    <x v="6"/>
    <x v="1"/>
    <x v="0"/>
    <n v="11"/>
    <x v="3"/>
    <x v="2"/>
    <n v="4015"/>
    <n v="48180"/>
    <n v="488.98"/>
    <n v="9"/>
    <n v="17"/>
    <n v="4"/>
    <x v="0"/>
    <x v="0"/>
  </r>
  <r>
    <n v="685"/>
    <n v="29"/>
    <x v="1"/>
    <x v="1"/>
    <x v="2"/>
    <x v="5"/>
    <x v="0"/>
    <x v="0"/>
    <n v="12"/>
    <x v="3"/>
    <x v="0"/>
    <n v="5169.57"/>
    <n v="62034.84"/>
    <n v="865.37"/>
    <n v="9"/>
    <n v="18"/>
    <n v="5"/>
    <x v="0"/>
    <x v="0"/>
  </r>
  <r>
    <n v="686"/>
    <n v="44"/>
    <x v="2"/>
    <x v="1"/>
    <x v="3"/>
    <x v="14"/>
    <x v="2"/>
    <x v="0"/>
    <n v="17"/>
    <x v="1"/>
    <x v="2"/>
    <n v="3524.76"/>
    <n v="42297.120000000003"/>
    <n v="188.91"/>
    <n v="8"/>
    <n v="21"/>
    <n v="6"/>
    <x v="0"/>
    <x v="0"/>
  </r>
  <r>
    <n v="687"/>
    <n v="41"/>
    <x v="2"/>
    <x v="1"/>
    <x v="2"/>
    <x v="5"/>
    <x v="3"/>
    <x v="1"/>
    <n v="8"/>
    <x v="2"/>
    <x v="0"/>
    <n v="4030.83"/>
    <n v="48369.96"/>
    <n v="745.85"/>
    <n v="10"/>
    <n v="19"/>
    <n v="9"/>
    <x v="1"/>
    <x v="0"/>
  </r>
  <r>
    <n v="688"/>
    <n v="27"/>
    <x v="1"/>
    <x v="1"/>
    <x v="1"/>
    <x v="1"/>
    <x v="0"/>
    <x v="0"/>
    <n v="9"/>
    <x v="2"/>
    <x v="1"/>
    <n v="5718.86"/>
    <n v="68626.319999999992"/>
    <n v="841.53"/>
    <n v="9"/>
    <n v="20"/>
    <n v="4"/>
    <x v="1"/>
    <x v="1"/>
  </r>
  <r>
    <n v="689"/>
    <n v="50"/>
    <x v="0"/>
    <x v="1"/>
    <x v="5"/>
    <x v="17"/>
    <x v="1"/>
    <x v="1"/>
    <n v="2"/>
    <x v="0"/>
    <x v="2"/>
    <n v="5695.48"/>
    <n v="68345.759999999995"/>
    <n v="402.91"/>
    <n v="7"/>
    <n v="14"/>
    <n v="6"/>
    <x v="0"/>
    <x v="0"/>
  </r>
  <r>
    <n v="690"/>
    <n v="51"/>
    <x v="0"/>
    <x v="0"/>
    <x v="2"/>
    <x v="6"/>
    <x v="1"/>
    <x v="1"/>
    <n v="2"/>
    <x v="0"/>
    <x v="2"/>
    <n v="5321.82"/>
    <n v="63861.84"/>
    <n v="775.25"/>
    <n v="8"/>
    <n v="24"/>
    <n v="3"/>
    <x v="0"/>
    <x v="0"/>
  </r>
  <r>
    <n v="691"/>
    <n v="36"/>
    <x v="3"/>
    <x v="0"/>
    <x v="4"/>
    <x v="16"/>
    <x v="2"/>
    <x v="0"/>
    <n v="8"/>
    <x v="2"/>
    <x v="2"/>
    <n v="4307.2299999999996"/>
    <n v="51686.759999999995"/>
    <n v="851.93"/>
    <n v="7"/>
    <n v="12"/>
    <n v="1"/>
    <x v="0"/>
    <x v="1"/>
  </r>
  <r>
    <n v="692"/>
    <n v="43"/>
    <x v="2"/>
    <x v="1"/>
    <x v="3"/>
    <x v="10"/>
    <x v="2"/>
    <x v="0"/>
    <n v="6"/>
    <x v="2"/>
    <x v="3"/>
    <n v="5442.1"/>
    <n v="65305.200000000004"/>
    <n v="1064.6300000000001"/>
    <n v="7"/>
    <n v="15"/>
    <n v="5"/>
    <x v="0"/>
    <x v="0"/>
  </r>
  <r>
    <n v="693"/>
    <n v="32"/>
    <x v="3"/>
    <x v="1"/>
    <x v="5"/>
    <x v="15"/>
    <x v="0"/>
    <x v="0"/>
    <n v="0"/>
    <x v="0"/>
    <x v="0"/>
    <n v="4829.54"/>
    <n v="57954.479999999996"/>
    <n v="318.67"/>
    <n v="15"/>
    <n v="19"/>
    <n v="3"/>
    <x v="0"/>
    <x v="0"/>
  </r>
  <r>
    <n v="694"/>
    <n v="28"/>
    <x v="1"/>
    <x v="1"/>
    <x v="2"/>
    <x v="4"/>
    <x v="2"/>
    <x v="0"/>
    <n v="13"/>
    <x v="3"/>
    <x v="0"/>
    <n v="4234.78"/>
    <n v="50817.36"/>
    <n v="224.45"/>
    <n v="7"/>
    <n v="20"/>
    <n v="6"/>
    <x v="0"/>
    <x v="0"/>
  </r>
  <r>
    <n v="695"/>
    <n v="37"/>
    <x v="3"/>
    <x v="0"/>
    <x v="1"/>
    <x v="13"/>
    <x v="0"/>
    <x v="0"/>
    <n v="3"/>
    <x v="0"/>
    <x v="0"/>
    <n v="4686.51"/>
    <n v="56238.12"/>
    <n v="448.6"/>
    <n v="7"/>
    <n v="22"/>
    <n v="4"/>
    <x v="0"/>
    <x v="0"/>
  </r>
  <r>
    <n v="696"/>
    <n v="59"/>
    <x v="0"/>
    <x v="1"/>
    <x v="1"/>
    <x v="11"/>
    <x v="3"/>
    <x v="0"/>
    <n v="14"/>
    <x v="3"/>
    <x v="0"/>
    <n v="3788.48"/>
    <n v="45461.760000000002"/>
    <n v="345.52"/>
    <n v="11"/>
    <n v="26"/>
    <n v="6"/>
    <x v="0"/>
    <x v="0"/>
  </r>
  <r>
    <n v="697"/>
    <n v="26"/>
    <x v="1"/>
    <x v="1"/>
    <x v="5"/>
    <x v="9"/>
    <x v="1"/>
    <x v="0"/>
    <n v="6"/>
    <x v="2"/>
    <x v="0"/>
    <n v="5556.74"/>
    <n v="66680.88"/>
    <n v="953.83"/>
    <n v="8"/>
    <n v="14"/>
    <n v="6"/>
    <x v="0"/>
    <x v="0"/>
  </r>
  <r>
    <n v="698"/>
    <n v="41"/>
    <x v="2"/>
    <x v="1"/>
    <x v="4"/>
    <x v="16"/>
    <x v="2"/>
    <x v="0"/>
    <n v="12"/>
    <x v="3"/>
    <x v="3"/>
    <n v="3270.79"/>
    <n v="39249.479999999996"/>
    <n v="574.91999999999996"/>
    <n v="10"/>
    <n v="15"/>
    <n v="7"/>
    <x v="0"/>
    <x v="0"/>
  </r>
  <r>
    <n v="699"/>
    <n v="53"/>
    <x v="0"/>
    <x v="0"/>
    <x v="4"/>
    <x v="16"/>
    <x v="0"/>
    <x v="1"/>
    <n v="1"/>
    <x v="0"/>
    <x v="2"/>
    <n v="3560.62"/>
    <n v="42727.44"/>
    <n v="454.07"/>
    <n v="8"/>
    <n v="21"/>
    <n v="4"/>
    <x v="0"/>
    <x v="0"/>
  </r>
  <r>
    <n v="700"/>
    <n v="31"/>
    <x v="3"/>
    <x v="0"/>
    <x v="4"/>
    <x v="12"/>
    <x v="1"/>
    <x v="1"/>
    <n v="11"/>
    <x v="3"/>
    <x v="1"/>
    <n v="3331.67"/>
    <n v="39980.04"/>
    <n v="447.78"/>
    <n v="18"/>
    <n v="23"/>
    <n v="3"/>
    <x v="0"/>
    <x v="0"/>
  </r>
  <r>
    <n v="701"/>
    <n v="42"/>
    <x v="2"/>
    <x v="1"/>
    <x v="5"/>
    <x v="9"/>
    <x v="2"/>
    <x v="0"/>
    <n v="5"/>
    <x v="0"/>
    <x v="0"/>
    <n v="5681.1"/>
    <n v="68173.200000000012"/>
    <n v="369.48"/>
    <n v="12"/>
    <n v="25"/>
    <n v="2"/>
    <x v="0"/>
    <x v="0"/>
  </r>
  <r>
    <n v="702"/>
    <n v="44"/>
    <x v="2"/>
    <x v="0"/>
    <x v="1"/>
    <x v="13"/>
    <x v="2"/>
    <x v="2"/>
    <n v="7"/>
    <x v="2"/>
    <x v="0"/>
    <n v="5944.7"/>
    <n v="71336.399999999994"/>
    <n v="1156.3800000000001"/>
    <n v="15"/>
    <n v="21"/>
    <n v="1"/>
    <x v="0"/>
    <x v="0"/>
  </r>
  <r>
    <n v="703"/>
    <n v="57"/>
    <x v="0"/>
    <x v="0"/>
    <x v="1"/>
    <x v="11"/>
    <x v="1"/>
    <x v="0"/>
    <n v="11"/>
    <x v="3"/>
    <x v="2"/>
    <n v="4400.08"/>
    <n v="52800.959999999999"/>
    <n v="839.4"/>
    <n v="6"/>
    <n v="17"/>
    <n v="7"/>
    <x v="0"/>
    <x v="0"/>
  </r>
  <r>
    <n v="704"/>
    <n v="23"/>
    <x v="1"/>
    <x v="0"/>
    <x v="4"/>
    <x v="16"/>
    <x v="2"/>
    <x v="2"/>
    <n v="19"/>
    <x v="1"/>
    <x v="3"/>
    <n v="5754.88"/>
    <n v="69058.559999999998"/>
    <n v="777.87"/>
    <n v="17"/>
    <n v="24"/>
    <n v="4"/>
    <x v="0"/>
    <x v="0"/>
  </r>
  <r>
    <n v="705"/>
    <n v="35"/>
    <x v="3"/>
    <x v="0"/>
    <x v="5"/>
    <x v="9"/>
    <x v="2"/>
    <x v="0"/>
    <n v="12"/>
    <x v="3"/>
    <x v="2"/>
    <n v="4047.97"/>
    <n v="48575.64"/>
    <n v="757.17"/>
    <n v="10"/>
    <n v="28"/>
    <n v="11"/>
    <x v="0"/>
    <x v="1"/>
  </r>
  <r>
    <n v="706"/>
    <n v="30"/>
    <x v="3"/>
    <x v="0"/>
    <x v="5"/>
    <x v="17"/>
    <x v="0"/>
    <x v="0"/>
    <n v="19"/>
    <x v="1"/>
    <x v="1"/>
    <n v="4730.6400000000003"/>
    <n v="56767.680000000008"/>
    <n v="662.09"/>
    <n v="6"/>
    <n v="18"/>
    <n v="8"/>
    <x v="0"/>
    <x v="0"/>
  </r>
  <r>
    <n v="707"/>
    <n v="30"/>
    <x v="3"/>
    <x v="0"/>
    <x v="4"/>
    <x v="12"/>
    <x v="1"/>
    <x v="0"/>
    <n v="16"/>
    <x v="1"/>
    <x v="1"/>
    <n v="3432.84"/>
    <n v="41194.080000000002"/>
    <n v="662.45"/>
    <n v="11"/>
    <n v="20"/>
    <n v="5"/>
    <x v="0"/>
    <x v="1"/>
  </r>
  <r>
    <n v="708"/>
    <n v="33"/>
    <x v="3"/>
    <x v="1"/>
    <x v="3"/>
    <x v="10"/>
    <x v="1"/>
    <x v="1"/>
    <n v="16"/>
    <x v="1"/>
    <x v="1"/>
    <n v="5833.06"/>
    <n v="69996.72"/>
    <n v="1042.07"/>
    <n v="9"/>
    <n v="18"/>
    <n v="4"/>
    <x v="0"/>
    <x v="1"/>
  </r>
  <r>
    <n v="709"/>
    <n v="60"/>
    <x v="0"/>
    <x v="0"/>
    <x v="1"/>
    <x v="1"/>
    <x v="2"/>
    <x v="0"/>
    <n v="15"/>
    <x v="3"/>
    <x v="0"/>
    <n v="4786.6000000000004"/>
    <n v="57439.200000000004"/>
    <n v="787.13"/>
    <n v="12"/>
    <n v="20"/>
    <n v="9"/>
    <x v="1"/>
    <x v="0"/>
  </r>
  <r>
    <n v="710"/>
    <n v="56"/>
    <x v="0"/>
    <x v="1"/>
    <x v="1"/>
    <x v="1"/>
    <x v="1"/>
    <x v="0"/>
    <n v="16"/>
    <x v="1"/>
    <x v="0"/>
    <n v="5078.1400000000003"/>
    <n v="60937.680000000008"/>
    <n v="948.77"/>
    <n v="12"/>
    <n v="27"/>
    <n v="4"/>
    <x v="0"/>
    <x v="0"/>
  </r>
  <r>
    <n v="711"/>
    <n v="27"/>
    <x v="1"/>
    <x v="0"/>
    <x v="4"/>
    <x v="12"/>
    <x v="2"/>
    <x v="1"/>
    <n v="16"/>
    <x v="1"/>
    <x v="3"/>
    <n v="3692.54"/>
    <n v="44310.479999999996"/>
    <n v="493.77"/>
    <n v="13"/>
    <n v="16"/>
    <n v="10"/>
    <x v="0"/>
    <x v="0"/>
  </r>
  <r>
    <n v="712"/>
    <n v="55"/>
    <x v="0"/>
    <x v="0"/>
    <x v="0"/>
    <x v="2"/>
    <x v="2"/>
    <x v="1"/>
    <n v="3"/>
    <x v="0"/>
    <x v="2"/>
    <n v="5098.5200000000004"/>
    <n v="61182.240000000005"/>
    <n v="665.55"/>
    <n v="12"/>
    <n v="21"/>
    <n v="8"/>
    <x v="0"/>
    <x v="1"/>
  </r>
  <r>
    <n v="713"/>
    <n v="59"/>
    <x v="0"/>
    <x v="1"/>
    <x v="3"/>
    <x v="7"/>
    <x v="1"/>
    <x v="0"/>
    <n v="11"/>
    <x v="3"/>
    <x v="2"/>
    <n v="4083.7"/>
    <n v="49004.399999999994"/>
    <n v="239"/>
    <n v="10"/>
    <n v="20"/>
    <n v="6"/>
    <x v="0"/>
    <x v="1"/>
  </r>
  <r>
    <n v="714"/>
    <n v="52"/>
    <x v="0"/>
    <x v="1"/>
    <x v="1"/>
    <x v="11"/>
    <x v="3"/>
    <x v="0"/>
    <n v="14"/>
    <x v="3"/>
    <x v="4"/>
    <n v="4088.18"/>
    <n v="49058.159999999996"/>
    <n v="723.82"/>
    <n v="13"/>
    <n v="21"/>
    <n v="6"/>
    <x v="0"/>
    <x v="0"/>
  </r>
  <r>
    <n v="715"/>
    <n v="60"/>
    <x v="0"/>
    <x v="1"/>
    <x v="5"/>
    <x v="15"/>
    <x v="3"/>
    <x v="1"/>
    <n v="7"/>
    <x v="2"/>
    <x v="0"/>
    <n v="4968.41"/>
    <n v="59620.92"/>
    <n v="486.62"/>
    <n v="6"/>
    <n v="20"/>
    <n v="3"/>
    <x v="1"/>
    <x v="0"/>
  </r>
  <r>
    <n v="716"/>
    <n v="40"/>
    <x v="2"/>
    <x v="0"/>
    <x v="0"/>
    <x v="2"/>
    <x v="2"/>
    <x v="0"/>
    <n v="17"/>
    <x v="1"/>
    <x v="0"/>
    <n v="4127.43"/>
    <n v="49529.16"/>
    <n v="212.89"/>
    <n v="11"/>
    <n v="26"/>
    <n v="3"/>
    <x v="0"/>
    <x v="0"/>
  </r>
  <r>
    <n v="717"/>
    <n v="39"/>
    <x v="3"/>
    <x v="1"/>
    <x v="2"/>
    <x v="6"/>
    <x v="0"/>
    <x v="0"/>
    <n v="4"/>
    <x v="0"/>
    <x v="1"/>
    <n v="5088.41"/>
    <n v="61060.92"/>
    <n v="605.77"/>
    <n v="2"/>
    <n v="14"/>
    <n v="3"/>
    <x v="0"/>
    <x v="0"/>
  </r>
  <r>
    <n v="718"/>
    <n v="45"/>
    <x v="2"/>
    <x v="0"/>
    <x v="2"/>
    <x v="5"/>
    <x v="1"/>
    <x v="0"/>
    <n v="7"/>
    <x v="2"/>
    <x v="1"/>
    <n v="3545.27"/>
    <n v="42543.24"/>
    <n v="388.7"/>
    <n v="11"/>
    <n v="24"/>
    <n v="5"/>
    <x v="0"/>
    <x v="1"/>
  </r>
  <r>
    <n v="719"/>
    <n v="27"/>
    <x v="1"/>
    <x v="0"/>
    <x v="2"/>
    <x v="4"/>
    <x v="2"/>
    <x v="0"/>
    <n v="16"/>
    <x v="1"/>
    <x v="0"/>
    <n v="3267.23"/>
    <n v="39206.76"/>
    <n v="342.85"/>
    <n v="9"/>
    <n v="19"/>
    <n v="3"/>
    <x v="1"/>
    <x v="0"/>
  </r>
  <r>
    <n v="720"/>
    <n v="50"/>
    <x v="0"/>
    <x v="0"/>
    <x v="1"/>
    <x v="11"/>
    <x v="1"/>
    <x v="1"/>
    <n v="14"/>
    <x v="3"/>
    <x v="0"/>
    <n v="5413.23"/>
    <n v="64958.759999999995"/>
    <n v="610.42999999999995"/>
    <n v="8"/>
    <n v="19"/>
    <n v="3"/>
    <x v="0"/>
    <x v="0"/>
  </r>
  <r>
    <n v="721"/>
    <n v="32"/>
    <x v="3"/>
    <x v="1"/>
    <x v="3"/>
    <x v="10"/>
    <x v="1"/>
    <x v="0"/>
    <n v="17"/>
    <x v="1"/>
    <x v="2"/>
    <n v="3968.07"/>
    <n v="47616.840000000004"/>
    <n v="571.39"/>
    <n v="12"/>
    <n v="20"/>
    <n v="6"/>
    <x v="0"/>
    <x v="0"/>
  </r>
  <r>
    <n v="722"/>
    <n v="46"/>
    <x v="2"/>
    <x v="1"/>
    <x v="5"/>
    <x v="15"/>
    <x v="2"/>
    <x v="1"/>
    <n v="19"/>
    <x v="1"/>
    <x v="2"/>
    <n v="6101.56"/>
    <n v="73218.720000000001"/>
    <n v="324.89"/>
    <n v="10"/>
    <n v="12"/>
    <n v="8"/>
    <x v="0"/>
    <x v="1"/>
  </r>
  <r>
    <n v="723"/>
    <n v="46"/>
    <x v="2"/>
    <x v="1"/>
    <x v="2"/>
    <x v="5"/>
    <x v="2"/>
    <x v="0"/>
    <n v="2"/>
    <x v="0"/>
    <x v="0"/>
    <n v="5090.78"/>
    <n v="61089.36"/>
    <n v="382.21"/>
    <n v="5"/>
    <n v="27"/>
    <n v="4"/>
    <x v="0"/>
    <x v="0"/>
  </r>
  <r>
    <n v="724"/>
    <n v="49"/>
    <x v="2"/>
    <x v="1"/>
    <x v="1"/>
    <x v="13"/>
    <x v="3"/>
    <x v="0"/>
    <n v="17"/>
    <x v="1"/>
    <x v="0"/>
    <n v="4698.57"/>
    <n v="56382.84"/>
    <n v="402.87"/>
    <n v="11"/>
    <n v="22"/>
    <n v="7"/>
    <x v="0"/>
    <x v="0"/>
  </r>
  <r>
    <n v="725"/>
    <n v="37"/>
    <x v="3"/>
    <x v="0"/>
    <x v="2"/>
    <x v="6"/>
    <x v="2"/>
    <x v="0"/>
    <n v="8"/>
    <x v="2"/>
    <x v="2"/>
    <n v="4373.57"/>
    <n v="52482.84"/>
    <n v="458.1"/>
    <n v="8"/>
    <n v="18"/>
    <n v="3"/>
    <x v="0"/>
    <x v="1"/>
  </r>
  <r>
    <n v="726"/>
    <n v="22"/>
    <x v="1"/>
    <x v="0"/>
    <x v="1"/>
    <x v="1"/>
    <x v="1"/>
    <x v="2"/>
    <n v="0"/>
    <x v="0"/>
    <x v="0"/>
    <n v="5162.07"/>
    <n v="61944.84"/>
    <n v="273.51"/>
    <n v="12"/>
    <n v="29"/>
    <n v="6"/>
    <x v="1"/>
    <x v="0"/>
  </r>
  <r>
    <n v="727"/>
    <n v="40"/>
    <x v="2"/>
    <x v="1"/>
    <x v="4"/>
    <x v="8"/>
    <x v="0"/>
    <x v="0"/>
    <n v="0"/>
    <x v="0"/>
    <x v="0"/>
    <n v="3875.76"/>
    <n v="46509.120000000003"/>
    <n v="666.52"/>
    <n v="11"/>
    <n v="23"/>
    <n v="2"/>
    <x v="0"/>
    <x v="0"/>
  </r>
  <r>
    <n v="728"/>
    <n v="35"/>
    <x v="3"/>
    <x v="0"/>
    <x v="3"/>
    <x v="14"/>
    <x v="0"/>
    <x v="0"/>
    <n v="2"/>
    <x v="0"/>
    <x v="1"/>
    <n v="3903.29"/>
    <n v="46839.479999999996"/>
    <n v="663.8"/>
    <n v="10"/>
    <n v="23"/>
    <n v="6"/>
    <x v="0"/>
    <x v="0"/>
  </r>
  <r>
    <n v="729"/>
    <n v="58"/>
    <x v="0"/>
    <x v="0"/>
    <x v="0"/>
    <x v="0"/>
    <x v="0"/>
    <x v="0"/>
    <n v="18"/>
    <x v="1"/>
    <x v="0"/>
    <n v="5684.8"/>
    <n v="68217.600000000006"/>
    <n v="415.87"/>
    <n v="7"/>
    <n v="24"/>
    <n v="3"/>
    <x v="0"/>
    <x v="0"/>
  </r>
  <r>
    <n v="730"/>
    <n v="39"/>
    <x v="3"/>
    <x v="1"/>
    <x v="4"/>
    <x v="16"/>
    <x v="0"/>
    <x v="0"/>
    <n v="16"/>
    <x v="1"/>
    <x v="2"/>
    <n v="5181.6899999999996"/>
    <n v="62180.28"/>
    <n v="442.27"/>
    <n v="15"/>
    <n v="30"/>
    <n v="5"/>
    <x v="1"/>
    <x v="1"/>
  </r>
  <r>
    <n v="731"/>
    <n v="25"/>
    <x v="1"/>
    <x v="1"/>
    <x v="0"/>
    <x v="2"/>
    <x v="1"/>
    <x v="0"/>
    <n v="11"/>
    <x v="3"/>
    <x v="3"/>
    <n v="5109.26"/>
    <n v="61311.12"/>
    <n v="858.27"/>
    <n v="20"/>
    <n v="25"/>
    <n v="5"/>
    <x v="1"/>
    <x v="0"/>
  </r>
  <r>
    <n v="732"/>
    <n v="26"/>
    <x v="1"/>
    <x v="1"/>
    <x v="5"/>
    <x v="15"/>
    <x v="3"/>
    <x v="0"/>
    <n v="1"/>
    <x v="0"/>
    <x v="2"/>
    <n v="3659.04"/>
    <n v="43908.479999999996"/>
    <n v="614.54999999999995"/>
    <n v="7"/>
    <n v="18"/>
    <n v="4"/>
    <x v="1"/>
    <x v="0"/>
  </r>
  <r>
    <n v="733"/>
    <n v="49"/>
    <x v="2"/>
    <x v="0"/>
    <x v="3"/>
    <x v="10"/>
    <x v="2"/>
    <x v="0"/>
    <n v="6"/>
    <x v="2"/>
    <x v="3"/>
    <n v="4036.55"/>
    <n v="48438.600000000006"/>
    <n v="206.69"/>
    <n v="10"/>
    <n v="16"/>
    <n v="6"/>
    <x v="0"/>
    <x v="0"/>
  </r>
  <r>
    <n v="734"/>
    <n v="26"/>
    <x v="1"/>
    <x v="1"/>
    <x v="1"/>
    <x v="13"/>
    <x v="0"/>
    <x v="0"/>
    <n v="13"/>
    <x v="3"/>
    <x v="0"/>
    <n v="5560.61"/>
    <n v="66727.319999999992"/>
    <n v="1012.14"/>
    <n v="14"/>
    <n v="18"/>
    <n v="8"/>
    <x v="1"/>
    <x v="0"/>
  </r>
  <r>
    <n v="735"/>
    <n v="39"/>
    <x v="3"/>
    <x v="0"/>
    <x v="5"/>
    <x v="17"/>
    <x v="1"/>
    <x v="0"/>
    <n v="18"/>
    <x v="1"/>
    <x v="2"/>
    <n v="5226.6400000000003"/>
    <n v="62719.680000000008"/>
    <n v="601.91999999999996"/>
    <n v="8"/>
    <n v="25"/>
    <n v="7"/>
    <x v="0"/>
    <x v="1"/>
  </r>
  <r>
    <n v="736"/>
    <n v="53"/>
    <x v="0"/>
    <x v="1"/>
    <x v="0"/>
    <x v="3"/>
    <x v="3"/>
    <x v="0"/>
    <n v="10"/>
    <x v="2"/>
    <x v="0"/>
    <n v="6233.34"/>
    <n v="74800.08"/>
    <n v="784.15"/>
    <n v="11"/>
    <n v="20"/>
    <n v="4"/>
    <x v="0"/>
    <x v="0"/>
  </r>
  <r>
    <n v="737"/>
    <n v="52"/>
    <x v="0"/>
    <x v="0"/>
    <x v="5"/>
    <x v="15"/>
    <x v="1"/>
    <x v="1"/>
    <n v="5"/>
    <x v="0"/>
    <x v="2"/>
    <n v="4037.82"/>
    <n v="48453.840000000004"/>
    <n v="682.62"/>
    <n v="13"/>
    <n v="25"/>
    <n v="3"/>
    <x v="0"/>
    <x v="0"/>
  </r>
  <r>
    <n v="738"/>
    <n v="27"/>
    <x v="1"/>
    <x v="1"/>
    <x v="1"/>
    <x v="13"/>
    <x v="3"/>
    <x v="0"/>
    <n v="3"/>
    <x v="0"/>
    <x v="2"/>
    <n v="5474.53"/>
    <n v="65694.36"/>
    <n v="667.7"/>
    <n v="12"/>
    <n v="17"/>
    <n v="11"/>
    <x v="0"/>
    <x v="1"/>
  </r>
  <r>
    <n v="739"/>
    <n v="24"/>
    <x v="1"/>
    <x v="1"/>
    <x v="1"/>
    <x v="1"/>
    <x v="0"/>
    <x v="0"/>
    <n v="8"/>
    <x v="2"/>
    <x v="2"/>
    <n v="6243.25"/>
    <n v="74919"/>
    <n v="1023.48"/>
    <n v="8"/>
    <n v="19"/>
    <n v="10"/>
    <x v="0"/>
    <x v="0"/>
  </r>
  <r>
    <n v="740"/>
    <n v="53"/>
    <x v="0"/>
    <x v="0"/>
    <x v="0"/>
    <x v="0"/>
    <x v="2"/>
    <x v="0"/>
    <n v="16"/>
    <x v="1"/>
    <x v="3"/>
    <n v="4662.28"/>
    <n v="55947.360000000001"/>
    <n v="530.08000000000004"/>
    <n v="10"/>
    <n v="15"/>
    <n v="5"/>
    <x v="0"/>
    <x v="0"/>
  </r>
  <r>
    <n v="741"/>
    <n v="59"/>
    <x v="0"/>
    <x v="0"/>
    <x v="0"/>
    <x v="3"/>
    <x v="1"/>
    <x v="0"/>
    <n v="7"/>
    <x v="2"/>
    <x v="3"/>
    <n v="5487.93"/>
    <n v="65855.16"/>
    <n v="1063.48"/>
    <n v="12"/>
    <n v="16"/>
    <n v="2"/>
    <x v="0"/>
    <x v="0"/>
  </r>
  <r>
    <n v="742"/>
    <n v="50"/>
    <x v="0"/>
    <x v="0"/>
    <x v="5"/>
    <x v="15"/>
    <x v="0"/>
    <x v="0"/>
    <n v="1"/>
    <x v="0"/>
    <x v="0"/>
    <n v="3252.9"/>
    <n v="39034.800000000003"/>
    <n v="619.89"/>
    <n v="11"/>
    <n v="16"/>
    <n v="3"/>
    <x v="0"/>
    <x v="0"/>
  </r>
  <r>
    <n v="743"/>
    <n v="55"/>
    <x v="0"/>
    <x v="1"/>
    <x v="4"/>
    <x v="8"/>
    <x v="0"/>
    <x v="1"/>
    <n v="16"/>
    <x v="1"/>
    <x v="4"/>
    <n v="2680.31"/>
    <n v="32163.72"/>
    <n v="148.11000000000001"/>
    <n v="2"/>
    <n v="23"/>
    <n v="6"/>
    <x v="1"/>
    <x v="0"/>
  </r>
  <r>
    <n v="744"/>
    <n v="23"/>
    <x v="1"/>
    <x v="1"/>
    <x v="0"/>
    <x v="2"/>
    <x v="0"/>
    <x v="0"/>
    <n v="5"/>
    <x v="0"/>
    <x v="1"/>
    <n v="6088.86"/>
    <n v="73066.319999999992"/>
    <n v="603.08000000000004"/>
    <n v="9"/>
    <n v="20"/>
    <n v="10"/>
    <x v="1"/>
    <x v="0"/>
  </r>
  <r>
    <n v="745"/>
    <n v="41"/>
    <x v="2"/>
    <x v="0"/>
    <x v="1"/>
    <x v="11"/>
    <x v="2"/>
    <x v="0"/>
    <n v="8"/>
    <x v="2"/>
    <x v="4"/>
    <n v="5865.2"/>
    <n v="70382.399999999994"/>
    <n v="1131.79"/>
    <n v="9"/>
    <n v="13"/>
    <n v="6"/>
    <x v="0"/>
    <x v="0"/>
  </r>
  <r>
    <n v="746"/>
    <n v="36"/>
    <x v="3"/>
    <x v="0"/>
    <x v="5"/>
    <x v="9"/>
    <x v="0"/>
    <x v="0"/>
    <n v="17"/>
    <x v="1"/>
    <x v="2"/>
    <n v="5538.47"/>
    <n v="66461.64"/>
    <n v="523.25"/>
    <n v="6"/>
    <n v="19"/>
    <n v="5"/>
    <x v="1"/>
    <x v="1"/>
  </r>
  <r>
    <n v="747"/>
    <n v="58"/>
    <x v="0"/>
    <x v="0"/>
    <x v="3"/>
    <x v="7"/>
    <x v="2"/>
    <x v="1"/>
    <n v="16"/>
    <x v="1"/>
    <x v="2"/>
    <n v="4171.9399999999996"/>
    <n v="50063.28"/>
    <n v="237.75"/>
    <n v="11"/>
    <n v="25"/>
    <n v="9"/>
    <x v="0"/>
    <x v="0"/>
  </r>
  <r>
    <n v="748"/>
    <n v="31"/>
    <x v="3"/>
    <x v="1"/>
    <x v="2"/>
    <x v="5"/>
    <x v="1"/>
    <x v="0"/>
    <n v="19"/>
    <x v="1"/>
    <x v="0"/>
    <n v="4405.2700000000004"/>
    <n v="52863.240000000005"/>
    <n v="668.19"/>
    <n v="10"/>
    <n v="17"/>
    <n v="6"/>
    <x v="1"/>
    <x v="0"/>
  </r>
  <r>
    <n v="749"/>
    <n v="30"/>
    <x v="3"/>
    <x v="0"/>
    <x v="3"/>
    <x v="10"/>
    <x v="2"/>
    <x v="0"/>
    <n v="14"/>
    <x v="3"/>
    <x v="0"/>
    <n v="3989.24"/>
    <n v="47870.879999999997"/>
    <n v="536.83000000000004"/>
    <n v="8"/>
    <n v="28"/>
    <n v="3"/>
    <x v="0"/>
    <x v="0"/>
  </r>
  <r>
    <n v="750"/>
    <n v="27"/>
    <x v="1"/>
    <x v="1"/>
    <x v="0"/>
    <x v="2"/>
    <x v="2"/>
    <x v="0"/>
    <n v="7"/>
    <x v="2"/>
    <x v="1"/>
    <n v="5626.28"/>
    <n v="67515.360000000001"/>
    <n v="915.85"/>
    <n v="6"/>
    <n v="18"/>
    <n v="5"/>
    <x v="1"/>
    <x v="0"/>
  </r>
  <r>
    <n v="751"/>
    <n v="55"/>
    <x v="0"/>
    <x v="1"/>
    <x v="5"/>
    <x v="9"/>
    <x v="1"/>
    <x v="1"/>
    <n v="17"/>
    <x v="1"/>
    <x v="2"/>
    <n v="4595.38"/>
    <n v="55144.56"/>
    <n v="503.36"/>
    <n v="8"/>
    <n v="11"/>
    <n v="10"/>
    <x v="0"/>
    <x v="1"/>
  </r>
  <r>
    <n v="752"/>
    <n v="53"/>
    <x v="0"/>
    <x v="0"/>
    <x v="5"/>
    <x v="17"/>
    <x v="3"/>
    <x v="0"/>
    <n v="9"/>
    <x v="2"/>
    <x v="4"/>
    <n v="4946.71"/>
    <n v="59360.520000000004"/>
    <n v="910.91"/>
    <n v="7"/>
    <n v="26"/>
    <n v="11"/>
    <x v="1"/>
    <x v="0"/>
  </r>
  <r>
    <n v="753"/>
    <n v="55"/>
    <x v="0"/>
    <x v="0"/>
    <x v="0"/>
    <x v="3"/>
    <x v="2"/>
    <x v="0"/>
    <n v="6"/>
    <x v="2"/>
    <x v="0"/>
    <n v="5576.15"/>
    <n v="66913.799999999988"/>
    <n v="874.44"/>
    <n v="9"/>
    <n v="17"/>
    <n v="4"/>
    <x v="1"/>
    <x v="0"/>
  </r>
  <r>
    <n v="754"/>
    <n v="35"/>
    <x v="3"/>
    <x v="1"/>
    <x v="1"/>
    <x v="1"/>
    <x v="1"/>
    <x v="2"/>
    <n v="17"/>
    <x v="1"/>
    <x v="0"/>
    <n v="6605.58"/>
    <n v="79266.959999999992"/>
    <n v="344.13"/>
    <n v="11"/>
    <n v="17"/>
    <n v="6"/>
    <x v="0"/>
    <x v="0"/>
  </r>
  <r>
    <n v="755"/>
    <n v="53"/>
    <x v="0"/>
    <x v="0"/>
    <x v="4"/>
    <x v="12"/>
    <x v="0"/>
    <x v="0"/>
    <n v="2"/>
    <x v="0"/>
    <x v="2"/>
    <n v="4515.62"/>
    <n v="54187.44"/>
    <n v="820.84"/>
    <n v="4"/>
    <n v="23"/>
    <n v="1"/>
    <x v="0"/>
    <x v="0"/>
  </r>
  <r>
    <n v="756"/>
    <n v="38"/>
    <x v="3"/>
    <x v="1"/>
    <x v="3"/>
    <x v="10"/>
    <x v="3"/>
    <x v="0"/>
    <n v="13"/>
    <x v="3"/>
    <x v="0"/>
    <n v="3843.62"/>
    <n v="46123.44"/>
    <n v="287.74"/>
    <n v="11"/>
    <n v="20"/>
    <n v="6"/>
    <x v="0"/>
    <x v="0"/>
  </r>
  <r>
    <n v="757"/>
    <n v="23"/>
    <x v="1"/>
    <x v="1"/>
    <x v="1"/>
    <x v="1"/>
    <x v="0"/>
    <x v="1"/>
    <n v="1"/>
    <x v="0"/>
    <x v="1"/>
    <n v="5282.43"/>
    <n v="63389.16"/>
    <n v="553.95000000000005"/>
    <n v="17"/>
    <n v="17"/>
    <n v="5"/>
    <x v="1"/>
    <x v="0"/>
  </r>
  <r>
    <n v="758"/>
    <n v="48"/>
    <x v="2"/>
    <x v="0"/>
    <x v="1"/>
    <x v="11"/>
    <x v="0"/>
    <x v="0"/>
    <n v="19"/>
    <x v="1"/>
    <x v="0"/>
    <n v="5672.84"/>
    <n v="68074.080000000002"/>
    <n v="927.41"/>
    <n v="11"/>
    <n v="16"/>
    <n v="3"/>
    <x v="0"/>
    <x v="0"/>
  </r>
  <r>
    <n v="759"/>
    <n v="37"/>
    <x v="3"/>
    <x v="1"/>
    <x v="0"/>
    <x v="2"/>
    <x v="1"/>
    <x v="0"/>
    <n v="13"/>
    <x v="3"/>
    <x v="3"/>
    <n v="5682.85"/>
    <n v="68194.200000000012"/>
    <n v="299.88"/>
    <n v="14"/>
    <n v="20"/>
    <n v="5"/>
    <x v="0"/>
    <x v="0"/>
  </r>
  <r>
    <n v="760"/>
    <n v="49"/>
    <x v="2"/>
    <x v="0"/>
    <x v="3"/>
    <x v="7"/>
    <x v="1"/>
    <x v="0"/>
    <n v="15"/>
    <x v="3"/>
    <x v="0"/>
    <n v="3808.18"/>
    <n v="45698.159999999996"/>
    <n v="475.24"/>
    <n v="3"/>
    <n v="23"/>
    <n v="4"/>
    <x v="1"/>
    <x v="0"/>
  </r>
  <r>
    <n v="761"/>
    <n v="44"/>
    <x v="2"/>
    <x v="1"/>
    <x v="3"/>
    <x v="10"/>
    <x v="2"/>
    <x v="0"/>
    <n v="13"/>
    <x v="3"/>
    <x v="3"/>
    <n v="3826.31"/>
    <n v="45915.72"/>
    <n v="307.41000000000003"/>
    <n v="7"/>
    <n v="17"/>
    <n v="7"/>
    <x v="0"/>
    <x v="0"/>
  </r>
  <r>
    <n v="762"/>
    <n v="51"/>
    <x v="0"/>
    <x v="1"/>
    <x v="3"/>
    <x v="7"/>
    <x v="0"/>
    <x v="0"/>
    <n v="4"/>
    <x v="0"/>
    <x v="3"/>
    <n v="5716.82"/>
    <n v="68601.84"/>
    <n v="485.01"/>
    <n v="10"/>
    <n v="18"/>
    <n v="4"/>
    <x v="1"/>
    <x v="0"/>
  </r>
  <r>
    <n v="763"/>
    <n v="32"/>
    <x v="3"/>
    <x v="0"/>
    <x v="5"/>
    <x v="17"/>
    <x v="1"/>
    <x v="0"/>
    <n v="19"/>
    <x v="1"/>
    <x v="0"/>
    <n v="4684.21"/>
    <n v="56210.520000000004"/>
    <n v="822.48"/>
    <n v="8"/>
    <n v="24"/>
    <n v="8"/>
    <x v="1"/>
    <x v="0"/>
  </r>
  <r>
    <n v="764"/>
    <n v="39"/>
    <x v="3"/>
    <x v="0"/>
    <x v="4"/>
    <x v="8"/>
    <x v="1"/>
    <x v="0"/>
    <n v="18"/>
    <x v="1"/>
    <x v="1"/>
    <n v="3415.43"/>
    <n v="40985.159999999996"/>
    <n v="512.21"/>
    <n v="6"/>
    <n v="22"/>
    <n v="2"/>
    <x v="0"/>
    <x v="1"/>
  </r>
  <r>
    <n v="765"/>
    <n v="59"/>
    <x v="0"/>
    <x v="0"/>
    <x v="0"/>
    <x v="3"/>
    <x v="1"/>
    <x v="0"/>
    <n v="19"/>
    <x v="1"/>
    <x v="0"/>
    <n v="5151.9399999999996"/>
    <n v="61823.28"/>
    <n v="538.41999999999996"/>
    <n v="7"/>
    <n v="32"/>
    <n v="7"/>
    <x v="0"/>
    <x v="0"/>
  </r>
  <r>
    <n v="766"/>
    <n v="49"/>
    <x v="2"/>
    <x v="1"/>
    <x v="1"/>
    <x v="11"/>
    <x v="2"/>
    <x v="0"/>
    <n v="3"/>
    <x v="0"/>
    <x v="1"/>
    <n v="4950.66"/>
    <n v="59407.92"/>
    <n v="345.8"/>
    <n v="12"/>
    <n v="20"/>
    <n v="3"/>
    <x v="0"/>
    <x v="1"/>
  </r>
  <r>
    <n v="767"/>
    <n v="22"/>
    <x v="1"/>
    <x v="1"/>
    <x v="5"/>
    <x v="9"/>
    <x v="1"/>
    <x v="0"/>
    <n v="17"/>
    <x v="1"/>
    <x v="0"/>
    <n v="5228.3100000000004"/>
    <n v="62739.72"/>
    <n v="1006.09"/>
    <n v="8"/>
    <n v="20"/>
    <n v="4"/>
    <x v="0"/>
    <x v="0"/>
  </r>
  <r>
    <n v="768"/>
    <n v="32"/>
    <x v="3"/>
    <x v="1"/>
    <x v="3"/>
    <x v="14"/>
    <x v="2"/>
    <x v="0"/>
    <n v="19"/>
    <x v="1"/>
    <x v="1"/>
    <n v="5271.73"/>
    <n v="63260.759999999995"/>
    <n v="755.57"/>
    <n v="11"/>
    <n v="27"/>
    <n v="5"/>
    <x v="1"/>
    <x v="1"/>
  </r>
  <r>
    <n v="769"/>
    <n v="47"/>
    <x v="2"/>
    <x v="0"/>
    <x v="1"/>
    <x v="13"/>
    <x v="2"/>
    <x v="2"/>
    <n v="6"/>
    <x v="2"/>
    <x v="0"/>
    <n v="4129.49"/>
    <n v="49553.88"/>
    <n v="573.79"/>
    <n v="7"/>
    <n v="16"/>
    <n v="6"/>
    <x v="1"/>
    <x v="0"/>
  </r>
  <r>
    <n v="770"/>
    <n v="43"/>
    <x v="2"/>
    <x v="0"/>
    <x v="2"/>
    <x v="4"/>
    <x v="2"/>
    <x v="0"/>
    <n v="13"/>
    <x v="3"/>
    <x v="1"/>
    <n v="4249.1899999999996"/>
    <n v="50990.28"/>
    <n v="411.58"/>
    <n v="10"/>
    <n v="24"/>
    <n v="6"/>
    <x v="1"/>
    <x v="1"/>
  </r>
  <r>
    <n v="771"/>
    <n v="27"/>
    <x v="1"/>
    <x v="1"/>
    <x v="2"/>
    <x v="6"/>
    <x v="1"/>
    <x v="0"/>
    <n v="15"/>
    <x v="3"/>
    <x v="2"/>
    <n v="4109.84"/>
    <n v="49318.080000000002"/>
    <n v="362.02"/>
    <n v="11"/>
    <n v="11"/>
    <n v="4"/>
    <x v="0"/>
    <x v="0"/>
  </r>
  <r>
    <n v="772"/>
    <n v="46"/>
    <x v="2"/>
    <x v="1"/>
    <x v="0"/>
    <x v="0"/>
    <x v="2"/>
    <x v="2"/>
    <n v="5"/>
    <x v="0"/>
    <x v="0"/>
    <n v="6229.97"/>
    <n v="74759.64"/>
    <n v="1012.51"/>
    <n v="7"/>
    <n v="19"/>
    <n v="6"/>
    <x v="1"/>
    <x v="0"/>
  </r>
  <r>
    <n v="773"/>
    <n v="35"/>
    <x v="3"/>
    <x v="0"/>
    <x v="5"/>
    <x v="9"/>
    <x v="0"/>
    <x v="0"/>
    <n v="19"/>
    <x v="1"/>
    <x v="2"/>
    <n v="4939.3599999999997"/>
    <n v="59272.319999999992"/>
    <n v="737.21"/>
    <n v="8"/>
    <n v="18"/>
    <n v="4"/>
    <x v="0"/>
    <x v="1"/>
  </r>
  <r>
    <n v="774"/>
    <n v="35"/>
    <x v="3"/>
    <x v="0"/>
    <x v="2"/>
    <x v="5"/>
    <x v="2"/>
    <x v="0"/>
    <n v="17"/>
    <x v="1"/>
    <x v="2"/>
    <n v="4445.6400000000003"/>
    <n v="53347.680000000008"/>
    <n v="276.19"/>
    <n v="9"/>
    <n v="21"/>
    <n v="5"/>
    <x v="0"/>
    <x v="1"/>
  </r>
  <r>
    <n v="775"/>
    <n v="45"/>
    <x v="2"/>
    <x v="1"/>
    <x v="2"/>
    <x v="6"/>
    <x v="1"/>
    <x v="0"/>
    <n v="3"/>
    <x v="0"/>
    <x v="0"/>
    <n v="6072.03"/>
    <n v="72864.36"/>
    <n v="480.86"/>
    <n v="7"/>
    <n v="23"/>
    <n v="9"/>
    <x v="1"/>
    <x v="0"/>
  </r>
  <r>
    <n v="776"/>
    <n v="56"/>
    <x v="0"/>
    <x v="1"/>
    <x v="5"/>
    <x v="15"/>
    <x v="2"/>
    <x v="1"/>
    <n v="18"/>
    <x v="1"/>
    <x v="0"/>
    <n v="5618.84"/>
    <n v="67426.080000000002"/>
    <n v="391.12"/>
    <n v="11"/>
    <n v="24"/>
    <n v="10"/>
    <x v="0"/>
    <x v="0"/>
  </r>
  <r>
    <n v="777"/>
    <n v="34"/>
    <x v="3"/>
    <x v="1"/>
    <x v="5"/>
    <x v="9"/>
    <x v="2"/>
    <x v="0"/>
    <n v="19"/>
    <x v="1"/>
    <x v="2"/>
    <n v="4637.25"/>
    <n v="55647"/>
    <n v="891.74"/>
    <n v="12"/>
    <n v="20"/>
    <n v="9"/>
    <x v="0"/>
    <x v="1"/>
  </r>
  <r>
    <n v="778"/>
    <n v="29"/>
    <x v="1"/>
    <x v="0"/>
    <x v="4"/>
    <x v="12"/>
    <x v="2"/>
    <x v="0"/>
    <n v="18"/>
    <x v="1"/>
    <x v="1"/>
    <n v="3891.29"/>
    <n v="46695.479999999996"/>
    <n v="236.4"/>
    <n v="12"/>
    <n v="25"/>
    <n v="3"/>
    <x v="1"/>
    <x v="0"/>
  </r>
  <r>
    <n v="779"/>
    <n v="56"/>
    <x v="0"/>
    <x v="0"/>
    <x v="5"/>
    <x v="17"/>
    <x v="1"/>
    <x v="0"/>
    <n v="7"/>
    <x v="2"/>
    <x v="2"/>
    <n v="6173.62"/>
    <n v="74083.44"/>
    <n v="1048.3800000000001"/>
    <n v="13"/>
    <n v="23"/>
    <n v="3"/>
    <x v="0"/>
    <x v="1"/>
  </r>
  <r>
    <n v="780"/>
    <n v="23"/>
    <x v="1"/>
    <x v="0"/>
    <x v="5"/>
    <x v="15"/>
    <x v="2"/>
    <x v="1"/>
    <n v="6"/>
    <x v="2"/>
    <x v="4"/>
    <n v="4429.8100000000004"/>
    <n v="53157.72"/>
    <n v="731.47"/>
    <n v="12"/>
    <n v="26"/>
    <n v="5"/>
    <x v="1"/>
    <x v="0"/>
  </r>
  <r>
    <n v="781"/>
    <n v="55"/>
    <x v="0"/>
    <x v="1"/>
    <x v="1"/>
    <x v="13"/>
    <x v="2"/>
    <x v="0"/>
    <n v="11"/>
    <x v="3"/>
    <x v="2"/>
    <n v="5294.41"/>
    <n v="63532.92"/>
    <n v="687.49"/>
    <n v="8"/>
    <n v="18"/>
    <n v="4"/>
    <x v="0"/>
    <x v="1"/>
  </r>
  <r>
    <n v="782"/>
    <n v="36"/>
    <x v="3"/>
    <x v="1"/>
    <x v="5"/>
    <x v="15"/>
    <x v="2"/>
    <x v="1"/>
    <n v="14"/>
    <x v="3"/>
    <x v="0"/>
    <n v="3220.34"/>
    <n v="38644.080000000002"/>
    <n v="236.33"/>
    <n v="9"/>
    <n v="18"/>
    <n v="7"/>
    <x v="0"/>
    <x v="0"/>
  </r>
  <r>
    <n v="783"/>
    <n v="32"/>
    <x v="3"/>
    <x v="0"/>
    <x v="2"/>
    <x v="6"/>
    <x v="1"/>
    <x v="0"/>
    <n v="9"/>
    <x v="2"/>
    <x v="0"/>
    <n v="3036.33"/>
    <n v="36435.96"/>
    <n v="470.72"/>
    <n v="13"/>
    <n v="18"/>
    <n v="5"/>
    <x v="0"/>
    <x v="0"/>
  </r>
  <r>
    <n v="784"/>
    <n v="31"/>
    <x v="3"/>
    <x v="0"/>
    <x v="0"/>
    <x v="2"/>
    <x v="2"/>
    <x v="2"/>
    <n v="10"/>
    <x v="2"/>
    <x v="2"/>
    <n v="5251.68"/>
    <n v="63020.160000000003"/>
    <n v="940.62"/>
    <n v="17"/>
    <n v="15"/>
    <n v="7"/>
    <x v="0"/>
    <x v="1"/>
  </r>
  <r>
    <n v="785"/>
    <n v="33"/>
    <x v="3"/>
    <x v="0"/>
    <x v="3"/>
    <x v="14"/>
    <x v="0"/>
    <x v="0"/>
    <n v="9"/>
    <x v="2"/>
    <x v="3"/>
    <n v="4920.78"/>
    <n v="59049.36"/>
    <n v="540.65"/>
    <n v="9"/>
    <n v="24"/>
    <n v="4"/>
    <x v="0"/>
    <x v="0"/>
  </r>
  <r>
    <n v="786"/>
    <n v="56"/>
    <x v="0"/>
    <x v="0"/>
    <x v="1"/>
    <x v="13"/>
    <x v="0"/>
    <x v="0"/>
    <n v="6"/>
    <x v="2"/>
    <x v="0"/>
    <n v="5611.58"/>
    <n v="67338.959999999992"/>
    <n v="942.27"/>
    <n v="6"/>
    <n v="16"/>
    <n v="3"/>
    <x v="0"/>
    <x v="0"/>
  </r>
  <r>
    <n v="787"/>
    <n v="42"/>
    <x v="2"/>
    <x v="0"/>
    <x v="1"/>
    <x v="1"/>
    <x v="0"/>
    <x v="0"/>
    <n v="14"/>
    <x v="3"/>
    <x v="1"/>
    <n v="4861.43"/>
    <n v="58337.16"/>
    <n v="782.34"/>
    <n v="9"/>
    <n v="22"/>
    <n v="3"/>
    <x v="0"/>
    <x v="1"/>
  </r>
  <r>
    <n v="788"/>
    <n v="58"/>
    <x v="0"/>
    <x v="0"/>
    <x v="4"/>
    <x v="16"/>
    <x v="2"/>
    <x v="0"/>
    <n v="9"/>
    <x v="2"/>
    <x v="2"/>
    <n v="4312.8500000000004"/>
    <n v="51754.200000000004"/>
    <n v="799.3"/>
    <n v="8"/>
    <n v="16"/>
    <n v="5"/>
    <x v="0"/>
    <x v="1"/>
  </r>
  <r>
    <n v="789"/>
    <n v="30"/>
    <x v="3"/>
    <x v="0"/>
    <x v="1"/>
    <x v="13"/>
    <x v="3"/>
    <x v="0"/>
    <n v="11"/>
    <x v="3"/>
    <x v="2"/>
    <n v="6908.55"/>
    <n v="82902.600000000006"/>
    <n v="1357.85"/>
    <n v="11"/>
    <n v="24"/>
    <n v="6"/>
    <x v="0"/>
    <x v="1"/>
  </r>
  <r>
    <n v="790"/>
    <n v="25"/>
    <x v="1"/>
    <x v="0"/>
    <x v="2"/>
    <x v="5"/>
    <x v="2"/>
    <x v="1"/>
    <n v="5"/>
    <x v="0"/>
    <x v="0"/>
    <n v="5529.34"/>
    <n v="66352.08"/>
    <n v="568.11"/>
    <n v="4"/>
    <n v="15"/>
    <n v="8"/>
    <x v="1"/>
    <x v="0"/>
  </r>
  <r>
    <n v="791"/>
    <n v="56"/>
    <x v="0"/>
    <x v="1"/>
    <x v="1"/>
    <x v="13"/>
    <x v="2"/>
    <x v="2"/>
    <n v="17"/>
    <x v="1"/>
    <x v="0"/>
    <n v="4634.66"/>
    <n v="55615.92"/>
    <n v="248.98"/>
    <n v="9"/>
    <n v="23"/>
    <n v="3"/>
    <x v="1"/>
    <x v="0"/>
  </r>
  <r>
    <n v="792"/>
    <n v="60"/>
    <x v="0"/>
    <x v="0"/>
    <x v="0"/>
    <x v="2"/>
    <x v="3"/>
    <x v="2"/>
    <n v="6"/>
    <x v="2"/>
    <x v="0"/>
    <n v="6075.68"/>
    <n v="72908.160000000003"/>
    <n v="695.14"/>
    <n v="9"/>
    <n v="19"/>
    <n v="8"/>
    <x v="0"/>
    <x v="0"/>
  </r>
  <r>
    <n v="793"/>
    <n v="22"/>
    <x v="1"/>
    <x v="1"/>
    <x v="0"/>
    <x v="3"/>
    <x v="2"/>
    <x v="1"/>
    <n v="18"/>
    <x v="1"/>
    <x v="0"/>
    <n v="5670.97"/>
    <n v="68051.64"/>
    <n v="310"/>
    <n v="10"/>
    <n v="21"/>
    <n v="2"/>
    <x v="0"/>
    <x v="0"/>
  </r>
  <r>
    <n v="794"/>
    <n v="50"/>
    <x v="0"/>
    <x v="1"/>
    <x v="2"/>
    <x v="6"/>
    <x v="2"/>
    <x v="0"/>
    <n v="0"/>
    <x v="0"/>
    <x v="0"/>
    <n v="5579.87"/>
    <n v="66958.44"/>
    <n v="838.4"/>
    <n v="7"/>
    <n v="32"/>
    <n v="5"/>
    <x v="0"/>
    <x v="0"/>
  </r>
  <r>
    <n v="795"/>
    <n v="59"/>
    <x v="0"/>
    <x v="0"/>
    <x v="5"/>
    <x v="15"/>
    <x v="0"/>
    <x v="1"/>
    <n v="12"/>
    <x v="3"/>
    <x v="1"/>
    <n v="5765.75"/>
    <n v="69189"/>
    <n v="634.09"/>
    <n v="10"/>
    <n v="16"/>
    <n v="8"/>
    <x v="0"/>
    <x v="1"/>
  </r>
  <r>
    <n v="796"/>
    <n v="59"/>
    <x v="0"/>
    <x v="1"/>
    <x v="3"/>
    <x v="14"/>
    <x v="2"/>
    <x v="2"/>
    <n v="19"/>
    <x v="1"/>
    <x v="0"/>
    <n v="3947.58"/>
    <n v="47370.96"/>
    <n v="455.71"/>
    <n v="3"/>
    <n v="24"/>
    <n v="5"/>
    <x v="0"/>
    <x v="0"/>
  </r>
  <r>
    <n v="797"/>
    <n v="58"/>
    <x v="0"/>
    <x v="0"/>
    <x v="4"/>
    <x v="12"/>
    <x v="2"/>
    <x v="2"/>
    <n v="8"/>
    <x v="2"/>
    <x v="0"/>
    <n v="3409.8"/>
    <n v="40917.600000000006"/>
    <n v="532.16"/>
    <n v="11"/>
    <n v="21"/>
    <n v="1"/>
    <x v="0"/>
    <x v="0"/>
  </r>
  <r>
    <n v="798"/>
    <n v="41"/>
    <x v="2"/>
    <x v="1"/>
    <x v="3"/>
    <x v="14"/>
    <x v="1"/>
    <x v="0"/>
    <n v="9"/>
    <x v="2"/>
    <x v="0"/>
    <n v="2739.67"/>
    <n v="32876.04"/>
    <n v="479.83"/>
    <n v="8"/>
    <n v="18"/>
    <n v="3"/>
    <x v="0"/>
    <x v="0"/>
  </r>
  <r>
    <n v="799"/>
    <n v="52"/>
    <x v="0"/>
    <x v="0"/>
    <x v="5"/>
    <x v="9"/>
    <x v="1"/>
    <x v="0"/>
    <n v="4"/>
    <x v="0"/>
    <x v="2"/>
    <n v="6025.73"/>
    <n v="72308.759999999995"/>
    <n v="967.15"/>
    <n v="8"/>
    <n v="23"/>
    <n v="4"/>
    <x v="1"/>
    <x v="1"/>
  </r>
  <r>
    <n v="800"/>
    <n v="37"/>
    <x v="3"/>
    <x v="0"/>
    <x v="0"/>
    <x v="2"/>
    <x v="1"/>
    <x v="0"/>
    <n v="17"/>
    <x v="1"/>
    <x v="0"/>
    <n v="5401.12"/>
    <n v="64813.440000000002"/>
    <n v="285.52999999999997"/>
    <n v="12"/>
    <n v="12"/>
    <n v="6"/>
    <x v="0"/>
    <x v="0"/>
  </r>
  <r>
    <n v="801"/>
    <n v="52"/>
    <x v="0"/>
    <x v="1"/>
    <x v="4"/>
    <x v="8"/>
    <x v="2"/>
    <x v="2"/>
    <n v="14"/>
    <x v="3"/>
    <x v="0"/>
    <n v="3774.21"/>
    <n v="45290.520000000004"/>
    <n v="414.34"/>
    <n v="6"/>
    <n v="26"/>
    <n v="6"/>
    <x v="0"/>
    <x v="0"/>
  </r>
  <r>
    <n v="802"/>
    <n v="23"/>
    <x v="1"/>
    <x v="1"/>
    <x v="2"/>
    <x v="4"/>
    <x v="1"/>
    <x v="2"/>
    <n v="7"/>
    <x v="2"/>
    <x v="2"/>
    <n v="5440.62"/>
    <n v="65287.44"/>
    <n v="759.75"/>
    <n v="13"/>
    <n v="24"/>
    <n v="8"/>
    <x v="0"/>
    <x v="1"/>
  </r>
  <r>
    <n v="803"/>
    <n v="39"/>
    <x v="3"/>
    <x v="1"/>
    <x v="3"/>
    <x v="10"/>
    <x v="0"/>
    <x v="0"/>
    <n v="3"/>
    <x v="0"/>
    <x v="1"/>
    <n v="4054.2"/>
    <n v="48650.399999999994"/>
    <n v="760.68"/>
    <n v="9"/>
    <n v="19"/>
    <n v="6"/>
    <x v="1"/>
    <x v="0"/>
  </r>
  <r>
    <n v="804"/>
    <n v="26"/>
    <x v="1"/>
    <x v="0"/>
    <x v="5"/>
    <x v="9"/>
    <x v="3"/>
    <x v="0"/>
    <n v="8"/>
    <x v="2"/>
    <x v="0"/>
    <n v="5995.28"/>
    <n v="71943.360000000001"/>
    <n v="837.67"/>
    <n v="9"/>
    <n v="19"/>
    <n v="6"/>
    <x v="0"/>
    <x v="0"/>
  </r>
  <r>
    <n v="805"/>
    <n v="42"/>
    <x v="2"/>
    <x v="1"/>
    <x v="0"/>
    <x v="0"/>
    <x v="1"/>
    <x v="0"/>
    <n v="8"/>
    <x v="2"/>
    <x v="3"/>
    <n v="6436.06"/>
    <n v="77232.72"/>
    <n v="891.64"/>
    <n v="7"/>
    <n v="20"/>
    <n v="2"/>
    <x v="0"/>
    <x v="0"/>
  </r>
  <r>
    <n v="806"/>
    <n v="31"/>
    <x v="3"/>
    <x v="0"/>
    <x v="2"/>
    <x v="4"/>
    <x v="1"/>
    <x v="0"/>
    <n v="7"/>
    <x v="2"/>
    <x v="0"/>
    <n v="4382.75"/>
    <n v="52593"/>
    <n v="663.19"/>
    <n v="5"/>
    <n v="21"/>
    <n v="5"/>
    <x v="0"/>
    <x v="0"/>
  </r>
  <r>
    <n v="807"/>
    <n v="32"/>
    <x v="3"/>
    <x v="0"/>
    <x v="3"/>
    <x v="10"/>
    <x v="2"/>
    <x v="1"/>
    <n v="2"/>
    <x v="0"/>
    <x v="0"/>
    <n v="4536.18"/>
    <n v="54434.16"/>
    <n v="232.09"/>
    <n v="10"/>
    <n v="19"/>
    <n v="7"/>
    <x v="0"/>
    <x v="0"/>
  </r>
  <r>
    <n v="808"/>
    <n v="55"/>
    <x v="0"/>
    <x v="0"/>
    <x v="3"/>
    <x v="14"/>
    <x v="2"/>
    <x v="1"/>
    <n v="13"/>
    <x v="3"/>
    <x v="2"/>
    <n v="3756.44"/>
    <n v="45077.279999999999"/>
    <n v="544.53"/>
    <n v="10"/>
    <n v="19"/>
    <n v="5"/>
    <x v="0"/>
    <x v="1"/>
  </r>
  <r>
    <n v="809"/>
    <n v="44"/>
    <x v="2"/>
    <x v="1"/>
    <x v="5"/>
    <x v="15"/>
    <x v="3"/>
    <x v="0"/>
    <n v="9"/>
    <x v="2"/>
    <x v="3"/>
    <n v="4763.38"/>
    <n v="57160.56"/>
    <n v="457.63"/>
    <n v="7"/>
    <n v="22"/>
    <n v="2"/>
    <x v="1"/>
    <x v="0"/>
  </r>
  <r>
    <n v="810"/>
    <n v="33"/>
    <x v="3"/>
    <x v="1"/>
    <x v="0"/>
    <x v="3"/>
    <x v="0"/>
    <x v="0"/>
    <n v="13"/>
    <x v="3"/>
    <x v="1"/>
    <n v="4785.08"/>
    <n v="57420.959999999999"/>
    <n v="391.69"/>
    <n v="14"/>
    <n v="19"/>
    <n v="6"/>
    <x v="0"/>
    <x v="1"/>
  </r>
  <r>
    <n v="811"/>
    <n v="36"/>
    <x v="3"/>
    <x v="1"/>
    <x v="4"/>
    <x v="16"/>
    <x v="1"/>
    <x v="0"/>
    <n v="0"/>
    <x v="0"/>
    <x v="1"/>
    <n v="4060.33"/>
    <n v="48723.96"/>
    <n v="744.57"/>
    <n v="12"/>
    <n v="23"/>
    <n v="6"/>
    <x v="1"/>
    <x v="0"/>
  </r>
  <r>
    <n v="812"/>
    <n v="26"/>
    <x v="1"/>
    <x v="0"/>
    <x v="3"/>
    <x v="14"/>
    <x v="0"/>
    <x v="0"/>
    <n v="1"/>
    <x v="0"/>
    <x v="2"/>
    <n v="3686.73"/>
    <n v="44240.76"/>
    <n v="735.99"/>
    <n v="8"/>
    <n v="26"/>
    <n v="5"/>
    <x v="0"/>
    <x v="0"/>
  </r>
  <r>
    <n v="813"/>
    <n v="25"/>
    <x v="1"/>
    <x v="1"/>
    <x v="5"/>
    <x v="15"/>
    <x v="0"/>
    <x v="0"/>
    <n v="1"/>
    <x v="0"/>
    <x v="2"/>
    <n v="4627.13"/>
    <n v="55525.56"/>
    <n v="744.99"/>
    <n v="11"/>
    <n v="14"/>
    <n v="3"/>
    <x v="0"/>
    <x v="0"/>
  </r>
  <r>
    <n v="814"/>
    <n v="29"/>
    <x v="1"/>
    <x v="0"/>
    <x v="4"/>
    <x v="8"/>
    <x v="0"/>
    <x v="0"/>
    <n v="12"/>
    <x v="3"/>
    <x v="4"/>
    <n v="4817.57"/>
    <n v="57810.84"/>
    <n v="755.79"/>
    <n v="9"/>
    <n v="16"/>
    <n v="3"/>
    <x v="1"/>
    <x v="0"/>
  </r>
  <r>
    <n v="815"/>
    <n v="39"/>
    <x v="3"/>
    <x v="1"/>
    <x v="1"/>
    <x v="11"/>
    <x v="0"/>
    <x v="0"/>
    <n v="18"/>
    <x v="1"/>
    <x v="3"/>
    <n v="4979.2700000000004"/>
    <n v="59751.240000000005"/>
    <n v="884.89"/>
    <n v="15"/>
    <n v="21"/>
    <n v="6"/>
    <x v="0"/>
    <x v="0"/>
  </r>
  <r>
    <n v="816"/>
    <n v="59"/>
    <x v="0"/>
    <x v="0"/>
    <x v="2"/>
    <x v="5"/>
    <x v="1"/>
    <x v="1"/>
    <n v="8"/>
    <x v="2"/>
    <x v="2"/>
    <n v="3828.99"/>
    <n v="45947.88"/>
    <n v="261.39"/>
    <n v="14"/>
    <n v="19"/>
    <n v="4"/>
    <x v="0"/>
    <x v="0"/>
  </r>
  <r>
    <n v="817"/>
    <n v="22"/>
    <x v="1"/>
    <x v="0"/>
    <x v="1"/>
    <x v="11"/>
    <x v="1"/>
    <x v="2"/>
    <n v="2"/>
    <x v="0"/>
    <x v="3"/>
    <n v="5657.68"/>
    <n v="67892.160000000003"/>
    <n v="649.52"/>
    <n v="13"/>
    <n v="13"/>
    <n v="3"/>
    <x v="0"/>
    <x v="0"/>
  </r>
  <r>
    <n v="818"/>
    <n v="28"/>
    <x v="1"/>
    <x v="0"/>
    <x v="3"/>
    <x v="10"/>
    <x v="1"/>
    <x v="0"/>
    <n v="17"/>
    <x v="1"/>
    <x v="2"/>
    <n v="3995.14"/>
    <n v="47941.68"/>
    <n v="741.7"/>
    <n v="11"/>
    <n v="20"/>
    <n v="2"/>
    <x v="1"/>
    <x v="1"/>
  </r>
  <r>
    <n v="819"/>
    <n v="42"/>
    <x v="2"/>
    <x v="0"/>
    <x v="2"/>
    <x v="6"/>
    <x v="2"/>
    <x v="0"/>
    <n v="14"/>
    <x v="3"/>
    <x v="0"/>
    <n v="3859.37"/>
    <n v="46312.44"/>
    <n v="218.76"/>
    <n v="13"/>
    <n v="20"/>
    <n v="5"/>
    <x v="0"/>
    <x v="0"/>
  </r>
  <r>
    <n v="820"/>
    <n v="24"/>
    <x v="1"/>
    <x v="0"/>
    <x v="5"/>
    <x v="17"/>
    <x v="2"/>
    <x v="0"/>
    <n v="2"/>
    <x v="0"/>
    <x v="0"/>
    <n v="6313.65"/>
    <n v="75763.799999999988"/>
    <n v="559.70000000000005"/>
    <n v="15"/>
    <n v="17"/>
    <n v="5"/>
    <x v="0"/>
    <x v="0"/>
  </r>
  <r>
    <n v="821"/>
    <n v="50"/>
    <x v="0"/>
    <x v="0"/>
    <x v="2"/>
    <x v="6"/>
    <x v="0"/>
    <x v="0"/>
    <n v="7"/>
    <x v="2"/>
    <x v="2"/>
    <n v="4427.2"/>
    <n v="53126.399999999994"/>
    <n v="358.5"/>
    <n v="19"/>
    <n v="24"/>
    <n v="2"/>
    <x v="0"/>
    <x v="1"/>
  </r>
  <r>
    <n v="822"/>
    <n v="52"/>
    <x v="0"/>
    <x v="1"/>
    <x v="1"/>
    <x v="1"/>
    <x v="2"/>
    <x v="1"/>
    <n v="10"/>
    <x v="2"/>
    <x v="3"/>
    <n v="5467.17"/>
    <n v="65606.040000000008"/>
    <n v="945.11"/>
    <n v="11"/>
    <n v="19"/>
    <n v="4"/>
    <x v="1"/>
    <x v="0"/>
  </r>
  <r>
    <n v="823"/>
    <n v="27"/>
    <x v="1"/>
    <x v="0"/>
    <x v="3"/>
    <x v="14"/>
    <x v="3"/>
    <x v="0"/>
    <n v="17"/>
    <x v="1"/>
    <x v="3"/>
    <n v="4649.59"/>
    <n v="55795.08"/>
    <n v="768.17"/>
    <n v="14"/>
    <n v="25"/>
    <n v="4"/>
    <x v="0"/>
    <x v="0"/>
  </r>
  <r>
    <n v="824"/>
    <n v="32"/>
    <x v="3"/>
    <x v="0"/>
    <x v="3"/>
    <x v="7"/>
    <x v="2"/>
    <x v="0"/>
    <n v="19"/>
    <x v="1"/>
    <x v="3"/>
    <n v="4941"/>
    <n v="59292"/>
    <n v="850.93"/>
    <n v="9"/>
    <n v="12"/>
    <n v="12"/>
    <x v="0"/>
    <x v="0"/>
  </r>
  <r>
    <n v="825"/>
    <n v="53"/>
    <x v="0"/>
    <x v="1"/>
    <x v="2"/>
    <x v="5"/>
    <x v="2"/>
    <x v="0"/>
    <n v="11"/>
    <x v="3"/>
    <x v="1"/>
    <n v="3438.29"/>
    <n v="41259.479999999996"/>
    <n v="260.77999999999997"/>
    <n v="5"/>
    <n v="18"/>
    <n v="5"/>
    <x v="1"/>
    <x v="1"/>
  </r>
  <r>
    <n v="826"/>
    <n v="60"/>
    <x v="0"/>
    <x v="1"/>
    <x v="0"/>
    <x v="2"/>
    <x v="2"/>
    <x v="1"/>
    <n v="11"/>
    <x v="3"/>
    <x v="2"/>
    <n v="4071.79"/>
    <n v="48861.479999999996"/>
    <n v="649"/>
    <n v="8"/>
    <n v="17"/>
    <n v="7"/>
    <x v="0"/>
    <x v="1"/>
  </r>
  <r>
    <n v="827"/>
    <n v="53"/>
    <x v="0"/>
    <x v="0"/>
    <x v="5"/>
    <x v="9"/>
    <x v="2"/>
    <x v="1"/>
    <n v="2"/>
    <x v="0"/>
    <x v="3"/>
    <n v="5173.7299999999996"/>
    <n v="62084.759999999995"/>
    <n v="690.92"/>
    <n v="12"/>
    <n v="18"/>
    <n v="2"/>
    <x v="0"/>
    <x v="0"/>
  </r>
  <r>
    <n v="828"/>
    <n v="23"/>
    <x v="1"/>
    <x v="0"/>
    <x v="0"/>
    <x v="0"/>
    <x v="0"/>
    <x v="1"/>
    <n v="2"/>
    <x v="0"/>
    <x v="2"/>
    <n v="5481.98"/>
    <n v="65783.759999999995"/>
    <n v="370.69"/>
    <n v="12"/>
    <n v="16"/>
    <n v="3"/>
    <x v="0"/>
    <x v="0"/>
  </r>
  <r>
    <n v="829"/>
    <n v="55"/>
    <x v="0"/>
    <x v="1"/>
    <x v="5"/>
    <x v="9"/>
    <x v="1"/>
    <x v="0"/>
    <n v="14"/>
    <x v="3"/>
    <x v="2"/>
    <n v="5095.87"/>
    <n v="61150.44"/>
    <n v="456.95"/>
    <n v="6"/>
    <n v="19"/>
    <n v="11"/>
    <x v="1"/>
    <x v="0"/>
  </r>
  <r>
    <n v="830"/>
    <n v="56"/>
    <x v="0"/>
    <x v="0"/>
    <x v="5"/>
    <x v="17"/>
    <x v="2"/>
    <x v="0"/>
    <n v="12"/>
    <x v="3"/>
    <x v="0"/>
    <n v="5920.16"/>
    <n v="71041.919999999998"/>
    <n v="334"/>
    <n v="7"/>
    <n v="20"/>
    <n v="9"/>
    <x v="0"/>
    <x v="0"/>
  </r>
  <r>
    <n v="831"/>
    <n v="50"/>
    <x v="0"/>
    <x v="1"/>
    <x v="4"/>
    <x v="8"/>
    <x v="1"/>
    <x v="0"/>
    <n v="14"/>
    <x v="3"/>
    <x v="0"/>
    <n v="4276.37"/>
    <n v="51316.44"/>
    <n v="500.88"/>
    <n v="12"/>
    <n v="20"/>
    <n v="2"/>
    <x v="0"/>
    <x v="0"/>
  </r>
  <r>
    <n v="832"/>
    <n v="49"/>
    <x v="2"/>
    <x v="0"/>
    <x v="4"/>
    <x v="12"/>
    <x v="0"/>
    <x v="0"/>
    <n v="13"/>
    <x v="3"/>
    <x v="2"/>
    <n v="4730.45"/>
    <n v="56765.399999999994"/>
    <n v="453.65"/>
    <n v="6"/>
    <n v="17"/>
    <n v="9"/>
    <x v="0"/>
    <x v="0"/>
  </r>
  <r>
    <n v="833"/>
    <n v="57"/>
    <x v="0"/>
    <x v="1"/>
    <x v="2"/>
    <x v="4"/>
    <x v="2"/>
    <x v="1"/>
    <n v="2"/>
    <x v="0"/>
    <x v="0"/>
    <n v="5069.99"/>
    <n v="60839.88"/>
    <n v="595.41"/>
    <n v="13"/>
    <n v="24"/>
    <n v="6"/>
    <x v="0"/>
    <x v="0"/>
  </r>
  <r>
    <n v="834"/>
    <n v="46"/>
    <x v="2"/>
    <x v="1"/>
    <x v="5"/>
    <x v="9"/>
    <x v="1"/>
    <x v="0"/>
    <n v="12"/>
    <x v="3"/>
    <x v="0"/>
    <n v="6152.06"/>
    <n v="73824.72"/>
    <n v="404.81"/>
    <n v="7"/>
    <n v="16"/>
    <n v="7"/>
    <x v="0"/>
    <x v="0"/>
  </r>
  <r>
    <n v="835"/>
    <n v="59"/>
    <x v="0"/>
    <x v="0"/>
    <x v="2"/>
    <x v="6"/>
    <x v="0"/>
    <x v="0"/>
    <n v="7"/>
    <x v="2"/>
    <x v="3"/>
    <n v="3822.61"/>
    <n v="45871.32"/>
    <n v="727.8"/>
    <n v="6"/>
    <n v="19"/>
    <n v="6"/>
    <x v="0"/>
    <x v="0"/>
  </r>
  <r>
    <n v="836"/>
    <n v="25"/>
    <x v="1"/>
    <x v="0"/>
    <x v="0"/>
    <x v="3"/>
    <x v="2"/>
    <x v="0"/>
    <n v="0"/>
    <x v="0"/>
    <x v="1"/>
    <n v="4483.83"/>
    <n v="53805.96"/>
    <n v="232.46"/>
    <n v="13"/>
    <n v="34"/>
    <n v="7"/>
    <x v="0"/>
    <x v="0"/>
  </r>
  <r>
    <n v="837"/>
    <n v="43"/>
    <x v="2"/>
    <x v="0"/>
    <x v="3"/>
    <x v="14"/>
    <x v="1"/>
    <x v="0"/>
    <n v="8"/>
    <x v="2"/>
    <x v="1"/>
    <n v="4336.5"/>
    <n v="52038"/>
    <n v="626.41"/>
    <n v="8"/>
    <n v="24"/>
    <n v="5"/>
    <x v="1"/>
    <x v="1"/>
  </r>
  <r>
    <n v="838"/>
    <n v="39"/>
    <x v="3"/>
    <x v="0"/>
    <x v="4"/>
    <x v="16"/>
    <x v="2"/>
    <x v="0"/>
    <n v="8"/>
    <x v="2"/>
    <x v="1"/>
    <n v="3864.14"/>
    <n v="46369.68"/>
    <n v="257.60000000000002"/>
    <n v="7"/>
    <n v="21"/>
    <n v="2"/>
    <x v="0"/>
    <x v="1"/>
  </r>
  <r>
    <n v="839"/>
    <n v="58"/>
    <x v="0"/>
    <x v="0"/>
    <x v="0"/>
    <x v="3"/>
    <x v="2"/>
    <x v="2"/>
    <n v="11"/>
    <x v="3"/>
    <x v="0"/>
    <n v="4492.75"/>
    <n v="53913"/>
    <n v="269.81"/>
    <n v="6"/>
    <n v="19"/>
    <n v="4"/>
    <x v="0"/>
    <x v="0"/>
  </r>
  <r>
    <n v="840"/>
    <n v="43"/>
    <x v="2"/>
    <x v="0"/>
    <x v="5"/>
    <x v="17"/>
    <x v="1"/>
    <x v="0"/>
    <n v="12"/>
    <x v="3"/>
    <x v="0"/>
    <n v="4095.75"/>
    <n v="49149"/>
    <n v="731.03"/>
    <n v="11"/>
    <n v="14"/>
    <n v="5"/>
    <x v="0"/>
    <x v="0"/>
  </r>
  <r>
    <n v="841"/>
    <n v="26"/>
    <x v="1"/>
    <x v="0"/>
    <x v="1"/>
    <x v="1"/>
    <x v="2"/>
    <x v="0"/>
    <n v="13"/>
    <x v="3"/>
    <x v="0"/>
    <n v="5177.1400000000003"/>
    <n v="62125.680000000008"/>
    <n v="444.24"/>
    <n v="12"/>
    <n v="12"/>
    <n v="4"/>
    <x v="0"/>
    <x v="0"/>
  </r>
  <r>
    <n v="842"/>
    <n v="27"/>
    <x v="1"/>
    <x v="0"/>
    <x v="2"/>
    <x v="6"/>
    <x v="0"/>
    <x v="2"/>
    <n v="13"/>
    <x v="3"/>
    <x v="0"/>
    <n v="4279.1099999999997"/>
    <n v="51349.319999999992"/>
    <n v="801.84"/>
    <n v="8"/>
    <n v="17"/>
    <n v="2"/>
    <x v="0"/>
    <x v="0"/>
  </r>
  <r>
    <n v="843"/>
    <n v="44"/>
    <x v="2"/>
    <x v="0"/>
    <x v="1"/>
    <x v="1"/>
    <x v="2"/>
    <x v="0"/>
    <n v="11"/>
    <x v="3"/>
    <x v="0"/>
    <n v="6587.23"/>
    <n v="79046.759999999995"/>
    <n v="1310.9"/>
    <n v="6"/>
    <n v="25"/>
    <n v="8"/>
    <x v="0"/>
    <x v="0"/>
  </r>
  <r>
    <n v="844"/>
    <n v="38"/>
    <x v="3"/>
    <x v="1"/>
    <x v="0"/>
    <x v="3"/>
    <x v="2"/>
    <x v="0"/>
    <n v="8"/>
    <x v="2"/>
    <x v="2"/>
    <n v="5807.37"/>
    <n v="69688.44"/>
    <n v="377.51"/>
    <n v="7"/>
    <n v="13"/>
    <n v="6"/>
    <x v="0"/>
    <x v="1"/>
  </r>
  <r>
    <n v="845"/>
    <n v="35"/>
    <x v="3"/>
    <x v="1"/>
    <x v="0"/>
    <x v="2"/>
    <x v="0"/>
    <x v="0"/>
    <n v="10"/>
    <x v="2"/>
    <x v="2"/>
    <n v="4759.82"/>
    <n v="57117.84"/>
    <n v="311.74"/>
    <n v="11"/>
    <n v="23"/>
    <n v="1"/>
    <x v="0"/>
    <x v="1"/>
  </r>
  <r>
    <n v="846"/>
    <n v="25"/>
    <x v="1"/>
    <x v="0"/>
    <x v="2"/>
    <x v="4"/>
    <x v="2"/>
    <x v="0"/>
    <n v="4"/>
    <x v="0"/>
    <x v="2"/>
    <n v="4947.24"/>
    <n v="59366.879999999997"/>
    <n v="362.82"/>
    <n v="18"/>
    <n v="36"/>
    <n v="5"/>
    <x v="0"/>
    <x v="1"/>
  </r>
  <r>
    <n v="847"/>
    <n v="42"/>
    <x v="2"/>
    <x v="0"/>
    <x v="2"/>
    <x v="6"/>
    <x v="0"/>
    <x v="0"/>
    <n v="12"/>
    <x v="3"/>
    <x v="2"/>
    <n v="4246.71"/>
    <n v="50960.520000000004"/>
    <n v="280.18"/>
    <n v="10"/>
    <n v="14"/>
    <n v="5"/>
    <x v="0"/>
    <x v="1"/>
  </r>
  <r>
    <n v="848"/>
    <n v="60"/>
    <x v="0"/>
    <x v="0"/>
    <x v="0"/>
    <x v="0"/>
    <x v="1"/>
    <x v="0"/>
    <n v="2"/>
    <x v="0"/>
    <x v="0"/>
    <n v="5687.26"/>
    <n v="68247.12"/>
    <n v="433.27"/>
    <n v="4"/>
    <n v="21"/>
    <n v="5"/>
    <x v="1"/>
    <x v="0"/>
  </r>
  <r>
    <n v="849"/>
    <n v="51"/>
    <x v="0"/>
    <x v="1"/>
    <x v="5"/>
    <x v="17"/>
    <x v="0"/>
    <x v="0"/>
    <n v="9"/>
    <x v="2"/>
    <x v="0"/>
    <n v="5662.52"/>
    <n v="67950.240000000005"/>
    <n v="922.23"/>
    <n v="7"/>
    <n v="22"/>
    <n v="5"/>
    <x v="0"/>
    <x v="0"/>
  </r>
  <r>
    <n v="850"/>
    <n v="23"/>
    <x v="1"/>
    <x v="1"/>
    <x v="1"/>
    <x v="1"/>
    <x v="2"/>
    <x v="2"/>
    <n v="8"/>
    <x v="2"/>
    <x v="0"/>
    <n v="4647.25"/>
    <n v="55767"/>
    <n v="343.86"/>
    <n v="8"/>
    <n v="22"/>
    <n v="8"/>
    <x v="0"/>
    <x v="0"/>
  </r>
  <r>
    <n v="851"/>
    <n v="23"/>
    <x v="1"/>
    <x v="0"/>
    <x v="2"/>
    <x v="4"/>
    <x v="2"/>
    <x v="0"/>
    <n v="16"/>
    <x v="1"/>
    <x v="4"/>
    <n v="3846.07"/>
    <n v="46152.840000000004"/>
    <n v="516.25"/>
    <n v="4"/>
    <n v="16"/>
    <n v="5"/>
    <x v="0"/>
    <x v="0"/>
  </r>
  <r>
    <n v="852"/>
    <n v="45"/>
    <x v="2"/>
    <x v="0"/>
    <x v="4"/>
    <x v="8"/>
    <x v="1"/>
    <x v="1"/>
    <n v="2"/>
    <x v="0"/>
    <x v="1"/>
    <n v="5332.2"/>
    <n v="63986.399999999994"/>
    <n v="766.98"/>
    <n v="3"/>
    <n v="12"/>
    <n v="6"/>
    <x v="0"/>
    <x v="0"/>
  </r>
  <r>
    <n v="853"/>
    <n v="29"/>
    <x v="1"/>
    <x v="1"/>
    <x v="5"/>
    <x v="9"/>
    <x v="1"/>
    <x v="0"/>
    <n v="0"/>
    <x v="0"/>
    <x v="0"/>
    <n v="3948.85"/>
    <n v="47386.2"/>
    <n v="302.41000000000003"/>
    <n v="14"/>
    <n v="22"/>
    <n v="7"/>
    <x v="0"/>
    <x v="0"/>
  </r>
  <r>
    <n v="854"/>
    <n v="46"/>
    <x v="2"/>
    <x v="0"/>
    <x v="5"/>
    <x v="17"/>
    <x v="2"/>
    <x v="0"/>
    <n v="19"/>
    <x v="1"/>
    <x v="2"/>
    <n v="5253.41"/>
    <n v="63040.92"/>
    <n v="1014.56"/>
    <n v="7"/>
    <n v="24"/>
    <n v="6"/>
    <x v="0"/>
    <x v="1"/>
  </r>
  <r>
    <n v="855"/>
    <n v="38"/>
    <x v="3"/>
    <x v="0"/>
    <x v="5"/>
    <x v="17"/>
    <x v="0"/>
    <x v="0"/>
    <n v="0"/>
    <x v="0"/>
    <x v="1"/>
    <n v="4555.66"/>
    <n v="54667.92"/>
    <n v="646.94000000000005"/>
    <n v="8"/>
    <n v="14"/>
    <n v="7"/>
    <x v="0"/>
    <x v="0"/>
  </r>
  <r>
    <n v="856"/>
    <n v="37"/>
    <x v="3"/>
    <x v="1"/>
    <x v="5"/>
    <x v="9"/>
    <x v="2"/>
    <x v="2"/>
    <n v="6"/>
    <x v="2"/>
    <x v="0"/>
    <n v="6506.78"/>
    <n v="78081.36"/>
    <n v="767.63"/>
    <n v="12"/>
    <n v="28"/>
    <n v="7"/>
    <x v="0"/>
    <x v="0"/>
  </r>
  <r>
    <n v="857"/>
    <n v="60"/>
    <x v="0"/>
    <x v="0"/>
    <x v="3"/>
    <x v="7"/>
    <x v="2"/>
    <x v="0"/>
    <n v="0"/>
    <x v="0"/>
    <x v="0"/>
    <n v="3073.92"/>
    <n v="36887.040000000001"/>
    <n v="312.23"/>
    <n v="13"/>
    <n v="18"/>
    <n v="5"/>
    <x v="0"/>
    <x v="0"/>
  </r>
  <r>
    <n v="858"/>
    <n v="46"/>
    <x v="2"/>
    <x v="1"/>
    <x v="0"/>
    <x v="2"/>
    <x v="1"/>
    <x v="0"/>
    <n v="6"/>
    <x v="2"/>
    <x v="1"/>
    <n v="5715.44"/>
    <n v="68585.279999999999"/>
    <n v="376.46"/>
    <n v="8"/>
    <n v="21"/>
    <n v="5"/>
    <x v="0"/>
    <x v="0"/>
  </r>
  <r>
    <n v="859"/>
    <n v="50"/>
    <x v="0"/>
    <x v="1"/>
    <x v="0"/>
    <x v="2"/>
    <x v="2"/>
    <x v="1"/>
    <n v="14"/>
    <x v="3"/>
    <x v="3"/>
    <n v="5021.28"/>
    <n v="60255.360000000001"/>
    <n v="291.23"/>
    <n v="19"/>
    <n v="15"/>
    <n v="12"/>
    <x v="0"/>
    <x v="0"/>
  </r>
  <r>
    <n v="860"/>
    <n v="37"/>
    <x v="3"/>
    <x v="1"/>
    <x v="4"/>
    <x v="8"/>
    <x v="3"/>
    <x v="2"/>
    <n v="16"/>
    <x v="1"/>
    <x v="0"/>
    <n v="3388.38"/>
    <n v="40660.559999999998"/>
    <n v="513.95000000000005"/>
    <n v="10"/>
    <n v="15"/>
    <n v="3"/>
    <x v="0"/>
    <x v="0"/>
  </r>
  <r>
    <n v="861"/>
    <n v="48"/>
    <x v="2"/>
    <x v="0"/>
    <x v="3"/>
    <x v="14"/>
    <x v="3"/>
    <x v="0"/>
    <n v="1"/>
    <x v="0"/>
    <x v="1"/>
    <n v="4825.1099999999997"/>
    <n v="57901.319999999992"/>
    <n v="498.59"/>
    <n v="7"/>
    <n v="17"/>
    <n v="3"/>
    <x v="0"/>
    <x v="0"/>
  </r>
  <r>
    <n v="862"/>
    <n v="43"/>
    <x v="2"/>
    <x v="1"/>
    <x v="2"/>
    <x v="5"/>
    <x v="1"/>
    <x v="2"/>
    <n v="0"/>
    <x v="0"/>
    <x v="0"/>
    <n v="4235.6499999999996"/>
    <n v="50827.799999999996"/>
    <n v="842.07"/>
    <n v="5"/>
    <n v="13"/>
    <n v="1"/>
    <x v="0"/>
    <x v="0"/>
  </r>
  <r>
    <n v="863"/>
    <n v="57"/>
    <x v="0"/>
    <x v="1"/>
    <x v="4"/>
    <x v="12"/>
    <x v="1"/>
    <x v="0"/>
    <n v="9"/>
    <x v="2"/>
    <x v="0"/>
    <n v="3067.96"/>
    <n v="36815.520000000004"/>
    <n v="325.86"/>
    <n v="8"/>
    <n v="31"/>
    <n v="6"/>
    <x v="0"/>
    <x v="0"/>
  </r>
  <r>
    <n v="864"/>
    <n v="30"/>
    <x v="3"/>
    <x v="0"/>
    <x v="5"/>
    <x v="9"/>
    <x v="0"/>
    <x v="0"/>
    <n v="14"/>
    <x v="3"/>
    <x v="2"/>
    <n v="5388.39"/>
    <n v="64660.680000000008"/>
    <n v="563.02"/>
    <n v="11"/>
    <n v="28"/>
    <n v="8"/>
    <x v="0"/>
    <x v="1"/>
  </r>
  <r>
    <n v="865"/>
    <n v="55"/>
    <x v="0"/>
    <x v="0"/>
    <x v="5"/>
    <x v="17"/>
    <x v="1"/>
    <x v="0"/>
    <n v="18"/>
    <x v="1"/>
    <x v="3"/>
    <n v="5572.71"/>
    <n v="66872.52"/>
    <n v="1102.6300000000001"/>
    <n v="7"/>
    <n v="24"/>
    <n v="8"/>
    <x v="1"/>
    <x v="0"/>
  </r>
  <r>
    <n v="866"/>
    <n v="30"/>
    <x v="3"/>
    <x v="1"/>
    <x v="1"/>
    <x v="13"/>
    <x v="2"/>
    <x v="2"/>
    <n v="9"/>
    <x v="2"/>
    <x v="0"/>
    <n v="6255.58"/>
    <n v="75066.959999999992"/>
    <n v="402.55"/>
    <n v="9"/>
    <n v="21"/>
    <n v="7"/>
    <x v="0"/>
    <x v="0"/>
  </r>
  <r>
    <n v="867"/>
    <n v="45"/>
    <x v="2"/>
    <x v="0"/>
    <x v="3"/>
    <x v="10"/>
    <x v="2"/>
    <x v="0"/>
    <n v="14"/>
    <x v="3"/>
    <x v="0"/>
    <n v="3760.57"/>
    <n v="45126.840000000004"/>
    <n v="195.02"/>
    <n v="9"/>
    <n v="12"/>
    <n v="4"/>
    <x v="1"/>
    <x v="0"/>
  </r>
  <r>
    <n v="868"/>
    <n v="57"/>
    <x v="0"/>
    <x v="0"/>
    <x v="5"/>
    <x v="15"/>
    <x v="3"/>
    <x v="1"/>
    <n v="0"/>
    <x v="0"/>
    <x v="0"/>
    <n v="3126.36"/>
    <n v="37516.32"/>
    <n v="570.12"/>
    <n v="17"/>
    <n v="13"/>
    <n v="5"/>
    <x v="0"/>
    <x v="0"/>
  </r>
  <r>
    <n v="869"/>
    <n v="49"/>
    <x v="2"/>
    <x v="1"/>
    <x v="4"/>
    <x v="8"/>
    <x v="0"/>
    <x v="1"/>
    <n v="8"/>
    <x v="2"/>
    <x v="3"/>
    <n v="3331.38"/>
    <n v="39976.559999999998"/>
    <n v="169.4"/>
    <n v="15"/>
    <n v="20"/>
    <n v="6"/>
    <x v="0"/>
    <x v="0"/>
  </r>
  <r>
    <n v="870"/>
    <n v="55"/>
    <x v="0"/>
    <x v="1"/>
    <x v="3"/>
    <x v="14"/>
    <x v="3"/>
    <x v="0"/>
    <n v="2"/>
    <x v="0"/>
    <x v="0"/>
    <n v="4564.53"/>
    <n v="54774.36"/>
    <n v="644.98"/>
    <n v="9"/>
    <n v="25"/>
    <n v="5"/>
    <x v="1"/>
    <x v="0"/>
  </r>
  <r>
    <n v="871"/>
    <n v="39"/>
    <x v="3"/>
    <x v="1"/>
    <x v="5"/>
    <x v="9"/>
    <x v="2"/>
    <x v="0"/>
    <n v="3"/>
    <x v="0"/>
    <x v="0"/>
    <n v="5665.05"/>
    <n v="67980.600000000006"/>
    <n v="295.76"/>
    <n v="12"/>
    <n v="17"/>
    <n v="2"/>
    <x v="0"/>
    <x v="0"/>
  </r>
  <r>
    <n v="872"/>
    <n v="40"/>
    <x v="2"/>
    <x v="0"/>
    <x v="0"/>
    <x v="3"/>
    <x v="2"/>
    <x v="0"/>
    <n v="16"/>
    <x v="1"/>
    <x v="0"/>
    <n v="6683.71"/>
    <n v="80204.52"/>
    <n v="1295.1500000000001"/>
    <n v="7"/>
    <n v="29"/>
    <n v="6"/>
    <x v="0"/>
    <x v="0"/>
  </r>
  <r>
    <n v="873"/>
    <n v="50"/>
    <x v="0"/>
    <x v="0"/>
    <x v="5"/>
    <x v="17"/>
    <x v="2"/>
    <x v="0"/>
    <n v="5"/>
    <x v="0"/>
    <x v="0"/>
    <n v="2922.04"/>
    <n v="35064.479999999996"/>
    <n v="263.92"/>
    <n v="11"/>
    <n v="14"/>
    <n v="6"/>
    <x v="0"/>
    <x v="0"/>
  </r>
  <r>
    <n v="874"/>
    <n v="42"/>
    <x v="2"/>
    <x v="1"/>
    <x v="2"/>
    <x v="4"/>
    <x v="1"/>
    <x v="0"/>
    <n v="15"/>
    <x v="3"/>
    <x v="4"/>
    <n v="5225.17"/>
    <n v="62702.04"/>
    <n v="913.54"/>
    <n v="10"/>
    <n v="17"/>
    <n v="4"/>
    <x v="1"/>
    <x v="0"/>
  </r>
  <r>
    <n v="875"/>
    <n v="25"/>
    <x v="1"/>
    <x v="0"/>
    <x v="0"/>
    <x v="0"/>
    <x v="1"/>
    <x v="1"/>
    <n v="17"/>
    <x v="1"/>
    <x v="2"/>
    <n v="4394.82"/>
    <n v="52737.84"/>
    <n v="865.35"/>
    <n v="8"/>
    <n v="14"/>
    <n v="5"/>
    <x v="0"/>
    <x v="0"/>
  </r>
  <r>
    <n v="876"/>
    <n v="60"/>
    <x v="0"/>
    <x v="0"/>
    <x v="2"/>
    <x v="5"/>
    <x v="2"/>
    <x v="0"/>
    <n v="2"/>
    <x v="0"/>
    <x v="2"/>
    <n v="3427.59"/>
    <n v="41131.08"/>
    <n v="408.42"/>
    <n v="13"/>
    <n v="21"/>
    <n v="8"/>
    <x v="0"/>
    <x v="0"/>
  </r>
  <r>
    <n v="877"/>
    <n v="57"/>
    <x v="0"/>
    <x v="0"/>
    <x v="4"/>
    <x v="8"/>
    <x v="2"/>
    <x v="0"/>
    <n v="14"/>
    <x v="3"/>
    <x v="1"/>
    <n v="3184.96"/>
    <n v="38219.520000000004"/>
    <n v="263.24"/>
    <n v="6"/>
    <n v="21"/>
    <n v="5"/>
    <x v="0"/>
    <x v="0"/>
  </r>
  <r>
    <n v="878"/>
    <n v="30"/>
    <x v="3"/>
    <x v="0"/>
    <x v="1"/>
    <x v="11"/>
    <x v="2"/>
    <x v="0"/>
    <n v="1"/>
    <x v="0"/>
    <x v="1"/>
    <n v="4548.25"/>
    <n v="54579"/>
    <n v="266.60000000000002"/>
    <n v="9"/>
    <n v="18"/>
    <n v="2"/>
    <x v="0"/>
    <x v="0"/>
  </r>
  <r>
    <n v="879"/>
    <n v="30"/>
    <x v="3"/>
    <x v="1"/>
    <x v="2"/>
    <x v="4"/>
    <x v="2"/>
    <x v="0"/>
    <n v="1"/>
    <x v="0"/>
    <x v="3"/>
    <n v="5073.37"/>
    <n v="60880.44"/>
    <n v="411.26"/>
    <n v="8"/>
    <n v="22"/>
    <n v="4"/>
    <x v="1"/>
    <x v="0"/>
  </r>
  <r>
    <n v="880"/>
    <n v="38"/>
    <x v="3"/>
    <x v="1"/>
    <x v="2"/>
    <x v="4"/>
    <x v="2"/>
    <x v="0"/>
    <n v="3"/>
    <x v="0"/>
    <x v="1"/>
    <n v="5055.5"/>
    <n v="60666"/>
    <n v="537.72"/>
    <n v="17"/>
    <n v="26"/>
    <n v="7"/>
    <x v="0"/>
    <x v="1"/>
  </r>
  <r>
    <n v="881"/>
    <n v="50"/>
    <x v="0"/>
    <x v="0"/>
    <x v="5"/>
    <x v="17"/>
    <x v="2"/>
    <x v="2"/>
    <n v="12"/>
    <x v="3"/>
    <x v="2"/>
    <n v="4651.57"/>
    <n v="55818.84"/>
    <n v="556.69000000000005"/>
    <n v="15"/>
    <n v="27"/>
    <n v="6"/>
    <x v="1"/>
    <x v="1"/>
  </r>
  <r>
    <n v="882"/>
    <n v="51"/>
    <x v="0"/>
    <x v="1"/>
    <x v="3"/>
    <x v="14"/>
    <x v="0"/>
    <x v="0"/>
    <n v="19"/>
    <x v="1"/>
    <x v="0"/>
    <n v="4913.03"/>
    <n v="58956.36"/>
    <n v="537.65"/>
    <n v="7"/>
    <n v="25"/>
    <n v="8"/>
    <x v="1"/>
    <x v="0"/>
  </r>
  <r>
    <n v="883"/>
    <n v="31"/>
    <x v="3"/>
    <x v="0"/>
    <x v="4"/>
    <x v="8"/>
    <x v="0"/>
    <x v="0"/>
    <n v="16"/>
    <x v="1"/>
    <x v="2"/>
    <n v="3554.27"/>
    <n v="42651.24"/>
    <n v="457.8"/>
    <n v="8"/>
    <n v="21"/>
    <n v="8"/>
    <x v="0"/>
    <x v="1"/>
  </r>
  <r>
    <n v="884"/>
    <n v="58"/>
    <x v="0"/>
    <x v="0"/>
    <x v="2"/>
    <x v="5"/>
    <x v="2"/>
    <x v="0"/>
    <n v="18"/>
    <x v="1"/>
    <x v="2"/>
    <n v="5864.96"/>
    <n v="70379.520000000004"/>
    <n v="804.83"/>
    <n v="13"/>
    <n v="14"/>
    <n v="2"/>
    <x v="0"/>
    <x v="1"/>
  </r>
  <r>
    <n v="885"/>
    <n v="53"/>
    <x v="0"/>
    <x v="0"/>
    <x v="1"/>
    <x v="11"/>
    <x v="2"/>
    <x v="0"/>
    <n v="17"/>
    <x v="1"/>
    <x v="0"/>
    <n v="5030.53"/>
    <n v="60366.36"/>
    <n v="886.85"/>
    <n v="15"/>
    <n v="22"/>
    <n v="5"/>
    <x v="1"/>
    <x v="0"/>
  </r>
  <r>
    <n v="886"/>
    <n v="28"/>
    <x v="1"/>
    <x v="1"/>
    <x v="2"/>
    <x v="5"/>
    <x v="2"/>
    <x v="2"/>
    <n v="7"/>
    <x v="2"/>
    <x v="3"/>
    <n v="4008.13"/>
    <n v="48097.56"/>
    <n v="245.69"/>
    <n v="9"/>
    <n v="21"/>
    <n v="9"/>
    <x v="0"/>
    <x v="0"/>
  </r>
  <r>
    <n v="887"/>
    <n v="39"/>
    <x v="3"/>
    <x v="0"/>
    <x v="3"/>
    <x v="14"/>
    <x v="0"/>
    <x v="1"/>
    <n v="0"/>
    <x v="0"/>
    <x v="2"/>
    <n v="5011.72"/>
    <n v="60140.639999999999"/>
    <n v="992.09"/>
    <n v="10"/>
    <n v="21"/>
    <n v="6"/>
    <x v="0"/>
    <x v="0"/>
  </r>
  <r>
    <n v="888"/>
    <n v="58"/>
    <x v="0"/>
    <x v="0"/>
    <x v="2"/>
    <x v="5"/>
    <x v="1"/>
    <x v="2"/>
    <n v="9"/>
    <x v="2"/>
    <x v="0"/>
    <n v="5422.42"/>
    <n v="65069.04"/>
    <n v="758.56"/>
    <n v="4"/>
    <n v="17"/>
    <n v="2"/>
    <x v="0"/>
    <x v="0"/>
  </r>
  <r>
    <n v="889"/>
    <n v="60"/>
    <x v="0"/>
    <x v="1"/>
    <x v="3"/>
    <x v="14"/>
    <x v="1"/>
    <x v="0"/>
    <n v="7"/>
    <x v="2"/>
    <x v="2"/>
    <n v="4976.22"/>
    <n v="59714.64"/>
    <n v="556.26"/>
    <n v="12"/>
    <n v="22"/>
    <n v="4"/>
    <x v="0"/>
    <x v="1"/>
  </r>
  <r>
    <n v="890"/>
    <n v="35"/>
    <x v="3"/>
    <x v="0"/>
    <x v="4"/>
    <x v="8"/>
    <x v="2"/>
    <x v="0"/>
    <n v="10"/>
    <x v="2"/>
    <x v="2"/>
    <n v="4483.03"/>
    <n v="53796.36"/>
    <n v="616.16"/>
    <n v="4"/>
    <n v="28"/>
    <n v="7"/>
    <x v="0"/>
    <x v="0"/>
  </r>
  <r>
    <n v="891"/>
    <n v="49"/>
    <x v="2"/>
    <x v="1"/>
    <x v="5"/>
    <x v="15"/>
    <x v="2"/>
    <x v="1"/>
    <n v="6"/>
    <x v="2"/>
    <x v="2"/>
    <n v="4279.74"/>
    <n v="51356.88"/>
    <n v="280.12"/>
    <n v="4"/>
    <n v="21"/>
    <n v="7"/>
    <x v="1"/>
    <x v="1"/>
  </r>
  <r>
    <n v="892"/>
    <n v="46"/>
    <x v="2"/>
    <x v="1"/>
    <x v="0"/>
    <x v="2"/>
    <x v="0"/>
    <x v="0"/>
    <n v="14"/>
    <x v="3"/>
    <x v="2"/>
    <n v="6396.83"/>
    <n v="76761.959999999992"/>
    <n v="1171.6199999999999"/>
    <n v="7"/>
    <n v="25"/>
    <n v="7"/>
    <x v="0"/>
    <x v="1"/>
  </r>
  <r>
    <n v="893"/>
    <n v="33"/>
    <x v="3"/>
    <x v="1"/>
    <x v="2"/>
    <x v="4"/>
    <x v="1"/>
    <x v="0"/>
    <n v="13"/>
    <x v="3"/>
    <x v="0"/>
    <n v="4796.3999999999996"/>
    <n v="57556.799999999996"/>
    <n v="913.17"/>
    <n v="6"/>
    <n v="17"/>
    <n v="5"/>
    <x v="0"/>
    <x v="0"/>
  </r>
  <r>
    <n v="894"/>
    <n v="31"/>
    <x v="3"/>
    <x v="1"/>
    <x v="0"/>
    <x v="3"/>
    <x v="0"/>
    <x v="0"/>
    <n v="11"/>
    <x v="3"/>
    <x v="1"/>
    <n v="5295.85"/>
    <n v="63550.200000000004"/>
    <n v="587.88"/>
    <n v="8"/>
    <n v="19"/>
    <n v="4"/>
    <x v="0"/>
    <x v="1"/>
  </r>
  <r>
    <n v="895"/>
    <n v="52"/>
    <x v="0"/>
    <x v="1"/>
    <x v="1"/>
    <x v="13"/>
    <x v="1"/>
    <x v="0"/>
    <n v="1"/>
    <x v="0"/>
    <x v="0"/>
    <n v="4537.3599999999997"/>
    <n v="54448.319999999992"/>
    <n v="841.96"/>
    <n v="15"/>
    <n v="28"/>
    <n v="5"/>
    <x v="1"/>
    <x v="0"/>
  </r>
  <r>
    <n v="896"/>
    <n v="58"/>
    <x v="0"/>
    <x v="0"/>
    <x v="3"/>
    <x v="14"/>
    <x v="1"/>
    <x v="0"/>
    <n v="13"/>
    <x v="3"/>
    <x v="0"/>
    <n v="4396.16"/>
    <n v="52753.919999999998"/>
    <n v="855.34"/>
    <n v="16"/>
    <n v="12"/>
    <n v="3"/>
    <x v="0"/>
    <x v="0"/>
  </r>
  <r>
    <n v="897"/>
    <n v="51"/>
    <x v="0"/>
    <x v="1"/>
    <x v="1"/>
    <x v="11"/>
    <x v="3"/>
    <x v="0"/>
    <n v="18"/>
    <x v="1"/>
    <x v="0"/>
    <n v="4923.67"/>
    <n v="59084.04"/>
    <n v="800.11"/>
    <n v="6"/>
    <n v="15"/>
    <n v="6"/>
    <x v="0"/>
    <x v="0"/>
  </r>
  <r>
    <n v="898"/>
    <n v="51"/>
    <x v="0"/>
    <x v="0"/>
    <x v="2"/>
    <x v="6"/>
    <x v="2"/>
    <x v="1"/>
    <n v="17"/>
    <x v="1"/>
    <x v="4"/>
    <n v="4429.9799999999996"/>
    <n v="53159.759999999995"/>
    <n v="419.95"/>
    <n v="10"/>
    <n v="17"/>
    <n v="6"/>
    <x v="0"/>
    <x v="0"/>
  </r>
  <r>
    <n v="899"/>
    <n v="50"/>
    <x v="0"/>
    <x v="1"/>
    <x v="3"/>
    <x v="7"/>
    <x v="0"/>
    <x v="0"/>
    <n v="5"/>
    <x v="0"/>
    <x v="2"/>
    <n v="4209.07"/>
    <n v="50508.84"/>
    <n v="639.82000000000005"/>
    <n v="15"/>
    <n v="16"/>
    <n v="4"/>
    <x v="0"/>
    <x v="1"/>
  </r>
  <r>
    <n v="900"/>
    <n v="49"/>
    <x v="2"/>
    <x v="0"/>
    <x v="2"/>
    <x v="5"/>
    <x v="2"/>
    <x v="0"/>
    <n v="16"/>
    <x v="1"/>
    <x v="1"/>
    <n v="5879.3"/>
    <n v="70551.600000000006"/>
    <n v="1155.52"/>
    <n v="6"/>
    <n v="20"/>
    <n v="5"/>
    <x v="0"/>
    <x v="1"/>
  </r>
  <r>
    <n v="901"/>
    <n v="60"/>
    <x v="0"/>
    <x v="1"/>
    <x v="4"/>
    <x v="8"/>
    <x v="0"/>
    <x v="0"/>
    <n v="4"/>
    <x v="0"/>
    <x v="0"/>
    <n v="3775.04"/>
    <n v="45300.479999999996"/>
    <n v="651.42999999999995"/>
    <n v="13"/>
    <n v="18"/>
    <n v="4"/>
    <x v="0"/>
    <x v="0"/>
  </r>
  <r>
    <n v="902"/>
    <n v="41"/>
    <x v="2"/>
    <x v="0"/>
    <x v="2"/>
    <x v="4"/>
    <x v="1"/>
    <x v="0"/>
    <n v="19"/>
    <x v="1"/>
    <x v="2"/>
    <n v="4698.74"/>
    <n v="56384.88"/>
    <n v="936.82"/>
    <n v="9"/>
    <n v="19"/>
    <n v="5"/>
    <x v="0"/>
    <x v="1"/>
  </r>
  <r>
    <n v="903"/>
    <n v="23"/>
    <x v="1"/>
    <x v="0"/>
    <x v="3"/>
    <x v="14"/>
    <x v="0"/>
    <x v="0"/>
    <n v="8"/>
    <x v="2"/>
    <x v="4"/>
    <n v="3615.61"/>
    <n v="43387.32"/>
    <n v="371.94"/>
    <n v="6"/>
    <n v="19"/>
    <n v="6"/>
    <x v="0"/>
    <x v="0"/>
  </r>
  <r>
    <n v="904"/>
    <n v="27"/>
    <x v="1"/>
    <x v="1"/>
    <x v="5"/>
    <x v="9"/>
    <x v="0"/>
    <x v="0"/>
    <n v="5"/>
    <x v="0"/>
    <x v="2"/>
    <n v="4681.1000000000004"/>
    <n v="56173.200000000004"/>
    <n v="915.98"/>
    <n v="13"/>
    <n v="31"/>
    <n v="6"/>
    <x v="0"/>
    <x v="1"/>
  </r>
  <r>
    <n v="905"/>
    <n v="50"/>
    <x v="0"/>
    <x v="1"/>
    <x v="5"/>
    <x v="17"/>
    <x v="2"/>
    <x v="0"/>
    <n v="2"/>
    <x v="0"/>
    <x v="3"/>
    <n v="5382.32"/>
    <n v="64587.839999999997"/>
    <n v="773.32"/>
    <n v="10"/>
    <n v="18"/>
    <n v="5"/>
    <x v="1"/>
    <x v="0"/>
  </r>
  <r>
    <n v="906"/>
    <n v="47"/>
    <x v="2"/>
    <x v="0"/>
    <x v="5"/>
    <x v="17"/>
    <x v="1"/>
    <x v="0"/>
    <n v="14"/>
    <x v="3"/>
    <x v="0"/>
    <n v="4430.87"/>
    <n v="53170.44"/>
    <n v="772.26"/>
    <n v="9"/>
    <n v="21"/>
    <n v="8"/>
    <x v="0"/>
    <x v="0"/>
  </r>
  <r>
    <n v="907"/>
    <n v="53"/>
    <x v="0"/>
    <x v="1"/>
    <x v="2"/>
    <x v="5"/>
    <x v="0"/>
    <x v="1"/>
    <n v="17"/>
    <x v="1"/>
    <x v="0"/>
    <n v="3787.39"/>
    <n v="45448.68"/>
    <n v="237.06"/>
    <n v="8"/>
    <n v="30"/>
    <n v="5"/>
    <x v="0"/>
    <x v="0"/>
  </r>
  <r>
    <n v="908"/>
    <n v="53"/>
    <x v="0"/>
    <x v="0"/>
    <x v="4"/>
    <x v="8"/>
    <x v="2"/>
    <x v="0"/>
    <n v="15"/>
    <x v="3"/>
    <x v="2"/>
    <n v="3975.92"/>
    <n v="47711.040000000001"/>
    <n v="718.77"/>
    <n v="9"/>
    <n v="18"/>
    <n v="8"/>
    <x v="0"/>
    <x v="1"/>
  </r>
  <r>
    <n v="909"/>
    <n v="48"/>
    <x v="2"/>
    <x v="1"/>
    <x v="0"/>
    <x v="0"/>
    <x v="2"/>
    <x v="0"/>
    <n v="17"/>
    <x v="1"/>
    <x v="0"/>
    <n v="3545.48"/>
    <n v="42545.760000000002"/>
    <n v="503.32"/>
    <n v="14"/>
    <n v="19"/>
    <n v="7"/>
    <x v="1"/>
    <x v="0"/>
  </r>
  <r>
    <n v="910"/>
    <n v="32"/>
    <x v="3"/>
    <x v="1"/>
    <x v="4"/>
    <x v="8"/>
    <x v="1"/>
    <x v="0"/>
    <n v="18"/>
    <x v="1"/>
    <x v="0"/>
    <n v="3996.91"/>
    <n v="47962.92"/>
    <n v="244.13"/>
    <n v="8"/>
    <n v="22"/>
    <n v="6"/>
    <x v="0"/>
    <x v="0"/>
  </r>
  <r>
    <n v="911"/>
    <n v="43"/>
    <x v="2"/>
    <x v="1"/>
    <x v="0"/>
    <x v="0"/>
    <x v="2"/>
    <x v="0"/>
    <n v="7"/>
    <x v="2"/>
    <x v="0"/>
    <n v="4307.8"/>
    <n v="51693.600000000006"/>
    <n v="786.91"/>
    <n v="5"/>
    <n v="25"/>
    <n v="7"/>
    <x v="0"/>
    <x v="0"/>
  </r>
  <r>
    <n v="912"/>
    <n v="45"/>
    <x v="2"/>
    <x v="1"/>
    <x v="3"/>
    <x v="7"/>
    <x v="1"/>
    <x v="0"/>
    <n v="12"/>
    <x v="3"/>
    <x v="0"/>
    <n v="4417.13"/>
    <n v="53005.56"/>
    <n v="253.85"/>
    <n v="7"/>
    <n v="14"/>
    <n v="6"/>
    <x v="0"/>
    <x v="0"/>
  </r>
  <r>
    <n v="913"/>
    <n v="33"/>
    <x v="3"/>
    <x v="0"/>
    <x v="3"/>
    <x v="10"/>
    <x v="2"/>
    <x v="0"/>
    <n v="19"/>
    <x v="1"/>
    <x v="3"/>
    <n v="3681.34"/>
    <n v="44176.08"/>
    <n v="533.41999999999996"/>
    <n v="3"/>
    <n v="28"/>
    <n v="3"/>
    <x v="0"/>
    <x v="0"/>
  </r>
  <r>
    <n v="914"/>
    <n v="57"/>
    <x v="0"/>
    <x v="0"/>
    <x v="3"/>
    <x v="10"/>
    <x v="2"/>
    <x v="1"/>
    <n v="3"/>
    <x v="0"/>
    <x v="1"/>
    <n v="4701.46"/>
    <n v="56417.520000000004"/>
    <n v="869.61"/>
    <n v="5"/>
    <n v="24"/>
    <n v="5"/>
    <x v="0"/>
    <x v="0"/>
  </r>
  <r>
    <n v="915"/>
    <n v="54"/>
    <x v="0"/>
    <x v="0"/>
    <x v="4"/>
    <x v="8"/>
    <x v="1"/>
    <x v="0"/>
    <n v="18"/>
    <x v="1"/>
    <x v="3"/>
    <n v="3658.72"/>
    <n v="43904.639999999999"/>
    <n v="717.65"/>
    <n v="9"/>
    <n v="32"/>
    <n v="6"/>
    <x v="0"/>
    <x v="0"/>
  </r>
  <r>
    <n v="916"/>
    <n v="38"/>
    <x v="3"/>
    <x v="1"/>
    <x v="4"/>
    <x v="8"/>
    <x v="2"/>
    <x v="0"/>
    <n v="0"/>
    <x v="0"/>
    <x v="3"/>
    <n v="3900.23"/>
    <n v="46802.76"/>
    <n v="756.77"/>
    <n v="8"/>
    <n v="21"/>
    <n v="6"/>
    <x v="0"/>
    <x v="0"/>
  </r>
  <r>
    <n v="917"/>
    <n v="60"/>
    <x v="0"/>
    <x v="0"/>
    <x v="2"/>
    <x v="5"/>
    <x v="1"/>
    <x v="0"/>
    <n v="11"/>
    <x v="3"/>
    <x v="1"/>
    <n v="3683.93"/>
    <n v="44207.159999999996"/>
    <n v="447"/>
    <n v="8"/>
    <n v="17"/>
    <n v="7"/>
    <x v="0"/>
    <x v="1"/>
  </r>
  <r>
    <n v="918"/>
    <n v="29"/>
    <x v="1"/>
    <x v="0"/>
    <x v="0"/>
    <x v="0"/>
    <x v="3"/>
    <x v="0"/>
    <n v="6"/>
    <x v="2"/>
    <x v="0"/>
    <n v="6186.87"/>
    <n v="74242.44"/>
    <n v="907.66"/>
    <n v="6"/>
    <n v="28"/>
    <n v="4"/>
    <x v="0"/>
    <x v="0"/>
  </r>
  <r>
    <n v="919"/>
    <n v="29"/>
    <x v="1"/>
    <x v="0"/>
    <x v="1"/>
    <x v="13"/>
    <x v="1"/>
    <x v="2"/>
    <n v="16"/>
    <x v="1"/>
    <x v="2"/>
    <n v="5571.29"/>
    <n v="66855.48"/>
    <n v="627.74"/>
    <n v="6"/>
    <n v="16"/>
    <n v="3"/>
    <x v="1"/>
    <x v="0"/>
  </r>
  <r>
    <n v="920"/>
    <n v="31"/>
    <x v="3"/>
    <x v="1"/>
    <x v="2"/>
    <x v="5"/>
    <x v="1"/>
    <x v="1"/>
    <n v="13"/>
    <x v="3"/>
    <x v="2"/>
    <n v="3382.15"/>
    <n v="40585.800000000003"/>
    <n v="260.95999999999998"/>
    <n v="11"/>
    <n v="22"/>
    <n v="5"/>
    <x v="0"/>
    <x v="1"/>
  </r>
  <r>
    <n v="921"/>
    <n v="22"/>
    <x v="1"/>
    <x v="0"/>
    <x v="2"/>
    <x v="5"/>
    <x v="0"/>
    <x v="0"/>
    <n v="2"/>
    <x v="0"/>
    <x v="1"/>
    <n v="4760.03"/>
    <n v="57120.36"/>
    <n v="734.21"/>
    <n v="9"/>
    <n v="18"/>
    <n v="4"/>
    <x v="0"/>
    <x v="0"/>
  </r>
  <r>
    <n v="922"/>
    <n v="48"/>
    <x v="2"/>
    <x v="1"/>
    <x v="5"/>
    <x v="15"/>
    <x v="2"/>
    <x v="0"/>
    <n v="16"/>
    <x v="1"/>
    <x v="0"/>
    <n v="4846.3900000000003"/>
    <n v="58156.680000000008"/>
    <n v="498.31"/>
    <n v="9"/>
    <n v="24"/>
    <n v="4"/>
    <x v="0"/>
    <x v="0"/>
  </r>
  <r>
    <n v="923"/>
    <n v="30"/>
    <x v="3"/>
    <x v="1"/>
    <x v="0"/>
    <x v="2"/>
    <x v="2"/>
    <x v="1"/>
    <n v="1"/>
    <x v="0"/>
    <x v="0"/>
    <n v="5612.89"/>
    <n v="67354.680000000008"/>
    <n v="357.47"/>
    <n v="9"/>
    <n v="20"/>
    <n v="4"/>
    <x v="0"/>
    <x v="0"/>
  </r>
  <r>
    <n v="924"/>
    <n v="23"/>
    <x v="1"/>
    <x v="1"/>
    <x v="5"/>
    <x v="15"/>
    <x v="1"/>
    <x v="2"/>
    <n v="4"/>
    <x v="0"/>
    <x v="0"/>
    <n v="3680.01"/>
    <n v="44160.12"/>
    <n v="687.11"/>
    <n v="10"/>
    <n v="19"/>
    <n v="3"/>
    <x v="0"/>
    <x v="0"/>
  </r>
  <r>
    <n v="925"/>
    <n v="47"/>
    <x v="2"/>
    <x v="0"/>
    <x v="3"/>
    <x v="14"/>
    <x v="1"/>
    <x v="0"/>
    <n v="5"/>
    <x v="0"/>
    <x v="3"/>
    <n v="3680.58"/>
    <n v="44166.96"/>
    <n v="246.01"/>
    <n v="11"/>
    <n v="24"/>
    <n v="1"/>
    <x v="0"/>
    <x v="0"/>
  </r>
  <r>
    <n v="926"/>
    <n v="58"/>
    <x v="0"/>
    <x v="0"/>
    <x v="5"/>
    <x v="17"/>
    <x v="2"/>
    <x v="0"/>
    <n v="1"/>
    <x v="0"/>
    <x v="1"/>
    <n v="4721.07"/>
    <n v="56652.84"/>
    <n v="407.05"/>
    <n v="4"/>
    <n v="14"/>
    <n v="4"/>
    <x v="1"/>
    <x v="0"/>
  </r>
  <r>
    <n v="927"/>
    <n v="57"/>
    <x v="0"/>
    <x v="1"/>
    <x v="0"/>
    <x v="2"/>
    <x v="1"/>
    <x v="1"/>
    <n v="8"/>
    <x v="2"/>
    <x v="1"/>
    <n v="6949.24"/>
    <n v="83390.880000000005"/>
    <n v="902.14"/>
    <n v="9"/>
    <n v="25"/>
    <n v="5"/>
    <x v="0"/>
    <x v="1"/>
  </r>
  <r>
    <n v="928"/>
    <n v="31"/>
    <x v="3"/>
    <x v="1"/>
    <x v="0"/>
    <x v="2"/>
    <x v="2"/>
    <x v="0"/>
    <n v="15"/>
    <x v="3"/>
    <x v="2"/>
    <n v="5963.26"/>
    <n v="71559.12"/>
    <n v="397.99"/>
    <n v="7"/>
    <n v="25"/>
    <n v="7"/>
    <x v="0"/>
    <x v="1"/>
  </r>
  <r>
    <n v="929"/>
    <n v="47"/>
    <x v="2"/>
    <x v="0"/>
    <x v="5"/>
    <x v="9"/>
    <x v="2"/>
    <x v="0"/>
    <n v="8"/>
    <x v="2"/>
    <x v="2"/>
    <n v="4902.34"/>
    <n v="58828.08"/>
    <n v="498.96"/>
    <n v="7"/>
    <n v="20"/>
    <n v="8"/>
    <x v="0"/>
    <x v="1"/>
  </r>
  <r>
    <n v="930"/>
    <n v="56"/>
    <x v="0"/>
    <x v="1"/>
    <x v="2"/>
    <x v="5"/>
    <x v="0"/>
    <x v="0"/>
    <n v="18"/>
    <x v="1"/>
    <x v="2"/>
    <n v="4742.33"/>
    <n v="56907.96"/>
    <n v="686.37"/>
    <n v="4"/>
    <n v="16"/>
    <n v="6"/>
    <x v="0"/>
    <x v="0"/>
  </r>
  <r>
    <n v="931"/>
    <n v="23"/>
    <x v="1"/>
    <x v="0"/>
    <x v="3"/>
    <x v="14"/>
    <x v="2"/>
    <x v="0"/>
    <n v="11"/>
    <x v="3"/>
    <x v="0"/>
    <n v="4721.5200000000004"/>
    <n v="56658.240000000005"/>
    <n v="413.49"/>
    <n v="8"/>
    <n v="21"/>
    <n v="5"/>
    <x v="0"/>
    <x v="0"/>
  </r>
  <r>
    <n v="932"/>
    <n v="54"/>
    <x v="0"/>
    <x v="0"/>
    <x v="1"/>
    <x v="13"/>
    <x v="2"/>
    <x v="1"/>
    <n v="7"/>
    <x v="2"/>
    <x v="0"/>
    <n v="3868"/>
    <n v="46416"/>
    <n v="751.71"/>
    <n v="7"/>
    <n v="14"/>
    <n v="6"/>
    <x v="0"/>
    <x v="0"/>
  </r>
  <r>
    <n v="933"/>
    <n v="29"/>
    <x v="1"/>
    <x v="1"/>
    <x v="0"/>
    <x v="0"/>
    <x v="1"/>
    <x v="0"/>
    <n v="9"/>
    <x v="2"/>
    <x v="0"/>
    <n v="5479.8"/>
    <n v="65757.600000000006"/>
    <n v="988.94"/>
    <n v="6"/>
    <n v="19"/>
    <n v="4"/>
    <x v="1"/>
    <x v="0"/>
  </r>
  <r>
    <n v="934"/>
    <n v="58"/>
    <x v="0"/>
    <x v="0"/>
    <x v="2"/>
    <x v="4"/>
    <x v="1"/>
    <x v="0"/>
    <n v="19"/>
    <x v="1"/>
    <x v="1"/>
    <n v="4744.68"/>
    <n v="56936.160000000003"/>
    <n v="919.6"/>
    <n v="14"/>
    <n v="18"/>
    <n v="8"/>
    <x v="0"/>
    <x v="1"/>
  </r>
  <r>
    <n v="935"/>
    <n v="55"/>
    <x v="0"/>
    <x v="0"/>
    <x v="2"/>
    <x v="6"/>
    <x v="2"/>
    <x v="1"/>
    <n v="8"/>
    <x v="2"/>
    <x v="2"/>
    <n v="4866.03"/>
    <n v="58392.36"/>
    <n v="941.74"/>
    <n v="14"/>
    <n v="17"/>
    <n v="3"/>
    <x v="0"/>
    <x v="1"/>
  </r>
  <r>
    <n v="936"/>
    <n v="49"/>
    <x v="2"/>
    <x v="1"/>
    <x v="4"/>
    <x v="8"/>
    <x v="2"/>
    <x v="0"/>
    <n v="15"/>
    <x v="3"/>
    <x v="2"/>
    <n v="2775.83"/>
    <n v="33309.96"/>
    <n v="230.37"/>
    <n v="8"/>
    <n v="20"/>
    <n v="9"/>
    <x v="0"/>
    <x v="0"/>
  </r>
  <r>
    <n v="937"/>
    <n v="45"/>
    <x v="2"/>
    <x v="1"/>
    <x v="4"/>
    <x v="12"/>
    <x v="0"/>
    <x v="1"/>
    <n v="2"/>
    <x v="0"/>
    <x v="0"/>
    <n v="3775.24"/>
    <n v="45302.879999999997"/>
    <n v="244.77"/>
    <n v="9"/>
    <n v="19"/>
    <n v="7"/>
    <x v="0"/>
    <x v="0"/>
  </r>
  <r>
    <n v="938"/>
    <n v="49"/>
    <x v="2"/>
    <x v="1"/>
    <x v="1"/>
    <x v="13"/>
    <x v="2"/>
    <x v="0"/>
    <n v="8"/>
    <x v="2"/>
    <x v="0"/>
    <n v="4882.47"/>
    <n v="58589.64"/>
    <n v="483.01"/>
    <n v="18"/>
    <n v="17"/>
    <n v="8"/>
    <x v="0"/>
    <x v="0"/>
  </r>
  <r>
    <n v="939"/>
    <n v="53"/>
    <x v="0"/>
    <x v="1"/>
    <x v="0"/>
    <x v="3"/>
    <x v="1"/>
    <x v="0"/>
    <n v="17"/>
    <x v="1"/>
    <x v="3"/>
    <n v="5673.36"/>
    <n v="68080.319999999992"/>
    <n v="534.95000000000005"/>
    <n v="7"/>
    <n v="22"/>
    <n v="5"/>
    <x v="0"/>
    <x v="0"/>
  </r>
  <r>
    <n v="940"/>
    <n v="32"/>
    <x v="3"/>
    <x v="1"/>
    <x v="3"/>
    <x v="10"/>
    <x v="2"/>
    <x v="0"/>
    <n v="3"/>
    <x v="0"/>
    <x v="2"/>
    <n v="5321.8"/>
    <n v="63861.600000000006"/>
    <n v="962.69"/>
    <n v="8"/>
    <n v="18"/>
    <n v="6"/>
    <x v="0"/>
    <x v="0"/>
  </r>
  <r>
    <n v="941"/>
    <n v="55"/>
    <x v="0"/>
    <x v="0"/>
    <x v="4"/>
    <x v="16"/>
    <x v="1"/>
    <x v="0"/>
    <n v="16"/>
    <x v="1"/>
    <x v="0"/>
    <n v="4225.6000000000004"/>
    <n v="50707.200000000004"/>
    <n v="754.54"/>
    <n v="7"/>
    <n v="15"/>
    <n v="5"/>
    <x v="0"/>
    <x v="0"/>
  </r>
  <r>
    <n v="942"/>
    <n v="31"/>
    <x v="3"/>
    <x v="0"/>
    <x v="4"/>
    <x v="8"/>
    <x v="2"/>
    <x v="0"/>
    <n v="0"/>
    <x v="0"/>
    <x v="0"/>
    <n v="5154.28"/>
    <n v="61851.360000000001"/>
    <n v="496.31"/>
    <n v="11"/>
    <n v="22"/>
    <n v="2"/>
    <x v="1"/>
    <x v="0"/>
  </r>
  <r>
    <n v="943"/>
    <n v="53"/>
    <x v="0"/>
    <x v="0"/>
    <x v="1"/>
    <x v="1"/>
    <x v="0"/>
    <x v="1"/>
    <n v="13"/>
    <x v="3"/>
    <x v="1"/>
    <n v="5292.63"/>
    <n v="63511.56"/>
    <n v="702.06"/>
    <n v="13"/>
    <n v="23"/>
    <n v="8"/>
    <x v="0"/>
    <x v="1"/>
  </r>
  <r>
    <n v="944"/>
    <n v="58"/>
    <x v="0"/>
    <x v="1"/>
    <x v="4"/>
    <x v="16"/>
    <x v="2"/>
    <x v="1"/>
    <n v="17"/>
    <x v="1"/>
    <x v="0"/>
    <n v="4181.1400000000003"/>
    <n v="50173.680000000008"/>
    <n v="703.08"/>
    <n v="12"/>
    <n v="12"/>
    <n v="6"/>
    <x v="0"/>
    <x v="0"/>
  </r>
  <r>
    <n v="945"/>
    <n v="51"/>
    <x v="0"/>
    <x v="1"/>
    <x v="2"/>
    <x v="6"/>
    <x v="2"/>
    <x v="1"/>
    <n v="6"/>
    <x v="2"/>
    <x v="2"/>
    <n v="4133.68"/>
    <n v="49604.160000000003"/>
    <n v="686.85"/>
    <n v="8"/>
    <n v="17"/>
    <n v="10"/>
    <x v="0"/>
    <x v="1"/>
  </r>
  <r>
    <n v="946"/>
    <n v="48"/>
    <x v="2"/>
    <x v="1"/>
    <x v="0"/>
    <x v="3"/>
    <x v="0"/>
    <x v="1"/>
    <n v="7"/>
    <x v="2"/>
    <x v="3"/>
    <n v="6401.96"/>
    <n v="76823.520000000004"/>
    <n v="692.29"/>
    <n v="11"/>
    <n v="15"/>
    <n v="5"/>
    <x v="0"/>
    <x v="0"/>
  </r>
  <r>
    <n v="947"/>
    <n v="39"/>
    <x v="3"/>
    <x v="0"/>
    <x v="3"/>
    <x v="7"/>
    <x v="2"/>
    <x v="0"/>
    <n v="0"/>
    <x v="0"/>
    <x v="2"/>
    <n v="5339.9"/>
    <n v="64078.799999999996"/>
    <n v="793.87"/>
    <n v="11"/>
    <n v="25"/>
    <n v="4"/>
    <x v="0"/>
    <x v="0"/>
  </r>
  <r>
    <n v="948"/>
    <n v="57"/>
    <x v="0"/>
    <x v="0"/>
    <x v="3"/>
    <x v="10"/>
    <x v="0"/>
    <x v="0"/>
    <n v="17"/>
    <x v="1"/>
    <x v="2"/>
    <n v="3728.77"/>
    <n v="44745.24"/>
    <n v="201.41"/>
    <n v="5"/>
    <n v="19"/>
    <n v="1"/>
    <x v="0"/>
    <x v="1"/>
  </r>
  <r>
    <n v="949"/>
    <n v="54"/>
    <x v="0"/>
    <x v="0"/>
    <x v="3"/>
    <x v="10"/>
    <x v="2"/>
    <x v="1"/>
    <n v="16"/>
    <x v="1"/>
    <x v="1"/>
    <n v="4483.9399999999996"/>
    <n v="53807.28"/>
    <n v="299.05"/>
    <n v="7"/>
    <n v="16"/>
    <n v="5"/>
    <x v="0"/>
    <x v="1"/>
  </r>
  <r>
    <n v="950"/>
    <n v="37"/>
    <x v="3"/>
    <x v="1"/>
    <x v="4"/>
    <x v="16"/>
    <x v="3"/>
    <x v="0"/>
    <n v="1"/>
    <x v="0"/>
    <x v="4"/>
    <n v="4843.38"/>
    <n v="58120.56"/>
    <n v="916.17"/>
    <n v="5"/>
    <n v="23"/>
    <n v="2"/>
    <x v="0"/>
    <x v="0"/>
  </r>
  <r>
    <n v="951"/>
    <n v="23"/>
    <x v="1"/>
    <x v="1"/>
    <x v="4"/>
    <x v="16"/>
    <x v="1"/>
    <x v="0"/>
    <n v="15"/>
    <x v="3"/>
    <x v="4"/>
    <n v="5556.99"/>
    <n v="66683.88"/>
    <n v="1053.17"/>
    <n v="12"/>
    <n v="15"/>
    <n v="6"/>
    <x v="0"/>
    <x v="0"/>
  </r>
  <r>
    <n v="952"/>
    <n v="29"/>
    <x v="1"/>
    <x v="0"/>
    <x v="5"/>
    <x v="17"/>
    <x v="2"/>
    <x v="1"/>
    <n v="9"/>
    <x v="2"/>
    <x v="0"/>
    <n v="5406.71"/>
    <n v="64880.520000000004"/>
    <n v="467.71"/>
    <n v="6"/>
    <n v="21"/>
    <n v="5"/>
    <x v="0"/>
    <x v="0"/>
  </r>
  <r>
    <n v="953"/>
    <n v="32"/>
    <x v="3"/>
    <x v="0"/>
    <x v="1"/>
    <x v="11"/>
    <x v="2"/>
    <x v="0"/>
    <n v="17"/>
    <x v="1"/>
    <x v="2"/>
    <n v="4959.92"/>
    <n v="59519.040000000001"/>
    <n v="531.73"/>
    <n v="8"/>
    <n v="17"/>
    <n v="8"/>
    <x v="1"/>
    <x v="1"/>
  </r>
  <r>
    <n v="954"/>
    <n v="31"/>
    <x v="3"/>
    <x v="1"/>
    <x v="1"/>
    <x v="1"/>
    <x v="0"/>
    <x v="1"/>
    <n v="13"/>
    <x v="3"/>
    <x v="0"/>
    <n v="5999.27"/>
    <n v="71991.240000000005"/>
    <n v="955.41"/>
    <n v="15"/>
    <n v="14"/>
    <n v="3"/>
    <x v="1"/>
    <x v="0"/>
  </r>
  <r>
    <n v="955"/>
    <n v="60"/>
    <x v="0"/>
    <x v="0"/>
    <x v="2"/>
    <x v="6"/>
    <x v="2"/>
    <x v="1"/>
    <n v="7"/>
    <x v="2"/>
    <x v="3"/>
    <n v="5539.81"/>
    <n v="66477.72"/>
    <n v="613.25"/>
    <n v="9"/>
    <n v="25"/>
    <n v="4"/>
    <x v="0"/>
    <x v="0"/>
  </r>
  <r>
    <n v="956"/>
    <n v="51"/>
    <x v="0"/>
    <x v="1"/>
    <x v="5"/>
    <x v="9"/>
    <x v="1"/>
    <x v="0"/>
    <n v="1"/>
    <x v="0"/>
    <x v="3"/>
    <n v="6592.81"/>
    <n v="79113.72"/>
    <n v="806.21"/>
    <n v="6"/>
    <n v="16"/>
    <n v="1"/>
    <x v="1"/>
    <x v="0"/>
  </r>
  <r>
    <n v="957"/>
    <n v="57"/>
    <x v="0"/>
    <x v="0"/>
    <x v="4"/>
    <x v="8"/>
    <x v="0"/>
    <x v="0"/>
    <n v="2"/>
    <x v="0"/>
    <x v="1"/>
    <n v="4251.16"/>
    <n v="51013.919999999998"/>
    <n v="598.99"/>
    <n v="9"/>
    <n v="22"/>
    <n v="6"/>
    <x v="1"/>
    <x v="0"/>
  </r>
  <r>
    <n v="958"/>
    <n v="54"/>
    <x v="0"/>
    <x v="0"/>
    <x v="3"/>
    <x v="10"/>
    <x v="1"/>
    <x v="0"/>
    <n v="6"/>
    <x v="2"/>
    <x v="0"/>
    <n v="3759.53"/>
    <n v="45114.36"/>
    <n v="426.53"/>
    <n v="10"/>
    <n v="18"/>
    <n v="4"/>
    <x v="0"/>
    <x v="0"/>
  </r>
  <r>
    <n v="959"/>
    <n v="57"/>
    <x v="0"/>
    <x v="1"/>
    <x v="3"/>
    <x v="7"/>
    <x v="2"/>
    <x v="0"/>
    <n v="2"/>
    <x v="0"/>
    <x v="0"/>
    <n v="2784.34"/>
    <n v="33412.080000000002"/>
    <n v="492.18"/>
    <n v="11"/>
    <n v="19"/>
    <n v="3"/>
    <x v="0"/>
    <x v="0"/>
  </r>
  <r>
    <n v="960"/>
    <n v="25"/>
    <x v="1"/>
    <x v="1"/>
    <x v="4"/>
    <x v="12"/>
    <x v="1"/>
    <x v="2"/>
    <n v="19"/>
    <x v="1"/>
    <x v="2"/>
    <n v="3871.97"/>
    <n v="46463.64"/>
    <n v="206.35"/>
    <n v="10"/>
    <n v="23"/>
    <n v="4"/>
    <x v="0"/>
    <x v="0"/>
  </r>
  <r>
    <n v="961"/>
    <n v="54"/>
    <x v="0"/>
    <x v="1"/>
    <x v="2"/>
    <x v="4"/>
    <x v="2"/>
    <x v="0"/>
    <n v="12"/>
    <x v="3"/>
    <x v="1"/>
    <n v="5589.97"/>
    <n v="67079.64"/>
    <n v="882.54"/>
    <n v="11"/>
    <n v="22"/>
    <n v="1"/>
    <x v="0"/>
    <x v="0"/>
  </r>
  <r>
    <n v="962"/>
    <n v="29"/>
    <x v="1"/>
    <x v="0"/>
    <x v="4"/>
    <x v="12"/>
    <x v="1"/>
    <x v="0"/>
    <n v="9"/>
    <x v="2"/>
    <x v="0"/>
    <n v="5262.67"/>
    <n v="63152.04"/>
    <n v="729.96"/>
    <n v="10"/>
    <n v="23"/>
    <n v="4"/>
    <x v="0"/>
    <x v="0"/>
  </r>
  <r>
    <n v="963"/>
    <n v="42"/>
    <x v="2"/>
    <x v="1"/>
    <x v="0"/>
    <x v="2"/>
    <x v="3"/>
    <x v="1"/>
    <n v="16"/>
    <x v="1"/>
    <x v="0"/>
    <n v="6345.94"/>
    <n v="76151.28"/>
    <n v="739.74"/>
    <n v="8"/>
    <n v="26"/>
    <n v="1"/>
    <x v="0"/>
    <x v="0"/>
  </r>
  <r>
    <n v="964"/>
    <n v="42"/>
    <x v="2"/>
    <x v="1"/>
    <x v="0"/>
    <x v="3"/>
    <x v="3"/>
    <x v="1"/>
    <n v="17"/>
    <x v="1"/>
    <x v="0"/>
    <n v="5435.35"/>
    <n v="65224.200000000004"/>
    <n v="922.55"/>
    <n v="11"/>
    <n v="22"/>
    <n v="5"/>
    <x v="0"/>
    <x v="0"/>
  </r>
  <r>
    <n v="965"/>
    <n v="60"/>
    <x v="0"/>
    <x v="1"/>
    <x v="3"/>
    <x v="7"/>
    <x v="3"/>
    <x v="0"/>
    <n v="16"/>
    <x v="1"/>
    <x v="1"/>
    <n v="4530.53"/>
    <n v="54366.36"/>
    <n v="895.13"/>
    <n v="8"/>
    <n v="20"/>
    <n v="4"/>
    <x v="1"/>
    <x v="1"/>
  </r>
  <r>
    <n v="966"/>
    <n v="56"/>
    <x v="0"/>
    <x v="0"/>
    <x v="4"/>
    <x v="12"/>
    <x v="1"/>
    <x v="0"/>
    <n v="14"/>
    <x v="3"/>
    <x v="1"/>
    <n v="2990.49"/>
    <n v="35885.879999999997"/>
    <n v="302.33999999999997"/>
    <n v="9"/>
    <n v="19"/>
    <n v="6"/>
    <x v="0"/>
    <x v="1"/>
  </r>
  <r>
    <n v="967"/>
    <n v="44"/>
    <x v="2"/>
    <x v="1"/>
    <x v="0"/>
    <x v="2"/>
    <x v="0"/>
    <x v="0"/>
    <n v="3"/>
    <x v="0"/>
    <x v="2"/>
    <n v="5202.3500000000004"/>
    <n v="62428.200000000004"/>
    <n v="407.86"/>
    <n v="7"/>
    <n v="24"/>
    <n v="3"/>
    <x v="0"/>
    <x v="1"/>
  </r>
  <r>
    <n v="968"/>
    <n v="29"/>
    <x v="1"/>
    <x v="1"/>
    <x v="1"/>
    <x v="1"/>
    <x v="2"/>
    <x v="1"/>
    <n v="1"/>
    <x v="0"/>
    <x v="2"/>
    <n v="5424.71"/>
    <n v="65096.520000000004"/>
    <n v="1042"/>
    <n v="13"/>
    <n v="16"/>
    <n v="7"/>
    <x v="0"/>
    <x v="0"/>
  </r>
  <r>
    <n v="969"/>
    <n v="44"/>
    <x v="2"/>
    <x v="0"/>
    <x v="2"/>
    <x v="5"/>
    <x v="2"/>
    <x v="0"/>
    <n v="9"/>
    <x v="2"/>
    <x v="4"/>
    <n v="5518.61"/>
    <n v="66223.319999999992"/>
    <n v="730.82"/>
    <n v="11"/>
    <n v="19"/>
    <n v="5"/>
    <x v="0"/>
    <x v="0"/>
  </r>
  <r>
    <n v="970"/>
    <n v="45"/>
    <x v="2"/>
    <x v="0"/>
    <x v="4"/>
    <x v="16"/>
    <x v="1"/>
    <x v="1"/>
    <n v="8"/>
    <x v="2"/>
    <x v="0"/>
    <n v="4504.99"/>
    <n v="54059.88"/>
    <n v="613.64"/>
    <n v="8"/>
    <n v="15"/>
    <n v="1"/>
    <x v="0"/>
    <x v="0"/>
  </r>
  <r>
    <n v="971"/>
    <n v="47"/>
    <x v="2"/>
    <x v="0"/>
    <x v="2"/>
    <x v="6"/>
    <x v="3"/>
    <x v="1"/>
    <n v="7"/>
    <x v="2"/>
    <x v="0"/>
    <n v="4324.5200000000004"/>
    <n v="51894.240000000005"/>
    <n v="399.25"/>
    <n v="14"/>
    <n v="18"/>
    <n v="4"/>
    <x v="1"/>
    <x v="0"/>
  </r>
  <r>
    <n v="972"/>
    <n v="60"/>
    <x v="0"/>
    <x v="0"/>
    <x v="2"/>
    <x v="4"/>
    <x v="2"/>
    <x v="0"/>
    <n v="19"/>
    <x v="1"/>
    <x v="3"/>
    <n v="3805.53"/>
    <n v="45666.36"/>
    <n v="514.95000000000005"/>
    <n v="9"/>
    <n v="17"/>
    <n v="5"/>
    <x v="0"/>
    <x v="0"/>
  </r>
  <r>
    <n v="973"/>
    <n v="36"/>
    <x v="3"/>
    <x v="1"/>
    <x v="4"/>
    <x v="16"/>
    <x v="0"/>
    <x v="0"/>
    <n v="3"/>
    <x v="0"/>
    <x v="0"/>
    <n v="3003.94"/>
    <n v="36047.279999999999"/>
    <n v="268.48"/>
    <n v="11"/>
    <n v="26"/>
    <n v="7"/>
    <x v="0"/>
    <x v="0"/>
  </r>
  <r>
    <n v="974"/>
    <n v="51"/>
    <x v="0"/>
    <x v="0"/>
    <x v="3"/>
    <x v="10"/>
    <x v="0"/>
    <x v="2"/>
    <n v="3"/>
    <x v="0"/>
    <x v="2"/>
    <n v="4675.41"/>
    <n v="56104.92"/>
    <n v="576.25"/>
    <n v="11"/>
    <n v="15"/>
    <n v="5"/>
    <x v="0"/>
    <x v="1"/>
  </r>
  <r>
    <n v="975"/>
    <n v="48"/>
    <x v="2"/>
    <x v="1"/>
    <x v="5"/>
    <x v="9"/>
    <x v="1"/>
    <x v="0"/>
    <n v="7"/>
    <x v="2"/>
    <x v="1"/>
    <n v="4081.07"/>
    <n v="48972.840000000004"/>
    <n v="624.98"/>
    <n v="14"/>
    <n v="23"/>
    <n v="4"/>
    <x v="0"/>
    <x v="1"/>
  </r>
  <r>
    <n v="976"/>
    <n v="36"/>
    <x v="3"/>
    <x v="0"/>
    <x v="4"/>
    <x v="16"/>
    <x v="2"/>
    <x v="0"/>
    <n v="2"/>
    <x v="0"/>
    <x v="0"/>
    <n v="3771.45"/>
    <n v="45257.399999999994"/>
    <n v="446.68"/>
    <n v="10"/>
    <n v="14"/>
    <n v="4"/>
    <x v="1"/>
    <x v="0"/>
  </r>
  <r>
    <n v="977"/>
    <n v="58"/>
    <x v="0"/>
    <x v="0"/>
    <x v="2"/>
    <x v="6"/>
    <x v="2"/>
    <x v="0"/>
    <n v="12"/>
    <x v="3"/>
    <x v="0"/>
    <n v="6861.86"/>
    <n v="82342.319999999992"/>
    <n v="1181.23"/>
    <n v="14"/>
    <n v="18"/>
    <n v="2"/>
    <x v="0"/>
    <x v="0"/>
  </r>
  <r>
    <n v="978"/>
    <n v="32"/>
    <x v="3"/>
    <x v="1"/>
    <x v="0"/>
    <x v="0"/>
    <x v="3"/>
    <x v="0"/>
    <n v="11"/>
    <x v="3"/>
    <x v="3"/>
    <n v="7491.48"/>
    <n v="89897.76"/>
    <n v="1253.82"/>
    <n v="8"/>
    <n v="26"/>
    <n v="5"/>
    <x v="0"/>
    <x v="0"/>
  </r>
  <r>
    <n v="979"/>
    <n v="59"/>
    <x v="0"/>
    <x v="1"/>
    <x v="2"/>
    <x v="5"/>
    <x v="1"/>
    <x v="0"/>
    <n v="15"/>
    <x v="3"/>
    <x v="0"/>
    <n v="6282.17"/>
    <n v="75386.040000000008"/>
    <n v="1054.78"/>
    <n v="12"/>
    <n v="19"/>
    <n v="2"/>
    <x v="0"/>
    <x v="0"/>
  </r>
  <r>
    <n v="980"/>
    <n v="43"/>
    <x v="2"/>
    <x v="0"/>
    <x v="2"/>
    <x v="5"/>
    <x v="0"/>
    <x v="0"/>
    <n v="17"/>
    <x v="1"/>
    <x v="0"/>
    <n v="4674.13"/>
    <n v="56089.56"/>
    <n v="861.49"/>
    <n v="13"/>
    <n v="18"/>
    <n v="2"/>
    <x v="1"/>
    <x v="0"/>
  </r>
  <r>
    <n v="981"/>
    <n v="25"/>
    <x v="1"/>
    <x v="0"/>
    <x v="4"/>
    <x v="16"/>
    <x v="1"/>
    <x v="1"/>
    <n v="15"/>
    <x v="3"/>
    <x v="2"/>
    <n v="4871.42"/>
    <n v="58457.04"/>
    <n v="620.42999999999995"/>
    <n v="9"/>
    <n v="16"/>
    <n v="8"/>
    <x v="0"/>
    <x v="0"/>
  </r>
  <r>
    <n v="982"/>
    <n v="25"/>
    <x v="1"/>
    <x v="1"/>
    <x v="5"/>
    <x v="15"/>
    <x v="1"/>
    <x v="0"/>
    <n v="15"/>
    <x v="3"/>
    <x v="2"/>
    <n v="5205.63"/>
    <n v="62467.56"/>
    <n v="341.29"/>
    <n v="8"/>
    <n v="22"/>
    <n v="4"/>
    <x v="1"/>
    <x v="1"/>
  </r>
  <r>
    <n v="983"/>
    <n v="46"/>
    <x v="2"/>
    <x v="1"/>
    <x v="1"/>
    <x v="13"/>
    <x v="2"/>
    <x v="0"/>
    <n v="6"/>
    <x v="2"/>
    <x v="3"/>
    <n v="5736.79"/>
    <n v="68841.48"/>
    <n v="553.41"/>
    <n v="14"/>
    <n v="22"/>
    <n v="7"/>
    <x v="1"/>
    <x v="0"/>
  </r>
  <r>
    <n v="984"/>
    <n v="22"/>
    <x v="1"/>
    <x v="1"/>
    <x v="4"/>
    <x v="16"/>
    <x v="1"/>
    <x v="0"/>
    <n v="11"/>
    <x v="3"/>
    <x v="0"/>
    <n v="3208.87"/>
    <n v="38506.44"/>
    <n v="366.17"/>
    <n v="10"/>
    <n v="12"/>
    <n v="5"/>
    <x v="0"/>
    <x v="0"/>
  </r>
  <r>
    <n v="985"/>
    <n v="23"/>
    <x v="1"/>
    <x v="1"/>
    <x v="5"/>
    <x v="15"/>
    <x v="1"/>
    <x v="1"/>
    <n v="13"/>
    <x v="3"/>
    <x v="2"/>
    <n v="3713.05"/>
    <n v="44556.600000000006"/>
    <n v="549.59"/>
    <n v="12"/>
    <n v="18"/>
    <n v="4"/>
    <x v="0"/>
    <x v="1"/>
  </r>
  <r>
    <n v="986"/>
    <n v="59"/>
    <x v="0"/>
    <x v="0"/>
    <x v="1"/>
    <x v="1"/>
    <x v="2"/>
    <x v="0"/>
    <n v="13"/>
    <x v="3"/>
    <x v="4"/>
    <n v="4968.96"/>
    <n v="59627.520000000004"/>
    <n v="397.68"/>
    <n v="7"/>
    <n v="31"/>
    <n v="1"/>
    <x v="0"/>
    <x v="0"/>
  </r>
  <r>
    <n v="987"/>
    <n v="50"/>
    <x v="0"/>
    <x v="0"/>
    <x v="1"/>
    <x v="11"/>
    <x v="1"/>
    <x v="0"/>
    <n v="7"/>
    <x v="2"/>
    <x v="0"/>
    <n v="5894.92"/>
    <n v="70739.040000000008"/>
    <n v="322.07"/>
    <n v="7"/>
    <n v="12"/>
    <n v="2"/>
    <x v="0"/>
    <x v="0"/>
  </r>
  <r>
    <n v="988"/>
    <n v="44"/>
    <x v="2"/>
    <x v="1"/>
    <x v="3"/>
    <x v="14"/>
    <x v="1"/>
    <x v="0"/>
    <n v="8"/>
    <x v="2"/>
    <x v="0"/>
    <n v="5777.34"/>
    <n v="69328.08"/>
    <n v="939.15"/>
    <n v="4"/>
    <n v="22"/>
    <n v="10"/>
    <x v="0"/>
    <x v="0"/>
  </r>
  <r>
    <n v="989"/>
    <n v="45"/>
    <x v="2"/>
    <x v="0"/>
    <x v="1"/>
    <x v="13"/>
    <x v="1"/>
    <x v="0"/>
    <n v="0"/>
    <x v="0"/>
    <x v="0"/>
    <n v="6632.37"/>
    <n v="79588.44"/>
    <n v="1278.96"/>
    <n v="9"/>
    <n v="21"/>
    <n v="5"/>
    <x v="0"/>
    <x v="0"/>
  </r>
  <r>
    <n v="990"/>
    <n v="57"/>
    <x v="0"/>
    <x v="0"/>
    <x v="1"/>
    <x v="13"/>
    <x v="1"/>
    <x v="0"/>
    <n v="0"/>
    <x v="0"/>
    <x v="0"/>
    <n v="6584.83"/>
    <n v="79017.959999999992"/>
    <n v="812.68"/>
    <n v="10"/>
    <n v="15"/>
    <n v="4"/>
    <x v="0"/>
    <x v="0"/>
  </r>
  <r>
    <n v="991"/>
    <n v="52"/>
    <x v="0"/>
    <x v="1"/>
    <x v="5"/>
    <x v="15"/>
    <x v="0"/>
    <x v="0"/>
    <n v="7"/>
    <x v="2"/>
    <x v="1"/>
    <n v="4375.74"/>
    <n v="52508.88"/>
    <n v="343.3"/>
    <n v="8"/>
    <n v="18"/>
    <n v="10"/>
    <x v="0"/>
    <x v="1"/>
  </r>
  <r>
    <n v="992"/>
    <n v="32"/>
    <x v="3"/>
    <x v="0"/>
    <x v="1"/>
    <x v="13"/>
    <x v="2"/>
    <x v="0"/>
    <n v="16"/>
    <x v="1"/>
    <x v="1"/>
    <n v="5355.97"/>
    <n v="64271.64"/>
    <n v="988.11"/>
    <n v="8"/>
    <n v="19"/>
    <n v="4"/>
    <x v="0"/>
    <x v="1"/>
  </r>
  <r>
    <n v="993"/>
    <n v="51"/>
    <x v="0"/>
    <x v="0"/>
    <x v="5"/>
    <x v="17"/>
    <x v="2"/>
    <x v="2"/>
    <n v="0"/>
    <x v="0"/>
    <x v="2"/>
    <n v="5876.6"/>
    <n v="70519.200000000012"/>
    <n v="400.26"/>
    <n v="8"/>
    <n v="34"/>
    <n v="4"/>
    <x v="0"/>
    <x v="0"/>
  </r>
  <r>
    <n v="994"/>
    <n v="35"/>
    <x v="3"/>
    <x v="1"/>
    <x v="3"/>
    <x v="7"/>
    <x v="1"/>
    <x v="2"/>
    <n v="9"/>
    <x v="2"/>
    <x v="0"/>
    <n v="5691.04"/>
    <n v="68292.479999999996"/>
    <n v="319.81"/>
    <n v="13"/>
    <n v="17"/>
    <n v="8"/>
    <x v="0"/>
    <x v="0"/>
  </r>
  <r>
    <n v="995"/>
    <n v="40"/>
    <x v="2"/>
    <x v="1"/>
    <x v="3"/>
    <x v="14"/>
    <x v="2"/>
    <x v="0"/>
    <n v="10"/>
    <x v="2"/>
    <x v="4"/>
    <n v="3739"/>
    <n v="44868"/>
    <n v="502.58"/>
    <n v="11"/>
    <n v="20"/>
    <n v="4"/>
    <x v="1"/>
    <x v="0"/>
  </r>
  <r>
    <n v="996"/>
    <n v="34"/>
    <x v="3"/>
    <x v="1"/>
    <x v="3"/>
    <x v="10"/>
    <x v="2"/>
    <x v="1"/>
    <n v="1"/>
    <x v="0"/>
    <x v="4"/>
    <n v="5080.91"/>
    <n v="60970.92"/>
    <n v="350"/>
    <n v="9"/>
    <n v="17"/>
    <n v="5"/>
    <x v="1"/>
    <x v="0"/>
  </r>
  <r>
    <n v="997"/>
    <n v="33"/>
    <x v="3"/>
    <x v="0"/>
    <x v="3"/>
    <x v="14"/>
    <x v="1"/>
    <x v="1"/>
    <n v="8"/>
    <x v="2"/>
    <x v="0"/>
    <n v="3469.17"/>
    <n v="41630.04"/>
    <n v="337.52"/>
    <n v="4"/>
    <n v="21"/>
    <n v="7"/>
    <x v="0"/>
    <x v="0"/>
  </r>
  <r>
    <n v="998"/>
    <n v="46"/>
    <x v="2"/>
    <x v="0"/>
    <x v="4"/>
    <x v="12"/>
    <x v="1"/>
    <x v="2"/>
    <n v="4"/>
    <x v="0"/>
    <x v="4"/>
    <n v="4890.24"/>
    <n v="58682.879999999997"/>
    <n v="924.16"/>
    <n v="8"/>
    <n v="25"/>
    <n v="8"/>
    <x v="0"/>
    <x v="0"/>
  </r>
  <r>
    <n v="999"/>
    <n v="49"/>
    <x v="2"/>
    <x v="0"/>
    <x v="2"/>
    <x v="5"/>
    <x v="2"/>
    <x v="0"/>
    <n v="9"/>
    <x v="2"/>
    <x v="2"/>
    <n v="4227.0200000000004"/>
    <n v="50724.240000000005"/>
    <n v="702.22"/>
    <n v="14"/>
    <n v="21"/>
    <n v="3"/>
    <x v="0"/>
    <x v="1"/>
  </r>
  <r>
    <n v="1000"/>
    <n v="45"/>
    <x v="2"/>
    <x v="1"/>
    <x v="4"/>
    <x v="12"/>
    <x v="1"/>
    <x v="0"/>
    <n v="2"/>
    <x v="0"/>
    <x v="3"/>
    <n v="3166.84"/>
    <n v="38002.080000000002"/>
    <n v="425.26"/>
    <n v="9"/>
    <n v="33"/>
    <n v="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91F666-2DCD-4C65-8B5E-3C0B49EAC3E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7:F35" firstHeaderRow="1" firstDataRow="2" firstDataCol="1"/>
  <pivotFields count="19">
    <pivotField showAll="0"/>
    <pivotField showAll="0"/>
    <pivotField showAll="0">
      <items count="5">
        <item x="3"/>
        <item x="2"/>
        <item x="0"/>
        <item x="1"/>
        <item t="default"/>
      </items>
    </pivotField>
    <pivotField showAll="0">
      <items count="3">
        <item x="1"/>
        <item x="0"/>
        <item t="default"/>
      </items>
    </pivotField>
    <pivotField axis="axisRow" showAll="0">
      <items count="7">
        <item x="5"/>
        <item x="4"/>
        <item x="2"/>
        <item x="0"/>
        <item x="1"/>
        <item x="3"/>
        <item t="default"/>
      </items>
    </pivotField>
    <pivotField showAll="0"/>
    <pivotField axis="axisCol" showAll="0">
      <items count="5">
        <item x="2"/>
        <item x="0"/>
        <item x="1"/>
        <item x="3"/>
        <item t="default"/>
      </items>
    </pivotField>
    <pivotField showAll="0"/>
    <pivotField showAll="0"/>
    <pivotField showAll="0"/>
    <pivotField showAll="0"/>
    <pivotField dataField="1" numFmtId="164" showAll="0"/>
    <pivotField numFmtId="164" showAll="0"/>
    <pivotField numFmtId="164" showAll="0"/>
    <pivotField showAll="0"/>
    <pivotField showAll="0"/>
    <pivotField showAll="0"/>
    <pivotField showAll="0"/>
    <pivotField showAll="0"/>
  </pivotFields>
  <rowFields count="1">
    <field x="4"/>
  </rowFields>
  <rowItems count="7">
    <i>
      <x/>
    </i>
    <i>
      <x v="1"/>
    </i>
    <i>
      <x v="2"/>
    </i>
    <i>
      <x v="3"/>
    </i>
    <i>
      <x v="4"/>
    </i>
    <i>
      <x v="5"/>
    </i>
    <i t="grand">
      <x/>
    </i>
  </rowItems>
  <colFields count="1">
    <field x="6"/>
  </colFields>
  <colItems count="5">
    <i>
      <x/>
    </i>
    <i>
      <x v="1"/>
    </i>
    <i>
      <x v="2"/>
    </i>
    <i>
      <x v="3"/>
    </i>
    <i t="grand">
      <x/>
    </i>
  </colItems>
  <dataFields count="1">
    <dataField name="Average of MonthlySalary" fld="11" subtotal="average" baseField="4" baseItem="0" numFmtId="164"/>
  </dataFields>
  <chartFormats count="8">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6" format="8" series="1">
      <pivotArea type="data" outline="0" fieldPosition="0">
        <references count="2">
          <reference field="4294967294" count="1" selected="0">
            <x v="0"/>
          </reference>
          <reference field="6" count="1" selected="0">
            <x v="0"/>
          </reference>
        </references>
      </pivotArea>
    </chartFormat>
    <chartFormat chart="6" format="9" series="1">
      <pivotArea type="data" outline="0" fieldPosition="0">
        <references count="2">
          <reference field="4294967294" count="1" selected="0">
            <x v="0"/>
          </reference>
          <reference field="6" count="1" selected="0">
            <x v="1"/>
          </reference>
        </references>
      </pivotArea>
    </chartFormat>
    <chartFormat chart="6" format="10" series="1">
      <pivotArea type="data" outline="0" fieldPosition="0">
        <references count="2">
          <reference field="4294967294" count="1" selected="0">
            <x v="0"/>
          </reference>
          <reference field="6" count="1" selected="0">
            <x v="2"/>
          </reference>
        </references>
      </pivotArea>
    </chartFormat>
    <chartFormat chart="6"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9C3A2E-66FF-4E18-BE43-41294465001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9">
    <pivotField dataField="1" showAll="0"/>
    <pivotField showAll="0"/>
    <pivotField showAll="0">
      <items count="5">
        <item x="3"/>
        <item x="2"/>
        <item x="0"/>
        <item x="1"/>
        <item t="default"/>
      </items>
    </pivotField>
    <pivotField showAll="0">
      <items count="3">
        <item x="1"/>
        <item x="0"/>
        <item t="default"/>
      </items>
    </pivotField>
    <pivotField showAll="0">
      <items count="7">
        <item x="5"/>
        <item x="4"/>
        <item x="2"/>
        <item x="0"/>
        <item x="1"/>
        <item x="3"/>
        <item t="default"/>
      </items>
    </pivotField>
    <pivotField showAll="0"/>
    <pivotField showAll="0">
      <items count="5">
        <item x="2"/>
        <item x="0"/>
        <item x="1"/>
        <item x="3"/>
        <item t="default"/>
      </items>
    </pivotField>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s>
  <rowItems count="1">
    <i/>
  </rowItems>
  <colItems count="1">
    <i/>
  </colItems>
  <dataFields count="1">
    <dataField name="Count of Employe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956F73-7FCA-4EFA-A6B6-80C9C580A9E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7:D25" firstHeaderRow="1" firstDataRow="2" firstDataCol="1" rowPageCount="1" colPageCount="1"/>
  <pivotFields count="19">
    <pivotField dataField="1" showAll="0"/>
    <pivotField showAll="0"/>
    <pivotField showAll="0">
      <items count="5">
        <item x="3"/>
        <item x="2"/>
        <item x="0"/>
        <item x="1"/>
        <item t="default"/>
      </items>
    </pivotField>
    <pivotField axis="axisCol" showAll="0">
      <items count="3">
        <item x="1"/>
        <item x="0"/>
        <item t="default"/>
      </items>
    </pivotField>
    <pivotField axis="axisRow" showAll="0">
      <items count="7">
        <item x="5"/>
        <item x="4"/>
        <item x="2"/>
        <item x="0"/>
        <item x="1"/>
        <item x="3"/>
        <item t="default"/>
      </items>
    </pivotField>
    <pivotField showAll="0"/>
    <pivotField showAll="0">
      <items count="5">
        <item x="2"/>
        <item x="0"/>
        <item x="1"/>
        <item x="3"/>
        <item t="default"/>
      </items>
    </pivotField>
    <pivotField showAll="0"/>
    <pivotField showAll="0"/>
    <pivotField showAll="0"/>
    <pivotField showAll="0"/>
    <pivotField numFmtId="164" showAll="0"/>
    <pivotField numFmtId="164" showAll="0"/>
    <pivotField numFmtId="164" showAll="0"/>
    <pivotField showAll="0"/>
    <pivotField showAll="0"/>
    <pivotField showAll="0"/>
    <pivotField axis="axisPage" showAll="0">
      <items count="3">
        <item x="0"/>
        <item x="1"/>
        <item t="default"/>
      </items>
    </pivotField>
    <pivotField showAll="0"/>
  </pivotFields>
  <rowFields count="1">
    <field x="4"/>
  </rowFields>
  <rowItems count="7">
    <i>
      <x/>
    </i>
    <i>
      <x v="1"/>
    </i>
    <i>
      <x v="2"/>
    </i>
    <i>
      <x v="3"/>
    </i>
    <i>
      <x v="4"/>
    </i>
    <i>
      <x v="5"/>
    </i>
    <i t="grand">
      <x/>
    </i>
  </rowItems>
  <colFields count="1">
    <field x="3"/>
  </colFields>
  <colItems count="3">
    <i>
      <x/>
    </i>
    <i>
      <x v="1"/>
    </i>
    <i t="grand">
      <x/>
    </i>
  </colItems>
  <pageFields count="1">
    <pageField fld="17" item="1" hier="-1"/>
  </pageFields>
  <dataFields count="1">
    <dataField name="Count of EmployeeID" fld="0" subtotal="count" baseField="4"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7" format="4" series="1">
      <pivotArea type="data" outline="0" fieldPosition="0">
        <references count="2">
          <reference field="4294967294" count="1" selected="0">
            <x v="0"/>
          </reference>
          <reference field="3" count="1" selected="0">
            <x v="0"/>
          </reference>
        </references>
      </pivotArea>
    </chartFormat>
    <chartFormat chart="7" format="5" series="1">
      <pivotArea type="data" outline="0" fieldPosition="0">
        <references count="2">
          <reference field="4294967294" count="1" selected="0">
            <x v="0"/>
          </reference>
          <reference field="3" count="1" selected="0">
            <x v="1"/>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FA674E-1A20-4A73-B277-27D731B853AE}"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5:B69" firstHeaderRow="1" firstDataRow="1" firstDataCol="1"/>
  <pivotFields count="19">
    <pivotField dataField="1" showAll="0"/>
    <pivotField showAll="0"/>
    <pivotField showAll="0">
      <items count="5">
        <item x="3"/>
        <item x="2"/>
        <item x="0"/>
        <item x="1"/>
        <item t="default"/>
      </items>
    </pivotField>
    <pivotField showAll="0">
      <items count="3">
        <item x="1"/>
        <item x="0"/>
        <item t="default"/>
      </items>
    </pivotField>
    <pivotField showAll="0">
      <items count="7">
        <item x="5"/>
        <item x="4"/>
        <item x="2"/>
        <item x="0"/>
        <item x="1"/>
        <item x="3"/>
        <item t="default"/>
      </items>
    </pivotField>
    <pivotField showAll="0"/>
    <pivotField showAll="0">
      <items count="5">
        <item x="2"/>
        <item x="0"/>
        <item x="1"/>
        <item x="3"/>
        <item t="default"/>
      </items>
    </pivotField>
    <pivotField axis="axisRow" showAll="0">
      <items count="4">
        <item x="2"/>
        <item x="0"/>
        <item x="1"/>
        <item t="default"/>
      </items>
    </pivotField>
    <pivotField showAll="0"/>
    <pivotField showAll="0"/>
    <pivotField showAll="0">
      <items count="6">
        <item x="4"/>
        <item x="3"/>
        <item x="0"/>
        <item x="2"/>
        <item x="1"/>
        <item t="default"/>
      </items>
    </pivotField>
    <pivotField numFmtId="164" showAll="0"/>
    <pivotField numFmtId="164" showAll="0"/>
    <pivotField numFmtId="164"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EmployeeID" fld="0" subtotal="count" baseField="1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1DEDB3-53FC-4C88-9127-52ADBCAFBA5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9">
    <pivotField showAll="0"/>
    <pivotField showAll="0"/>
    <pivotField showAll="0">
      <items count="5">
        <item x="3"/>
        <item x="2"/>
        <item x="0"/>
        <item x="1"/>
        <item t="default"/>
      </items>
    </pivotField>
    <pivotField showAll="0">
      <items count="3">
        <item x="1"/>
        <item x="0"/>
        <item t="default"/>
      </items>
    </pivotField>
    <pivotField showAll="0">
      <items count="7">
        <item x="5"/>
        <item x="4"/>
        <item x="2"/>
        <item x="0"/>
        <item x="1"/>
        <item x="3"/>
        <item t="default"/>
      </items>
    </pivotField>
    <pivotField showAll="0"/>
    <pivotField showAll="0">
      <items count="5">
        <item x="2"/>
        <item x="0"/>
        <item x="1"/>
        <item x="3"/>
        <item t="default"/>
      </items>
    </pivotField>
    <pivotField showAll="0"/>
    <pivotField showAll="0"/>
    <pivotField showAll="0"/>
    <pivotField showAll="0"/>
    <pivotField numFmtId="164" showAll="0"/>
    <pivotField dataField="1" numFmtId="164" showAll="0"/>
    <pivotField numFmtId="164" showAll="0"/>
    <pivotField showAll="0"/>
    <pivotField showAll="0"/>
    <pivotField showAll="0"/>
    <pivotField showAll="0"/>
    <pivotField showAll="0"/>
  </pivotFields>
  <rowItems count="1">
    <i/>
  </rowItems>
  <colItems count="1">
    <i/>
  </colItems>
  <dataFields count="1">
    <dataField name="Average of Yearly Salary" fld="12" subtotal="average" baseField="0" baseItem="0" numFmtId="165"/>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810052-0808-4728-B212-B3F1A5E709C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0:B45" firstHeaderRow="1" firstDataRow="1" firstDataCol="1" rowPageCount="1" colPageCount="1"/>
  <pivotFields count="19">
    <pivotField showAll="0"/>
    <pivotField showAll="0"/>
    <pivotField showAll="0">
      <items count="5">
        <item x="3"/>
        <item x="2"/>
        <item x="0"/>
        <item x="1"/>
        <item t="default"/>
      </items>
    </pivotField>
    <pivotField showAll="0">
      <items count="3">
        <item x="1"/>
        <item x="0"/>
        <item t="default"/>
      </items>
    </pivotField>
    <pivotField showAll="0">
      <items count="7">
        <item x="5"/>
        <item x="4"/>
        <item x="2"/>
        <item x="0"/>
        <item x="1"/>
        <item x="3"/>
        <item t="default"/>
      </items>
    </pivotField>
    <pivotField showAll="0"/>
    <pivotField showAll="0">
      <items count="5">
        <item x="2"/>
        <item x="0"/>
        <item x="1"/>
        <item x="3"/>
        <item t="default"/>
      </items>
    </pivotField>
    <pivotField showAll="0"/>
    <pivotField showAll="0"/>
    <pivotField axis="axisRow" showAll="0">
      <items count="5">
        <item x="0"/>
        <item x="3"/>
        <item x="1"/>
        <item x="2"/>
        <item t="default"/>
      </items>
    </pivotField>
    <pivotField showAll="0"/>
    <pivotField numFmtId="164" showAll="0"/>
    <pivotField numFmtId="164" showAll="0"/>
    <pivotField numFmtId="164" showAll="0"/>
    <pivotField showAll="0"/>
    <pivotField showAll="0"/>
    <pivotField showAll="0"/>
    <pivotField showAll="0"/>
    <pivotField axis="axisPage" dataField="1" showAll="0">
      <items count="3">
        <item x="0"/>
        <item x="1"/>
        <item t="default"/>
      </items>
    </pivotField>
  </pivotFields>
  <rowFields count="1">
    <field x="9"/>
  </rowFields>
  <rowItems count="5">
    <i>
      <x/>
    </i>
    <i>
      <x v="1"/>
    </i>
    <i>
      <x v="2"/>
    </i>
    <i>
      <x v="3"/>
    </i>
    <i t="grand">
      <x/>
    </i>
  </rowItems>
  <colItems count="1">
    <i/>
  </colItems>
  <pageFields count="1">
    <pageField fld="18" item="1" hier="-1"/>
  </pageFields>
  <dataFields count="1">
    <dataField name="Count of Promotion" fld="18" subtotal="count" baseField="0" baseItem="0"/>
  </dataFields>
  <chartFormats count="2">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369176-99A3-4C02-BFD2-0BF66A75C09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7:B63" firstHeaderRow="1" firstDataRow="1" firstDataCol="1"/>
  <pivotFields count="19">
    <pivotField dataField="1" showAll="0"/>
    <pivotField showAll="0"/>
    <pivotField showAll="0">
      <items count="5">
        <item x="3"/>
        <item x="2"/>
        <item x="0"/>
        <item x="1"/>
        <item t="default"/>
      </items>
    </pivotField>
    <pivotField showAll="0">
      <items count="3">
        <item x="1"/>
        <item x="0"/>
        <item t="default"/>
      </items>
    </pivotField>
    <pivotField showAll="0">
      <items count="7">
        <item x="5"/>
        <item x="4"/>
        <item x="2"/>
        <item x="0"/>
        <item x="1"/>
        <item x="3"/>
        <item t="default"/>
      </items>
    </pivotField>
    <pivotField showAll="0"/>
    <pivotField showAll="0">
      <items count="5">
        <item x="2"/>
        <item x="0"/>
        <item x="1"/>
        <item x="3"/>
        <item t="default"/>
      </items>
    </pivotField>
    <pivotField showAll="0"/>
    <pivotField showAll="0"/>
    <pivotField showAll="0"/>
    <pivotField axis="axisRow" showAll="0">
      <items count="6">
        <item x="4"/>
        <item x="3"/>
        <item x="0"/>
        <item x="2"/>
        <item x="1"/>
        <item t="default"/>
      </items>
    </pivotField>
    <pivotField numFmtId="164" showAll="0"/>
    <pivotField numFmtId="164" showAll="0"/>
    <pivotField numFmtId="164" showAll="0"/>
    <pivotField showAll="0"/>
    <pivotField showAll="0"/>
    <pivotField showAll="0"/>
    <pivotField showAll="0"/>
    <pivotField showAll="0"/>
  </pivotFields>
  <rowFields count="1">
    <field x="10"/>
  </rowFields>
  <rowItems count="6">
    <i>
      <x/>
    </i>
    <i>
      <x v="1"/>
    </i>
    <i>
      <x v="2"/>
    </i>
    <i>
      <x v="3"/>
    </i>
    <i>
      <x v="4"/>
    </i>
    <i t="grand">
      <x/>
    </i>
  </rowItems>
  <colItems count="1">
    <i/>
  </colItems>
  <dataFields count="1">
    <dataField name="Count of EmployeeID" fld="0" subtotal="count" baseField="1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0" format="5">
      <pivotArea type="data" outline="0" fieldPosition="0">
        <references count="2">
          <reference field="4294967294" count="1" selected="0">
            <x v="0"/>
          </reference>
          <reference field="10"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0" count="1" selected="0">
            <x v="0"/>
          </reference>
        </references>
      </pivotArea>
    </chartFormat>
    <chartFormat chart="3" format="14">
      <pivotArea type="data" outline="0" fieldPosition="0">
        <references count="2">
          <reference field="4294967294" count="1" selected="0">
            <x v="0"/>
          </reference>
          <reference field="10" count="1" selected="0">
            <x v="1"/>
          </reference>
        </references>
      </pivotArea>
    </chartFormat>
    <chartFormat chart="3" format="15">
      <pivotArea type="data" outline="0" fieldPosition="0">
        <references count="2">
          <reference field="4294967294" count="1" selected="0">
            <x v="0"/>
          </reference>
          <reference field="10" count="1" selected="0">
            <x v="2"/>
          </reference>
        </references>
      </pivotArea>
    </chartFormat>
    <chartFormat chart="3" format="16">
      <pivotArea type="data" outline="0" fieldPosition="0">
        <references count="2">
          <reference field="4294967294" count="1" selected="0">
            <x v="0"/>
          </reference>
          <reference field="10" count="1" selected="0">
            <x v="3"/>
          </reference>
        </references>
      </pivotArea>
    </chartFormat>
    <chartFormat chart="3" format="17">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730FE7-7960-41D7-A73A-57F58DBA061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40:E45" firstHeaderRow="1" firstDataRow="1" firstDataCol="1" rowPageCount="1" colPageCount="1"/>
  <pivotFields count="19">
    <pivotField showAll="0"/>
    <pivotField showAll="0"/>
    <pivotField showAll="0">
      <items count="5">
        <item x="3"/>
        <item x="2"/>
        <item x="0"/>
        <item x="1"/>
        <item t="default"/>
      </items>
    </pivotField>
    <pivotField showAll="0">
      <items count="3">
        <item x="1"/>
        <item x="0"/>
        <item t="default"/>
      </items>
    </pivotField>
    <pivotField showAll="0">
      <items count="7">
        <item x="5"/>
        <item x="4"/>
        <item x="2"/>
        <item x="0"/>
        <item x="1"/>
        <item x="3"/>
        <item t="default"/>
      </items>
    </pivotField>
    <pivotField showAll="0"/>
    <pivotField showAll="0">
      <items count="5">
        <item x="2"/>
        <item x="0"/>
        <item x="1"/>
        <item x="3"/>
        <item t="default"/>
      </items>
    </pivotField>
    <pivotField showAll="0"/>
    <pivotField showAll="0"/>
    <pivotField axis="axisRow" showAll="0">
      <items count="5">
        <item x="0"/>
        <item x="3"/>
        <item x="1"/>
        <item x="2"/>
        <item t="default"/>
      </items>
    </pivotField>
    <pivotField dataField="1" showAll="0"/>
    <pivotField numFmtId="164" showAll="0"/>
    <pivotField numFmtId="164" showAll="0"/>
    <pivotField numFmtId="164" showAll="0"/>
    <pivotField showAll="0"/>
    <pivotField showAll="0"/>
    <pivotField showAll="0"/>
    <pivotField showAll="0"/>
    <pivotField axis="axisPage" showAll="0">
      <items count="3">
        <item x="0"/>
        <item x="1"/>
        <item t="default"/>
      </items>
    </pivotField>
  </pivotFields>
  <rowFields count="1">
    <field x="9"/>
  </rowFields>
  <rowItems count="5">
    <i>
      <x/>
    </i>
    <i>
      <x v="1"/>
    </i>
    <i>
      <x v="2"/>
    </i>
    <i>
      <x v="3"/>
    </i>
    <i t="grand">
      <x/>
    </i>
  </rowItems>
  <colItems count="1">
    <i/>
  </colItems>
  <pageFields count="1">
    <pageField fld="18" item="1" hier="-1"/>
  </pageFields>
  <dataFields count="1">
    <dataField name="Average of PerformanceRating" fld="10" subtotal="average" baseField="9" baseItem="0" numFmtId="2"/>
  </dataFields>
  <formats count="1">
    <format dxfId="1">
      <pivotArea outline="0" collapsedLevelsAreSubtotals="1" fieldPosition="0"/>
    </format>
  </formats>
  <chartFormats count="3">
    <chartFormat chart="7"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46830C-AC81-4276-BD12-A78D95D2D95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9">
    <pivotField showAll="0"/>
    <pivotField showAll="0"/>
    <pivotField showAll="0">
      <items count="5">
        <item x="3"/>
        <item x="2"/>
        <item x="0"/>
        <item x="1"/>
        <item t="default"/>
      </items>
    </pivotField>
    <pivotField showAll="0">
      <items count="3">
        <item x="1"/>
        <item x="0"/>
        <item t="default"/>
      </items>
    </pivotField>
    <pivotField showAll="0">
      <items count="7">
        <item x="5"/>
        <item x="4"/>
        <item x="2"/>
        <item x="0"/>
        <item x="1"/>
        <item x="3"/>
        <item t="default"/>
      </items>
    </pivotField>
    <pivotField showAll="0"/>
    <pivotField showAll="0">
      <items count="5">
        <item x="2"/>
        <item x="0"/>
        <item x="1"/>
        <item x="3"/>
        <item t="default"/>
      </items>
    </pivotField>
    <pivotField showAll="0"/>
    <pivotField showAll="0"/>
    <pivotField showAll="0"/>
    <pivotField showAll="0"/>
    <pivotField numFmtId="164" showAll="0"/>
    <pivotField numFmtId="164" showAll="0"/>
    <pivotField numFmtId="164" showAll="0"/>
    <pivotField showAll="0"/>
    <pivotField dataField="1" showAll="0"/>
    <pivotField showAll="0"/>
    <pivotField showAll="0"/>
    <pivotField showAll="0"/>
  </pivotFields>
  <rowItems count="1">
    <i/>
  </rowItems>
  <colItems count="1">
    <i/>
  </colItems>
  <dataFields count="1">
    <dataField name="Average of TrainingHours" fld="15" subtotal="average" baseField="0" baseItem="0" numFmtId="2"/>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AAFCB5-74CC-411E-8BAD-0F202F6030F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5" firstHeaderRow="1" firstDataRow="2" firstDataCol="1"/>
  <pivotFields count="19">
    <pivotField dataField="1" showAll="0"/>
    <pivotField showAll="0"/>
    <pivotField showAll="0">
      <items count="5">
        <item x="3"/>
        <item x="2"/>
        <item x="0"/>
        <item x="1"/>
        <item t="default"/>
      </items>
    </pivotField>
    <pivotField axis="axisCol" showAll="0">
      <items count="3">
        <item x="1"/>
        <item x="0"/>
        <item t="default"/>
      </items>
    </pivotField>
    <pivotField axis="axisRow" showAll="0">
      <items count="7">
        <item x="5"/>
        <item x="4"/>
        <item x="2"/>
        <item x="0"/>
        <item x="1"/>
        <item x="3"/>
        <item t="default"/>
      </items>
    </pivotField>
    <pivotField showAll="0"/>
    <pivotField showAll="0">
      <items count="5">
        <item x="2"/>
        <item x="0"/>
        <item x="1"/>
        <item x="3"/>
        <item t="default"/>
      </items>
    </pivotField>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s>
  <rowFields count="1">
    <field x="4"/>
  </rowFields>
  <rowItems count="7">
    <i>
      <x/>
    </i>
    <i>
      <x v="1"/>
    </i>
    <i>
      <x v="2"/>
    </i>
    <i>
      <x v="3"/>
    </i>
    <i>
      <x v="4"/>
    </i>
    <i>
      <x v="5"/>
    </i>
    <i t="grand">
      <x/>
    </i>
  </rowItems>
  <colFields count="1">
    <field x="3"/>
  </colFields>
  <colItems count="3">
    <i>
      <x/>
    </i>
    <i>
      <x v="1"/>
    </i>
    <i t="grand">
      <x/>
    </i>
  </colItems>
  <dataFields count="1">
    <dataField name="Count of EmployeeID"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Level" xr10:uid="{828F5824-B7E9-4CCE-8EBC-9D37A292E457}" sourceName="EducationLevel">
  <pivotTables>
    <pivotTable tabId="3" name="PivotTable1"/>
    <pivotTable tabId="3" name="PivotTable10"/>
    <pivotTable tabId="3" name="PivotTable11"/>
    <pivotTable tabId="3" name="PivotTable20"/>
    <pivotTable tabId="3" name="PivotTable3"/>
    <pivotTable tabId="3" name="PivotTable4"/>
    <pivotTable tabId="3" name="PivotTable6"/>
    <pivotTable tabId="3" name="PivotTable7"/>
    <pivotTable tabId="3" name="PivotTable8"/>
    <pivotTable tabId="3" name="PivotTable9"/>
  </pivotTables>
  <data>
    <tabular pivotCacheId="1877645983">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A3850EE-D94D-4667-A640-82A8CB84E0D7}" sourceName="Department">
  <pivotTables>
    <pivotTable tabId="3" name="PivotTable1"/>
    <pivotTable tabId="3" name="PivotTable10"/>
    <pivotTable tabId="3" name="PivotTable11"/>
    <pivotTable tabId="3" name="PivotTable20"/>
    <pivotTable tabId="3" name="PivotTable3"/>
    <pivotTable tabId="3" name="PivotTable4"/>
    <pivotTable tabId="3" name="PivotTable6"/>
    <pivotTable tabId="3" name="PivotTable7"/>
    <pivotTable tabId="3" name="PivotTable8"/>
    <pivotTable tabId="3" name="PivotTable9"/>
  </pivotTables>
  <data>
    <tabular pivotCacheId="1877645983">
      <items count="6">
        <i x="5" s="1"/>
        <i x="4" s="1"/>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01E17BB-DC16-42C1-AFD2-B77F9904D270}" sourceName="Gender">
  <pivotTables>
    <pivotTable tabId="3" name="PivotTable1"/>
    <pivotTable tabId="3" name="PivotTable10"/>
    <pivotTable tabId="3" name="PivotTable11"/>
    <pivotTable tabId="3" name="PivotTable20"/>
    <pivotTable tabId="3" name="PivotTable3"/>
    <pivotTable tabId="3" name="PivotTable4"/>
    <pivotTable tabId="3" name="PivotTable6"/>
    <pivotTable tabId="3" name="PivotTable7"/>
    <pivotTable tabId="3" name="PivotTable8"/>
    <pivotTable tabId="3" name="PivotTable9"/>
  </pivotTables>
  <data>
    <tabular pivotCacheId="187764598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Type" xr10:uid="{F0FC9A41-A989-4428-A83A-36B7493AB98A}" sourceName="Emp.Type">
  <pivotTables>
    <pivotTable tabId="3" name="PivotTable1"/>
    <pivotTable tabId="3" name="PivotTable10"/>
    <pivotTable tabId="3" name="PivotTable11"/>
    <pivotTable tabId="3" name="PivotTable20"/>
    <pivotTable tabId="3" name="PivotTable3"/>
    <pivotTable tabId="3" name="PivotTable4"/>
    <pivotTable tabId="3" name="PivotTable6"/>
    <pivotTable tabId="3" name="PivotTable7"/>
    <pivotTable tabId="3" name="PivotTable8"/>
    <pivotTable tabId="3" name="PivotTable9"/>
  </pivotTables>
  <data>
    <tabular pivotCacheId="1877645983">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Level" xr10:uid="{28EF3283-EF3E-4C01-BD34-DF847F4683CE}" cache="Slicer_EducationLevel" caption="EducationLevel" columnCount="2" style="SlicerStyleDark6" rowHeight="241300"/>
  <slicer name="Department" xr10:uid="{B51F10D4-5F8D-4FED-84C8-922D135FA97F}" cache="Slicer_Department" caption="Department" columnCount="2" style="SlicerStyleDark6" rowHeight="241300"/>
  <slicer name="Gender" xr10:uid="{61B59B03-9A32-465E-88B0-75B64036DD52}" cache="Slicer_Gender" caption="Gender" style="SlicerStyleDark6" rowHeight="241300"/>
  <slicer name="Emp.Type" xr10:uid="{C7782A5E-2F1E-40E3-9507-9F0F33A36120}" cache="Slicer_Emp.Type" caption="Emp.Type" columnCount="2" style="SlicerStyleDark6"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001"/>
  <sheetViews>
    <sheetView workbookViewId="0">
      <selection activeCell="J9" sqref="J9"/>
    </sheetView>
  </sheetViews>
  <sheetFormatPr defaultRowHeight="14.5" x14ac:dyDescent="0.35"/>
  <cols>
    <col min="1" max="1" width="10.81640625" bestFit="1" customWidth="1"/>
    <col min="4" max="4" width="11.08984375" bestFit="1" customWidth="1"/>
    <col min="5" max="5" width="18.36328125" bestFit="1" customWidth="1"/>
    <col min="6" max="6" width="13.453125" bestFit="1" customWidth="1"/>
    <col min="7" max="7" width="15.54296875" bestFit="1" customWidth="1"/>
    <col min="8" max="8" width="15.26953125" bestFit="1" customWidth="1"/>
    <col min="9" max="9" width="17.08984375" bestFit="1" customWidth="1"/>
    <col min="10" max="10" width="13" bestFit="1" customWidth="1"/>
    <col min="12" max="12" width="18.26953125" bestFit="1" customWidth="1"/>
    <col min="13" max="13" width="17.08984375" bestFit="1" customWidth="1"/>
    <col min="14" max="15" width="12.54296875" bestFit="1" customWidth="1"/>
    <col min="16" max="16" width="14.36328125" bestFit="1" customWidth="1"/>
  </cols>
  <sheetData>
    <row r="1" spans="1:16"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35">
      <c r="A2">
        <v>1</v>
      </c>
      <c r="B2">
        <v>56</v>
      </c>
      <c r="C2" t="s">
        <v>16</v>
      </c>
      <c r="D2" t="s">
        <v>18</v>
      </c>
      <c r="E2" t="s">
        <v>24</v>
      </c>
      <c r="F2" t="s">
        <v>42</v>
      </c>
      <c r="G2" t="s">
        <v>46</v>
      </c>
      <c r="H2">
        <v>5</v>
      </c>
      <c r="I2">
        <v>3</v>
      </c>
      <c r="J2">
        <v>5897.37</v>
      </c>
      <c r="K2">
        <v>942.39</v>
      </c>
      <c r="L2">
        <v>11</v>
      </c>
      <c r="M2">
        <v>15</v>
      </c>
      <c r="N2">
        <v>5</v>
      </c>
      <c r="O2" t="s">
        <v>49</v>
      </c>
      <c r="P2" t="s">
        <v>49</v>
      </c>
    </row>
    <row r="3" spans="1:16" x14ac:dyDescent="0.35">
      <c r="A3">
        <v>2</v>
      </c>
      <c r="B3">
        <v>57</v>
      </c>
      <c r="C3" t="s">
        <v>16</v>
      </c>
      <c r="D3" t="s">
        <v>19</v>
      </c>
      <c r="E3" t="s">
        <v>25</v>
      </c>
      <c r="F3" t="s">
        <v>42</v>
      </c>
      <c r="G3" t="s">
        <v>46</v>
      </c>
      <c r="H3">
        <v>19</v>
      </c>
      <c r="I3">
        <v>3</v>
      </c>
      <c r="J3">
        <v>5089.3900000000003</v>
      </c>
      <c r="K3">
        <v>255.06</v>
      </c>
      <c r="L3">
        <v>11</v>
      </c>
      <c r="M3">
        <v>19</v>
      </c>
      <c r="N3">
        <v>4</v>
      </c>
      <c r="O3" t="s">
        <v>49</v>
      </c>
      <c r="P3" t="s">
        <v>49</v>
      </c>
    </row>
    <row r="4" spans="1:16" x14ac:dyDescent="0.35">
      <c r="A4">
        <v>3</v>
      </c>
      <c r="B4">
        <v>22</v>
      </c>
      <c r="C4" t="s">
        <v>16</v>
      </c>
      <c r="D4" t="s">
        <v>18</v>
      </c>
      <c r="E4" t="s">
        <v>26</v>
      </c>
      <c r="F4" t="s">
        <v>43</v>
      </c>
      <c r="G4" t="s">
        <v>46</v>
      </c>
      <c r="H4">
        <v>7</v>
      </c>
      <c r="I4">
        <v>3</v>
      </c>
      <c r="J4">
        <v>5064.49</v>
      </c>
      <c r="K4">
        <v>714.76</v>
      </c>
      <c r="L4">
        <v>6</v>
      </c>
      <c r="M4">
        <v>24</v>
      </c>
      <c r="N4">
        <v>3</v>
      </c>
      <c r="O4" t="s">
        <v>49</v>
      </c>
      <c r="P4" t="s">
        <v>49</v>
      </c>
    </row>
    <row r="5" spans="1:16" x14ac:dyDescent="0.35">
      <c r="A5">
        <v>4</v>
      </c>
      <c r="B5">
        <v>28</v>
      </c>
      <c r="C5" t="s">
        <v>17</v>
      </c>
      <c r="D5" t="s">
        <v>18</v>
      </c>
      <c r="E5" t="s">
        <v>27</v>
      </c>
      <c r="F5" t="s">
        <v>44</v>
      </c>
      <c r="G5" t="s">
        <v>46</v>
      </c>
      <c r="H5">
        <v>7</v>
      </c>
      <c r="I5">
        <v>5</v>
      </c>
      <c r="J5">
        <v>5588.74</v>
      </c>
      <c r="K5">
        <v>308.27</v>
      </c>
      <c r="L5">
        <v>15</v>
      </c>
      <c r="M5">
        <v>22</v>
      </c>
      <c r="N5">
        <v>9</v>
      </c>
      <c r="O5" t="s">
        <v>49</v>
      </c>
      <c r="P5" t="s">
        <v>49</v>
      </c>
    </row>
    <row r="6" spans="1:16" x14ac:dyDescent="0.35">
      <c r="A6">
        <v>5</v>
      </c>
      <c r="B6">
        <v>46</v>
      </c>
      <c r="C6" t="s">
        <v>16</v>
      </c>
      <c r="D6" t="s">
        <v>20</v>
      </c>
      <c r="E6" t="s">
        <v>28</v>
      </c>
      <c r="F6" t="s">
        <v>44</v>
      </c>
      <c r="G6" t="s">
        <v>46</v>
      </c>
      <c r="H6">
        <v>0</v>
      </c>
      <c r="I6">
        <v>3</v>
      </c>
      <c r="J6">
        <v>4978.55</v>
      </c>
      <c r="K6">
        <v>651.96</v>
      </c>
      <c r="L6">
        <v>11</v>
      </c>
      <c r="M6">
        <v>17</v>
      </c>
      <c r="N6">
        <v>1</v>
      </c>
      <c r="O6" t="s">
        <v>50</v>
      </c>
      <c r="P6" t="s">
        <v>49</v>
      </c>
    </row>
    <row r="7" spans="1:16" x14ac:dyDescent="0.35">
      <c r="A7">
        <v>6</v>
      </c>
      <c r="B7">
        <v>24</v>
      </c>
      <c r="C7" t="s">
        <v>16</v>
      </c>
      <c r="D7" t="s">
        <v>19</v>
      </c>
      <c r="E7" t="s">
        <v>25</v>
      </c>
      <c r="F7" t="s">
        <v>43</v>
      </c>
      <c r="G7" t="s">
        <v>46</v>
      </c>
      <c r="H7">
        <v>4</v>
      </c>
      <c r="I7">
        <v>5</v>
      </c>
      <c r="J7">
        <v>5727.35</v>
      </c>
      <c r="K7">
        <v>457.08</v>
      </c>
      <c r="L7">
        <v>12</v>
      </c>
      <c r="M7">
        <v>24</v>
      </c>
      <c r="N7">
        <v>5</v>
      </c>
      <c r="O7" t="s">
        <v>49</v>
      </c>
      <c r="P7" t="s">
        <v>50</v>
      </c>
    </row>
    <row r="8" spans="1:16" x14ac:dyDescent="0.35">
      <c r="A8">
        <v>7</v>
      </c>
      <c r="B8">
        <v>45</v>
      </c>
      <c r="C8" t="s">
        <v>16</v>
      </c>
      <c r="D8" t="s">
        <v>20</v>
      </c>
      <c r="E8" t="s">
        <v>29</v>
      </c>
      <c r="F8" t="s">
        <v>43</v>
      </c>
      <c r="G8" t="s">
        <v>47</v>
      </c>
      <c r="H8">
        <v>12</v>
      </c>
      <c r="I8">
        <v>3</v>
      </c>
      <c r="J8">
        <v>5250.02</v>
      </c>
      <c r="K8">
        <v>961.18</v>
      </c>
      <c r="L8">
        <v>10</v>
      </c>
      <c r="M8">
        <v>23</v>
      </c>
      <c r="N8">
        <v>5</v>
      </c>
      <c r="O8" t="s">
        <v>49</v>
      </c>
      <c r="P8" t="s">
        <v>49</v>
      </c>
    </row>
    <row r="9" spans="1:16" x14ac:dyDescent="0.35">
      <c r="A9">
        <v>8</v>
      </c>
      <c r="B9">
        <v>32</v>
      </c>
      <c r="C9" t="s">
        <v>16</v>
      </c>
      <c r="D9" t="s">
        <v>20</v>
      </c>
      <c r="E9" t="s">
        <v>30</v>
      </c>
      <c r="F9" t="s">
        <v>44</v>
      </c>
      <c r="G9" t="s">
        <v>46</v>
      </c>
      <c r="H9">
        <v>18</v>
      </c>
      <c r="I9">
        <v>5</v>
      </c>
      <c r="J9">
        <v>5684.99</v>
      </c>
      <c r="K9">
        <v>456.27</v>
      </c>
      <c r="L9">
        <v>15</v>
      </c>
      <c r="M9">
        <v>21</v>
      </c>
      <c r="N9">
        <v>5</v>
      </c>
      <c r="O9" t="s">
        <v>49</v>
      </c>
      <c r="P9" t="s">
        <v>50</v>
      </c>
    </row>
    <row r="10" spans="1:16" x14ac:dyDescent="0.35">
      <c r="A10">
        <v>9</v>
      </c>
      <c r="B10">
        <v>25</v>
      </c>
      <c r="C10" t="s">
        <v>16</v>
      </c>
      <c r="D10" t="s">
        <v>21</v>
      </c>
      <c r="E10" t="s">
        <v>31</v>
      </c>
      <c r="F10" t="s">
        <v>44</v>
      </c>
      <c r="G10" t="s">
        <v>48</v>
      </c>
      <c r="H10">
        <v>19</v>
      </c>
      <c r="I10">
        <v>4</v>
      </c>
      <c r="J10">
        <v>4701.16</v>
      </c>
      <c r="K10">
        <v>849.59</v>
      </c>
      <c r="L10">
        <v>13</v>
      </c>
      <c r="M10">
        <v>27</v>
      </c>
      <c r="N10">
        <v>4</v>
      </c>
      <c r="O10" t="s">
        <v>49</v>
      </c>
      <c r="P10" t="s">
        <v>50</v>
      </c>
    </row>
    <row r="11" spans="1:16" x14ac:dyDescent="0.35">
      <c r="A11">
        <v>10</v>
      </c>
      <c r="B11">
        <v>35</v>
      </c>
      <c r="C11" t="s">
        <v>17</v>
      </c>
      <c r="D11" t="s">
        <v>22</v>
      </c>
      <c r="E11" t="s">
        <v>32</v>
      </c>
      <c r="F11" t="s">
        <v>44</v>
      </c>
      <c r="G11" t="s">
        <v>46</v>
      </c>
      <c r="H11">
        <v>8</v>
      </c>
      <c r="I11">
        <v>5</v>
      </c>
      <c r="J11">
        <v>4926.55</v>
      </c>
      <c r="K11">
        <v>506.87</v>
      </c>
      <c r="L11">
        <v>8</v>
      </c>
      <c r="M11">
        <v>20</v>
      </c>
      <c r="N11">
        <v>4</v>
      </c>
      <c r="O11" t="s">
        <v>49</v>
      </c>
      <c r="P11" t="s">
        <v>50</v>
      </c>
    </row>
    <row r="12" spans="1:16" x14ac:dyDescent="0.35">
      <c r="A12">
        <v>11</v>
      </c>
      <c r="B12">
        <v>38</v>
      </c>
      <c r="C12" t="s">
        <v>17</v>
      </c>
      <c r="D12" t="s">
        <v>23</v>
      </c>
      <c r="E12" t="s">
        <v>33</v>
      </c>
      <c r="F12" t="s">
        <v>44</v>
      </c>
      <c r="G12" t="s">
        <v>46</v>
      </c>
      <c r="H12">
        <v>0</v>
      </c>
      <c r="I12">
        <v>3</v>
      </c>
      <c r="J12">
        <v>4369.8100000000004</v>
      </c>
      <c r="K12">
        <v>384.92</v>
      </c>
      <c r="L12">
        <v>7</v>
      </c>
      <c r="M12">
        <v>23</v>
      </c>
      <c r="N12">
        <v>4</v>
      </c>
      <c r="O12" t="s">
        <v>49</v>
      </c>
      <c r="P12" t="s">
        <v>49</v>
      </c>
    </row>
    <row r="13" spans="1:16" x14ac:dyDescent="0.35">
      <c r="A13">
        <v>12</v>
      </c>
      <c r="B13">
        <v>25</v>
      </c>
      <c r="C13" t="s">
        <v>16</v>
      </c>
      <c r="D13" t="s">
        <v>19</v>
      </c>
      <c r="E13" t="s">
        <v>25</v>
      </c>
      <c r="F13" t="s">
        <v>44</v>
      </c>
      <c r="G13" t="s">
        <v>48</v>
      </c>
      <c r="H13">
        <v>5</v>
      </c>
      <c r="I13">
        <v>2</v>
      </c>
      <c r="J13">
        <v>5082.82</v>
      </c>
      <c r="K13">
        <v>737.79</v>
      </c>
      <c r="L13">
        <v>12</v>
      </c>
      <c r="M13">
        <v>19</v>
      </c>
      <c r="N13">
        <v>3</v>
      </c>
      <c r="O13" t="s">
        <v>49</v>
      </c>
      <c r="P13" t="s">
        <v>49</v>
      </c>
    </row>
    <row r="14" spans="1:16" x14ac:dyDescent="0.35">
      <c r="A14">
        <v>13</v>
      </c>
      <c r="B14">
        <v>60</v>
      </c>
      <c r="C14" t="s">
        <v>17</v>
      </c>
      <c r="D14" t="s">
        <v>21</v>
      </c>
      <c r="E14" t="s">
        <v>34</v>
      </c>
      <c r="F14" t="s">
        <v>42</v>
      </c>
      <c r="G14" t="s">
        <v>46</v>
      </c>
      <c r="H14">
        <v>3</v>
      </c>
      <c r="I14">
        <v>3</v>
      </c>
      <c r="J14">
        <v>5422.24</v>
      </c>
      <c r="K14">
        <v>786.38</v>
      </c>
      <c r="L14">
        <v>10</v>
      </c>
      <c r="M14">
        <v>25</v>
      </c>
      <c r="N14">
        <v>2</v>
      </c>
      <c r="O14" t="s">
        <v>49</v>
      </c>
      <c r="P14" t="s">
        <v>49</v>
      </c>
    </row>
    <row r="15" spans="1:16" x14ac:dyDescent="0.35">
      <c r="A15">
        <v>14</v>
      </c>
      <c r="B15">
        <v>56</v>
      </c>
      <c r="C15" t="s">
        <v>17</v>
      </c>
      <c r="D15" t="s">
        <v>19</v>
      </c>
      <c r="E15" t="s">
        <v>25</v>
      </c>
      <c r="F15" t="s">
        <v>45</v>
      </c>
      <c r="G15" t="s">
        <v>47</v>
      </c>
      <c r="H15">
        <v>9</v>
      </c>
      <c r="I15">
        <v>1</v>
      </c>
      <c r="J15">
        <v>4078.52</v>
      </c>
      <c r="K15">
        <v>214.07</v>
      </c>
      <c r="L15">
        <v>10</v>
      </c>
      <c r="M15">
        <v>22</v>
      </c>
      <c r="N15">
        <v>5</v>
      </c>
      <c r="O15" t="s">
        <v>49</v>
      </c>
      <c r="P15" t="s">
        <v>49</v>
      </c>
    </row>
    <row r="16" spans="1:16" x14ac:dyDescent="0.35">
      <c r="A16">
        <v>15</v>
      </c>
      <c r="B16">
        <v>38</v>
      </c>
      <c r="C16" t="s">
        <v>16</v>
      </c>
      <c r="D16" t="s">
        <v>18</v>
      </c>
      <c r="E16" t="s">
        <v>27</v>
      </c>
      <c r="F16" t="s">
        <v>42</v>
      </c>
      <c r="G16" t="s">
        <v>46</v>
      </c>
      <c r="H16">
        <v>7</v>
      </c>
      <c r="I16">
        <v>3</v>
      </c>
      <c r="J16">
        <v>6150.81</v>
      </c>
      <c r="K16">
        <v>1061.53</v>
      </c>
      <c r="L16">
        <v>10</v>
      </c>
      <c r="M16">
        <v>16</v>
      </c>
      <c r="N16">
        <v>10</v>
      </c>
      <c r="O16" t="s">
        <v>49</v>
      </c>
      <c r="P16" t="s">
        <v>49</v>
      </c>
    </row>
    <row r="17" spans="1:16" x14ac:dyDescent="0.35">
      <c r="A17">
        <v>16</v>
      </c>
      <c r="B17">
        <v>32</v>
      </c>
      <c r="C17" t="s">
        <v>16</v>
      </c>
      <c r="D17" t="s">
        <v>19</v>
      </c>
      <c r="E17" t="s">
        <v>35</v>
      </c>
      <c r="F17" t="s">
        <v>43</v>
      </c>
      <c r="G17" t="s">
        <v>46</v>
      </c>
      <c r="H17">
        <v>3</v>
      </c>
      <c r="I17">
        <v>4</v>
      </c>
      <c r="J17">
        <v>4215.3100000000004</v>
      </c>
      <c r="K17">
        <v>707.33</v>
      </c>
      <c r="L17">
        <v>12</v>
      </c>
      <c r="M17">
        <v>18</v>
      </c>
      <c r="N17">
        <v>6</v>
      </c>
      <c r="O17" t="s">
        <v>49</v>
      </c>
      <c r="P17" t="s">
        <v>49</v>
      </c>
    </row>
    <row r="18" spans="1:16" x14ac:dyDescent="0.35">
      <c r="A18">
        <v>17</v>
      </c>
      <c r="B18">
        <v>41</v>
      </c>
      <c r="C18" t="s">
        <v>16</v>
      </c>
      <c r="D18" t="s">
        <v>19</v>
      </c>
      <c r="E18" t="s">
        <v>25</v>
      </c>
      <c r="F18" t="s">
        <v>44</v>
      </c>
      <c r="G18" t="s">
        <v>46</v>
      </c>
      <c r="H18">
        <v>5</v>
      </c>
      <c r="I18">
        <v>3</v>
      </c>
      <c r="J18">
        <v>4599.0600000000004</v>
      </c>
      <c r="K18">
        <v>744.93</v>
      </c>
      <c r="L18">
        <v>11</v>
      </c>
      <c r="M18">
        <v>22</v>
      </c>
      <c r="N18">
        <v>3</v>
      </c>
      <c r="O18" t="s">
        <v>49</v>
      </c>
      <c r="P18" t="s">
        <v>49</v>
      </c>
    </row>
    <row r="19" spans="1:16" x14ac:dyDescent="0.35">
      <c r="A19">
        <v>18</v>
      </c>
      <c r="B19">
        <v>26</v>
      </c>
      <c r="C19" t="s">
        <v>16</v>
      </c>
      <c r="D19" t="s">
        <v>22</v>
      </c>
      <c r="E19" t="s">
        <v>36</v>
      </c>
      <c r="F19" t="s">
        <v>43</v>
      </c>
      <c r="G19" t="s">
        <v>48</v>
      </c>
      <c r="H19">
        <v>11</v>
      </c>
      <c r="I19">
        <v>2</v>
      </c>
      <c r="J19">
        <v>3095.66</v>
      </c>
      <c r="K19">
        <v>609.33000000000004</v>
      </c>
      <c r="L19">
        <v>9</v>
      </c>
      <c r="M19">
        <v>22</v>
      </c>
      <c r="N19">
        <v>5</v>
      </c>
      <c r="O19" t="s">
        <v>49</v>
      </c>
      <c r="P19" t="s">
        <v>49</v>
      </c>
    </row>
    <row r="20" spans="1:16" x14ac:dyDescent="0.35">
      <c r="A20">
        <v>19</v>
      </c>
      <c r="B20">
        <v>49</v>
      </c>
      <c r="C20" t="s">
        <v>16</v>
      </c>
      <c r="D20" t="s">
        <v>21</v>
      </c>
      <c r="E20" t="s">
        <v>34</v>
      </c>
      <c r="F20" t="s">
        <v>44</v>
      </c>
      <c r="G20" t="s">
        <v>46</v>
      </c>
      <c r="H20">
        <v>7</v>
      </c>
      <c r="I20">
        <v>3</v>
      </c>
      <c r="J20">
        <v>4121.2299999999996</v>
      </c>
      <c r="K20">
        <v>215.62</v>
      </c>
      <c r="L20">
        <v>16</v>
      </c>
      <c r="M20">
        <v>25</v>
      </c>
      <c r="N20">
        <v>6</v>
      </c>
      <c r="O20" t="s">
        <v>49</v>
      </c>
      <c r="P20" t="s">
        <v>49</v>
      </c>
    </row>
    <row r="21" spans="1:16" x14ac:dyDescent="0.35">
      <c r="A21">
        <v>20</v>
      </c>
      <c r="B21">
        <v>45</v>
      </c>
      <c r="C21" t="s">
        <v>17</v>
      </c>
      <c r="D21" t="s">
        <v>19</v>
      </c>
      <c r="E21" t="s">
        <v>37</v>
      </c>
      <c r="F21" t="s">
        <v>43</v>
      </c>
      <c r="G21" t="s">
        <v>47</v>
      </c>
      <c r="H21">
        <v>9</v>
      </c>
      <c r="I21">
        <v>3</v>
      </c>
      <c r="J21">
        <v>5771.2</v>
      </c>
      <c r="K21">
        <v>349.52</v>
      </c>
      <c r="L21">
        <v>7</v>
      </c>
      <c r="M21">
        <v>18</v>
      </c>
      <c r="N21">
        <v>5</v>
      </c>
      <c r="O21" t="s">
        <v>49</v>
      </c>
      <c r="P21" t="s">
        <v>49</v>
      </c>
    </row>
    <row r="22" spans="1:16" x14ac:dyDescent="0.35">
      <c r="A22">
        <v>21</v>
      </c>
      <c r="B22">
        <v>36</v>
      </c>
      <c r="C22" t="s">
        <v>16</v>
      </c>
      <c r="D22" t="s">
        <v>19</v>
      </c>
      <c r="E22" t="s">
        <v>25</v>
      </c>
      <c r="F22" t="s">
        <v>42</v>
      </c>
      <c r="G22" t="s">
        <v>46</v>
      </c>
      <c r="H22">
        <v>18</v>
      </c>
      <c r="I22">
        <v>3</v>
      </c>
      <c r="J22">
        <v>5612.03</v>
      </c>
      <c r="K22">
        <v>1010.51</v>
      </c>
      <c r="L22">
        <v>15</v>
      </c>
      <c r="M22">
        <v>20</v>
      </c>
      <c r="N22">
        <v>6</v>
      </c>
      <c r="O22" t="s">
        <v>49</v>
      </c>
      <c r="P22" t="s">
        <v>49</v>
      </c>
    </row>
    <row r="23" spans="1:16" x14ac:dyDescent="0.35">
      <c r="A23">
        <v>22</v>
      </c>
      <c r="B23">
        <v>43</v>
      </c>
      <c r="C23" t="s">
        <v>16</v>
      </c>
      <c r="D23" t="s">
        <v>22</v>
      </c>
      <c r="E23" t="s">
        <v>36</v>
      </c>
      <c r="F23" t="s">
        <v>43</v>
      </c>
      <c r="G23" t="s">
        <v>46</v>
      </c>
      <c r="H23">
        <v>0</v>
      </c>
      <c r="I23">
        <v>2</v>
      </c>
      <c r="J23">
        <v>4411.03</v>
      </c>
      <c r="K23">
        <v>528.62</v>
      </c>
      <c r="L23">
        <v>10</v>
      </c>
      <c r="M23">
        <v>21</v>
      </c>
      <c r="N23">
        <v>3</v>
      </c>
      <c r="O23" t="s">
        <v>50</v>
      </c>
      <c r="P23" t="s">
        <v>49</v>
      </c>
    </row>
    <row r="24" spans="1:16" x14ac:dyDescent="0.35">
      <c r="A24">
        <v>23</v>
      </c>
      <c r="B24">
        <v>58</v>
      </c>
      <c r="C24" t="s">
        <v>17</v>
      </c>
      <c r="D24" t="s">
        <v>19</v>
      </c>
      <c r="E24" t="s">
        <v>35</v>
      </c>
      <c r="F24" t="s">
        <v>44</v>
      </c>
      <c r="G24" t="s">
        <v>46</v>
      </c>
      <c r="H24">
        <v>18</v>
      </c>
      <c r="I24">
        <v>3</v>
      </c>
      <c r="J24">
        <v>4766.97</v>
      </c>
      <c r="K24">
        <v>928.55</v>
      </c>
      <c r="L24">
        <v>10</v>
      </c>
      <c r="M24">
        <v>15</v>
      </c>
      <c r="N24">
        <v>5</v>
      </c>
      <c r="O24" t="s">
        <v>49</v>
      </c>
      <c r="P24" t="s">
        <v>49</v>
      </c>
    </row>
    <row r="25" spans="1:16" x14ac:dyDescent="0.35">
      <c r="A25">
        <v>24</v>
      </c>
      <c r="B25">
        <v>49</v>
      </c>
      <c r="C25" t="s">
        <v>17</v>
      </c>
      <c r="D25" t="s">
        <v>21</v>
      </c>
      <c r="E25" t="s">
        <v>31</v>
      </c>
      <c r="F25" t="s">
        <v>43</v>
      </c>
      <c r="G25" t="s">
        <v>46</v>
      </c>
      <c r="H25">
        <v>15</v>
      </c>
      <c r="I25">
        <v>2</v>
      </c>
      <c r="J25">
        <v>4921.46</v>
      </c>
      <c r="K25">
        <v>570.13</v>
      </c>
      <c r="L25">
        <v>4</v>
      </c>
      <c r="M25">
        <v>23</v>
      </c>
      <c r="N25">
        <v>3</v>
      </c>
      <c r="O25" t="s">
        <v>49</v>
      </c>
      <c r="P25" t="s">
        <v>49</v>
      </c>
    </row>
    <row r="26" spans="1:16" x14ac:dyDescent="0.35">
      <c r="A26">
        <v>25</v>
      </c>
      <c r="B26">
        <v>28</v>
      </c>
      <c r="C26" t="s">
        <v>16</v>
      </c>
      <c r="D26" t="s">
        <v>23</v>
      </c>
      <c r="E26" t="s">
        <v>33</v>
      </c>
      <c r="F26" t="s">
        <v>42</v>
      </c>
      <c r="G26" t="s">
        <v>46</v>
      </c>
      <c r="H26">
        <v>13</v>
      </c>
      <c r="I26">
        <v>4</v>
      </c>
      <c r="J26">
        <v>5116.8500000000004</v>
      </c>
      <c r="K26">
        <v>760.19</v>
      </c>
      <c r="L26">
        <v>9</v>
      </c>
      <c r="M26">
        <v>15</v>
      </c>
      <c r="N26">
        <v>2</v>
      </c>
      <c r="O26" t="s">
        <v>50</v>
      </c>
      <c r="P26" t="s">
        <v>50</v>
      </c>
    </row>
    <row r="27" spans="1:16" x14ac:dyDescent="0.35">
      <c r="A27">
        <v>26</v>
      </c>
      <c r="B27">
        <v>26</v>
      </c>
      <c r="C27" t="s">
        <v>17</v>
      </c>
      <c r="D27" t="s">
        <v>21</v>
      </c>
      <c r="E27" t="s">
        <v>38</v>
      </c>
      <c r="F27" t="s">
        <v>44</v>
      </c>
      <c r="G27" t="s">
        <v>46</v>
      </c>
      <c r="H27">
        <v>18</v>
      </c>
      <c r="I27">
        <v>2</v>
      </c>
      <c r="J27">
        <v>6095.85</v>
      </c>
      <c r="K27">
        <v>1200.43</v>
      </c>
      <c r="L27">
        <v>6</v>
      </c>
      <c r="M27">
        <v>18</v>
      </c>
      <c r="N27">
        <v>5</v>
      </c>
      <c r="O27" t="s">
        <v>49</v>
      </c>
      <c r="P27" t="s">
        <v>49</v>
      </c>
    </row>
    <row r="28" spans="1:16" x14ac:dyDescent="0.35">
      <c r="A28">
        <v>27</v>
      </c>
      <c r="B28">
        <v>37</v>
      </c>
      <c r="C28" t="s">
        <v>16</v>
      </c>
      <c r="D28" t="s">
        <v>19</v>
      </c>
      <c r="E28" t="s">
        <v>35</v>
      </c>
      <c r="F28" t="s">
        <v>42</v>
      </c>
      <c r="G28" t="s">
        <v>48</v>
      </c>
      <c r="H28">
        <v>11</v>
      </c>
      <c r="I28">
        <v>4</v>
      </c>
      <c r="J28">
        <v>6130.53</v>
      </c>
      <c r="K28">
        <v>912.25</v>
      </c>
      <c r="L28">
        <v>6</v>
      </c>
      <c r="M28">
        <v>22</v>
      </c>
      <c r="N28">
        <v>10</v>
      </c>
      <c r="O28" t="s">
        <v>49</v>
      </c>
      <c r="P28" t="s">
        <v>50</v>
      </c>
    </row>
    <row r="29" spans="1:16" x14ac:dyDescent="0.35">
      <c r="A29">
        <v>28</v>
      </c>
      <c r="B29">
        <v>46</v>
      </c>
      <c r="C29" t="s">
        <v>17</v>
      </c>
      <c r="D29" t="s">
        <v>23</v>
      </c>
      <c r="E29" t="s">
        <v>39</v>
      </c>
      <c r="F29" t="s">
        <v>44</v>
      </c>
      <c r="G29" t="s">
        <v>47</v>
      </c>
      <c r="H29">
        <v>10</v>
      </c>
      <c r="I29">
        <v>5</v>
      </c>
      <c r="J29">
        <v>4908.1899999999996</v>
      </c>
      <c r="K29">
        <v>447.11</v>
      </c>
      <c r="L29">
        <v>7</v>
      </c>
      <c r="M29">
        <v>18</v>
      </c>
      <c r="N29">
        <v>6</v>
      </c>
      <c r="O29" t="s">
        <v>50</v>
      </c>
      <c r="P29" t="s">
        <v>49</v>
      </c>
    </row>
    <row r="30" spans="1:16" x14ac:dyDescent="0.35">
      <c r="A30">
        <v>29</v>
      </c>
      <c r="B30">
        <v>31</v>
      </c>
      <c r="C30" t="s">
        <v>16</v>
      </c>
      <c r="D30" t="s">
        <v>23</v>
      </c>
      <c r="E30" t="s">
        <v>39</v>
      </c>
      <c r="F30" t="s">
        <v>44</v>
      </c>
      <c r="G30" t="s">
        <v>48</v>
      </c>
      <c r="H30">
        <v>16</v>
      </c>
      <c r="I30">
        <v>5</v>
      </c>
      <c r="J30">
        <v>5189.6099999999997</v>
      </c>
      <c r="K30">
        <v>884.94</v>
      </c>
      <c r="L30">
        <v>8</v>
      </c>
      <c r="M30">
        <v>23</v>
      </c>
      <c r="N30">
        <v>10</v>
      </c>
      <c r="O30" t="s">
        <v>49</v>
      </c>
      <c r="P30" t="s">
        <v>50</v>
      </c>
    </row>
    <row r="31" spans="1:16" x14ac:dyDescent="0.35">
      <c r="A31">
        <v>30</v>
      </c>
      <c r="B31">
        <v>25</v>
      </c>
      <c r="C31" t="s">
        <v>16</v>
      </c>
      <c r="D31" t="s">
        <v>20</v>
      </c>
      <c r="E31" t="s">
        <v>29</v>
      </c>
      <c r="F31" t="s">
        <v>45</v>
      </c>
      <c r="G31" t="s">
        <v>46</v>
      </c>
      <c r="H31">
        <v>14</v>
      </c>
      <c r="I31">
        <v>3</v>
      </c>
      <c r="J31">
        <v>5065.05</v>
      </c>
      <c r="K31">
        <v>659.21</v>
      </c>
      <c r="L31">
        <v>10</v>
      </c>
      <c r="M31">
        <v>17</v>
      </c>
      <c r="N31">
        <v>6</v>
      </c>
      <c r="O31" t="s">
        <v>49</v>
      </c>
      <c r="P31" t="s">
        <v>49</v>
      </c>
    </row>
    <row r="32" spans="1:16" x14ac:dyDescent="0.35">
      <c r="A32">
        <v>31</v>
      </c>
      <c r="B32">
        <v>27</v>
      </c>
      <c r="C32" t="s">
        <v>16</v>
      </c>
      <c r="D32" t="s">
        <v>19</v>
      </c>
      <c r="E32" t="s">
        <v>25</v>
      </c>
      <c r="F32" t="s">
        <v>44</v>
      </c>
      <c r="G32" t="s">
        <v>47</v>
      </c>
      <c r="H32">
        <v>5</v>
      </c>
      <c r="I32">
        <v>2</v>
      </c>
      <c r="J32">
        <v>6098.83</v>
      </c>
      <c r="K32">
        <v>499.55</v>
      </c>
      <c r="L32">
        <v>10</v>
      </c>
      <c r="M32">
        <v>25</v>
      </c>
      <c r="N32">
        <v>4</v>
      </c>
      <c r="O32" t="s">
        <v>49</v>
      </c>
      <c r="P32" t="s">
        <v>49</v>
      </c>
    </row>
    <row r="33" spans="1:16" x14ac:dyDescent="0.35">
      <c r="A33">
        <v>32</v>
      </c>
      <c r="B33">
        <v>58</v>
      </c>
      <c r="C33" t="s">
        <v>16</v>
      </c>
      <c r="D33" t="s">
        <v>22</v>
      </c>
      <c r="E33" t="s">
        <v>40</v>
      </c>
      <c r="F33" t="s">
        <v>42</v>
      </c>
      <c r="G33" t="s">
        <v>47</v>
      </c>
      <c r="H33">
        <v>19</v>
      </c>
      <c r="I33">
        <v>3</v>
      </c>
      <c r="J33">
        <v>5714.56</v>
      </c>
      <c r="K33">
        <v>1131.46</v>
      </c>
      <c r="L33">
        <v>9</v>
      </c>
      <c r="M33">
        <v>18</v>
      </c>
      <c r="N33">
        <v>6</v>
      </c>
      <c r="O33" t="s">
        <v>49</v>
      </c>
      <c r="P33" t="s">
        <v>49</v>
      </c>
    </row>
    <row r="34" spans="1:16" x14ac:dyDescent="0.35">
      <c r="A34">
        <v>33</v>
      </c>
      <c r="B34">
        <v>38</v>
      </c>
      <c r="C34" t="s">
        <v>16</v>
      </c>
      <c r="D34" t="s">
        <v>19</v>
      </c>
      <c r="E34" t="s">
        <v>37</v>
      </c>
      <c r="F34" t="s">
        <v>42</v>
      </c>
      <c r="G34" t="s">
        <v>46</v>
      </c>
      <c r="H34">
        <v>12</v>
      </c>
      <c r="I34">
        <v>4</v>
      </c>
      <c r="J34">
        <v>6216.91</v>
      </c>
      <c r="K34">
        <v>854.86</v>
      </c>
      <c r="L34">
        <v>18</v>
      </c>
      <c r="M34">
        <v>17</v>
      </c>
      <c r="N34">
        <v>2</v>
      </c>
      <c r="O34" t="s">
        <v>49</v>
      </c>
      <c r="P34" t="s">
        <v>50</v>
      </c>
    </row>
    <row r="35" spans="1:16" x14ac:dyDescent="0.35">
      <c r="A35">
        <v>34</v>
      </c>
      <c r="B35">
        <v>51</v>
      </c>
      <c r="C35" t="s">
        <v>17</v>
      </c>
      <c r="D35" t="s">
        <v>18</v>
      </c>
      <c r="E35" t="s">
        <v>26</v>
      </c>
      <c r="F35" t="s">
        <v>44</v>
      </c>
      <c r="G35" t="s">
        <v>46</v>
      </c>
      <c r="H35">
        <v>11</v>
      </c>
      <c r="I35">
        <v>2</v>
      </c>
      <c r="J35">
        <v>6116.69</v>
      </c>
      <c r="K35">
        <v>345.43</v>
      </c>
      <c r="L35">
        <v>15</v>
      </c>
      <c r="M35">
        <v>20</v>
      </c>
      <c r="N35">
        <v>5</v>
      </c>
      <c r="O35" t="s">
        <v>49</v>
      </c>
      <c r="P35" t="s">
        <v>49</v>
      </c>
    </row>
    <row r="36" spans="1:16" x14ac:dyDescent="0.35">
      <c r="A36">
        <v>35</v>
      </c>
      <c r="B36">
        <v>38</v>
      </c>
      <c r="C36" t="s">
        <v>16</v>
      </c>
      <c r="D36" t="s">
        <v>22</v>
      </c>
      <c r="E36" t="s">
        <v>36</v>
      </c>
      <c r="F36" t="s">
        <v>44</v>
      </c>
      <c r="G36" t="s">
        <v>48</v>
      </c>
      <c r="H36">
        <v>8</v>
      </c>
      <c r="I36">
        <v>5</v>
      </c>
      <c r="J36">
        <v>3299.55</v>
      </c>
      <c r="K36">
        <v>331.11</v>
      </c>
      <c r="L36">
        <v>6</v>
      </c>
      <c r="M36">
        <v>18</v>
      </c>
      <c r="N36">
        <v>4</v>
      </c>
      <c r="O36" t="s">
        <v>50</v>
      </c>
      <c r="P36" t="s">
        <v>49</v>
      </c>
    </row>
    <row r="37" spans="1:16" x14ac:dyDescent="0.35">
      <c r="A37">
        <v>36</v>
      </c>
      <c r="B37">
        <v>41</v>
      </c>
      <c r="C37" t="s">
        <v>16</v>
      </c>
      <c r="D37" t="s">
        <v>20</v>
      </c>
      <c r="E37" t="s">
        <v>29</v>
      </c>
      <c r="F37" t="s">
        <v>43</v>
      </c>
      <c r="G37" t="s">
        <v>46</v>
      </c>
      <c r="H37">
        <v>0</v>
      </c>
      <c r="I37">
        <v>2</v>
      </c>
      <c r="J37">
        <v>4412.12</v>
      </c>
      <c r="K37">
        <v>425.46</v>
      </c>
      <c r="L37">
        <v>13</v>
      </c>
      <c r="M37">
        <v>23</v>
      </c>
      <c r="N37">
        <v>4</v>
      </c>
      <c r="O37" t="s">
        <v>49</v>
      </c>
      <c r="P37" t="s">
        <v>49</v>
      </c>
    </row>
    <row r="38" spans="1:16" x14ac:dyDescent="0.35">
      <c r="A38">
        <v>37</v>
      </c>
      <c r="B38">
        <v>29</v>
      </c>
      <c r="C38" t="s">
        <v>16</v>
      </c>
      <c r="D38" t="s">
        <v>18</v>
      </c>
      <c r="E38" t="s">
        <v>26</v>
      </c>
      <c r="F38" t="s">
        <v>44</v>
      </c>
      <c r="G38" t="s">
        <v>46</v>
      </c>
      <c r="H38">
        <v>0</v>
      </c>
      <c r="I38">
        <v>5</v>
      </c>
      <c r="J38">
        <v>5413.61</v>
      </c>
      <c r="K38">
        <v>1070.77</v>
      </c>
      <c r="L38">
        <v>9</v>
      </c>
      <c r="M38">
        <v>18</v>
      </c>
      <c r="N38">
        <v>2</v>
      </c>
      <c r="O38" t="s">
        <v>50</v>
      </c>
      <c r="P38" t="s">
        <v>49</v>
      </c>
    </row>
    <row r="39" spans="1:16" x14ac:dyDescent="0.35">
      <c r="A39">
        <v>38</v>
      </c>
      <c r="B39">
        <v>38</v>
      </c>
      <c r="C39" t="s">
        <v>17</v>
      </c>
      <c r="D39" t="s">
        <v>18</v>
      </c>
      <c r="E39" t="s">
        <v>26</v>
      </c>
      <c r="F39" t="s">
        <v>42</v>
      </c>
      <c r="G39" t="s">
        <v>46</v>
      </c>
      <c r="H39">
        <v>12</v>
      </c>
      <c r="I39">
        <v>3</v>
      </c>
      <c r="J39">
        <v>6721.68</v>
      </c>
      <c r="K39">
        <v>349.87</v>
      </c>
      <c r="L39">
        <v>10</v>
      </c>
      <c r="M39">
        <v>27</v>
      </c>
      <c r="N39">
        <v>5</v>
      </c>
      <c r="O39" t="s">
        <v>49</v>
      </c>
      <c r="P39" t="s">
        <v>49</v>
      </c>
    </row>
    <row r="40" spans="1:16" x14ac:dyDescent="0.35">
      <c r="A40">
        <v>39</v>
      </c>
      <c r="B40">
        <v>30</v>
      </c>
      <c r="C40" t="s">
        <v>17</v>
      </c>
      <c r="D40" t="s">
        <v>20</v>
      </c>
      <c r="E40" t="s">
        <v>29</v>
      </c>
      <c r="F40" t="s">
        <v>42</v>
      </c>
      <c r="G40" t="s">
        <v>46</v>
      </c>
      <c r="H40">
        <v>14</v>
      </c>
      <c r="I40">
        <v>3</v>
      </c>
      <c r="J40">
        <v>3505.13</v>
      </c>
      <c r="K40">
        <v>528.41999999999996</v>
      </c>
      <c r="L40">
        <v>11</v>
      </c>
      <c r="M40">
        <v>14</v>
      </c>
      <c r="N40">
        <v>8</v>
      </c>
      <c r="O40" t="s">
        <v>50</v>
      </c>
      <c r="P40" t="s">
        <v>49</v>
      </c>
    </row>
    <row r="41" spans="1:16" x14ac:dyDescent="0.35">
      <c r="A41">
        <v>40</v>
      </c>
      <c r="B41">
        <v>31</v>
      </c>
      <c r="C41" t="s">
        <v>16</v>
      </c>
      <c r="D41" t="s">
        <v>21</v>
      </c>
      <c r="E41" t="s">
        <v>34</v>
      </c>
      <c r="F41" t="s">
        <v>44</v>
      </c>
      <c r="G41" t="s">
        <v>47</v>
      </c>
      <c r="H41">
        <v>9</v>
      </c>
      <c r="I41">
        <v>3</v>
      </c>
      <c r="J41">
        <v>4728.3900000000003</v>
      </c>
      <c r="K41">
        <v>534.69000000000005</v>
      </c>
      <c r="L41">
        <v>13</v>
      </c>
      <c r="M41">
        <v>21</v>
      </c>
      <c r="N41">
        <v>6</v>
      </c>
      <c r="O41" t="s">
        <v>50</v>
      </c>
      <c r="P41" t="s">
        <v>49</v>
      </c>
    </row>
    <row r="42" spans="1:16" x14ac:dyDescent="0.35">
      <c r="A42">
        <v>41</v>
      </c>
      <c r="B42">
        <v>24</v>
      </c>
      <c r="C42" t="s">
        <v>17</v>
      </c>
      <c r="D42" t="s">
        <v>20</v>
      </c>
      <c r="E42" t="s">
        <v>28</v>
      </c>
      <c r="F42" t="s">
        <v>44</v>
      </c>
      <c r="G42" t="s">
        <v>46</v>
      </c>
      <c r="H42">
        <v>15</v>
      </c>
      <c r="I42">
        <v>1</v>
      </c>
      <c r="J42">
        <v>3237.29</v>
      </c>
      <c r="K42">
        <v>384.82</v>
      </c>
      <c r="L42">
        <v>8</v>
      </c>
      <c r="M42">
        <v>16</v>
      </c>
      <c r="N42">
        <v>2</v>
      </c>
      <c r="O42" t="s">
        <v>49</v>
      </c>
      <c r="P42" t="s">
        <v>49</v>
      </c>
    </row>
    <row r="43" spans="1:16" x14ac:dyDescent="0.35">
      <c r="A43">
        <v>42</v>
      </c>
      <c r="B43">
        <v>31</v>
      </c>
      <c r="C43" t="s">
        <v>16</v>
      </c>
      <c r="D43" t="s">
        <v>21</v>
      </c>
      <c r="E43" t="s">
        <v>34</v>
      </c>
      <c r="F43" t="s">
        <v>44</v>
      </c>
      <c r="G43" t="s">
        <v>46</v>
      </c>
      <c r="H43">
        <v>4</v>
      </c>
      <c r="I43">
        <v>4</v>
      </c>
      <c r="J43">
        <v>4255.5600000000004</v>
      </c>
      <c r="K43">
        <v>621.87</v>
      </c>
      <c r="L43">
        <v>7</v>
      </c>
      <c r="M43">
        <v>27</v>
      </c>
      <c r="N43">
        <v>3</v>
      </c>
      <c r="O43" t="s">
        <v>49</v>
      </c>
      <c r="P43" t="s">
        <v>50</v>
      </c>
    </row>
    <row r="44" spans="1:16" x14ac:dyDescent="0.35">
      <c r="A44">
        <v>43</v>
      </c>
      <c r="B44">
        <v>37</v>
      </c>
      <c r="C44" t="s">
        <v>17</v>
      </c>
      <c r="D44" t="s">
        <v>21</v>
      </c>
      <c r="E44" t="s">
        <v>38</v>
      </c>
      <c r="F44" t="s">
        <v>43</v>
      </c>
      <c r="G44" t="s">
        <v>46</v>
      </c>
      <c r="H44">
        <v>14</v>
      </c>
      <c r="I44">
        <v>4</v>
      </c>
      <c r="J44">
        <v>3275.77</v>
      </c>
      <c r="K44">
        <v>179.42</v>
      </c>
      <c r="L44">
        <v>10</v>
      </c>
      <c r="M44">
        <v>18</v>
      </c>
      <c r="N44">
        <v>3</v>
      </c>
      <c r="O44" t="s">
        <v>49</v>
      </c>
      <c r="P44" t="s">
        <v>50</v>
      </c>
    </row>
    <row r="45" spans="1:16" x14ac:dyDescent="0.35">
      <c r="A45">
        <v>44</v>
      </c>
      <c r="B45">
        <v>51</v>
      </c>
      <c r="C45" t="s">
        <v>17</v>
      </c>
      <c r="D45" t="s">
        <v>21</v>
      </c>
      <c r="E45" t="s">
        <v>34</v>
      </c>
      <c r="F45" t="s">
        <v>42</v>
      </c>
      <c r="G45" t="s">
        <v>47</v>
      </c>
      <c r="H45">
        <v>13</v>
      </c>
      <c r="I45">
        <v>5</v>
      </c>
      <c r="J45">
        <v>3258.72</v>
      </c>
      <c r="K45">
        <v>469.86</v>
      </c>
      <c r="L45">
        <v>5</v>
      </c>
      <c r="M45">
        <v>28</v>
      </c>
      <c r="N45">
        <v>4</v>
      </c>
      <c r="O45" t="s">
        <v>49</v>
      </c>
      <c r="P45" t="s">
        <v>50</v>
      </c>
    </row>
    <row r="46" spans="1:16" x14ac:dyDescent="0.35">
      <c r="A46">
        <v>45</v>
      </c>
      <c r="B46">
        <v>26</v>
      </c>
      <c r="C46" t="s">
        <v>17</v>
      </c>
      <c r="D46" t="s">
        <v>20</v>
      </c>
      <c r="E46" t="s">
        <v>29</v>
      </c>
      <c r="F46" t="s">
        <v>44</v>
      </c>
      <c r="G46" t="s">
        <v>46</v>
      </c>
      <c r="H46">
        <v>14</v>
      </c>
      <c r="I46">
        <v>3</v>
      </c>
      <c r="J46">
        <v>3387.85</v>
      </c>
      <c r="K46">
        <v>404.44</v>
      </c>
      <c r="L46">
        <v>12</v>
      </c>
      <c r="M46">
        <v>16</v>
      </c>
      <c r="N46">
        <v>5</v>
      </c>
      <c r="O46" t="s">
        <v>49</v>
      </c>
      <c r="P46" t="s">
        <v>49</v>
      </c>
    </row>
    <row r="47" spans="1:16" x14ac:dyDescent="0.35">
      <c r="A47">
        <v>46</v>
      </c>
      <c r="B47">
        <v>38</v>
      </c>
      <c r="C47" t="s">
        <v>16</v>
      </c>
      <c r="D47" t="s">
        <v>20</v>
      </c>
      <c r="E47" t="s">
        <v>28</v>
      </c>
      <c r="F47" t="s">
        <v>44</v>
      </c>
      <c r="G47" t="s">
        <v>46</v>
      </c>
      <c r="H47">
        <v>3</v>
      </c>
      <c r="I47">
        <v>4</v>
      </c>
      <c r="J47">
        <v>5693.5</v>
      </c>
      <c r="K47">
        <v>374.24</v>
      </c>
      <c r="L47">
        <v>12</v>
      </c>
      <c r="M47">
        <v>21</v>
      </c>
      <c r="N47">
        <v>3</v>
      </c>
      <c r="O47" t="s">
        <v>49</v>
      </c>
      <c r="P47" t="s">
        <v>49</v>
      </c>
    </row>
    <row r="48" spans="1:16" x14ac:dyDescent="0.35">
      <c r="A48">
        <v>47</v>
      </c>
      <c r="B48">
        <v>49</v>
      </c>
      <c r="C48" t="s">
        <v>16</v>
      </c>
      <c r="D48" t="s">
        <v>19</v>
      </c>
      <c r="E48" t="s">
        <v>25</v>
      </c>
      <c r="F48" t="s">
        <v>42</v>
      </c>
      <c r="G48" t="s">
        <v>46</v>
      </c>
      <c r="H48">
        <v>5</v>
      </c>
      <c r="I48">
        <v>3</v>
      </c>
      <c r="J48">
        <v>6274.48</v>
      </c>
      <c r="K48">
        <v>765.09</v>
      </c>
      <c r="L48">
        <v>11</v>
      </c>
      <c r="M48">
        <v>21</v>
      </c>
      <c r="N48">
        <v>6</v>
      </c>
      <c r="O48" t="s">
        <v>49</v>
      </c>
      <c r="P48" t="s">
        <v>49</v>
      </c>
    </row>
    <row r="49" spans="1:16" x14ac:dyDescent="0.35">
      <c r="A49">
        <v>48</v>
      </c>
      <c r="B49">
        <v>56</v>
      </c>
      <c r="C49" t="s">
        <v>16</v>
      </c>
      <c r="D49" t="s">
        <v>23</v>
      </c>
      <c r="E49" t="s">
        <v>33</v>
      </c>
      <c r="F49" t="s">
        <v>42</v>
      </c>
      <c r="G49" t="s">
        <v>46</v>
      </c>
      <c r="H49">
        <v>8</v>
      </c>
      <c r="I49">
        <v>3</v>
      </c>
      <c r="J49">
        <v>3853.87</v>
      </c>
      <c r="K49">
        <v>542.88</v>
      </c>
      <c r="L49">
        <v>7</v>
      </c>
      <c r="M49">
        <v>15</v>
      </c>
      <c r="N49">
        <v>3</v>
      </c>
      <c r="O49" t="s">
        <v>49</v>
      </c>
      <c r="P49" t="s">
        <v>49</v>
      </c>
    </row>
    <row r="50" spans="1:16" x14ac:dyDescent="0.35">
      <c r="A50">
        <v>49</v>
      </c>
      <c r="B50">
        <v>29</v>
      </c>
      <c r="C50" t="s">
        <v>17</v>
      </c>
      <c r="D50" t="s">
        <v>20</v>
      </c>
      <c r="E50" t="s">
        <v>30</v>
      </c>
      <c r="F50" t="s">
        <v>42</v>
      </c>
      <c r="G50" t="s">
        <v>46</v>
      </c>
      <c r="H50">
        <v>0</v>
      </c>
      <c r="I50">
        <v>3</v>
      </c>
      <c r="J50">
        <v>4638.82</v>
      </c>
      <c r="K50">
        <v>517.5</v>
      </c>
      <c r="L50">
        <v>7</v>
      </c>
      <c r="M50">
        <v>21</v>
      </c>
      <c r="N50">
        <v>4</v>
      </c>
      <c r="O50" t="s">
        <v>49</v>
      </c>
      <c r="P50" t="s">
        <v>49</v>
      </c>
    </row>
    <row r="51" spans="1:16" x14ac:dyDescent="0.35">
      <c r="A51">
        <v>50</v>
      </c>
      <c r="B51">
        <v>34</v>
      </c>
      <c r="C51" t="s">
        <v>17</v>
      </c>
      <c r="D51" t="s">
        <v>19</v>
      </c>
      <c r="E51" t="s">
        <v>25</v>
      </c>
      <c r="F51" t="s">
        <v>43</v>
      </c>
      <c r="G51" t="s">
        <v>46</v>
      </c>
      <c r="H51">
        <v>1</v>
      </c>
      <c r="I51">
        <v>4</v>
      </c>
      <c r="J51">
        <v>4535.24</v>
      </c>
      <c r="K51">
        <v>727.62</v>
      </c>
      <c r="L51">
        <v>10</v>
      </c>
      <c r="M51">
        <v>24</v>
      </c>
      <c r="N51">
        <v>7</v>
      </c>
      <c r="O51" t="s">
        <v>49</v>
      </c>
      <c r="P51" t="s">
        <v>49</v>
      </c>
    </row>
    <row r="52" spans="1:16" x14ac:dyDescent="0.35">
      <c r="A52">
        <v>51</v>
      </c>
      <c r="B52">
        <v>22</v>
      </c>
      <c r="C52" t="s">
        <v>17</v>
      </c>
      <c r="D52" t="s">
        <v>18</v>
      </c>
      <c r="E52" t="s">
        <v>27</v>
      </c>
      <c r="F52" t="s">
        <v>43</v>
      </c>
      <c r="G52" t="s">
        <v>48</v>
      </c>
      <c r="H52">
        <v>7</v>
      </c>
      <c r="I52">
        <v>4</v>
      </c>
      <c r="J52">
        <v>6305.03</v>
      </c>
      <c r="K52">
        <v>556.08000000000004</v>
      </c>
      <c r="L52">
        <v>11</v>
      </c>
      <c r="M52">
        <v>19</v>
      </c>
      <c r="N52">
        <v>7</v>
      </c>
      <c r="O52" t="s">
        <v>49</v>
      </c>
      <c r="P52" t="s">
        <v>50</v>
      </c>
    </row>
    <row r="53" spans="1:16" x14ac:dyDescent="0.35">
      <c r="A53">
        <v>52</v>
      </c>
      <c r="B53">
        <v>50</v>
      </c>
      <c r="C53" t="s">
        <v>16</v>
      </c>
      <c r="D53" t="s">
        <v>20</v>
      </c>
      <c r="E53" t="s">
        <v>29</v>
      </c>
      <c r="F53" t="s">
        <v>44</v>
      </c>
      <c r="G53" t="s">
        <v>46</v>
      </c>
      <c r="H53">
        <v>0</v>
      </c>
      <c r="I53">
        <v>4</v>
      </c>
      <c r="J53">
        <v>4138.49</v>
      </c>
      <c r="K53">
        <v>654.87</v>
      </c>
      <c r="L53">
        <v>13</v>
      </c>
      <c r="M53">
        <v>15</v>
      </c>
      <c r="N53">
        <v>10</v>
      </c>
      <c r="O53" t="s">
        <v>49</v>
      </c>
      <c r="P53" t="s">
        <v>49</v>
      </c>
    </row>
    <row r="54" spans="1:16" x14ac:dyDescent="0.35">
      <c r="A54">
        <v>53</v>
      </c>
      <c r="B54">
        <v>43</v>
      </c>
      <c r="C54" t="s">
        <v>16</v>
      </c>
      <c r="D54" t="s">
        <v>19</v>
      </c>
      <c r="E54" t="s">
        <v>25</v>
      </c>
      <c r="F54" t="s">
        <v>43</v>
      </c>
      <c r="G54" t="s">
        <v>48</v>
      </c>
      <c r="H54">
        <v>3</v>
      </c>
      <c r="I54">
        <v>4</v>
      </c>
      <c r="J54">
        <v>5461.54</v>
      </c>
      <c r="K54">
        <v>587.57000000000005</v>
      </c>
      <c r="L54">
        <v>10</v>
      </c>
      <c r="M54">
        <v>22</v>
      </c>
      <c r="N54">
        <v>7</v>
      </c>
      <c r="O54" t="s">
        <v>49</v>
      </c>
      <c r="P54" t="s">
        <v>49</v>
      </c>
    </row>
    <row r="55" spans="1:16" x14ac:dyDescent="0.35">
      <c r="A55">
        <v>54</v>
      </c>
      <c r="B55">
        <v>52</v>
      </c>
      <c r="C55" t="s">
        <v>16</v>
      </c>
      <c r="D55" t="s">
        <v>21</v>
      </c>
      <c r="E55" t="s">
        <v>34</v>
      </c>
      <c r="F55" t="s">
        <v>44</v>
      </c>
      <c r="G55" t="s">
        <v>47</v>
      </c>
      <c r="H55">
        <v>19</v>
      </c>
      <c r="I55">
        <v>2</v>
      </c>
      <c r="J55">
        <v>4124.72</v>
      </c>
      <c r="K55">
        <v>823.52</v>
      </c>
      <c r="L55">
        <v>13</v>
      </c>
      <c r="M55">
        <v>16</v>
      </c>
      <c r="N55">
        <v>5</v>
      </c>
      <c r="O55" t="s">
        <v>50</v>
      </c>
      <c r="P55" t="s">
        <v>49</v>
      </c>
    </row>
    <row r="56" spans="1:16" x14ac:dyDescent="0.35">
      <c r="A56">
        <v>55</v>
      </c>
      <c r="B56">
        <v>31</v>
      </c>
      <c r="C56" t="s">
        <v>16</v>
      </c>
      <c r="D56" t="s">
        <v>23</v>
      </c>
      <c r="E56" t="s">
        <v>39</v>
      </c>
      <c r="F56" t="s">
        <v>43</v>
      </c>
      <c r="G56" t="s">
        <v>46</v>
      </c>
      <c r="H56">
        <v>9</v>
      </c>
      <c r="I56">
        <v>4</v>
      </c>
      <c r="J56">
        <v>5929.58</v>
      </c>
      <c r="K56">
        <v>429.82</v>
      </c>
      <c r="L56">
        <v>7</v>
      </c>
      <c r="M56">
        <v>23</v>
      </c>
      <c r="N56">
        <v>4</v>
      </c>
      <c r="O56" t="s">
        <v>49</v>
      </c>
      <c r="P56" t="s">
        <v>50</v>
      </c>
    </row>
    <row r="57" spans="1:16" x14ac:dyDescent="0.35">
      <c r="A57">
        <v>56</v>
      </c>
      <c r="B57">
        <v>29</v>
      </c>
      <c r="C57" t="s">
        <v>17</v>
      </c>
      <c r="D57" t="s">
        <v>22</v>
      </c>
      <c r="E57" t="s">
        <v>32</v>
      </c>
      <c r="F57" t="s">
        <v>44</v>
      </c>
      <c r="G57" t="s">
        <v>47</v>
      </c>
      <c r="H57">
        <v>7</v>
      </c>
      <c r="I57">
        <v>4</v>
      </c>
      <c r="J57">
        <v>3644.29</v>
      </c>
      <c r="K57">
        <v>369.45</v>
      </c>
      <c r="L57">
        <v>7</v>
      </c>
      <c r="M57">
        <v>17</v>
      </c>
      <c r="N57">
        <v>3</v>
      </c>
      <c r="O57" t="s">
        <v>49</v>
      </c>
      <c r="P57" t="s">
        <v>50</v>
      </c>
    </row>
    <row r="58" spans="1:16" x14ac:dyDescent="0.35">
      <c r="A58">
        <v>57</v>
      </c>
      <c r="B58">
        <v>50</v>
      </c>
      <c r="C58" t="s">
        <v>17</v>
      </c>
      <c r="D58" t="s">
        <v>21</v>
      </c>
      <c r="E58" t="s">
        <v>31</v>
      </c>
      <c r="F58" t="s">
        <v>43</v>
      </c>
      <c r="G58" t="s">
        <v>48</v>
      </c>
      <c r="H58">
        <v>0</v>
      </c>
      <c r="I58">
        <v>3</v>
      </c>
      <c r="J58">
        <v>5725.73</v>
      </c>
      <c r="K58">
        <v>1078.58</v>
      </c>
      <c r="L58">
        <v>12</v>
      </c>
      <c r="M58">
        <v>21</v>
      </c>
      <c r="N58">
        <v>8</v>
      </c>
      <c r="O58" t="s">
        <v>49</v>
      </c>
      <c r="P58" t="s">
        <v>49</v>
      </c>
    </row>
    <row r="59" spans="1:16" x14ac:dyDescent="0.35">
      <c r="A59">
        <v>58</v>
      </c>
      <c r="B59">
        <v>37</v>
      </c>
      <c r="C59" t="s">
        <v>17</v>
      </c>
      <c r="D59" t="s">
        <v>19</v>
      </c>
      <c r="E59" t="s">
        <v>25</v>
      </c>
      <c r="F59" t="s">
        <v>43</v>
      </c>
      <c r="G59" t="s">
        <v>47</v>
      </c>
      <c r="H59">
        <v>8</v>
      </c>
      <c r="I59">
        <v>3</v>
      </c>
      <c r="J59">
        <v>5672.22</v>
      </c>
      <c r="K59">
        <v>1023.75</v>
      </c>
      <c r="L59">
        <v>10</v>
      </c>
      <c r="M59">
        <v>19</v>
      </c>
      <c r="N59">
        <v>2</v>
      </c>
      <c r="O59" t="s">
        <v>49</v>
      </c>
      <c r="P59" t="s">
        <v>49</v>
      </c>
    </row>
    <row r="60" spans="1:16" x14ac:dyDescent="0.35">
      <c r="A60">
        <v>59</v>
      </c>
      <c r="B60">
        <v>39</v>
      </c>
      <c r="C60" t="s">
        <v>17</v>
      </c>
      <c r="D60" t="s">
        <v>19</v>
      </c>
      <c r="E60" t="s">
        <v>25</v>
      </c>
      <c r="F60" t="s">
        <v>43</v>
      </c>
      <c r="G60" t="s">
        <v>46</v>
      </c>
      <c r="H60">
        <v>6</v>
      </c>
      <c r="I60">
        <v>2</v>
      </c>
      <c r="J60">
        <v>5031.99</v>
      </c>
      <c r="K60">
        <v>903.38</v>
      </c>
      <c r="L60">
        <v>15</v>
      </c>
      <c r="M60">
        <v>20</v>
      </c>
      <c r="N60">
        <v>3</v>
      </c>
      <c r="O60" t="s">
        <v>49</v>
      </c>
      <c r="P60" t="s">
        <v>49</v>
      </c>
    </row>
    <row r="61" spans="1:16" x14ac:dyDescent="0.35">
      <c r="A61">
        <v>60</v>
      </c>
      <c r="B61">
        <v>35</v>
      </c>
      <c r="C61" t="s">
        <v>16</v>
      </c>
      <c r="D61" t="s">
        <v>20</v>
      </c>
      <c r="E61" t="s">
        <v>28</v>
      </c>
      <c r="F61" t="s">
        <v>42</v>
      </c>
      <c r="G61" t="s">
        <v>46</v>
      </c>
      <c r="H61">
        <v>12</v>
      </c>
      <c r="I61">
        <v>3</v>
      </c>
      <c r="J61">
        <v>3841.97</v>
      </c>
      <c r="K61">
        <v>287.48</v>
      </c>
      <c r="L61">
        <v>13</v>
      </c>
      <c r="M61">
        <v>16</v>
      </c>
      <c r="N61">
        <v>7</v>
      </c>
      <c r="O61" t="s">
        <v>50</v>
      </c>
      <c r="P61" t="s">
        <v>49</v>
      </c>
    </row>
    <row r="62" spans="1:16" x14ac:dyDescent="0.35">
      <c r="A62">
        <v>61</v>
      </c>
      <c r="B62">
        <v>46</v>
      </c>
      <c r="C62" t="s">
        <v>16</v>
      </c>
      <c r="D62" t="s">
        <v>23</v>
      </c>
      <c r="E62" t="s">
        <v>39</v>
      </c>
      <c r="F62" t="s">
        <v>44</v>
      </c>
      <c r="G62" t="s">
        <v>46</v>
      </c>
      <c r="H62">
        <v>3</v>
      </c>
      <c r="I62">
        <v>2</v>
      </c>
      <c r="J62">
        <v>3809.84</v>
      </c>
      <c r="K62">
        <v>647.54999999999995</v>
      </c>
      <c r="L62">
        <v>8</v>
      </c>
      <c r="M62">
        <v>22</v>
      </c>
      <c r="N62">
        <v>8</v>
      </c>
      <c r="O62" t="s">
        <v>49</v>
      </c>
      <c r="P62" t="s">
        <v>49</v>
      </c>
    </row>
    <row r="63" spans="1:16" x14ac:dyDescent="0.35">
      <c r="A63">
        <v>62</v>
      </c>
      <c r="B63">
        <v>48</v>
      </c>
      <c r="C63" t="s">
        <v>16</v>
      </c>
      <c r="D63" t="s">
        <v>19</v>
      </c>
      <c r="E63" t="s">
        <v>25</v>
      </c>
      <c r="F63" t="s">
        <v>44</v>
      </c>
      <c r="G63" t="s">
        <v>48</v>
      </c>
      <c r="H63">
        <v>17</v>
      </c>
      <c r="I63">
        <v>3</v>
      </c>
      <c r="J63">
        <v>3671</v>
      </c>
      <c r="K63">
        <v>283.73</v>
      </c>
      <c r="L63">
        <v>9</v>
      </c>
      <c r="M63">
        <v>22</v>
      </c>
      <c r="N63">
        <v>1</v>
      </c>
      <c r="O63" t="s">
        <v>49</v>
      </c>
      <c r="P63" t="s">
        <v>49</v>
      </c>
    </row>
    <row r="64" spans="1:16" x14ac:dyDescent="0.35">
      <c r="A64">
        <v>63</v>
      </c>
      <c r="B64">
        <v>47</v>
      </c>
      <c r="C64" t="s">
        <v>16</v>
      </c>
      <c r="D64" t="s">
        <v>23</v>
      </c>
      <c r="E64" t="s">
        <v>41</v>
      </c>
      <c r="F64" t="s">
        <v>44</v>
      </c>
      <c r="G64" t="s">
        <v>46</v>
      </c>
      <c r="H64">
        <v>13</v>
      </c>
      <c r="I64">
        <v>3</v>
      </c>
      <c r="J64">
        <v>4694.55</v>
      </c>
      <c r="K64">
        <v>623.24</v>
      </c>
      <c r="L64">
        <v>7</v>
      </c>
      <c r="M64">
        <v>20</v>
      </c>
      <c r="N64">
        <v>11</v>
      </c>
      <c r="O64" t="s">
        <v>49</v>
      </c>
      <c r="P64" t="s">
        <v>49</v>
      </c>
    </row>
    <row r="65" spans="1:16" x14ac:dyDescent="0.35">
      <c r="A65">
        <v>64</v>
      </c>
      <c r="B65">
        <v>27</v>
      </c>
      <c r="C65" t="s">
        <v>17</v>
      </c>
      <c r="D65" t="s">
        <v>23</v>
      </c>
      <c r="E65" t="s">
        <v>41</v>
      </c>
      <c r="F65" t="s">
        <v>45</v>
      </c>
      <c r="G65" t="s">
        <v>46</v>
      </c>
      <c r="H65">
        <v>3</v>
      </c>
      <c r="I65">
        <v>5</v>
      </c>
      <c r="J65">
        <v>5719.43</v>
      </c>
      <c r="K65">
        <v>537.47</v>
      </c>
      <c r="L65">
        <v>15</v>
      </c>
      <c r="M65">
        <v>12</v>
      </c>
      <c r="N65">
        <v>1</v>
      </c>
      <c r="O65" t="s">
        <v>49</v>
      </c>
      <c r="P65" t="s">
        <v>50</v>
      </c>
    </row>
    <row r="66" spans="1:16" x14ac:dyDescent="0.35">
      <c r="A66">
        <v>65</v>
      </c>
      <c r="B66">
        <v>43</v>
      </c>
      <c r="C66" t="s">
        <v>17</v>
      </c>
      <c r="D66" t="s">
        <v>21</v>
      </c>
      <c r="E66" t="s">
        <v>31</v>
      </c>
      <c r="F66" t="s">
        <v>42</v>
      </c>
      <c r="G66" t="s">
        <v>46</v>
      </c>
      <c r="H66">
        <v>11</v>
      </c>
      <c r="I66">
        <v>3</v>
      </c>
      <c r="J66">
        <v>5393.9</v>
      </c>
      <c r="K66">
        <v>1006.47</v>
      </c>
      <c r="L66">
        <v>11</v>
      </c>
      <c r="M66">
        <v>25</v>
      </c>
      <c r="N66">
        <v>4</v>
      </c>
      <c r="O66" t="s">
        <v>49</v>
      </c>
      <c r="P66" t="s">
        <v>49</v>
      </c>
    </row>
    <row r="67" spans="1:16" x14ac:dyDescent="0.35">
      <c r="A67">
        <v>66</v>
      </c>
      <c r="B67">
        <v>44</v>
      </c>
      <c r="C67" t="s">
        <v>16</v>
      </c>
      <c r="D67" t="s">
        <v>20</v>
      </c>
      <c r="E67" t="s">
        <v>30</v>
      </c>
      <c r="F67" t="s">
        <v>44</v>
      </c>
      <c r="G67" t="s">
        <v>46</v>
      </c>
      <c r="H67">
        <v>12</v>
      </c>
      <c r="I67">
        <v>1</v>
      </c>
      <c r="J67">
        <v>5366.6</v>
      </c>
      <c r="K67">
        <v>445.03</v>
      </c>
      <c r="L67">
        <v>5</v>
      </c>
      <c r="M67">
        <v>15</v>
      </c>
      <c r="N67">
        <v>6</v>
      </c>
      <c r="O67" t="s">
        <v>49</v>
      </c>
      <c r="P67" t="s">
        <v>49</v>
      </c>
    </row>
    <row r="68" spans="1:16" x14ac:dyDescent="0.35">
      <c r="A68">
        <v>67</v>
      </c>
      <c r="B68">
        <v>23</v>
      </c>
      <c r="C68" t="s">
        <v>16</v>
      </c>
      <c r="D68" t="s">
        <v>18</v>
      </c>
      <c r="E68" t="s">
        <v>24</v>
      </c>
      <c r="F68" t="s">
        <v>43</v>
      </c>
      <c r="G68" t="s">
        <v>46</v>
      </c>
      <c r="H68">
        <v>5</v>
      </c>
      <c r="I68">
        <v>4</v>
      </c>
      <c r="J68">
        <v>6382.42</v>
      </c>
      <c r="K68">
        <v>1106.6300000000001</v>
      </c>
      <c r="L68">
        <v>10</v>
      </c>
      <c r="M68">
        <v>20</v>
      </c>
      <c r="N68">
        <v>4</v>
      </c>
      <c r="O68" t="s">
        <v>49</v>
      </c>
      <c r="P68" t="s">
        <v>49</v>
      </c>
    </row>
    <row r="69" spans="1:16" x14ac:dyDescent="0.35">
      <c r="A69">
        <v>68</v>
      </c>
      <c r="B69">
        <v>45</v>
      </c>
      <c r="C69" t="s">
        <v>16</v>
      </c>
      <c r="D69" t="s">
        <v>21</v>
      </c>
      <c r="E69" t="s">
        <v>38</v>
      </c>
      <c r="F69" t="s">
        <v>44</v>
      </c>
      <c r="G69" t="s">
        <v>46</v>
      </c>
      <c r="H69">
        <v>18</v>
      </c>
      <c r="I69">
        <v>5</v>
      </c>
      <c r="J69">
        <v>5221.1400000000003</v>
      </c>
      <c r="K69">
        <v>834.48</v>
      </c>
      <c r="L69">
        <v>7</v>
      </c>
      <c r="M69">
        <v>20</v>
      </c>
      <c r="N69">
        <v>7</v>
      </c>
      <c r="O69" t="s">
        <v>49</v>
      </c>
      <c r="P69" t="s">
        <v>49</v>
      </c>
    </row>
    <row r="70" spans="1:16" x14ac:dyDescent="0.35">
      <c r="A70">
        <v>69</v>
      </c>
      <c r="B70">
        <v>59</v>
      </c>
      <c r="C70" t="s">
        <v>16</v>
      </c>
      <c r="D70" t="s">
        <v>19</v>
      </c>
      <c r="E70" t="s">
        <v>37</v>
      </c>
      <c r="F70" t="s">
        <v>45</v>
      </c>
      <c r="G70" t="s">
        <v>47</v>
      </c>
      <c r="H70">
        <v>19</v>
      </c>
      <c r="I70">
        <v>4</v>
      </c>
      <c r="J70">
        <v>4710.79</v>
      </c>
      <c r="K70">
        <v>439.54</v>
      </c>
      <c r="L70">
        <v>9</v>
      </c>
      <c r="M70">
        <v>17</v>
      </c>
      <c r="N70">
        <v>5</v>
      </c>
      <c r="O70" t="s">
        <v>50</v>
      </c>
      <c r="P70" t="s">
        <v>50</v>
      </c>
    </row>
    <row r="71" spans="1:16" x14ac:dyDescent="0.35">
      <c r="A71">
        <v>70</v>
      </c>
      <c r="B71">
        <v>26</v>
      </c>
      <c r="C71" t="s">
        <v>16</v>
      </c>
      <c r="D71" t="s">
        <v>20</v>
      </c>
      <c r="E71" t="s">
        <v>28</v>
      </c>
      <c r="F71" t="s">
        <v>43</v>
      </c>
      <c r="G71" t="s">
        <v>48</v>
      </c>
      <c r="H71">
        <v>17</v>
      </c>
      <c r="I71">
        <v>3</v>
      </c>
      <c r="J71">
        <v>3474.67</v>
      </c>
      <c r="K71">
        <v>258.18</v>
      </c>
      <c r="L71">
        <v>17</v>
      </c>
      <c r="M71">
        <v>22</v>
      </c>
      <c r="N71">
        <v>6</v>
      </c>
      <c r="O71" t="s">
        <v>49</v>
      </c>
      <c r="P71" t="s">
        <v>49</v>
      </c>
    </row>
    <row r="72" spans="1:16" x14ac:dyDescent="0.35">
      <c r="A72">
        <v>71</v>
      </c>
      <c r="B72">
        <v>24</v>
      </c>
      <c r="C72" t="s">
        <v>17</v>
      </c>
      <c r="D72" t="s">
        <v>22</v>
      </c>
      <c r="E72" t="s">
        <v>40</v>
      </c>
      <c r="F72" t="s">
        <v>43</v>
      </c>
      <c r="G72" t="s">
        <v>47</v>
      </c>
      <c r="H72">
        <v>8</v>
      </c>
      <c r="I72">
        <v>4</v>
      </c>
      <c r="J72">
        <v>4505.93</v>
      </c>
      <c r="K72">
        <v>409.24</v>
      </c>
      <c r="L72">
        <v>11</v>
      </c>
      <c r="M72">
        <v>19</v>
      </c>
      <c r="N72">
        <v>9</v>
      </c>
      <c r="O72" t="s">
        <v>50</v>
      </c>
      <c r="P72" t="s">
        <v>50</v>
      </c>
    </row>
    <row r="73" spans="1:16" x14ac:dyDescent="0.35">
      <c r="A73">
        <v>72</v>
      </c>
      <c r="B73">
        <v>53</v>
      </c>
      <c r="C73" t="s">
        <v>16</v>
      </c>
      <c r="D73" t="s">
        <v>19</v>
      </c>
      <c r="E73" t="s">
        <v>25</v>
      </c>
      <c r="F73" t="s">
        <v>43</v>
      </c>
      <c r="G73" t="s">
        <v>46</v>
      </c>
      <c r="H73">
        <v>17</v>
      </c>
      <c r="I73">
        <v>4</v>
      </c>
      <c r="J73">
        <v>5978.04</v>
      </c>
      <c r="K73">
        <v>1145.45</v>
      </c>
      <c r="L73">
        <v>16</v>
      </c>
      <c r="M73">
        <v>21</v>
      </c>
      <c r="N73">
        <v>3</v>
      </c>
      <c r="O73" t="s">
        <v>50</v>
      </c>
      <c r="P73" t="s">
        <v>50</v>
      </c>
    </row>
    <row r="74" spans="1:16" x14ac:dyDescent="0.35">
      <c r="A74">
        <v>73</v>
      </c>
      <c r="B74">
        <v>39</v>
      </c>
      <c r="C74" t="s">
        <v>17</v>
      </c>
      <c r="D74" t="s">
        <v>23</v>
      </c>
      <c r="E74" t="s">
        <v>39</v>
      </c>
      <c r="F74" t="s">
        <v>43</v>
      </c>
      <c r="G74" t="s">
        <v>47</v>
      </c>
      <c r="H74">
        <v>12</v>
      </c>
      <c r="I74">
        <v>4</v>
      </c>
      <c r="J74">
        <v>5985.49</v>
      </c>
      <c r="K74">
        <v>968.21</v>
      </c>
      <c r="L74">
        <v>10</v>
      </c>
      <c r="M74">
        <v>22</v>
      </c>
      <c r="N74">
        <v>8</v>
      </c>
      <c r="O74" t="s">
        <v>49</v>
      </c>
      <c r="P74" t="s">
        <v>50</v>
      </c>
    </row>
    <row r="75" spans="1:16" x14ac:dyDescent="0.35">
      <c r="A75">
        <v>74</v>
      </c>
      <c r="B75">
        <v>27</v>
      </c>
      <c r="C75" t="s">
        <v>17</v>
      </c>
      <c r="D75" t="s">
        <v>23</v>
      </c>
      <c r="E75" t="s">
        <v>39</v>
      </c>
      <c r="F75" t="s">
        <v>43</v>
      </c>
      <c r="G75" t="s">
        <v>46</v>
      </c>
      <c r="H75">
        <v>6</v>
      </c>
      <c r="I75">
        <v>3</v>
      </c>
      <c r="J75">
        <v>4612.45</v>
      </c>
      <c r="K75">
        <v>663.66</v>
      </c>
      <c r="L75">
        <v>14</v>
      </c>
      <c r="M75">
        <v>16</v>
      </c>
      <c r="N75">
        <v>5</v>
      </c>
      <c r="O75" t="s">
        <v>49</v>
      </c>
      <c r="P75" t="s">
        <v>49</v>
      </c>
    </row>
    <row r="76" spans="1:16" x14ac:dyDescent="0.35">
      <c r="A76">
        <v>75</v>
      </c>
      <c r="B76">
        <v>42</v>
      </c>
      <c r="C76" t="s">
        <v>16</v>
      </c>
      <c r="D76" t="s">
        <v>23</v>
      </c>
      <c r="E76" t="s">
        <v>41</v>
      </c>
      <c r="F76" t="s">
        <v>43</v>
      </c>
      <c r="G76" t="s">
        <v>46</v>
      </c>
      <c r="H76">
        <v>12</v>
      </c>
      <c r="I76">
        <v>4</v>
      </c>
      <c r="J76">
        <v>6978.16</v>
      </c>
      <c r="K76">
        <v>633.29</v>
      </c>
      <c r="L76">
        <v>9</v>
      </c>
      <c r="M76">
        <v>18</v>
      </c>
      <c r="N76">
        <v>1</v>
      </c>
      <c r="O76" t="s">
        <v>49</v>
      </c>
      <c r="P76" t="s">
        <v>50</v>
      </c>
    </row>
    <row r="77" spans="1:16" x14ac:dyDescent="0.35">
      <c r="A77">
        <v>76</v>
      </c>
      <c r="B77">
        <v>39</v>
      </c>
      <c r="C77" t="s">
        <v>16</v>
      </c>
      <c r="D77" t="s">
        <v>23</v>
      </c>
      <c r="E77" t="s">
        <v>41</v>
      </c>
      <c r="F77" t="s">
        <v>44</v>
      </c>
      <c r="G77" t="s">
        <v>46</v>
      </c>
      <c r="H77">
        <v>3</v>
      </c>
      <c r="I77">
        <v>3</v>
      </c>
      <c r="J77">
        <v>4379.7</v>
      </c>
      <c r="K77">
        <v>451.96</v>
      </c>
      <c r="L77">
        <v>8</v>
      </c>
      <c r="M77">
        <v>16</v>
      </c>
      <c r="N77">
        <v>3</v>
      </c>
      <c r="O77" t="s">
        <v>49</v>
      </c>
      <c r="P77" t="s">
        <v>49</v>
      </c>
    </row>
    <row r="78" spans="1:16" x14ac:dyDescent="0.35">
      <c r="A78">
        <v>77</v>
      </c>
      <c r="B78">
        <v>52</v>
      </c>
      <c r="C78" t="s">
        <v>17</v>
      </c>
      <c r="D78" t="s">
        <v>19</v>
      </c>
      <c r="E78" t="s">
        <v>35</v>
      </c>
      <c r="F78" t="s">
        <v>42</v>
      </c>
      <c r="G78" t="s">
        <v>47</v>
      </c>
      <c r="H78">
        <v>16</v>
      </c>
      <c r="I78">
        <v>3</v>
      </c>
      <c r="J78">
        <v>5987.46</v>
      </c>
      <c r="K78">
        <v>1147.8499999999999</v>
      </c>
      <c r="L78">
        <v>10</v>
      </c>
      <c r="M78">
        <v>22</v>
      </c>
      <c r="N78">
        <v>3</v>
      </c>
      <c r="O78" t="s">
        <v>49</v>
      </c>
      <c r="P78" t="s">
        <v>49</v>
      </c>
    </row>
    <row r="79" spans="1:16" x14ac:dyDescent="0.35">
      <c r="A79">
        <v>78</v>
      </c>
      <c r="B79">
        <v>52</v>
      </c>
      <c r="C79" t="s">
        <v>17</v>
      </c>
      <c r="D79" t="s">
        <v>23</v>
      </c>
      <c r="E79" t="s">
        <v>41</v>
      </c>
      <c r="F79" t="s">
        <v>42</v>
      </c>
      <c r="G79" t="s">
        <v>46</v>
      </c>
      <c r="H79">
        <v>8</v>
      </c>
      <c r="I79">
        <v>4</v>
      </c>
      <c r="J79">
        <v>4728.8100000000004</v>
      </c>
      <c r="K79">
        <v>915.45</v>
      </c>
      <c r="L79">
        <v>11</v>
      </c>
      <c r="M79">
        <v>20</v>
      </c>
      <c r="N79">
        <v>8</v>
      </c>
      <c r="O79" t="s">
        <v>49</v>
      </c>
      <c r="P79" t="s">
        <v>50</v>
      </c>
    </row>
    <row r="80" spans="1:16" x14ac:dyDescent="0.35">
      <c r="A80">
        <v>79</v>
      </c>
      <c r="B80">
        <v>36</v>
      </c>
      <c r="C80" t="s">
        <v>16</v>
      </c>
      <c r="D80" t="s">
        <v>23</v>
      </c>
      <c r="E80" t="s">
        <v>33</v>
      </c>
      <c r="F80" t="s">
        <v>44</v>
      </c>
      <c r="G80" t="s">
        <v>46</v>
      </c>
      <c r="H80">
        <v>4</v>
      </c>
      <c r="I80">
        <v>3</v>
      </c>
      <c r="J80">
        <v>3103.47</v>
      </c>
      <c r="K80">
        <v>282.24</v>
      </c>
      <c r="L80">
        <v>10</v>
      </c>
      <c r="M80">
        <v>25</v>
      </c>
      <c r="N80">
        <v>5</v>
      </c>
      <c r="O80" t="s">
        <v>49</v>
      </c>
      <c r="P80" t="s">
        <v>49</v>
      </c>
    </row>
    <row r="81" spans="1:16" x14ac:dyDescent="0.35">
      <c r="A81">
        <v>80</v>
      </c>
      <c r="B81">
        <v>52</v>
      </c>
      <c r="C81" t="s">
        <v>17</v>
      </c>
      <c r="D81" t="s">
        <v>18</v>
      </c>
      <c r="E81" t="s">
        <v>24</v>
      </c>
      <c r="F81" t="s">
        <v>44</v>
      </c>
      <c r="G81" t="s">
        <v>47</v>
      </c>
      <c r="H81">
        <v>15</v>
      </c>
      <c r="I81">
        <v>5</v>
      </c>
      <c r="J81">
        <v>4797.3</v>
      </c>
      <c r="K81">
        <v>274.97000000000003</v>
      </c>
      <c r="L81">
        <v>14</v>
      </c>
      <c r="M81">
        <v>27</v>
      </c>
      <c r="N81">
        <v>7</v>
      </c>
      <c r="O81" t="s">
        <v>49</v>
      </c>
      <c r="P81" t="s">
        <v>49</v>
      </c>
    </row>
    <row r="82" spans="1:16" x14ac:dyDescent="0.35">
      <c r="A82">
        <v>81</v>
      </c>
      <c r="B82">
        <v>34</v>
      </c>
      <c r="C82" t="s">
        <v>17</v>
      </c>
      <c r="D82" t="s">
        <v>18</v>
      </c>
      <c r="E82" t="s">
        <v>26</v>
      </c>
      <c r="F82" t="s">
        <v>45</v>
      </c>
      <c r="G82" t="s">
        <v>46</v>
      </c>
      <c r="H82">
        <v>10</v>
      </c>
      <c r="I82">
        <v>3</v>
      </c>
      <c r="J82">
        <v>6156.39</v>
      </c>
      <c r="K82">
        <v>951.91</v>
      </c>
      <c r="L82">
        <v>12</v>
      </c>
      <c r="M82">
        <v>24</v>
      </c>
      <c r="N82">
        <v>4</v>
      </c>
      <c r="O82" t="s">
        <v>50</v>
      </c>
      <c r="P82" t="s">
        <v>49</v>
      </c>
    </row>
    <row r="83" spans="1:16" x14ac:dyDescent="0.35">
      <c r="A83">
        <v>82</v>
      </c>
      <c r="B83">
        <v>25</v>
      </c>
      <c r="C83" t="s">
        <v>17</v>
      </c>
      <c r="D83" t="s">
        <v>21</v>
      </c>
      <c r="E83" t="s">
        <v>31</v>
      </c>
      <c r="F83" t="s">
        <v>42</v>
      </c>
      <c r="G83" t="s">
        <v>46</v>
      </c>
      <c r="H83">
        <v>16</v>
      </c>
      <c r="I83">
        <v>3</v>
      </c>
      <c r="J83">
        <v>4705.82</v>
      </c>
      <c r="K83">
        <v>396.67</v>
      </c>
      <c r="L83">
        <v>15</v>
      </c>
      <c r="M83">
        <v>21</v>
      </c>
      <c r="N83">
        <v>2</v>
      </c>
      <c r="O83" t="s">
        <v>49</v>
      </c>
      <c r="P83" t="s">
        <v>49</v>
      </c>
    </row>
    <row r="84" spans="1:16" x14ac:dyDescent="0.35">
      <c r="A84">
        <v>83</v>
      </c>
      <c r="B84">
        <v>40</v>
      </c>
      <c r="C84" t="s">
        <v>17</v>
      </c>
      <c r="D84" t="s">
        <v>18</v>
      </c>
      <c r="E84" t="s">
        <v>24</v>
      </c>
      <c r="F84" t="s">
        <v>43</v>
      </c>
      <c r="G84" t="s">
        <v>47</v>
      </c>
      <c r="H84">
        <v>11</v>
      </c>
      <c r="I84">
        <v>2</v>
      </c>
      <c r="J84">
        <v>4707.0600000000004</v>
      </c>
      <c r="K84">
        <v>501.32</v>
      </c>
      <c r="L84">
        <v>6</v>
      </c>
      <c r="M84">
        <v>25</v>
      </c>
      <c r="N84">
        <v>6</v>
      </c>
      <c r="O84" t="s">
        <v>50</v>
      </c>
      <c r="P84" t="s">
        <v>49</v>
      </c>
    </row>
    <row r="85" spans="1:16" x14ac:dyDescent="0.35">
      <c r="A85">
        <v>84</v>
      </c>
      <c r="B85">
        <v>29</v>
      </c>
      <c r="C85" t="s">
        <v>16</v>
      </c>
      <c r="D85" t="s">
        <v>23</v>
      </c>
      <c r="E85" t="s">
        <v>39</v>
      </c>
      <c r="F85" t="s">
        <v>44</v>
      </c>
      <c r="G85" t="s">
        <v>48</v>
      </c>
      <c r="H85">
        <v>10</v>
      </c>
      <c r="I85">
        <v>3</v>
      </c>
      <c r="J85">
        <v>5023.53</v>
      </c>
      <c r="K85">
        <v>301.93</v>
      </c>
      <c r="L85">
        <v>11</v>
      </c>
      <c r="M85">
        <v>22</v>
      </c>
      <c r="N85">
        <v>6</v>
      </c>
      <c r="O85" t="s">
        <v>49</v>
      </c>
      <c r="P85" t="s">
        <v>49</v>
      </c>
    </row>
    <row r="86" spans="1:16" x14ac:dyDescent="0.35">
      <c r="A86">
        <v>85</v>
      </c>
      <c r="B86">
        <v>58</v>
      </c>
      <c r="C86" t="s">
        <v>17</v>
      </c>
      <c r="D86" t="s">
        <v>23</v>
      </c>
      <c r="E86" t="s">
        <v>39</v>
      </c>
      <c r="F86" t="s">
        <v>42</v>
      </c>
      <c r="G86" t="s">
        <v>46</v>
      </c>
      <c r="H86">
        <v>10</v>
      </c>
      <c r="I86">
        <v>2</v>
      </c>
      <c r="J86">
        <v>4540.67</v>
      </c>
      <c r="K86">
        <v>784.71</v>
      </c>
      <c r="L86">
        <v>7</v>
      </c>
      <c r="M86">
        <v>15</v>
      </c>
      <c r="N86">
        <v>8</v>
      </c>
      <c r="O86" t="s">
        <v>50</v>
      </c>
      <c r="P86" t="s">
        <v>49</v>
      </c>
    </row>
    <row r="87" spans="1:16" x14ac:dyDescent="0.35">
      <c r="A87">
        <v>86</v>
      </c>
      <c r="B87">
        <v>36</v>
      </c>
      <c r="C87" t="s">
        <v>17</v>
      </c>
      <c r="D87" t="s">
        <v>22</v>
      </c>
      <c r="E87" t="s">
        <v>36</v>
      </c>
      <c r="F87" t="s">
        <v>42</v>
      </c>
      <c r="G87" t="s">
        <v>47</v>
      </c>
      <c r="H87">
        <v>2</v>
      </c>
      <c r="I87">
        <v>4</v>
      </c>
      <c r="J87">
        <v>4901.3999999999996</v>
      </c>
      <c r="K87">
        <v>445.97</v>
      </c>
      <c r="L87">
        <v>17</v>
      </c>
      <c r="M87">
        <v>19</v>
      </c>
      <c r="N87">
        <v>7</v>
      </c>
      <c r="O87" t="s">
        <v>49</v>
      </c>
      <c r="P87" t="s">
        <v>49</v>
      </c>
    </row>
    <row r="88" spans="1:16" x14ac:dyDescent="0.35">
      <c r="A88">
        <v>87</v>
      </c>
      <c r="B88">
        <v>25</v>
      </c>
      <c r="C88" t="s">
        <v>16</v>
      </c>
      <c r="D88" t="s">
        <v>23</v>
      </c>
      <c r="E88" t="s">
        <v>39</v>
      </c>
      <c r="F88" t="s">
        <v>44</v>
      </c>
      <c r="G88" t="s">
        <v>46</v>
      </c>
      <c r="H88">
        <v>2</v>
      </c>
      <c r="I88">
        <v>3</v>
      </c>
      <c r="J88">
        <v>4959.3599999999997</v>
      </c>
      <c r="K88">
        <v>522.12</v>
      </c>
      <c r="L88">
        <v>14</v>
      </c>
      <c r="M88">
        <v>33</v>
      </c>
      <c r="N88">
        <v>7</v>
      </c>
      <c r="O88" t="s">
        <v>49</v>
      </c>
      <c r="P88" t="s">
        <v>49</v>
      </c>
    </row>
    <row r="89" spans="1:16" x14ac:dyDescent="0.35">
      <c r="A89">
        <v>88</v>
      </c>
      <c r="B89">
        <v>26</v>
      </c>
      <c r="C89" t="s">
        <v>16</v>
      </c>
      <c r="D89" t="s">
        <v>21</v>
      </c>
      <c r="E89" t="s">
        <v>34</v>
      </c>
      <c r="F89" t="s">
        <v>44</v>
      </c>
      <c r="G89" t="s">
        <v>46</v>
      </c>
      <c r="H89">
        <v>1</v>
      </c>
      <c r="I89">
        <v>2</v>
      </c>
      <c r="J89">
        <v>4116.4799999999996</v>
      </c>
      <c r="K89">
        <v>320.33999999999997</v>
      </c>
      <c r="L89">
        <v>10</v>
      </c>
      <c r="M89">
        <v>21</v>
      </c>
      <c r="N89">
        <v>3</v>
      </c>
      <c r="O89" t="s">
        <v>50</v>
      </c>
      <c r="P89" t="s">
        <v>49</v>
      </c>
    </row>
    <row r="90" spans="1:16" x14ac:dyDescent="0.35">
      <c r="A90">
        <v>89</v>
      </c>
      <c r="B90">
        <v>40</v>
      </c>
      <c r="C90" t="s">
        <v>17</v>
      </c>
      <c r="D90" t="s">
        <v>22</v>
      </c>
      <c r="E90" t="s">
        <v>32</v>
      </c>
      <c r="F90" t="s">
        <v>44</v>
      </c>
      <c r="G90" t="s">
        <v>46</v>
      </c>
      <c r="H90">
        <v>16</v>
      </c>
      <c r="I90">
        <v>3</v>
      </c>
      <c r="J90">
        <v>3492.32</v>
      </c>
      <c r="K90">
        <v>413.08</v>
      </c>
      <c r="L90">
        <v>9</v>
      </c>
      <c r="M90">
        <v>21</v>
      </c>
      <c r="N90">
        <v>5</v>
      </c>
      <c r="O90" t="s">
        <v>49</v>
      </c>
      <c r="P90" t="s">
        <v>49</v>
      </c>
    </row>
    <row r="91" spans="1:16" x14ac:dyDescent="0.35">
      <c r="A91">
        <v>90</v>
      </c>
      <c r="B91">
        <v>34</v>
      </c>
      <c r="C91" t="s">
        <v>17</v>
      </c>
      <c r="D91" t="s">
        <v>22</v>
      </c>
      <c r="E91" t="s">
        <v>40</v>
      </c>
      <c r="F91" t="s">
        <v>44</v>
      </c>
      <c r="G91" t="s">
        <v>46</v>
      </c>
      <c r="H91">
        <v>12</v>
      </c>
      <c r="I91">
        <v>4</v>
      </c>
      <c r="J91">
        <v>4796.6000000000004</v>
      </c>
      <c r="K91">
        <v>313.79000000000002</v>
      </c>
      <c r="L91">
        <v>11</v>
      </c>
      <c r="M91">
        <v>20</v>
      </c>
      <c r="N91">
        <v>6</v>
      </c>
      <c r="O91" t="s">
        <v>49</v>
      </c>
      <c r="P91" t="s">
        <v>50</v>
      </c>
    </row>
    <row r="92" spans="1:16" x14ac:dyDescent="0.35">
      <c r="A92">
        <v>91</v>
      </c>
      <c r="B92">
        <v>25</v>
      </c>
      <c r="C92" t="s">
        <v>16</v>
      </c>
      <c r="D92" t="s">
        <v>22</v>
      </c>
      <c r="E92" t="s">
        <v>40</v>
      </c>
      <c r="F92" t="s">
        <v>44</v>
      </c>
      <c r="G92" t="s">
        <v>46</v>
      </c>
      <c r="H92">
        <v>5</v>
      </c>
      <c r="I92">
        <v>3</v>
      </c>
      <c r="J92">
        <v>3856.79</v>
      </c>
      <c r="K92">
        <v>269.62</v>
      </c>
      <c r="L92">
        <v>11</v>
      </c>
      <c r="M92">
        <v>24</v>
      </c>
      <c r="N92">
        <v>4</v>
      </c>
      <c r="O92" t="s">
        <v>50</v>
      </c>
      <c r="P92" t="s">
        <v>49</v>
      </c>
    </row>
    <row r="93" spans="1:16" x14ac:dyDescent="0.35">
      <c r="A93">
        <v>92</v>
      </c>
      <c r="B93">
        <v>41</v>
      </c>
      <c r="C93" t="s">
        <v>17</v>
      </c>
      <c r="D93" t="s">
        <v>20</v>
      </c>
      <c r="E93" t="s">
        <v>28</v>
      </c>
      <c r="F93" t="s">
        <v>43</v>
      </c>
      <c r="G93" t="s">
        <v>46</v>
      </c>
      <c r="H93">
        <v>9</v>
      </c>
      <c r="I93">
        <v>3</v>
      </c>
      <c r="J93">
        <v>4014.5</v>
      </c>
      <c r="K93">
        <v>572.03</v>
      </c>
      <c r="L93">
        <v>11</v>
      </c>
      <c r="M93">
        <v>22</v>
      </c>
      <c r="N93">
        <v>7</v>
      </c>
      <c r="O93" t="s">
        <v>50</v>
      </c>
      <c r="P93" t="s">
        <v>49</v>
      </c>
    </row>
    <row r="94" spans="1:16" x14ac:dyDescent="0.35">
      <c r="A94">
        <v>93</v>
      </c>
      <c r="B94">
        <v>42</v>
      </c>
      <c r="C94" t="s">
        <v>17</v>
      </c>
      <c r="D94" t="s">
        <v>20</v>
      </c>
      <c r="E94" t="s">
        <v>28</v>
      </c>
      <c r="F94" t="s">
        <v>44</v>
      </c>
      <c r="G94" t="s">
        <v>46</v>
      </c>
      <c r="H94">
        <v>11</v>
      </c>
      <c r="I94">
        <v>3</v>
      </c>
      <c r="J94">
        <v>5948.52</v>
      </c>
      <c r="K94">
        <v>826.8</v>
      </c>
      <c r="L94">
        <v>11</v>
      </c>
      <c r="M94">
        <v>21</v>
      </c>
      <c r="N94">
        <v>4</v>
      </c>
      <c r="O94" t="s">
        <v>49</v>
      </c>
      <c r="P94" t="s">
        <v>49</v>
      </c>
    </row>
    <row r="95" spans="1:16" x14ac:dyDescent="0.35">
      <c r="A95">
        <v>94</v>
      </c>
      <c r="B95">
        <v>23</v>
      </c>
      <c r="C95" t="s">
        <v>17</v>
      </c>
      <c r="D95" t="s">
        <v>22</v>
      </c>
      <c r="E95" t="s">
        <v>36</v>
      </c>
      <c r="F95" t="s">
        <v>44</v>
      </c>
      <c r="G95" t="s">
        <v>46</v>
      </c>
      <c r="H95">
        <v>0</v>
      </c>
      <c r="I95">
        <v>5</v>
      </c>
      <c r="J95">
        <v>3631.76</v>
      </c>
      <c r="K95">
        <v>484.13</v>
      </c>
      <c r="L95">
        <v>12</v>
      </c>
      <c r="M95">
        <v>22</v>
      </c>
      <c r="N95">
        <v>2</v>
      </c>
      <c r="O95" t="s">
        <v>49</v>
      </c>
      <c r="P95" t="s">
        <v>49</v>
      </c>
    </row>
    <row r="96" spans="1:16" x14ac:dyDescent="0.35">
      <c r="A96">
        <v>95</v>
      </c>
      <c r="B96">
        <v>39</v>
      </c>
      <c r="C96" t="s">
        <v>16</v>
      </c>
      <c r="D96" t="s">
        <v>19</v>
      </c>
      <c r="E96" t="s">
        <v>35</v>
      </c>
      <c r="F96" t="s">
        <v>43</v>
      </c>
      <c r="G96" t="s">
        <v>46</v>
      </c>
      <c r="H96">
        <v>1</v>
      </c>
      <c r="I96">
        <v>3</v>
      </c>
      <c r="J96">
        <v>4930.7</v>
      </c>
      <c r="K96">
        <v>957.13</v>
      </c>
      <c r="L96">
        <v>9</v>
      </c>
      <c r="M96">
        <v>22</v>
      </c>
      <c r="N96">
        <v>5</v>
      </c>
      <c r="O96" t="s">
        <v>49</v>
      </c>
      <c r="P96" t="s">
        <v>49</v>
      </c>
    </row>
    <row r="97" spans="1:16" x14ac:dyDescent="0.35">
      <c r="A97">
        <v>96</v>
      </c>
      <c r="B97">
        <v>43</v>
      </c>
      <c r="C97" t="s">
        <v>17</v>
      </c>
      <c r="D97" t="s">
        <v>19</v>
      </c>
      <c r="E97" t="s">
        <v>25</v>
      </c>
      <c r="F97" t="s">
        <v>43</v>
      </c>
      <c r="G97" t="s">
        <v>46</v>
      </c>
      <c r="H97">
        <v>15</v>
      </c>
      <c r="I97">
        <v>2</v>
      </c>
      <c r="J97">
        <v>5481.4</v>
      </c>
      <c r="K97">
        <v>674.21</v>
      </c>
      <c r="L97">
        <v>9</v>
      </c>
      <c r="M97">
        <v>21</v>
      </c>
      <c r="N97">
        <v>5</v>
      </c>
      <c r="O97" t="s">
        <v>49</v>
      </c>
      <c r="P97" t="s">
        <v>49</v>
      </c>
    </row>
    <row r="98" spans="1:16" x14ac:dyDescent="0.35">
      <c r="A98">
        <v>97</v>
      </c>
      <c r="B98">
        <v>57</v>
      </c>
      <c r="C98" t="s">
        <v>16</v>
      </c>
      <c r="D98" t="s">
        <v>18</v>
      </c>
      <c r="E98" t="s">
        <v>24</v>
      </c>
      <c r="F98" t="s">
        <v>43</v>
      </c>
      <c r="G98" t="s">
        <v>46</v>
      </c>
      <c r="H98">
        <v>16</v>
      </c>
      <c r="I98">
        <v>4</v>
      </c>
      <c r="J98">
        <v>6827.96</v>
      </c>
      <c r="K98">
        <v>723.27</v>
      </c>
      <c r="L98">
        <v>10</v>
      </c>
      <c r="M98">
        <v>12</v>
      </c>
      <c r="N98">
        <v>5</v>
      </c>
      <c r="O98" t="s">
        <v>49</v>
      </c>
      <c r="P98" t="s">
        <v>50</v>
      </c>
    </row>
    <row r="99" spans="1:16" x14ac:dyDescent="0.35">
      <c r="A99">
        <v>98</v>
      </c>
      <c r="B99">
        <v>22</v>
      </c>
      <c r="C99" t="s">
        <v>17</v>
      </c>
      <c r="D99" t="s">
        <v>23</v>
      </c>
      <c r="E99" t="s">
        <v>41</v>
      </c>
      <c r="F99" t="s">
        <v>44</v>
      </c>
      <c r="G99" t="s">
        <v>46</v>
      </c>
      <c r="H99">
        <v>13</v>
      </c>
      <c r="I99">
        <v>5</v>
      </c>
      <c r="J99">
        <v>5920.52</v>
      </c>
      <c r="K99">
        <v>643.34</v>
      </c>
      <c r="L99">
        <v>19</v>
      </c>
      <c r="M99">
        <v>22</v>
      </c>
      <c r="N99">
        <v>5</v>
      </c>
      <c r="O99" t="s">
        <v>49</v>
      </c>
      <c r="P99" t="s">
        <v>50</v>
      </c>
    </row>
    <row r="100" spans="1:16" x14ac:dyDescent="0.35">
      <c r="A100">
        <v>99</v>
      </c>
      <c r="B100">
        <v>35</v>
      </c>
      <c r="C100" t="s">
        <v>17</v>
      </c>
      <c r="D100" t="s">
        <v>23</v>
      </c>
      <c r="E100" t="s">
        <v>41</v>
      </c>
      <c r="F100" t="s">
        <v>42</v>
      </c>
      <c r="G100" t="s">
        <v>46</v>
      </c>
      <c r="H100">
        <v>19</v>
      </c>
      <c r="I100">
        <v>4</v>
      </c>
      <c r="J100">
        <v>4426.96</v>
      </c>
      <c r="K100">
        <v>665.85</v>
      </c>
      <c r="L100">
        <v>6</v>
      </c>
      <c r="M100">
        <v>16</v>
      </c>
      <c r="N100">
        <v>8</v>
      </c>
      <c r="O100" t="s">
        <v>49</v>
      </c>
      <c r="P100" t="s">
        <v>50</v>
      </c>
    </row>
    <row r="101" spans="1:16" x14ac:dyDescent="0.35">
      <c r="A101">
        <v>100</v>
      </c>
      <c r="B101">
        <v>60</v>
      </c>
      <c r="C101" t="s">
        <v>16</v>
      </c>
      <c r="D101" t="s">
        <v>19</v>
      </c>
      <c r="E101" t="s">
        <v>35</v>
      </c>
      <c r="F101" t="s">
        <v>45</v>
      </c>
      <c r="G101" t="s">
        <v>46</v>
      </c>
      <c r="H101">
        <v>9</v>
      </c>
      <c r="I101">
        <v>4</v>
      </c>
      <c r="J101">
        <v>3638.25</v>
      </c>
      <c r="K101">
        <v>329.12</v>
      </c>
      <c r="L101">
        <v>16</v>
      </c>
      <c r="M101">
        <v>14</v>
      </c>
      <c r="N101">
        <v>3</v>
      </c>
      <c r="O101" t="s">
        <v>50</v>
      </c>
      <c r="P101" t="s">
        <v>50</v>
      </c>
    </row>
    <row r="102" spans="1:16" x14ac:dyDescent="0.35">
      <c r="A102">
        <v>101</v>
      </c>
      <c r="B102">
        <v>29</v>
      </c>
      <c r="C102" t="s">
        <v>17</v>
      </c>
      <c r="D102" t="s">
        <v>18</v>
      </c>
      <c r="E102" t="s">
        <v>24</v>
      </c>
      <c r="F102" t="s">
        <v>44</v>
      </c>
      <c r="G102" t="s">
        <v>46</v>
      </c>
      <c r="H102">
        <v>17</v>
      </c>
      <c r="I102">
        <v>3</v>
      </c>
      <c r="J102">
        <v>5115.24</v>
      </c>
      <c r="K102">
        <v>782.1</v>
      </c>
      <c r="L102">
        <v>7</v>
      </c>
      <c r="M102">
        <v>18</v>
      </c>
      <c r="N102">
        <v>2</v>
      </c>
      <c r="O102" t="s">
        <v>49</v>
      </c>
      <c r="P102" t="s">
        <v>49</v>
      </c>
    </row>
    <row r="103" spans="1:16" x14ac:dyDescent="0.35">
      <c r="A103">
        <v>102</v>
      </c>
      <c r="B103">
        <v>52</v>
      </c>
      <c r="C103" t="s">
        <v>17</v>
      </c>
      <c r="D103" t="s">
        <v>22</v>
      </c>
      <c r="E103" t="s">
        <v>40</v>
      </c>
      <c r="F103" t="s">
        <v>43</v>
      </c>
      <c r="G103" t="s">
        <v>46</v>
      </c>
      <c r="H103">
        <v>7</v>
      </c>
      <c r="I103">
        <v>4</v>
      </c>
      <c r="J103">
        <v>2035.9</v>
      </c>
      <c r="K103">
        <v>163.44</v>
      </c>
      <c r="L103">
        <v>5</v>
      </c>
      <c r="M103">
        <v>19</v>
      </c>
      <c r="N103">
        <v>9</v>
      </c>
      <c r="O103" t="s">
        <v>49</v>
      </c>
      <c r="P103" t="s">
        <v>49</v>
      </c>
    </row>
    <row r="104" spans="1:16" x14ac:dyDescent="0.35">
      <c r="A104">
        <v>103</v>
      </c>
      <c r="B104">
        <v>26</v>
      </c>
      <c r="C104" t="s">
        <v>17</v>
      </c>
      <c r="D104" t="s">
        <v>21</v>
      </c>
      <c r="E104" t="s">
        <v>31</v>
      </c>
      <c r="F104" t="s">
        <v>44</v>
      </c>
      <c r="G104" t="s">
        <v>46</v>
      </c>
      <c r="H104">
        <v>10</v>
      </c>
      <c r="I104">
        <v>5</v>
      </c>
      <c r="J104">
        <v>4794.42</v>
      </c>
      <c r="K104">
        <v>834.35</v>
      </c>
      <c r="L104">
        <v>12</v>
      </c>
      <c r="M104">
        <v>18</v>
      </c>
      <c r="N104">
        <v>6</v>
      </c>
      <c r="O104" t="s">
        <v>49</v>
      </c>
      <c r="P104" t="s">
        <v>50</v>
      </c>
    </row>
    <row r="105" spans="1:16" x14ac:dyDescent="0.35">
      <c r="A105">
        <v>104</v>
      </c>
      <c r="B105">
        <v>59</v>
      </c>
      <c r="C105" t="s">
        <v>17</v>
      </c>
      <c r="D105" t="s">
        <v>23</v>
      </c>
      <c r="E105" t="s">
        <v>39</v>
      </c>
      <c r="F105" t="s">
        <v>45</v>
      </c>
      <c r="G105" t="s">
        <v>46</v>
      </c>
      <c r="H105">
        <v>14</v>
      </c>
      <c r="I105">
        <v>4</v>
      </c>
      <c r="J105">
        <v>5012.83</v>
      </c>
      <c r="K105">
        <v>911.22</v>
      </c>
      <c r="L105">
        <v>9</v>
      </c>
      <c r="M105">
        <v>22</v>
      </c>
      <c r="N105">
        <v>6</v>
      </c>
      <c r="O105" t="s">
        <v>49</v>
      </c>
      <c r="P105" t="s">
        <v>49</v>
      </c>
    </row>
    <row r="106" spans="1:16" x14ac:dyDescent="0.35">
      <c r="A106">
        <v>105</v>
      </c>
      <c r="B106">
        <v>51</v>
      </c>
      <c r="C106" t="s">
        <v>17</v>
      </c>
      <c r="D106" t="s">
        <v>21</v>
      </c>
      <c r="E106" t="s">
        <v>31</v>
      </c>
      <c r="F106" t="s">
        <v>44</v>
      </c>
      <c r="G106" t="s">
        <v>46</v>
      </c>
      <c r="H106">
        <v>10</v>
      </c>
      <c r="I106">
        <v>3</v>
      </c>
      <c r="J106">
        <v>5370.49</v>
      </c>
      <c r="K106">
        <v>722.42</v>
      </c>
      <c r="L106">
        <v>9</v>
      </c>
      <c r="M106">
        <v>21</v>
      </c>
      <c r="N106">
        <v>1</v>
      </c>
      <c r="O106" t="s">
        <v>49</v>
      </c>
      <c r="P106" t="s">
        <v>49</v>
      </c>
    </row>
    <row r="107" spans="1:16" x14ac:dyDescent="0.35">
      <c r="A107">
        <v>106</v>
      </c>
      <c r="B107">
        <v>52</v>
      </c>
      <c r="C107" t="s">
        <v>17</v>
      </c>
      <c r="D107" t="s">
        <v>21</v>
      </c>
      <c r="E107" t="s">
        <v>34</v>
      </c>
      <c r="F107" t="s">
        <v>44</v>
      </c>
      <c r="G107" t="s">
        <v>46</v>
      </c>
      <c r="H107">
        <v>11</v>
      </c>
      <c r="I107">
        <v>5</v>
      </c>
      <c r="J107">
        <v>5569.1</v>
      </c>
      <c r="K107">
        <v>782.55</v>
      </c>
      <c r="L107">
        <v>12</v>
      </c>
      <c r="M107">
        <v>19</v>
      </c>
      <c r="N107">
        <v>3</v>
      </c>
      <c r="O107" t="s">
        <v>49</v>
      </c>
      <c r="P107" t="s">
        <v>50</v>
      </c>
    </row>
    <row r="108" spans="1:16" x14ac:dyDescent="0.35">
      <c r="A108">
        <v>107</v>
      </c>
      <c r="B108">
        <v>30</v>
      </c>
      <c r="C108" t="s">
        <v>17</v>
      </c>
      <c r="D108" t="s">
        <v>23</v>
      </c>
      <c r="E108" t="s">
        <v>33</v>
      </c>
      <c r="F108" t="s">
        <v>43</v>
      </c>
      <c r="G108" t="s">
        <v>46</v>
      </c>
      <c r="H108">
        <v>18</v>
      </c>
      <c r="I108">
        <v>2</v>
      </c>
      <c r="J108">
        <v>4971.6899999999996</v>
      </c>
      <c r="K108">
        <v>432.09</v>
      </c>
      <c r="L108">
        <v>10</v>
      </c>
      <c r="M108">
        <v>21</v>
      </c>
      <c r="N108">
        <v>7</v>
      </c>
      <c r="O108" t="s">
        <v>49</v>
      </c>
      <c r="P108" t="s">
        <v>49</v>
      </c>
    </row>
    <row r="109" spans="1:16" x14ac:dyDescent="0.35">
      <c r="A109">
        <v>108</v>
      </c>
      <c r="B109">
        <v>31</v>
      </c>
      <c r="C109" t="s">
        <v>16</v>
      </c>
      <c r="D109" t="s">
        <v>22</v>
      </c>
      <c r="E109" t="s">
        <v>32</v>
      </c>
      <c r="F109" t="s">
        <v>42</v>
      </c>
      <c r="G109" t="s">
        <v>48</v>
      </c>
      <c r="H109">
        <v>3</v>
      </c>
      <c r="I109">
        <v>1</v>
      </c>
      <c r="J109">
        <v>3054.88</v>
      </c>
      <c r="K109">
        <v>180.36</v>
      </c>
      <c r="L109">
        <v>16</v>
      </c>
      <c r="M109">
        <v>13</v>
      </c>
      <c r="N109">
        <v>5</v>
      </c>
      <c r="O109" t="s">
        <v>50</v>
      </c>
      <c r="P109" t="s">
        <v>49</v>
      </c>
    </row>
    <row r="110" spans="1:16" x14ac:dyDescent="0.35">
      <c r="A110">
        <v>109</v>
      </c>
      <c r="B110">
        <v>56</v>
      </c>
      <c r="C110" t="s">
        <v>17</v>
      </c>
      <c r="D110" t="s">
        <v>23</v>
      </c>
      <c r="E110" t="s">
        <v>39</v>
      </c>
      <c r="F110" t="s">
        <v>44</v>
      </c>
      <c r="G110" t="s">
        <v>46</v>
      </c>
      <c r="H110">
        <v>3</v>
      </c>
      <c r="I110">
        <v>4</v>
      </c>
      <c r="J110">
        <v>4326.51</v>
      </c>
      <c r="K110">
        <v>850.2</v>
      </c>
      <c r="L110">
        <v>13</v>
      </c>
      <c r="M110">
        <v>14</v>
      </c>
      <c r="N110">
        <v>4</v>
      </c>
      <c r="O110" t="s">
        <v>49</v>
      </c>
      <c r="P110" t="s">
        <v>50</v>
      </c>
    </row>
    <row r="111" spans="1:16" x14ac:dyDescent="0.35">
      <c r="A111">
        <v>110</v>
      </c>
      <c r="B111">
        <v>40</v>
      </c>
      <c r="C111" t="s">
        <v>16</v>
      </c>
      <c r="D111" t="s">
        <v>20</v>
      </c>
      <c r="E111" t="s">
        <v>28</v>
      </c>
      <c r="F111" t="s">
        <v>43</v>
      </c>
      <c r="G111" t="s">
        <v>47</v>
      </c>
      <c r="H111">
        <v>8</v>
      </c>
      <c r="I111">
        <v>5</v>
      </c>
      <c r="J111">
        <v>5846.94</v>
      </c>
      <c r="K111">
        <v>664.67</v>
      </c>
      <c r="L111">
        <v>5</v>
      </c>
      <c r="M111">
        <v>18</v>
      </c>
      <c r="N111">
        <v>1</v>
      </c>
      <c r="O111" t="s">
        <v>50</v>
      </c>
      <c r="P111" t="s">
        <v>49</v>
      </c>
    </row>
    <row r="112" spans="1:16" x14ac:dyDescent="0.35">
      <c r="A112">
        <v>111</v>
      </c>
      <c r="B112">
        <v>41</v>
      </c>
      <c r="C112" t="s">
        <v>16</v>
      </c>
      <c r="D112" t="s">
        <v>18</v>
      </c>
      <c r="E112" t="s">
        <v>24</v>
      </c>
      <c r="F112" t="s">
        <v>44</v>
      </c>
      <c r="G112" t="s">
        <v>46</v>
      </c>
      <c r="H112">
        <v>17</v>
      </c>
      <c r="I112">
        <v>4</v>
      </c>
      <c r="J112">
        <v>5963.43</v>
      </c>
      <c r="K112">
        <v>454.51</v>
      </c>
      <c r="L112">
        <v>9</v>
      </c>
      <c r="M112">
        <v>24</v>
      </c>
      <c r="N112">
        <v>7</v>
      </c>
      <c r="O112" t="s">
        <v>49</v>
      </c>
      <c r="P112" t="s">
        <v>50</v>
      </c>
    </row>
    <row r="113" spans="1:16" x14ac:dyDescent="0.35">
      <c r="A113">
        <v>112</v>
      </c>
      <c r="B113">
        <v>55</v>
      </c>
      <c r="C113" t="s">
        <v>17</v>
      </c>
      <c r="D113" t="s">
        <v>22</v>
      </c>
      <c r="E113" t="s">
        <v>32</v>
      </c>
      <c r="F113" t="s">
        <v>43</v>
      </c>
      <c r="G113" t="s">
        <v>46</v>
      </c>
      <c r="H113">
        <v>1</v>
      </c>
      <c r="I113">
        <v>3</v>
      </c>
      <c r="J113">
        <v>4928.55</v>
      </c>
      <c r="K113">
        <v>359.53</v>
      </c>
      <c r="L113">
        <v>10</v>
      </c>
      <c r="M113">
        <v>15</v>
      </c>
      <c r="N113">
        <v>4</v>
      </c>
      <c r="O113" t="s">
        <v>50</v>
      </c>
      <c r="P113" t="s">
        <v>49</v>
      </c>
    </row>
    <row r="114" spans="1:16" x14ac:dyDescent="0.35">
      <c r="A114">
        <v>113</v>
      </c>
      <c r="B114">
        <v>37</v>
      </c>
      <c r="C114" t="s">
        <v>17</v>
      </c>
      <c r="D114" t="s">
        <v>19</v>
      </c>
      <c r="E114" t="s">
        <v>37</v>
      </c>
      <c r="F114" t="s">
        <v>43</v>
      </c>
      <c r="G114" t="s">
        <v>46</v>
      </c>
      <c r="H114">
        <v>8</v>
      </c>
      <c r="I114">
        <v>2</v>
      </c>
      <c r="J114">
        <v>5733.58</v>
      </c>
      <c r="K114">
        <v>867.93</v>
      </c>
      <c r="L114">
        <v>9</v>
      </c>
      <c r="M114">
        <v>23</v>
      </c>
      <c r="N114">
        <v>8</v>
      </c>
      <c r="O114" t="s">
        <v>49</v>
      </c>
      <c r="P114" t="s">
        <v>49</v>
      </c>
    </row>
    <row r="115" spans="1:16" x14ac:dyDescent="0.35">
      <c r="A115">
        <v>114</v>
      </c>
      <c r="B115">
        <v>51</v>
      </c>
      <c r="C115" t="s">
        <v>17</v>
      </c>
      <c r="D115" t="s">
        <v>19</v>
      </c>
      <c r="E115" t="s">
        <v>35</v>
      </c>
      <c r="F115" t="s">
        <v>44</v>
      </c>
      <c r="G115" t="s">
        <v>46</v>
      </c>
      <c r="H115">
        <v>17</v>
      </c>
      <c r="I115">
        <v>3</v>
      </c>
      <c r="J115">
        <v>3960.37</v>
      </c>
      <c r="K115">
        <v>390.12</v>
      </c>
      <c r="L115">
        <v>7</v>
      </c>
      <c r="M115">
        <v>12</v>
      </c>
      <c r="N115">
        <v>4</v>
      </c>
      <c r="O115" t="s">
        <v>49</v>
      </c>
      <c r="P115" t="s">
        <v>49</v>
      </c>
    </row>
    <row r="116" spans="1:16" x14ac:dyDescent="0.35">
      <c r="A116">
        <v>115</v>
      </c>
      <c r="B116">
        <v>49</v>
      </c>
      <c r="C116" t="s">
        <v>17</v>
      </c>
      <c r="D116" t="s">
        <v>18</v>
      </c>
      <c r="E116" t="s">
        <v>26</v>
      </c>
      <c r="F116" t="s">
        <v>42</v>
      </c>
      <c r="G116" t="s">
        <v>46</v>
      </c>
      <c r="H116">
        <v>14</v>
      </c>
      <c r="I116">
        <v>3</v>
      </c>
      <c r="J116">
        <v>4623.7700000000004</v>
      </c>
      <c r="K116">
        <v>548.04999999999995</v>
      </c>
      <c r="L116">
        <v>7</v>
      </c>
      <c r="M116">
        <v>18</v>
      </c>
      <c r="N116">
        <v>6</v>
      </c>
      <c r="O116" t="s">
        <v>49</v>
      </c>
      <c r="P116" t="s">
        <v>49</v>
      </c>
    </row>
    <row r="117" spans="1:16" x14ac:dyDescent="0.35">
      <c r="A117">
        <v>116</v>
      </c>
      <c r="B117">
        <v>58</v>
      </c>
      <c r="C117" t="s">
        <v>17</v>
      </c>
      <c r="D117" t="s">
        <v>23</v>
      </c>
      <c r="E117" t="s">
        <v>39</v>
      </c>
      <c r="F117" t="s">
        <v>42</v>
      </c>
      <c r="G117" t="s">
        <v>46</v>
      </c>
      <c r="H117">
        <v>4</v>
      </c>
      <c r="I117">
        <v>3</v>
      </c>
      <c r="J117">
        <v>5486.38</v>
      </c>
      <c r="K117">
        <v>439.68</v>
      </c>
      <c r="L117">
        <v>10</v>
      </c>
      <c r="M117">
        <v>19</v>
      </c>
      <c r="N117">
        <v>6</v>
      </c>
      <c r="O117" t="s">
        <v>49</v>
      </c>
      <c r="P117" t="s">
        <v>49</v>
      </c>
    </row>
    <row r="118" spans="1:16" x14ac:dyDescent="0.35">
      <c r="A118">
        <v>117</v>
      </c>
      <c r="B118">
        <v>58</v>
      </c>
      <c r="C118" t="s">
        <v>16</v>
      </c>
      <c r="D118" t="s">
        <v>19</v>
      </c>
      <c r="E118" t="s">
        <v>25</v>
      </c>
      <c r="F118" t="s">
        <v>45</v>
      </c>
      <c r="G118" t="s">
        <v>46</v>
      </c>
      <c r="H118">
        <v>3</v>
      </c>
      <c r="I118">
        <v>5</v>
      </c>
      <c r="J118">
        <v>5892.25</v>
      </c>
      <c r="K118">
        <v>509.97</v>
      </c>
      <c r="L118">
        <v>12</v>
      </c>
      <c r="M118">
        <v>16</v>
      </c>
      <c r="N118">
        <v>4</v>
      </c>
      <c r="O118" t="s">
        <v>49</v>
      </c>
      <c r="P118" t="s">
        <v>49</v>
      </c>
    </row>
    <row r="119" spans="1:16" x14ac:dyDescent="0.35">
      <c r="A119">
        <v>118</v>
      </c>
      <c r="B119">
        <v>60</v>
      </c>
      <c r="C119" t="s">
        <v>17</v>
      </c>
      <c r="D119" t="s">
        <v>19</v>
      </c>
      <c r="E119" t="s">
        <v>37</v>
      </c>
      <c r="F119" t="s">
        <v>44</v>
      </c>
      <c r="G119" t="s">
        <v>48</v>
      </c>
      <c r="H119">
        <v>4</v>
      </c>
      <c r="I119">
        <v>3</v>
      </c>
      <c r="J119">
        <v>5811.28</v>
      </c>
      <c r="K119">
        <v>554.79999999999995</v>
      </c>
      <c r="L119">
        <v>8</v>
      </c>
      <c r="M119">
        <v>13</v>
      </c>
      <c r="N119">
        <v>7</v>
      </c>
      <c r="O119" t="s">
        <v>49</v>
      </c>
      <c r="P119" t="s">
        <v>49</v>
      </c>
    </row>
    <row r="120" spans="1:16" x14ac:dyDescent="0.35">
      <c r="A120">
        <v>119</v>
      </c>
      <c r="B120">
        <v>30</v>
      </c>
      <c r="C120" t="s">
        <v>16</v>
      </c>
      <c r="D120" t="s">
        <v>21</v>
      </c>
      <c r="E120" t="s">
        <v>34</v>
      </c>
      <c r="F120" t="s">
        <v>42</v>
      </c>
      <c r="G120" t="s">
        <v>46</v>
      </c>
      <c r="H120">
        <v>2</v>
      </c>
      <c r="I120">
        <v>4</v>
      </c>
      <c r="J120">
        <v>4320.8999999999996</v>
      </c>
      <c r="K120">
        <v>473.47</v>
      </c>
      <c r="L120">
        <v>10</v>
      </c>
      <c r="M120">
        <v>22</v>
      </c>
      <c r="N120">
        <v>4</v>
      </c>
      <c r="O120" t="s">
        <v>49</v>
      </c>
      <c r="P120" t="s">
        <v>49</v>
      </c>
    </row>
    <row r="121" spans="1:16" x14ac:dyDescent="0.35">
      <c r="A121">
        <v>120</v>
      </c>
      <c r="B121">
        <v>30</v>
      </c>
      <c r="C121" t="s">
        <v>16</v>
      </c>
      <c r="D121" t="s">
        <v>18</v>
      </c>
      <c r="E121" t="s">
        <v>26</v>
      </c>
      <c r="F121" t="s">
        <v>42</v>
      </c>
      <c r="G121" t="s">
        <v>47</v>
      </c>
      <c r="H121">
        <v>12</v>
      </c>
      <c r="I121">
        <v>1</v>
      </c>
      <c r="J121">
        <v>3525.17</v>
      </c>
      <c r="K121">
        <v>268.01</v>
      </c>
      <c r="L121">
        <v>12</v>
      </c>
      <c r="M121">
        <v>25</v>
      </c>
      <c r="N121">
        <v>7</v>
      </c>
      <c r="O121" t="s">
        <v>49</v>
      </c>
      <c r="P121" t="s">
        <v>49</v>
      </c>
    </row>
    <row r="122" spans="1:16" x14ac:dyDescent="0.35">
      <c r="A122">
        <v>121</v>
      </c>
      <c r="B122">
        <v>45</v>
      </c>
      <c r="C122" t="s">
        <v>17</v>
      </c>
      <c r="D122" t="s">
        <v>20</v>
      </c>
      <c r="E122" t="s">
        <v>30</v>
      </c>
      <c r="F122" t="s">
        <v>43</v>
      </c>
      <c r="G122" t="s">
        <v>46</v>
      </c>
      <c r="H122">
        <v>18</v>
      </c>
      <c r="I122">
        <v>2</v>
      </c>
      <c r="J122">
        <v>4112.3900000000003</v>
      </c>
      <c r="K122">
        <v>221.54</v>
      </c>
      <c r="L122">
        <v>9</v>
      </c>
      <c r="M122">
        <v>20</v>
      </c>
      <c r="N122">
        <v>4</v>
      </c>
      <c r="O122" t="s">
        <v>49</v>
      </c>
      <c r="P122" t="s">
        <v>49</v>
      </c>
    </row>
    <row r="123" spans="1:16" x14ac:dyDescent="0.35">
      <c r="A123">
        <v>122</v>
      </c>
      <c r="B123">
        <v>29</v>
      </c>
      <c r="C123" t="s">
        <v>17</v>
      </c>
      <c r="D123" t="s">
        <v>21</v>
      </c>
      <c r="E123" t="s">
        <v>31</v>
      </c>
      <c r="F123" t="s">
        <v>45</v>
      </c>
      <c r="G123" t="s">
        <v>48</v>
      </c>
      <c r="H123">
        <v>13</v>
      </c>
      <c r="I123">
        <v>5</v>
      </c>
      <c r="J123">
        <v>4150.42</v>
      </c>
      <c r="K123">
        <v>448.12</v>
      </c>
      <c r="L123">
        <v>11</v>
      </c>
      <c r="M123">
        <v>16</v>
      </c>
      <c r="N123">
        <v>5</v>
      </c>
      <c r="O123" t="s">
        <v>49</v>
      </c>
      <c r="P123" t="s">
        <v>50</v>
      </c>
    </row>
    <row r="124" spans="1:16" x14ac:dyDescent="0.35">
      <c r="A124">
        <v>123</v>
      </c>
      <c r="B124">
        <v>57</v>
      </c>
      <c r="C124" t="s">
        <v>17</v>
      </c>
      <c r="D124" t="s">
        <v>22</v>
      </c>
      <c r="E124" t="s">
        <v>36</v>
      </c>
      <c r="F124" t="s">
        <v>43</v>
      </c>
      <c r="G124" t="s">
        <v>46</v>
      </c>
      <c r="H124">
        <v>6</v>
      </c>
      <c r="I124">
        <v>4</v>
      </c>
      <c r="J124">
        <v>4241.96</v>
      </c>
      <c r="K124">
        <v>251.73</v>
      </c>
      <c r="L124">
        <v>13</v>
      </c>
      <c r="M124">
        <v>17</v>
      </c>
      <c r="N124">
        <v>5</v>
      </c>
      <c r="O124" t="s">
        <v>49</v>
      </c>
      <c r="P124" t="s">
        <v>50</v>
      </c>
    </row>
    <row r="125" spans="1:16" x14ac:dyDescent="0.35">
      <c r="A125">
        <v>124</v>
      </c>
      <c r="B125">
        <v>38</v>
      </c>
      <c r="C125" t="s">
        <v>17</v>
      </c>
      <c r="D125" t="s">
        <v>22</v>
      </c>
      <c r="E125" t="s">
        <v>32</v>
      </c>
      <c r="F125" t="s">
        <v>42</v>
      </c>
      <c r="G125" t="s">
        <v>46</v>
      </c>
      <c r="H125">
        <v>17</v>
      </c>
      <c r="I125">
        <v>3</v>
      </c>
      <c r="J125">
        <v>3497.66</v>
      </c>
      <c r="K125">
        <v>450.59</v>
      </c>
      <c r="L125">
        <v>10</v>
      </c>
      <c r="M125">
        <v>16</v>
      </c>
      <c r="N125">
        <v>6</v>
      </c>
      <c r="O125" t="s">
        <v>49</v>
      </c>
      <c r="P125" t="s">
        <v>49</v>
      </c>
    </row>
    <row r="126" spans="1:16" x14ac:dyDescent="0.35">
      <c r="A126">
        <v>125</v>
      </c>
      <c r="B126">
        <v>57</v>
      </c>
      <c r="C126" t="s">
        <v>17</v>
      </c>
      <c r="D126" t="s">
        <v>18</v>
      </c>
      <c r="E126" t="s">
        <v>27</v>
      </c>
      <c r="F126" t="s">
        <v>42</v>
      </c>
      <c r="G126" t="s">
        <v>46</v>
      </c>
      <c r="H126">
        <v>17</v>
      </c>
      <c r="I126">
        <v>1</v>
      </c>
      <c r="J126">
        <v>4544.45</v>
      </c>
      <c r="K126">
        <v>271.27</v>
      </c>
      <c r="L126">
        <v>8</v>
      </c>
      <c r="M126">
        <v>20</v>
      </c>
      <c r="N126">
        <v>3</v>
      </c>
      <c r="O126" t="s">
        <v>49</v>
      </c>
      <c r="P126" t="s">
        <v>49</v>
      </c>
    </row>
    <row r="127" spans="1:16" x14ac:dyDescent="0.35">
      <c r="A127">
        <v>126</v>
      </c>
      <c r="B127">
        <v>48</v>
      </c>
      <c r="C127" t="s">
        <v>16</v>
      </c>
      <c r="D127" t="s">
        <v>19</v>
      </c>
      <c r="E127" t="s">
        <v>35</v>
      </c>
      <c r="F127" t="s">
        <v>43</v>
      </c>
      <c r="G127" t="s">
        <v>46</v>
      </c>
      <c r="H127">
        <v>7</v>
      </c>
      <c r="I127">
        <v>3</v>
      </c>
      <c r="J127">
        <v>5610.27</v>
      </c>
      <c r="K127">
        <v>681.1</v>
      </c>
      <c r="L127">
        <v>9</v>
      </c>
      <c r="M127">
        <v>19</v>
      </c>
      <c r="N127">
        <v>8</v>
      </c>
      <c r="O127" t="s">
        <v>49</v>
      </c>
      <c r="P127" t="s">
        <v>49</v>
      </c>
    </row>
    <row r="128" spans="1:16" x14ac:dyDescent="0.35">
      <c r="A128">
        <v>127</v>
      </c>
      <c r="B128">
        <v>56</v>
      </c>
      <c r="C128" t="s">
        <v>16</v>
      </c>
      <c r="D128" t="s">
        <v>21</v>
      </c>
      <c r="E128" t="s">
        <v>38</v>
      </c>
      <c r="F128" t="s">
        <v>45</v>
      </c>
      <c r="G128" t="s">
        <v>46</v>
      </c>
      <c r="H128">
        <v>10</v>
      </c>
      <c r="I128">
        <v>3</v>
      </c>
      <c r="J128">
        <v>6025.85</v>
      </c>
      <c r="K128">
        <v>897.27</v>
      </c>
      <c r="L128">
        <v>11</v>
      </c>
      <c r="M128">
        <v>20</v>
      </c>
      <c r="N128">
        <v>4</v>
      </c>
      <c r="O128" t="s">
        <v>50</v>
      </c>
      <c r="P128" t="s">
        <v>49</v>
      </c>
    </row>
    <row r="129" spans="1:16" x14ac:dyDescent="0.35">
      <c r="A129">
        <v>128</v>
      </c>
      <c r="B129">
        <v>31</v>
      </c>
      <c r="C129" t="s">
        <v>17</v>
      </c>
      <c r="D129" t="s">
        <v>23</v>
      </c>
      <c r="E129" t="s">
        <v>39</v>
      </c>
      <c r="F129" t="s">
        <v>44</v>
      </c>
      <c r="G129" t="s">
        <v>48</v>
      </c>
      <c r="H129">
        <v>9</v>
      </c>
      <c r="I129">
        <v>4</v>
      </c>
      <c r="J129">
        <v>4415.43</v>
      </c>
      <c r="K129">
        <v>657.26</v>
      </c>
      <c r="L129">
        <v>13</v>
      </c>
      <c r="M129">
        <v>18</v>
      </c>
      <c r="N129">
        <v>8</v>
      </c>
      <c r="O129" t="s">
        <v>49</v>
      </c>
      <c r="P129" t="s">
        <v>50</v>
      </c>
    </row>
    <row r="130" spans="1:16" x14ac:dyDescent="0.35">
      <c r="A130">
        <v>129</v>
      </c>
      <c r="B130">
        <v>35</v>
      </c>
      <c r="C130" t="s">
        <v>17</v>
      </c>
      <c r="D130" t="s">
        <v>18</v>
      </c>
      <c r="E130" t="s">
        <v>24</v>
      </c>
      <c r="F130" t="s">
        <v>43</v>
      </c>
      <c r="G130" t="s">
        <v>46</v>
      </c>
      <c r="H130">
        <v>7</v>
      </c>
      <c r="I130">
        <v>5</v>
      </c>
      <c r="J130">
        <v>5985.7</v>
      </c>
      <c r="K130">
        <v>642.21</v>
      </c>
      <c r="L130">
        <v>7</v>
      </c>
      <c r="M130">
        <v>21</v>
      </c>
      <c r="N130">
        <v>5</v>
      </c>
      <c r="O130" t="s">
        <v>49</v>
      </c>
      <c r="P130" t="s">
        <v>50</v>
      </c>
    </row>
    <row r="131" spans="1:16" x14ac:dyDescent="0.35">
      <c r="A131">
        <v>130</v>
      </c>
      <c r="B131">
        <v>44</v>
      </c>
      <c r="C131" t="s">
        <v>16</v>
      </c>
      <c r="D131" t="s">
        <v>23</v>
      </c>
      <c r="E131" t="s">
        <v>41</v>
      </c>
      <c r="F131" t="s">
        <v>43</v>
      </c>
      <c r="G131" t="s">
        <v>46</v>
      </c>
      <c r="H131">
        <v>7</v>
      </c>
      <c r="I131">
        <v>4</v>
      </c>
      <c r="J131">
        <v>5948.93</v>
      </c>
      <c r="K131">
        <v>399.13</v>
      </c>
      <c r="L131">
        <v>10</v>
      </c>
      <c r="M131">
        <v>15</v>
      </c>
      <c r="N131">
        <v>2</v>
      </c>
      <c r="O131" t="s">
        <v>49</v>
      </c>
      <c r="P131" t="s">
        <v>50</v>
      </c>
    </row>
    <row r="132" spans="1:16" x14ac:dyDescent="0.35">
      <c r="A132">
        <v>131</v>
      </c>
      <c r="B132">
        <v>60</v>
      </c>
      <c r="C132" t="s">
        <v>16</v>
      </c>
      <c r="D132" t="s">
        <v>23</v>
      </c>
      <c r="E132" t="s">
        <v>39</v>
      </c>
      <c r="F132" t="s">
        <v>42</v>
      </c>
      <c r="G132" t="s">
        <v>46</v>
      </c>
      <c r="H132">
        <v>7</v>
      </c>
      <c r="I132">
        <v>4</v>
      </c>
      <c r="J132">
        <v>3509.82</v>
      </c>
      <c r="K132">
        <v>498.19</v>
      </c>
      <c r="L132">
        <v>16</v>
      </c>
      <c r="M132">
        <v>14</v>
      </c>
      <c r="N132">
        <v>10</v>
      </c>
      <c r="O132" t="s">
        <v>49</v>
      </c>
      <c r="P132" t="s">
        <v>50</v>
      </c>
    </row>
    <row r="133" spans="1:16" x14ac:dyDescent="0.35">
      <c r="A133">
        <v>132</v>
      </c>
      <c r="B133">
        <v>57</v>
      </c>
      <c r="C133" t="s">
        <v>16</v>
      </c>
      <c r="D133" t="s">
        <v>22</v>
      </c>
      <c r="E133" t="s">
        <v>32</v>
      </c>
      <c r="F133" t="s">
        <v>44</v>
      </c>
      <c r="G133" t="s">
        <v>46</v>
      </c>
      <c r="H133">
        <v>17</v>
      </c>
      <c r="I133">
        <v>3</v>
      </c>
      <c r="J133">
        <v>2441.69</v>
      </c>
      <c r="K133">
        <v>326.39</v>
      </c>
      <c r="L133">
        <v>7</v>
      </c>
      <c r="M133">
        <v>17</v>
      </c>
      <c r="N133">
        <v>5</v>
      </c>
      <c r="O133" t="s">
        <v>50</v>
      </c>
      <c r="P133" t="s">
        <v>49</v>
      </c>
    </row>
    <row r="134" spans="1:16" x14ac:dyDescent="0.35">
      <c r="A134">
        <v>133</v>
      </c>
      <c r="B134">
        <v>39</v>
      </c>
      <c r="C134" t="s">
        <v>16</v>
      </c>
      <c r="D134" t="s">
        <v>19</v>
      </c>
      <c r="E134" t="s">
        <v>35</v>
      </c>
      <c r="F134" t="s">
        <v>43</v>
      </c>
      <c r="G134" t="s">
        <v>46</v>
      </c>
      <c r="H134">
        <v>15</v>
      </c>
      <c r="I134">
        <v>4</v>
      </c>
      <c r="J134">
        <v>5224.38</v>
      </c>
      <c r="K134">
        <v>920.04</v>
      </c>
      <c r="L134">
        <v>12</v>
      </c>
      <c r="M134">
        <v>21</v>
      </c>
      <c r="N134">
        <v>7</v>
      </c>
      <c r="O134" t="s">
        <v>49</v>
      </c>
      <c r="P134" t="s">
        <v>50</v>
      </c>
    </row>
    <row r="135" spans="1:16" x14ac:dyDescent="0.35">
      <c r="A135">
        <v>134</v>
      </c>
      <c r="B135">
        <v>37</v>
      </c>
      <c r="C135" t="s">
        <v>17</v>
      </c>
      <c r="D135" t="s">
        <v>21</v>
      </c>
      <c r="E135" t="s">
        <v>34</v>
      </c>
      <c r="F135" t="s">
        <v>44</v>
      </c>
      <c r="G135" t="s">
        <v>46</v>
      </c>
      <c r="H135">
        <v>11</v>
      </c>
      <c r="I135">
        <v>4</v>
      </c>
      <c r="J135">
        <v>3106.45</v>
      </c>
      <c r="K135">
        <v>533.57000000000005</v>
      </c>
      <c r="L135">
        <v>8</v>
      </c>
      <c r="M135">
        <v>26</v>
      </c>
      <c r="N135">
        <v>9</v>
      </c>
      <c r="O135" t="s">
        <v>50</v>
      </c>
      <c r="P135" t="s">
        <v>49</v>
      </c>
    </row>
    <row r="136" spans="1:16" x14ac:dyDescent="0.35">
      <c r="A136">
        <v>135</v>
      </c>
      <c r="B136">
        <v>26</v>
      </c>
      <c r="C136" t="s">
        <v>17</v>
      </c>
      <c r="D136" t="s">
        <v>22</v>
      </c>
      <c r="E136" t="s">
        <v>36</v>
      </c>
      <c r="F136" t="s">
        <v>44</v>
      </c>
      <c r="G136" t="s">
        <v>46</v>
      </c>
      <c r="H136">
        <v>9</v>
      </c>
      <c r="I136">
        <v>3</v>
      </c>
      <c r="J136">
        <v>3372.08</v>
      </c>
      <c r="K136">
        <v>653.21</v>
      </c>
      <c r="L136">
        <v>9</v>
      </c>
      <c r="M136">
        <v>14</v>
      </c>
      <c r="N136">
        <v>9</v>
      </c>
      <c r="O136" t="s">
        <v>50</v>
      </c>
      <c r="P136" t="s">
        <v>49</v>
      </c>
    </row>
    <row r="137" spans="1:16" x14ac:dyDescent="0.35">
      <c r="A137">
        <v>136</v>
      </c>
      <c r="B137">
        <v>24</v>
      </c>
      <c r="C137" t="s">
        <v>17</v>
      </c>
      <c r="D137" t="s">
        <v>23</v>
      </c>
      <c r="E137" t="s">
        <v>39</v>
      </c>
      <c r="F137" t="s">
        <v>44</v>
      </c>
      <c r="G137" t="s">
        <v>46</v>
      </c>
      <c r="H137">
        <v>3</v>
      </c>
      <c r="I137">
        <v>3</v>
      </c>
      <c r="J137">
        <v>5418.62</v>
      </c>
      <c r="K137">
        <v>774.53</v>
      </c>
      <c r="L137">
        <v>9</v>
      </c>
      <c r="M137">
        <v>13</v>
      </c>
      <c r="N137">
        <v>4</v>
      </c>
      <c r="O137" t="s">
        <v>49</v>
      </c>
      <c r="P137" t="s">
        <v>49</v>
      </c>
    </row>
    <row r="138" spans="1:16" x14ac:dyDescent="0.35">
      <c r="A138">
        <v>137</v>
      </c>
      <c r="B138">
        <v>28</v>
      </c>
      <c r="C138" t="s">
        <v>17</v>
      </c>
      <c r="D138" t="s">
        <v>23</v>
      </c>
      <c r="E138" t="s">
        <v>33</v>
      </c>
      <c r="F138" t="s">
        <v>45</v>
      </c>
      <c r="G138" t="s">
        <v>46</v>
      </c>
      <c r="H138">
        <v>16</v>
      </c>
      <c r="I138">
        <v>3</v>
      </c>
      <c r="J138">
        <v>4884.0200000000004</v>
      </c>
      <c r="K138">
        <v>683.3</v>
      </c>
      <c r="L138">
        <v>11</v>
      </c>
      <c r="M138">
        <v>17</v>
      </c>
      <c r="N138">
        <v>7</v>
      </c>
      <c r="O138" t="s">
        <v>49</v>
      </c>
      <c r="P138" t="s">
        <v>49</v>
      </c>
    </row>
    <row r="139" spans="1:16" x14ac:dyDescent="0.35">
      <c r="A139">
        <v>138</v>
      </c>
      <c r="B139">
        <v>59</v>
      </c>
      <c r="C139" t="s">
        <v>17</v>
      </c>
      <c r="D139" t="s">
        <v>18</v>
      </c>
      <c r="E139" t="s">
        <v>27</v>
      </c>
      <c r="F139" t="s">
        <v>42</v>
      </c>
      <c r="G139" t="s">
        <v>46</v>
      </c>
      <c r="H139">
        <v>13</v>
      </c>
      <c r="I139">
        <v>4</v>
      </c>
      <c r="J139">
        <v>4966.78</v>
      </c>
      <c r="K139">
        <v>571.69000000000005</v>
      </c>
      <c r="L139">
        <v>5</v>
      </c>
      <c r="M139">
        <v>21</v>
      </c>
      <c r="N139">
        <v>7</v>
      </c>
      <c r="O139" t="s">
        <v>50</v>
      </c>
      <c r="P139" t="s">
        <v>49</v>
      </c>
    </row>
    <row r="140" spans="1:16" x14ac:dyDescent="0.35">
      <c r="A140">
        <v>139</v>
      </c>
      <c r="B140">
        <v>57</v>
      </c>
      <c r="C140" t="s">
        <v>16</v>
      </c>
      <c r="D140" t="s">
        <v>23</v>
      </c>
      <c r="E140" t="s">
        <v>33</v>
      </c>
      <c r="F140" t="s">
        <v>44</v>
      </c>
      <c r="G140" t="s">
        <v>46</v>
      </c>
      <c r="H140">
        <v>4</v>
      </c>
      <c r="I140">
        <v>4</v>
      </c>
      <c r="J140">
        <v>5580.08</v>
      </c>
      <c r="K140">
        <v>1074.43</v>
      </c>
      <c r="L140">
        <v>7</v>
      </c>
      <c r="M140">
        <v>23</v>
      </c>
      <c r="N140">
        <v>6</v>
      </c>
      <c r="O140" t="s">
        <v>50</v>
      </c>
      <c r="P140" t="s">
        <v>50</v>
      </c>
    </row>
    <row r="141" spans="1:16" x14ac:dyDescent="0.35">
      <c r="A141">
        <v>140</v>
      </c>
      <c r="B141">
        <v>28</v>
      </c>
      <c r="C141" t="s">
        <v>17</v>
      </c>
      <c r="D141" t="s">
        <v>23</v>
      </c>
      <c r="E141" t="s">
        <v>39</v>
      </c>
      <c r="F141" t="s">
        <v>43</v>
      </c>
      <c r="G141" t="s">
        <v>46</v>
      </c>
      <c r="H141">
        <v>0</v>
      </c>
      <c r="I141">
        <v>4</v>
      </c>
      <c r="J141">
        <v>5600.57</v>
      </c>
      <c r="K141">
        <v>987.32</v>
      </c>
      <c r="L141">
        <v>7</v>
      </c>
      <c r="M141">
        <v>19</v>
      </c>
      <c r="N141">
        <v>3</v>
      </c>
      <c r="O141" t="s">
        <v>49</v>
      </c>
      <c r="P141" t="s">
        <v>49</v>
      </c>
    </row>
    <row r="142" spans="1:16" x14ac:dyDescent="0.35">
      <c r="A142">
        <v>141</v>
      </c>
      <c r="B142">
        <v>26</v>
      </c>
      <c r="C142" t="s">
        <v>16</v>
      </c>
      <c r="D142" t="s">
        <v>23</v>
      </c>
      <c r="E142" t="s">
        <v>39</v>
      </c>
      <c r="F142" t="s">
        <v>43</v>
      </c>
      <c r="G142" t="s">
        <v>46</v>
      </c>
      <c r="H142">
        <v>13</v>
      </c>
      <c r="I142">
        <v>2</v>
      </c>
      <c r="J142">
        <v>4680.62</v>
      </c>
      <c r="K142">
        <v>881.8</v>
      </c>
      <c r="L142">
        <v>10</v>
      </c>
      <c r="M142">
        <v>17</v>
      </c>
      <c r="N142">
        <v>2</v>
      </c>
      <c r="O142" t="s">
        <v>49</v>
      </c>
      <c r="P142" t="s">
        <v>49</v>
      </c>
    </row>
    <row r="143" spans="1:16" x14ac:dyDescent="0.35">
      <c r="A143">
        <v>142</v>
      </c>
      <c r="B143">
        <v>25</v>
      </c>
      <c r="C143" t="s">
        <v>17</v>
      </c>
      <c r="D143" t="s">
        <v>22</v>
      </c>
      <c r="E143" t="s">
        <v>36</v>
      </c>
      <c r="F143" t="s">
        <v>44</v>
      </c>
      <c r="G143" t="s">
        <v>47</v>
      </c>
      <c r="H143">
        <v>19</v>
      </c>
      <c r="I143">
        <v>3</v>
      </c>
      <c r="J143">
        <v>3200.55</v>
      </c>
      <c r="K143">
        <v>279.83</v>
      </c>
      <c r="L143">
        <v>8</v>
      </c>
      <c r="M143">
        <v>19</v>
      </c>
      <c r="N143">
        <v>2</v>
      </c>
      <c r="O143" t="s">
        <v>50</v>
      </c>
      <c r="P143" t="s">
        <v>49</v>
      </c>
    </row>
    <row r="144" spans="1:16" x14ac:dyDescent="0.35">
      <c r="A144">
        <v>143</v>
      </c>
      <c r="B144">
        <v>25</v>
      </c>
      <c r="C144" t="s">
        <v>17</v>
      </c>
      <c r="D144" t="s">
        <v>18</v>
      </c>
      <c r="E144" t="s">
        <v>24</v>
      </c>
      <c r="F144" t="s">
        <v>44</v>
      </c>
      <c r="G144" t="s">
        <v>47</v>
      </c>
      <c r="H144">
        <v>17</v>
      </c>
      <c r="I144">
        <v>5</v>
      </c>
      <c r="J144">
        <v>6342.45</v>
      </c>
      <c r="K144">
        <v>646.22</v>
      </c>
      <c r="L144">
        <v>8</v>
      </c>
      <c r="M144">
        <v>13</v>
      </c>
      <c r="N144">
        <v>8</v>
      </c>
      <c r="O144" t="s">
        <v>49</v>
      </c>
      <c r="P144" t="s">
        <v>50</v>
      </c>
    </row>
    <row r="145" spans="1:16" x14ac:dyDescent="0.35">
      <c r="A145">
        <v>144</v>
      </c>
      <c r="B145">
        <v>36</v>
      </c>
      <c r="C145" t="s">
        <v>16</v>
      </c>
      <c r="D145" t="s">
        <v>19</v>
      </c>
      <c r="E145" t="s">
        <v>25</v>
      </c>
      <c r="F145" t="s">
        <v>44</v>
      </c>
      <c r="G145" t="s">
        <v>46</v>
      </c>
      <c r="H145">
        <v>3</v>
      </c>
      <c r="I145">
        <v>3</v>
      </c>
      <c r="J145">
        <v>6826.64</v>
      </c>
      <c r="K145">
        <v>489.78</v>
      </c>
      <c r="L145">
        <v>12</v>
      </c>
      <c r="M145">
        <v>18</v>
      </c>
      <c r="N145">
        <v>3</v>
      </c>
      <c r="O145" t="s">
        <v>49</v>
      </c>
      <c r="P145" t="s">
        <v>49</v>
      </c>
    </row>
    <row r="146" spans="1:16" x14ac:dyDescent="0.35">
      <c r="A146">
        <v>145</v>
      </c>
      <c r="B146">
        <v>57</v>
      </c>
      <c r="C146" t="s">
        <v>16</v>
      </c>
      <c r="D146" t="s">
        <v>20</v>
      </c>
      <c r="E146" t="s">
        <v>28</v>
      </c>
      <c r="F146" t="s">
        <v>44</v>
      </c>
      <c r="G146" t="s">
        <v>47</v>
      </c>
      <c r="H146">
        <v>15</v>
      </c>
      <c r="I146">
        <v>3</v>
      </c>
      <c r="J146">
        <v>3941.51</v>
      </c>
      <c r="K146">
        <v>601.33000000000004</v>
      </c>
      <c r="L146">
        <v>7</v>
      </c>
      <c r="M146">
        <v>20</v>
      </c>
      <c r="N146">
        <v>5</v>
      </c>
      <c r="O146" t="s">
        <v>49</v>
      </c>
      <c r="P146" t="s">
        <v>49</v>
      </c>
    </row>
    <row r="147" spans="1:16" x14ac:dyDescent="0.35">
      <c r="A147">
        <v>146</v>
      </c>
      <c r="B147">
        <v>41</v>
      </c>
      <c r="C147" t="s">
        <v>17</v>
      </c>
      <c r="D147" t="s">
        <v>19</v>
      </c>
      <c r="E147" t="s">
        <v>37</v>
      </c>
      <c r="F147" t="s">
        <v>43</v>
      </c>
      <c r="G147" t="s">
        <v>46</v>
      </c>
      <c r="H147">
        <v>19</v>
      </c>
      <c r="I147">
        <v>2</v>
      </c>
      <c r="J147">
        <v>5068.66</v>
      </c>
      <c r="K147">
        <v>417.73</v>
      </c>
      <c r="L147">
        <v>10</v>
      </c>
      <c r="M147">
        <v>17</v>
      </c>
      <c r="N147">
        <v>5</v>
      </c>
      <c r="O147" t="s">
        <v>49</v>
      </c>
      <c r="P147" t="s">
        <v>49</v>
      </c>
    </row>
    <row r="148" spans="1:16" x14ac:dyDescent="0.35">
      <c r="A148">
        <v>147</v>
      </c>
      <c r="B148">
        <v>23</v>
      </c>
      <c r="C148" t="s">
        <v>16</v>
      </c>
      <c r="D148" t="s">
        <v>20</v>
      </c>
      <c r="E148" t="s">
        <v>29</v>
      </c>
      <c r="F148" t="s">
        <v>42</v>
      </c>
      <c r="G148" t="s">
        <v>46</v>
      </c>
      <c r="H148">
        <v>9</v>
      </c>
      <c r="I148">
        <v>4</v>
      </c>
      <c r="J148">
        <v>5866.23</v>
      </c>
      <c r="K148">
        <v>956.88</v>
      </c>
      <c r="L148">
        <v>12</v>
      </c>
      <c r="M148">
        <v>21</v>
      </c>
      <c r="N148">
        <v>4</v>
      </c>
      <c r="O148" t="s">
        <v>50</v>
      </c>
      <c r="P148" t="s">
        <v>50</v>
      </c>
    </row>
    <row r="149" spans="1:16" x14ac:dyDescent="0.35">
      <c r="A149">
        <v>148</v>
      </c>
      <c r="B149">
        <v>42</v>
      </c>
      <c r="C149" t="s">
        <v>16</v>
      </c>
      <c r="D149" t="s">
        <v>18</v>
      </c>
      <c r="E149" t="s">
        <v>26</v>
      </c>
      <c r="F149" t="s">
        <v>44</v>
      </c>
      <c r="G149" t="s">
        <v>46</v>
      </c>
      <c r="H149">
        <v>8</v>
      </c>
      <c r="I149">
        <v>3</v>
      </c>
      <c r="J149">
        <v>5719.74</v>
      </c>
      <c r="K149">
        <v>713.09</v>
      </c>
      <c r="L149">
        <v>5</v>
      </c>
      <c r="M149">
        <v>25</v>
      </c>
      <c r="N149">
        <v>7</v>
      </c>
      <c r="O149" t="s">
        <v>49</v>
      </c>
      <c r="P149" t="s">
        <v>49</v>
      </c>
    </row>
    <row r="150" spans="1:16" x14ac:dyDescent="0.35">
      <c r="A150">
        <v>149</v>
      </c>
      <c r="B150">
        <v>53</v>
      </c>
      <c r="C150" t="s">
        <v>17</v>
      </c>
      <c r="D150" t="s">
        <v>22</v>
      </c>
      <c r="E150" t="s">
        <v>36</v>
      </c>
      <c r="F150" t="s">
        <v>42</v>
      </c>
      <c r="G150" t="s">
        <v>46</v>
      </c>
      <c r="H150">
        <v>7</v>
      </c>
      <c r="I150">
        <v>4</v>
      </c>
      <c r="J150">
        <v>4612.3100000000004</v>
      </c>
      <c r="K150">
        <v>599.39</v>
      </c>
      <c r="L150">
        <v>6</v>
      </c>
      <c r="M150">
        <v>24</v>
      </c>
      <c r="N150">
        <v>5</v>
      </c>
      <c r="O150" t="s">
        <v>49</v>
      </c>
      <c r="P150" t="s">
        <v>50</v>
      </c>
    </row>
    <row r="151" spans="1:16" x14ac:dyDescent="0.35">
      <c r="A151">
        <v>150</v>
      </c>
      <c r="B151">
        <v>59</v>
      </c>
      <c r="C151" t="s">
        <v>17</v>
      </c>
      <c r="D151" t="s">
        <v>23</v>
      </c>
      <c r="E151" t="s">
        <v>39</v>
      </c>
      <c r="F151" t="s">
        <v>44</v>
      </c>
      <c r="G151" t="s">
        <v>46</v>
      </c>
      <c r="H151">
        <v>3</v>
      </c>
      <c r="I151">
        <v>3</v>
      </c>
      <c r="J151">
        <v>4746.54</v>
      </c>
      <c r="K151">
        <v>873.83</v>
      </c>
      <c r="L151">
        <v>11</v>
      </c>
      <c r="M151">
        <v>19</v>
      </c>
      <c r="N151">
        <v>8</v>
      </c>
      <c r="O151" t="s">
        <v>50</v>
      </c>
      <c r="P151" t="s">
        <v>49</v>
      </c>
    </row>
    <row r="152" spans="1:16" x14ac:dyDescent="0.35">
      <c r="A152">
        <v>151</v>
      </c>
      <c r="B152">
        <v>35</v>
      </c>
      <c r="C152" t="s">
        <v>16</v>
      </c>
      <c r="D152" t="s">
        <v>19</v>
      </c>
      <c r="E152" t="s">
        <v>37</v>
      </c>
      <c r="F152" t="s">
        <v>44</v>
      </c>
      <c r="G152" t="s">
        <v>46</v>
      </c>
      <c r="H152">
        <v>11</v>
      </c>
      <c r="I152">
        <v>5</v>
      </c>
      <c r="J152">
        <v>4510.46</v>
      </c>
      <c r="K152">
        <v>690.23</v>
      </c>
      <c r="L152">
        <v>5</v>
      </c>
      <c r="M152">
        <v>25</v>
      </c>
      <c r="N152">
        <v>5</v>
      </c>
      <c r="O152" t="s">
        <v>50</v>
      </c>
      <c r="P152" t="s">
        <v>49</v>
      </c>
    </row>
    <row r="153" spans="1:16" x14ac:dyDescent="0.35">
      <c r="A153">
        <v>152</v>
      </c>
      <c r="B153">
        <v>46</v>
      </c>
      <c r="C153" t="s">
        <v>16</v>
      </c>
      <c r="D153" t="s">
        <v>20</v>
      </c>
      <c r="E153" t="s">
        <v>30</v>
      </c>
      <c r="F153" t="s">
        <v>44</v>
      </c>
      <c r="G153" t="s">
        <v>46</v>
      </c>
      <c r="H153">
        <v>0</v>
      </c>
      <c r="I153">
        <v>4</v>
      </c>
      <c r="J153">
        <v>4890.84</v>
      </c>
      <c r="K153">
        <v>969.41</v>
      </c>
      <c r="L153">
        <v>15</v>
      </c>
      <c r="M153">
        <v>17</v>
      </c>
      <c r="N153">
        <v>5</v>
      </c>
      <c r="O153" t="s">
        <v>50</v>
      </c>
      <c r="P153" t="s">
        <v>49</v>
      </c>
    </row>
    <row r="154" spans="1:16" x14ac:dyDescent="0.35">
      <c r="A154">
        <v>153</v>
      </c>
      <c r="B154">
        <v>24</v>
      </c>
      <c r="C154" t="s">
        <v>17</v>
      </c>
      <c r="D154" t="s">
        <v>19</v>
      </c>
      <c r="E154" t="s">
        <v>37</v>
      </c>
      <c r="F154" t="s">
        <v>43</v>
      </c>
      <c r="G154" t="s">
        <v>47</v>
      </c>
      <c r="H154">
        <v>7</v>
      </c>
      <c r="I154">
        <v>2</v>
      </c>
      <c r="J154">
        <v>4747.7700000000004</v>
      </c>
      <c r="K154">
        <v>485.18</v>
      </c>
      <c r="L154">
        <v>9</v>
      </c>
      <c r="M154">
        <v>22</v>
      </c>
      <c r="N154">
        <v>7</v>
      </c>
      <c r="O154" t="s">
        <v>49</v>
      </c>
      <c r="P154" t="s">
        <v>49</v>
      </c>
    </row>
    <row r="155" spans="1:16" x14ac:dyDescent="0.35">
      <c r="A155">
        <v>154</v>
      </c>
      <c r="B155">
        <v>48</v>
      </c>
      <c r="C155" t="s">
        <v>17</v>
      </c>
      <c r="D155" t="s">
        <v>22</v>
      </c>
      <c r="E155" t="s">
        <v>32</v>
      </c>
      <c r="F155" t="s">
        <v>45</v>
      </c>
      <c r="G155" t="s">
        <v>47</v>
      </c>
      <c r="H155">
        <v>13</v>
      </c>
      <c r="I155">
        <v>3</v>
      </c>
      <c r="J155">
        <v>3671.43</v>
      </c>
      <c r="K155">
        <v>185.67</v>
      </c>
      <c r="L155">
        <v>12</v>
      </c>
      <c r="M155">
        <v>12</v>
      </c>
      <c r="N155">
        <v>4</v>
      </c>
      <c r="O155" t="s">
        <v>49</v>
      </c>
      <c r="P155" t="s">
        <v>49</v>
      </c>
    </row>
    <row r="156" spans="1:16" x14ac:dyDescent="0.35">
      <c r="A156">
        <v>155</v>
      </c>
      <c r="B156">
        <v>45</v>
      </c>
      <c r="C156" t="s">
        <v>16</v>
      </c>
      <c r="D156" t="s">
        <v>22</v>
      </c>
      <c r="E156" t="s">
        <v>32</v>
      </c>
      <c r="F156" t="s">
        <v>42</v>
      </c>
      <c r="G156" t="s">
        <v>46</v>
      </c>
      <c r="H156">
        <v>1</v>
      </c>
      <c r="I156">
        <v>4</v>
      </c>
      <c r="J156">
        <v>4274.09</v>
      </c>
      <c r="K156">
        <v>362.93</v>
      </c>
      <c r="L156">
        <v>13</v>
      </c>
      <c r="M156">
        <v>27</v>
      </c>
      <c r="N156">
        <v>1</v>
      </c>
      <c r="O156" t="s">
        <v>49</v>
      </c>
      <c r="P156" t="s">
        <v>49</v>
      </c>
    </row>
    <row r="157" spans="1:16" x14ac:dyDescent="0.35">
      <c r="A157">
        <v>156</v>
      </c>
      <c r="B157">
        <v>41</v>
      </c>
      <c r="C157" t="s">
        <v>17</v>
      </c>
      <c r="D157" t="s">
        <v>23</v>
      </c>
      <c r="E157" t="s">
        <v>41</v>
      </c>
      <c r="F157" t="s">
        <v>44</v>
      </c>
      <c r="G157" t="s">
        <v>46</v>
      </c>
      <c r="H157">
        <v>13</v>
      </c>
      <c r="I157">
        <v>3</v>
      </c>
      <c r="J157">
        <v>5076.0600000000004</v>
      </c>
      <c r="K157">
        <v>594.20000000000005</v>
      </c>
      <c r="L157">
        <v>10</v>
      </c>
      <c r="M157">
        <v>21</v>
      </c>
      <c r="N157">
        <v>3</v>
      </c>
      <c r="O157" t="s">
        <v>49</v>
      </c>
      <c r="P157" t="s">
        <v>49</v>
      </c>
    </row>
    <row r="158" spans="1:16" x14ac:dyDescent="0.35">
      <c r="A158">
        <v>157</v>
      </c>
      <c r="B158">
        <v>44</v>
      </c>
      <c r="C158" t="s">
        <v>17</v>
      </c>
      <c r="D158" t="s">
        <v>21</v>
      </c>
      <c r="E158" t="s">
        <v>31</v>
      </c>
      <c r="F158" t="s">
        <v>43</v>
      </c>
      <c r="G158" t="s">
        <v>46</v>
      </c>
      <c r="H158">
        <v>8</v>
      </c>
      <c r="I158">
        <v>4</v>
      </c>
      <c r="J158">
        <v>4122.51</v>
      </c>
      <c r="K158">
        <v>736.9</v>
      </c>
      <c r="L158">
        <v>8</v>
      </c>
      <c r="M158">
        <v>23</v>
      </c>
      <c r="N158">
        <v>6</v>
      </c>
      <c r="O158" t="s">
        <v>49</v>
      </c>
      <c r="P158" t="s">
        <v>49</v>
      </c>
    </row>
    <row r="159" spans="1:16" x14ac:dyDescent="0.35">
      <c r="A159">
        <v>158</v>
      </c>
      <c r="B159">
        <v>60</v>
      </c>
      <c r="C159" t="s">
        <v>16</v>
      </c>
      <c r="D159" t="s">
        <v>18</v>
      </c>
      <c r="E159" t="s">
        <v>26</v>
      </c>
      <c r="F159" t="s">
        <v>43</v>
      </c>
      <c r="G159" t="s">
        <v>46</v>
      </c>
      <c r="H159">
        <v>13</v>
      </c>
      <c r="I159">
        <v>2</v>
      </c>
      <c r="J159">
        <v>5837.35</v>
      </c>
      <c r="K159">
        <v>302.73</v>
      </c>
      <c r="L159">
        <v>10</v>
      </c>
      <c r="M159">
        <v>21</v>
      </c>
      <c r="N159">
        <v>5</v>
      </c>
      <c r="O159" t="s">
        <v>50</v>
      </c>
      <c r="P159" t="s">
        <v>49</v>
      </c>
    </row>
    <row r="160" spans="1:16" x14ac:dyDescent="0.35">
      <c r="A160">
        <v>159</v>
      </c>
      <c r="B160">
        <v>59</v>
      </c>
      <c r="C160" t="s">
        <v>17</v>
      </c>
      <c r="D160" t="s">
        <v>18</v>
      </c>
      <c r="E160" t="s">
        <v>24</v>
      </c>
      <c r="F160" t="s">
        <v>42</v>
      </c>
      <c r="G160" t="s">
        <v>47</v>
      </c>
      <c r="H160">
        <v>8</v>
      </c>
      <c r="I160">
        <v>3</v>
      </c>
      <c r="J160">
        <v>5947.33</v>
      </c>
      <c r="K160">
        <v>1045.08</v>
      </c>
      <c r="L160">
        <v>8</v>
      </c>
      <c r="M160">
        <v>17</v>
      </c>
      <c r="N160">
        <v>6</v>
      </c>
      <c r="O160" t="s">
        <v>49</v>
      </c>
      <c r="P160" t="s">
        <v>49</v>
      </c>
    </row>
    <row r="161" spans="1:16" x14ac:dyDescent="0.35">
      <c r="A161">
        <v>160</v>
      </c>
      <c r="B161">
        <v>42</v>
      </c>
      <c r="C161" t="s">
        <v>16</v>
      </c>
      <c r="D161" t="s">
        <v>18</v>
      </c>
      <c r="E161" t="s">
        <v>26</v>
      </c>
      <c r="F161" t="s">
        <v>43</v>
      </c>
      <c r="G161" t="s">
        <v>48</v>
      </c>
      <c r="H161">
        <v>6</v>
      </c>
      <c r="I161">
        <v>3</v>
      </c>
      <c r="J161">
        <v>7302.31</v>
      </c>
      <c r="K161">
        <v>1098.1199999999999</v>
      </c>
      <c r="L161">
        <v>11</v>
      </c>
      <c r="M161">
        <v>19</v>
      </c>
      <c r="N161">
        <v>9</v>
      </c>
      <c r="O161" t="s">
        <v>49</v>
      </c>
      <c r="P161" t="s">
        <v>49</v>
      </c>
    </row>
    <row r="162" spans="1:16" x14ac:dyDescent="0.35">
      <c r="A162">
        <v>161</v>
      </c>
      <c r="B162">
        <v>26</v>
      </c>
      <c r="C162" t="s">
        <v>17</v>
      </c>
      <c r="D162" t="s">
        <v>23</v>
      </c>
      <c r="E162" t="s">
        <v>41</v>
      </c>
      <c r="F162" t="s">
        <v>44</v>
      </c>
      <c r="G162" t="s">
        <v>46</v>
      </c>
      <c r="H162">
        <v>11</v>
      </c>
      <c r="I162">
        <v>4</v>
      </c>
      <c r="J162">
        <v>4609.8100000000004</v>
      </c>
      <c r="K162">
        <v>774.51</v>
      </c>
      <c r="L162">
        <v>19</v>
      </c>
      <c r="M162">
        <v>17</v>
      </c>
      <c r="N162">
        <v>4</v>
      </c>
      <c r="O162" t="s">
        <v>49</v>
      </c>
      <c r="P162" t="s">
        <v>50</v>
      </c>
    </row>
    <row r="163" spans="1:16" x14ac:dyDescent="0.35">
      <c r="A163">
        <v>162</v>
      </c>
      <c r="B163">
        <v>27</v>
      </c>
      <c r="C163" t="s">
        <v>17</v>
      </c>
      <c r="D163" t="s">
        <v>23</v>
      </c>
      <c r="E163" t="s">
        <v>39</v>
      </c>
      <c r="F163" t="s">
        <v>42</v>
      </c>
      <c r="G163" t="s">
        <v>46</v>
      </c>
      <c r="H163">
        <v>7</v>
      </c>
      <c r="I163">
        <v>3</v>
      </c>
      <c r="J163">
        <v>4497.92</v>
      </c>
      <c r="K163">
        <v>632.46</v>
      </c>
      <c r="L163">
        <v>15</v>
      </c>
      <c r="M163">
        <v>20</v>
      </c>
      <c r="N163">
        <v>8</v>
      </c>
      <c r="O163" t="s">
        <v>49</v>
      </c>
      <c r="P163" t="s">
        <v>49</v>
      </c>
    </row>
    <row r="164" spans="1:16" x14ac:dyDescent="0.35">
      <c r="A164">
        <v>163</v>
      </c>
      <c r="B164">
        <v>34</v>
      </c>
      <c r="C164" t="s">
        <v>17</v>
      </c>
      <c r="D164" t="s">
        <v>23</v>
      </c>
      <c r="E164" t="s">
        <v>33</v>
      </c>
      <c r="F164" t="s">
        <v>44</v>
      </c>
      <c r="G164" t="s">
        <v>47</v>
      </c>
      <c r="H164">
        <v>18</v>
      </c>
      <c r="I164">
        <v>5</v>
      </c>
      <c r="J164">
        <v>5767.58</v>
      </c>
      <c r="K164">
        <v>783.28</v>
      </c>
      <c r="L164">
        <v>10</v>
      </c>
      <c r="M164">
        <v>28</v>
      </c>
      <c r="N164">
        <v>2</v>
      </c>
      <c r="O164" t="s">
        <v>49</v>
      </c>
      <c r="P164" t="s">
        <v>50</v>
      </c>
    </row>
    <row r="165" spans="1:16" x14ac:dyDescent="0.35">
      <c r="A165">
        <v>164</v>
      </c>
      <c r="B165">
        <v>43</v>
      </c>
      <c r="C165" t="s">
        <v>16</v>
      </c>
      <c r="D165" t="s">
        <v>19</v>
      </c>
      <c r="E165" t="s">
        <v>25</v>
      </c>
      <c r="F165" t="s">
        <v>44</v>
      </c>
      <c r="G165" t="s">
        <v>48</v>
      </c>
      <c r="H165">
        <v>15</v>
      </c>
      <c r="I165">
        <v>3</v>
      </c>
      <c r="J165">
        <v>4737.9799999999996</v>
      </c>
      <c r="K165">
        <v>862.21</v>
      </c>
      <c r="L165">
        <v>11</v>
      </c>
      <c r="M165">
        <v>22</v>
      </c>
      <c r="N165">
        <v>7</v>
      </c>
      <c r="O165" t="s">
        <v>49</v>
      </c>
      <c r="P165" t="s">
        <v>49</v>
      </c>
    </row>
    <row r="166" spans="1:16" x14ac:dyDescent="0.35">
      <c r="A166">
        <v>165</v>
      </c>
      <c r="B166">
        <v>55</v>
      </c>
      <c r="C166" t="s">
        <v>16</v>
      </c>
      <c r="D166" t="s">
        <v>19</v>
      </c>
      <c r="E166" t="s">
        <v>37</v>
      </c>
      <c r="F166" t="s">
        <v>42</v>
      </c>
      <c r="G166" t="s">
        <v>46</v>
      </c>
      <c r="H166">
        <v>18</v>
      </c>
      <c r="I166">
        <v>3</v>
      </c>
      <c r="J166">
        <v>6041.56</v>
      </c>
      <c r="K166">
        <v>1166.6600000000001</v>
      </c>
      <c r="L166">
        <v>14</v>
      </c>
      <c r="M166">
        <v>26</v>
      </c>
      <c r="N166">
        <v>7</v>
      </c>
      <c r="O166" t="s">
        <v>49</v>
      </c>
      <c r="P166" t="s">
        <v>49</v>
      </c>
    </row>
    <row r="167" spans="1:16" x14ac:dyDescent="0.35">
      <c r="A167">
        <v>166</v>
      </c>
      <c r="B167">
        <v>43</v>
      </c>
      <c r="C167" t="s">
        <v>16</v>
      </c>
      <c r="D167" t="s">
        <v>20</v>
      </c>
      <c r="E167" t="s">
        <v>30</v>
      </c>
      <c r="F167" t="s">
        <v>45</v>
      </c>
      <c r="G167" t="s">
        <v>46</v>
      </c>
      <c r="H167">
        <v>17</v>
      </c>
      <c r="I167">
        <v>4</v>
      </c>
      <c r="J167">
        <v>3816.84</v>
      </c>
      <c r="K167">
        <v>393.96</v>
      </c>
      <c r="L167">
        <v>16</v>
      </c>
      <c r="M167">
        <v>22</v>
      </c>
      <c r="N167">
        <v>1</v>
      </c>
      <c r="O167" t="s">
        <v>49</v>
      </c>
      <c r="P167" t="s">
        <v>49</v>
      </c>
    </row>
    <row r="168" spans="1:16" x14ac:dyDescent="0.35">
      <c r="A168">
        <v>167</v>
      </c>
      <c r="B168">
        <v>60</v>
      </c>
      <c r="C168" t="s">
        <v>16</v>
      </c>
      <c r="D168" t="s">
        <v>20</v>
      </c>
      <c r="E168" t="s">
        <v>29</v>
      </c>
      <c r="F168" t="s">
        <v>44</v>
      </c>
      <c r="G168" t="s">
        <v>46</v>
      </c>
      <c r="H168">
        <v>5</v>
      </c>
      <c r="I168">
        <v>3</v>
      </c>
      <c r="J168">
        <v>4359</v>
      </c>
      <c r="K168">
        <v>635.03</v>
      </c>
      <c r="L168">
        <v>12</v>
      </c>
      <c r="M168">
        <v>25</v>
      </c>
      <c r="N168">
        <v>5</v>
      </c>
      <c r="O168" t="s">
        <v>49</v>
      </c>
      <c r="P168" t="s">
        <v>49</v>
      </c>
    </row>
    <row r="169" spans="1:16" x14ac:dyDescent="0.35">
      <c r="A169">
        <v>168</v>
      </c>
      <c r="B169">
        <v>47</v>
      </c>
      <c r="C169" t="s">
        <v>16</v>
      </c>
      <c r="D169" t="s">
        <v>20</v>
      </c>
      <c r="E169" t="s">
        <v>29</v>
      </c>
      <c r="F169" t="s">
        <v>44</v>
      </c>
      <c r="G169" t="s">
        <v>46</v>
      </c>
      <c r="H169">
        <v>3</v>
      </c>
      <c r="I169">
        <v>3</v>
      </c>
      <c r="J169">
        <v>4346.12</v>
      </c>
      <c r="K169">
        <v>768.57</v>
      </c>
      <c r="L169">
        <v>12</v>
      </c>
      <c r="M169">
        <v>22</v>
      </c>
      <c r="N169">
        <v>9</v>
      </c>
      <c r="O169" t="s">
        <v>49</v>
      </c>
      <c r="P169" t="s">
        <v>49</v>
      </c>
    </row>
    <row r="170" spans="1:16" x14ac:dyDescent="0.35">
      <c r="A170">
        <v>169</v>
      </c>
      <c r="B170">
        <v>30</v>
      </c>
      <c r="C170" t="s">
        <v>16</v>
      </c>
      <c r="D170" t="s">
        <v>19</v>
      </c>
      <c r="E170" t="s">
        <v>37</v>
      </c>
      <c r="F170" t="s">
        <v>45</v>
      </c>
      <c r="G170" t="s">
        <v>46</v>
      </c>
      <c r="H170">
        <v>14</v>
      </c>
      <c r="I170">
        <v>3</v>
      </c>
      <c r="J170">
        <v>5661.47</v>
      </c>
      <c r="K170">
        <v>717.6</v>
      </c>
      <c r="L170">
        <v>6</v>
      </c>
      <c r="M170">
        <v>30</v>
      </c>
      <c r="N170">
        <v>2</v>
      </c>
      <c r="O170" t="s">
        <v>49</v>
      </c>
      <c r="P170" t="s">
        <v>49</v>
      </c>
    </row>
    <row r="171" spans="1:16" x14ac:dyDescent="0.35">
      <c r="A171">
        <v>170</v>
      </c>
      <c r="B171">
        <v>35</v>
      </c>
      <c r="C171" t="s">
        <v>17</v>
      </c>
      <c r="D171" t="s">
        <v>18</v>
      </c>
      <c r="E171" t="s">
        <v>26</v>
      </c>
      <c r="F171" t="s">
        <v>44</v>
      </c>
      <c r="G171" t="s">
        <v>46</v>
      </c>
      <c r="H171">
        <v>4</v>
      </c>
      <c r="I171">
        <v>3</v>
      </c>
      <c r="J171">
        <v>3586.62</v>
      </c>
      <c r="K171">
        <v>217.91</v>
      </c>
      <c r="L171">
        <v>9</v>
      </c>
      <c r="M171">
        <v>22</v>
      </c>
      <c r="N171">
        <v>5</v>
      </c>
      <c r="O171" t="s">
        <v>50</v>
      </c>
      <c r="P171" t="s">
        <v>49</v>
      </c>
    </row>
    <row r="172" spans="1:16" x14ac:dyDescent="0.35">
      <c r="A172">
        <v>171</v>
      </c>
      <c r="B172">
        <v>28</v>
      </c>
      <c r="C172" t="s">
        <v>16</v>
      </c>
      <c r="D172" t="s">
        <v>23</v>
      </c>
      <c r="E172" t="s">
        <v>41</v>
      </c>
      <c r="F172" t="s">
        <v>44</v>
      </c>
      <c r="G172" t="s">
        <v>46</v>
      </c>
      <c r="H172">
        <v>5</v>
      </c>
      <c r="I172">
        <v>2</v>
      </c>
      <c r="J172">
        <v>4008.2</v>
      </c>
      <c r="K172">
        <v>260.11</v>
      </c>
      <c r="L172">
        <v>9</v>
      </c>
      <c r="M172">
        <v>17</v>
      </c>
      <c r="N172">
        <v>5</v>
      </c>
      <c r="O172" t="s">
        <v>49</v>
      </c>
      <c r="P172" t="s">
        <v>49</v>
      </c>
    </row>
    <row r="173" spans="1:16" x14ac:dyDescent="0.35">
      <c r="A173">
        <v>172</v>
      </c>
      <c r="B173">
        <v>33</v>
      </c>
      <c r="C173" t="s">
        <v>16</v>
      </c>
      <c r="D173" t="s">
        <v>18</v>
      </c>
      <c r="E173" t="s">
        <v>27</v>
      </c>
      <c r="F173" t="s">
        <v>43</v>
      </c>
      <c r="G173" t="s">
        <v>46</v>
      </c>
      <c r="H173">
        <v>12</v>
      </c>
      <c r="I173">
        <v>3</v>
      </c>
      <c r="J173">
        <v>5578.14</v>
      </c>
      <c r="K173">
        <v>783.4</v>
      </c>
      <c r="L173">
        <v>9</v>
      </c>
      <c r="M173">
        <v>18</v>
      </c>
      <c r="N173">
        <v>6</v>
      </c>
      <c r="O173" t="s">
        <v>50</v>
      </c>
      <c r="P173" t="s">
        <v>49</v>
      </c>
    </row>
    <row r="174" spans="1:16" x14ac:dyDescent="0.35">
      <c r="A174">
        <v>173</v>
      </c>
      <c r="B174">
        <v>50</v>
      </c>
      <c r="C174" t="s">
        <v>16</v>
      </c>
      <c r="D174" t="s">
        <v>18</v>
      </c>
      <c r="E174" t="s">
        <v>27</v>
      </c>
      <c r="F174" t="s">
        <v>42</v>
      </c>
      <c r="G174" t="s">
        <v>46</v>
      </c>
      <c r="H174">
        <v>7</v>
      </c>
      <c r="I174">
        <v>4</v>
      </c>
      <c r="J174">
        <v>4490.84</v>
      </c>
      <c r="K174">
        <v>875.55</v>
      </c>
      <c r="L174">
        <v>10</v>
      </c>
      <c r="M174">
        <v>21</v>
      </c>
      <c r="N174">
        <v>9</v>
      </c>
      <c r="O174" t="s">
        <v>49</v>
      </c>
      <c r="P174" t="s">
        <v>50</v>
      </c>
    </row>
    <row r="175" spans="1:16" x14ac:dyDescent="0.35">
      <c r="A175">
        <v>174</v>
      </c>
      <c r="B175">
        <v>45</v>
      </c>
      <c r="C175" t="s">
        <v>17</v>
      </c>
      <c r="D175" t="s">
        <v>19</v>
      </c>
      <c r="E175" t="s">
        <v>35</v>
      </c>
      <c r="F175" t="s">
        <v>44</v>
      </c>
      <c r="G175" t="s">
        <v>47</v>
      </c>
      <c r="H175">
        <v>16</v>
      </c>
      <c r="I175">
        <v>3</v>
      </c>
      <c r="J175">
        <v>4507.97</v>
      </c>
      <c r="K175">
        <v>252.08</v>
      </c>
      <c r="L175">
        <v>10</v>
      </c>
      <c r="M175">
        <v>27</v>
      </c>
      <c r="N175">
        <v>4</v>
      </c>
      <c r="O175" t="s">
        <v>49</v>
      </c>
      <c r="P175" t="s">
        <v>49</v>
      </c>
    </row>
    <row r="176" spans="1:16" x14ac:dyDescent="0.35">
      <c r="A176">
        <v>175</v>
      </c>
      <c r="B176">
        <v>34</v>
      </c>
      <c r="C176" t="s">
        <v>16</v>
      </c>
      <c r="D176" t="s">
        <v>23</v>
      </c>
      <c r="E176" t="s">
        <v>39</v>
      </c>
      <c r="F176" t="s">
        <v>43</v>
      </c>
      <c r="G176" t="s">
        <v>46</v>
      </c>
      <c r="H176">
        <v>16</v>
      </c>
      <c r="I176">
        <v>3</v>
      </c>
      <c r="J176">
        <v>4610.68</v>
      </c>
      <c r="K176">
        <v>254.37</v>
      </c>
      <c r="L176">
        <v>10</v>
      </c>
      <c r="M176">
        <v>24</v>
      </c>
      <c r="N176">
        <v>7</v>
      </c>
      <c r="O176" t="s">
        <v>50</v>
      </c>
      <c r="P176" t="s">
        <v>49</v>
      </c>
    </row>
    <row r="177" spans="1:16" x14ac:dyDescent="0.35">
      <c r="A177">
        <v>176</v>
      </c>
      <c r="B177">
        <v>55</v>
      </c>
      <c r="C177" t="s">
        <v>16</v>
      </c>
      <c r="D177" t="s">
        <v>20</v>
      </c>
      <c r="E177" t="s">
        <v>29</v>
      </c>
      <c r="F177" t="s">
        <v>43</v>
      </c>
      <c r="G177" t="s">
        <v>47</v>
      </c>
      <c r="H177">
        <v>13</v>
      </c>
      <c r="I177">
        <v>3</v>
      </c>
      <c r="J177">
        <v>6174.32</v>
      </c>
      <c r="K177">
        <v>1110.3699999999999</v>
      </c>
      <c r="L177">
        <v>13</v>
      </c>
      <c r="M177">
        <v>16</v>
      </c>
      <c r="N177">
        <v>7</v>
      </c>
      <c r="O177" t="s">
        <v>50</v>
      </c>
      <c r="P177" t="s">
        <v>49</v>
      </c>
    </row>
    <row r="178" spans="1:16" x14ac:dyDescent="0.35">
      <c r="A178">
        <v>177</v>
      </c>
      <c r="B178">
        <v>36</v>
      </c>
      <c r="C178" t="s">
        <v>17</v>
      </c>
      <c r="D178" t="s">
        <v>20</v>
      </c>
      <c r="E178" t="s">
        <v>29</v>
      </c>
      <c r="F178" t="s">
        <v>43</v>
      </c>
      <c r="G178" t="s">
        <v>46</v>
      </c>
      <c r="H178">
        <v>6</v>
      </c>
      <c r="I178">
        <v>5</v>
      </c>
      <c r="J178">
        <v>5178.16</v>
      </c>
      <c r="K178">
        <v>851.23</v>
      </c>
      <c r="L178">
        <v>16</v>
      </c>
      <c r="M178">
        <v>26</v>
      </c>
      <c r="N178">
        <v>10</v>
      </c>
      <c r="O178" t="s">
        <v>50</v>
      </c>
      <c r="P178" t="s">
        <v>50</v>
      </c>
    </row>
    <row r="179" spans="1:16" x14ac:dyDescent="0.35">
      <c r="A179">
        <v>178</v>
      </c>
      <c r="B179">
        <v>27</v>
      </c>
      <c r="C179" t="s">
        <v>17</v>
      </c>
      <c r="D179" t="s">
        <v>20</v>
      </c>
      <c r="E179" t="s">
        <v>29</v>
      </c>
      <c r="F179" t="s">
        <v>44</v>
      </c>
      <c r="G179" t="s">
        <v>46</v>
      </c>
      <c r="H179">
        <v>3</v>
      </c>
      <c r="I179">
        <v>3</v>
      </c>
      <c r="J179">
        <v>3910.12</v>
      </c>
      <c r="K179">
        <v>221.41</v>
      </c>
      <c r="L179">
        <v>8</v>
      </c>
      <c r="M179">
        <v>12</v>
      </c>
      <c r="N179">
        <v>8</v>
      </c>
      <c r="O179" t="s">
        <v>49</v>
      </c>
      <c r="P179" t="s">
        <v>49</v>
      </c>
    </row>
    <row r="180" spans="1:16" x14ac:dyDescent="0.35">
      <c r="A180">
        <v>179</v>
      </c>
      <c r="B180">
        <v>31</v>
      </c>
      <c r="C180" t="s">
        <v>16</v>
      </c>
      <c r="D180" t="s">
        <v>21</v>
      </c>
      <c r="E180" t="s">
        <v>38</v>
      </c>
      <c r="F180" t="s">
        <v>44</v>
      </c>
      <c r="G180" t="s">
        <v>46</v>
      </c>
      <c r="H180">
        <v>1</v>
      </c>
      <c r="I180">
        <v>4</v>
      </c>
      <c r="J180">
        <v>3759.86</v>
      </c>
      <c r="K180">
        <v>384.72</v>
      </c>
      <c r="L180">
        <v>17</v>
      </c>
      <c r="M180">
        <v>30</v>
      </c>
      <c r="N180">
        <v>4</v>
      </c>
      <c r="O180" t="s">
        <v>49</v>
      </c>
      <c r="P180" t="s">
        <v>49</v>
      </c>
    </row>
    <row r="181" spans="1:16" x14ac:dyDescent="0.35">
      <c r="A181">
        <v>180</v>
      </c>
      <c r="B181">
        <v>22</v>
      </c>
      <c r="C181" t="s">
        <v>16</v>
      </c>
      <c r="D181" t="s">
        <v>22</v>
      </c>
      <c r="E181" t="s">
        <v>32</v>
      </c>
      <c r="F181" t="s">
        <v>45</v>
      </c>
      <c r="G181" t="s">
        <v>46</v>
      </c>
      <c r="H181">
        <v>12</v>
      </c>
      <c r="I181">
        <v>4</v>
      </c>
      <c r="J181">
        <v>3884.39</v>
      </c>
      <c r="K181">
        <v>236.7</v>
      </c>
      <c r="L181">
        <v>9</v>
      </c>
      <c r="M181">
        <v>16</v>
      </c>
      <c r="N181">
        <v>7</v>
      </c>
      <c r="O181" t="s">
        <v>49</v>
      </c>
      <c r="P181" t="s">
        <v>50</v>
      </c>
    </row>
    <row r="182" spans="1:16" x14ac:dyDescent="0.35">
      <c r="A182">
        <v>181</v>
      </c>
      <c r="B182">
        <v>40</v>
      </c>
      <c r="C182" t="s">
        <v>16</v>
      </c>
      <c r="D182" t="s">
        <v>22</v>
      </c>
      <c r="E182" t="s">
        <v>32</v>
      </c>
      <c r="F182" t="s">
        <v>44</v>
      </c>
      <c r="G182" t="s">
        <v>46</v>
      </c>
      <c r="H182">
        <v>13</v>
      </c>
      <c r="I182">
        <v>5</v>
      </c>
      <c r="J182">
        <v>2677.67</v>
      </c>
      <c r="K182">
        <v>394.08</v>
      </c>
      <c r="L182">
        <v>6</v>
      </c>
      <c r="M182">
        <v>20</v>
      </c>
      <c r="N182">
        <v>4</v>
      </c>
      <c r="O182" t="s">
        <v>49</v>
      </c>
      <c r="P182" t="s">
        <v>50</v>
      </c>
    </row>
    <row r="183" spans="1:16" x14ac:dyDescent="0.35">
      <c r="A183">
        <v>182</v>
      </c>
      <c r="B183">
        <v>29</v>
      </c>
      <c r="C183" t="s">
        <v>17</v>
      </c>
      <c r="D183" t="s">
        <v>20</v>
      </c>
      <c r="E183" t="s">
        <v>29</v>
      </c>
      <c r="F183" t="s">
        <v>42</v>
      </c>
      <c r="G183" t="s">
        <v>46</v>
      </c>
      <c r="H183">
        <v>1</v>
      </c>
      <c r="I183">
        <v>4</v>
      </c>
      <c r="J183">
        <v>5562.49</v>
      </c>
      <c r="K183">
        <v>964.43</v>
      </c>
      <c r="L183">
        <v>13</v>
      </c>
      <c r="M183">
        <v>20</v>
      </c>
      <c r="N183">
        <v>4</v>
      </c>
      <c r="O183" t="s">
        <v>49</v>
      </c>
      <c r="P183" t="s">
        <v>49</v>
      </c>
    </row>
    <row r="184" spans="1:16" x14ac:dyDescent="0.35">
      <c r="A184">
        <v>183</v>
      </c>
      <c r="B184">
        <v>49</v>
      </c>
      <c r="C184" t="s">
        <v>16</v>
      </c>
      <c r="D184" t="s">
        <v>19</v>
      </c>
      <c r="E184" t="s">
        <v>37</v>
      </c>
      <c r="F184" t="s">
        <v>42</v>
      </c>
      <c r="G184" t="s">
        <v>46</v>
      </c>
      <c r="H184">
        <v>10</v>
      </c>
      <c r="I184">
        <v>3</v>
      </c>
      <c r="J184">
        <v>4428.5600000000004</v>
      </c>
      <c r="K184">
        <v>488.77</v>
      </c>
      <c r="L184">
        <v>5</v>
      </c>
      <c r="M184">
        <v>24</v>
      </c>
      <c r="N184">
        <v>6</v>
      </c>
      <c r="O184" t="s">
        <v>50</v>
      </c>
      <c r="P184" t="s">
        <v>49</v>
      </c>
    </row>
    <row r="185" spans="1:16" x14ac:dyDescent="0.35">
      <c r="A185">
        <v>184</v>
      </c>
      <c r="B185">
        <v>45</v>
      </c>
      <c r="C185" t="s">
        <v>16</v>
      </c>
      <c r="D185" t="s">
        <v>19</v>
      </c>
      <c r="E185" t="s">
        <v>25</v>
      </c>
      <c r="F185" t="s">
        <v>44</v>
      </c>
      <c r="G185" t="s">
        <v>46</v>
      </c>
      <c r="H185">
        <v>0</v>
      </c>
      <c r="I185">
        <v>4</v>
      </c>
      <c r="J185">
        <v>5948.71</v>
      </c>
      <c r="K185">
        <v>1035.1199999999999</v>
      </c>
      <c r="L185">
        <v>6</v>
      </c>
      <c r="M185">
        <v>26</v>
      </c>
      <c r="N185">
        <v>7</v>
      </c>
      <c r="O185" t="s">
        <v>50</v>
      </c>
      <c r="P185" t="s">
        <v>49</v>
      </c>
    </row>
    <row r="186" spans="1:16" x14ac:dyDescent="0.35">
      <c r="A186">
        <v>185</v>
      </c>
      <c r="B186">
        <v>52</v>
      </c>
      <c r="C186" t="s">
        <v>16</v>
      </c>
      <c r="D186" t="s">
        <v>19</v>
      </c>
      <c r="E186" t="s">
        <v>37</v>
      </c>
      <c r="F186" t="s">
        <v>44</v>
      </c>
      <c r="G186" t="s">
        <v>48</v>
      </c>
      <c r="H186">
        <v>15</v>
      </c>
      <c r="I186">
        <v>3</v>
      </c>
      <c r="J186">
        <v>4526.08</v>
      </c>
      <c r="K186">
        <v>398.9</v>
      </c>
      <c r="L186">
        <v>14</v>
      </c>
      <c r="M186">
        <v>17</v>
      </c>
      <c r="N186">
        <v>6</v>
      </c>
      <c r="O186" t="s">
        <v>49</v>
      </c>
      <c r="P186" t="s">
        <v>49</v>
      </c>
    </row>
    <row r="187" spans="1:16" x14ac:dyDescent="0.35">
      <c r="A187">
        <v>186</v>
      </c>
      <c r="B187">
        <v>44</v>
      </c>
      <c r="C187" t="s">
        <v>16</v>
      </c>
      <c r="D187" t="s">
        <v>18</v>
      </c>
      <c r="E187" t="s">
        <v>27</v>
      </c>
      <c r="F187" t="s">
        <v>45</v>
      </c>
      <c r="G187" t="s">
        <v>46</v>
      </c>
      <c r="H187">
        <v>6</v>
      </c>
      <c r="I187">
        <v>1</v>
      </c>
      <c r="J187">
        <v>5828.38</v>
      </c>
      <c r="K187">
        <v>628.11</v>
      </c>
      <c r="L187">
        <v>14</v>
      </c>
      <c r="M187">
        <v>13</v>
      </c>
      <c r="N187">
        <v>1</v>
      </c>
      <c r="O187" t="s">
        <v>49</v>
      </c>
      <c r="P187" t="s">
        <v>49</v>
      </c>
    </row>
    <row r="188" spans="1:16" x14ac:dyDescent="0.35">
      <c r="A188">
        <v>187</v>
      </c>
      <c r="B188">
        <v>56</v>
      </c>
      <c r="C188" t="s">
        <v>17</v>
      </c>
      <c r="D188" t="s">
        <v>18</v>
      </c>
      <c r="E188" t="s">
        <v>26</v>
      </c>
      <c r="F188" t="s">
        <v>43</v>
      </c>
      <c r="G188" t="s">
        <v>47</v>
      </c>
      <c r="H188">
        <v>6</v>
      </c>
      <c r="I188">
        <v>4</v>
      </c>
      <c r="J188">
        <v>5137.3999999999996</v>
      </c>
      <c r="K188">
        <v>890.45</v>
      </c>
      <c r="L188">
        <v>14</v>
      </c>
      <c r="M188">
        <v>22</v>
      </c>
      <c r="N188">
        <v>5</v>
      </c>
      <c r="O188" t="s">
        <v>49</v>
      </c>
      <c r="P188" t="s">
        <v>49</v>
      </c>
    </row>
    <row r="189" spans="1:16" x14ac:dyDescent="0.35">
      <c r="A189">
        <v>188</v>
      </c>
      <c r="B189">
        <v>30</v>
      </c>
      <c r="C189" t="s">
        <v>16</v>
      </c>
      <c r="D189" t="s">
        <v>18</v>
      </c>
      <c r="E189" t="s">
        <v>24</v>
      </c>
      <c r="F189" t="s">
        <v>43</v>
      </c>
      <c r="G189" t="s">
        <v>46</v>
      </c>
      <c r="H189">
        <v>5</v>
      </c>
      <c r="I189">
        <v>5</v>
      </c>
      <c r="J189">
        <v>6661.97</v>
      </c>
      <c r="K189">
        <v>458.73</v>
      </c>
      <c r="L189">
        <v>10</v>
      </c>
      <c r="M189">
        <v>12</v>
      </c>
      <c r="N189">
        <v>6</v>
      </c>
      <c r="O189" t="s">
        <v>49</v>
      </c>
      <c r="P189" t="s">
        <v>49</v>
      </c>
    </row>
    <row r="190" spans="1:16" x14ac:dyDescent="0.35">
      <c r="A190">
        <v>189</v>
      </c>
      <c r="B190">
        <v>41</v>
      </c>
      <c r="C190" t="s">
        <v>17</v>
      </c>
      <c r="D190" t="s">
        <v>18</v>
      </c>
      <c r="E190" t="s">
        <v>27</v>
      </c>
      <c r="F190" t="s">
        <v>42</v>
      </c>
      <c r="G190" t="s">
        <v>46</v>
      </c>
      <c r="H190">
        <v>9</v>
      </c>
      <c r="I190">
        <v>4</v>
      </c>
      <c r="J190">
        <v>5317.12</v>
      </c>
      <c r="K190">
        <v>658.95</v>
      </c>
      <c r="L190">
        <v>9</v>
      </c>
      <c r="M190">
        <v>21</v>
      </c>
      <c r="N190">
        <v>9</v>
      </c>
      <c r="O190" t="s">
        <v>49</v>
      </c>
      <c r="P190" t="s">
        <v>50</v>
      </c>
    </row>
    <row r="191" spans="1:16" x14ac:dyDescent="0.35">
      <c r="A191">
        <v>190</v>
      </c>
      <c r="B191">
        <v>25</v>
      </c>
      <c r="C191" t="s">
        <v>17</v>
      </c>
      <c r="D191" t="s">
        <v>19</v>
      </c>
      <c r="E191" t="s">
        <v>25</v>
      </c>
      <c r="F191" t="s">
        <v>44</v>
      </c>
      <c r="G191" t="s">
        <v>47</v>
      </c>
      <c r="H191">
        <v>10</v>
      </c>
      <c r="I191">
        <v>2</v>
      </c>
      <c r="J191">
        <v>4404.5200000000004</v>
      </c>
      <c r="K191">
        <v>729.05</v>
      </c>
      <c r="L191">
        <v>13</v>
      </c>
      <c r="M191">
        <v>17</v>
      </c>
      <c r="N191">
        <v>5</v>
      </c>
      <c r="O191" t="s">
        <v>49</v>
      </c>
      <c r="P191" t="s">
        <v>49</v>
      </c>
    </row>
    <row r="192" spans="1:16" x14ac:dyDescent="0.35">
      <c r="A192">
        <v>191</v>
      </c>
      <c r="B192">
        <v>46</v>
      </c>
      <c r="C192" t="s">
        <v>17</v>
      </c>
      <c r="D192" t="s">
        <v>20</v>
      </c>
      <c r="E192" t="s">
        <v>29</v>
      </c>
      <c r="F192" t="s">
        <v>43</v>
      </c>
      <c r="G192" t="s">
        <v>46</v>
      </c>
      <c r="H192">
        <v>1</v>
      </c>
      <c r="I192">
        <v>3</v>
      </c>
      <c r="J192">
        <v>5072.82</v>
      </c>
      <c r="K192">
        <v>922.69</v>
      </c>
      <c r="L192">
        <v>12</v>
      </c>
      <c r="M192">
        <v>25</v>
      </c>
      <c r="N192">
        <v>4</v>
      </c>
      <c r="O192" t="s">
        <v>49</v>
      </c>
      <c r="P192" t="s">
        <v>49</v>
      </c>
    </row>
    <row r="193" spans="1:16" x14ac:dyDescent="0.35">
      <c r="A193">
        <v>192</v>
      </c>
      <c r="B193">
        <v>49</v>
      </c>
      <c r="C193" t="s">
        <v>16</v>
      </c>
      <c r="D193" t="s">
        <v>21</v>
      </c>
      <c r="E193" t="s">
        <v>31</v>
      </c>
      <c r="F193" t="s">
        <v>43</v>
      </c>
      <c r="G193" t="s">
        <v>46</v>
      </c>
      <c r="H193">
        <v>11</v>
      </c>
      <c r="I193">
        <v>4</v>
      </c>
      <c r="J193">
        <v>5893</v>
      </c>
      <c r="K193">
        <v>827.93</v>
      </c>
      <c r="L193">
        <v>10</v>
      </c>
      <c r="M193">
        <v>22</v>
      </c>
      <c r="N193">
        <v>7</v>
      </c>
      <c r="O193" t="s">
        <v>49</v>
      </c>
      <c r="P193" t="s">
        <v>49</v>
      </c>
    </row>
    <row r="194" spans="1:16" x14ac:dyDescent="0.35">
      <c r="A194">
        <v>193</v>
      </c>
      <c r="B194">
        <v>42</v>
      </c>
      <c r="C194" t="s">
        <v>17</v>
      </c>
      <c r="D194" t="s">
        <v>23</v>
      </c>
      <c r="E194" t="s">
        <v>33</v>
      </c>
      <c r="F194" t="s">
        <v>45</v>
      </c>
      <c r="G194" t="s">
        <v>46</v>
      </c>
      <c r="H194">
        <v>13</v>
      </c>
      <c r="I194">
        <v>3</v>
      </c>
      <c r="J194">
        <v>5566.32</v>
      </c>
      <c r="K194">
        <v>985.68</v>
      </c>
      <c r="L194">
        <v>8</v>
      </c>
      <c r="M194">
        <v>27</v>
      </c>
      <c r="N194">
        <v>6</v>
      </c>
      <c r="O194" t="s">
        <v>50</v>
      </c>
      <c r="P194" t="s">
        <v>49</v>
      </c>
    </row>
    <row r="195" spans="1:16" x14ac:dyDescent="0.35">
      <c r="A195">
        <v>194</v>
      </c>
      <c r="B195">
        <v>44</v>
      </c>
      <c r="C195" t="s">
        <v>17</v>
      </c>
      <c r="D195" t="s">
        <v>20</v>
      </c>
      <c r="E195" t="s">
        <v>30</v>
      </c>
      <c r="F195" t="s">
        <v>43</v>
      </c>
      <c r="G195" t="s">
        <v>46</v>
      </c>
      <c r="H195">
        <v>4</v>
      </c>
      <c r="I195">
        <v>4</v>
      </c>
      <c r="J195">
        <v>4801.43</v>
      </c>
      <c r="K195">
        <v>284.87</v>
      </c>
      <c r="L195">
        <v>6</v>
      </c>
      <c r="M195">
        <v>22</v>
      </c>
      <c r="N195">
        <v>5</v>
      </c>
      <c r="O195" t="s">
        <v>49</v>
      </c>
      <c r="P195" t="s">
        <v>49</v>
      </c>
    </row>
    <row r="196" spans="1:16" x14ac:dyDescent="0.35">
      <c r="A196">
        <v>195</v>
      </c>
      <c r="B196">
        <v>45</v>
      </c>
      <c r="C196" t="s">
        <v>16</v>
      </c>
      <c r="D196" t="s">
        <v>20</v>
      </c>
      <c r="E196" t="s">
        <v>28</v>
      </c>
      <c r="F196" t="s">
        <v>45</v>
      </c>
      <c r="G196" t="s">
        <v>48</v>
      </c>
      <c r="H196">
        <v>8</v>
      </c>
      <c r="I196">
        <v>2</v>
      </c>
      <c r="J196">
        <v>5123.72</v>
      </c>
      <c r="K196">
        <v>840.95</v>
      </c>
      <c r="L196">
        <v>10</v>
      </c>
      <c r="M196">
        <v>19</v>
      </c>
      <c r="N196">
        <v>8</v>
      </c>
      <c r="O196" t="s">
        <v>49</v>
      </c>
      <c r="P196" t="s">
        <v>49</v>
      </c>
    </row>
    <row r="197" spans="1:16" x14ac:dyDescent="0.35">
      <c r="A197">
        <v>196</v>
      </c>
      <c r="B197">
        <v>37</v>
      </c>
      <c r="C197" t="s">
        <v>17</v>
      </c>
      <c r="D197" t="s">
        <v>22</v>
      </c>
      <c r="E197" t="s">
        <v>36</v>
      </c>
      <c r="F197" t="s">
        <v>43</v>
      </c>
      <c r="G197" t="s">
        <v>46</v>
      </c>
      <c r="H197">
        <v>1</v>
      </c>
      <c r="I197">
        <v>3</v>
      </c>
      <c r="J197">
        <v>4147.72</v>
      </c>
      <c r="K197">
        <v>329.9</v>
      </c>
      <c r="L197">
        <v>11</v>
      </c>
      <c r="M197">
        <v>19</v>
      </c>
      <c r="N197">
        <v>4</v>
      </c>
      <c r="O197" t="s">
        <v>50</v>
      </c>
      <c r="P197" t="s">
        <v>49</v>
      </c>
    </row>
    <row r="198" spans="1:16" x14ac:dyDescent="0.35">
      <c r="A198">
        <v>197</v>
      </c>
      <c r="B198">
        <v>45</v>
      </c>
      <c r="C198" t="s">
        <v>17</v>
      </c>
      <c r="D198" t="s">
        <v>20</v>
      </c>
      <c r="E198" t="s">
        <v>30</v>
      </c>
      <c r="F198" t="s">
        <v>45</v>
      </c>
      <c r="G198" t="s">
        <v>46</v>
      </c>
      <c r="H198">
        <v>9</v>
      </c>
      <c r="I198">
        <v>2</v>
      </c>
      <c r="J198">
        <v>3930.7</v>
      </c>
      <c r="K198">
        <v>758.37</v>
      </c>
      <c r="L198">
        <v>19</v>
      </c>
      <c r="M198">
        <v>25</v>
      </c>
      <c r="N198">
        <v>9</v>
      </c>
      <c r="O198" t="s">
        <v>49</v>
      </c>
      <c r="P198" t="s">
        <v>49</v>
      </c>
    </row>
    <row r="199" spans="1:16" x14ac:dyDescent="0.35">
      <c r="A199">
        <v>198</v>
      </c>
      <c r="B199">
        <v>37</v>
      </c>
      <c r="C199" t="s">
        <v>16</v>
      </c>
      <c r="D199" t="s">
        <v>23</v>
      </c>
      <c r="E199" t="s">
        <v>41</v>
      </c>
      <c r="F199" t="s">
        <v>44</v>
      </c>
      <c r="G199" t="s">
        <v>46</v>
      </c>
      <c r="H199">
        <v>3</v>
      </c>
      <c r="I199">
        <v>3</v>
      </c>
      <c r="J199">
        <v>6166.58</v>
      </c>
      <c r="K199">
        <v>1052.72</v>
      </c>
      <c r="L199">
        <v>6</v>
      </c>
      <c r="M199">
        <v>24</v>
      </c>
      <c r="N199">
        <v>3</v>
      </c>
      <c r="O199" t="s">
        <v>49</v>
      </c>
      <c r="P199" t="s">
        <v>49</v>
      </c>
    </row>
    <row r="200" spans="1:16" x14ac:dyDescent="0.35">
      <c r="A200">
        <v>199</v>
      </c>
      <c r="B200">
        <v>50</v>
      </c>
      <c r="C200" t="s">
        <v>16</v>
      </c>
      <c r="D200" t="s">
        <v>22</v>
      </c>
      <c r="E200" t="s">
        <v>40</v>
      </c>
      <c r="F200" t="s">
        <v>42</v>
      </c>
      <c r="G200" t="s">
        <v>46</v>
      </c>
      <c r="H200">
        <v>17</v>
      </c>
      <c r="I200">
        <v>5</v>
      </c>
      <c r="J200">
        <v>3393.61</v>
      </c>
      <c r="K200">
        <v>637.76</v>
      </c>
      <c r="L200">
        <v>13</v>
      </c>
      <c r="M200">
        <v>18</v>
      </c>
      <c r="N200">
        <v>8</v>
      </c>
      <c r="O200" t="s">
        <v>50</v>
      </c>
      <c r="P200" t="s">
        <v>50</v>
      </c>
    </row>
    <row r="201" spans="1:16" x14ac:dyDescent="0.35">
      <c r="A201">
        <v>200</v>
      </c>
      <c r="B201">
        <v>26</v>
      </c>
      <c r="C201" t="s">
        <v>17</v>
      </c>
      <c r="D201" t="s">
        <v>19</v>
      </c>
      <c r="E201" t="s">
        <v>25</v>
      </c>
      <c r="F201" t="s">
        <v>43</v>
      </c>
      <c r="G201" t="s">
        <v>48</v>
      </c>
      <c r="H201">
        <v>18</v>
      </c>
      <c r="I201">
        <v>3</v>
      </c>
      <c r="J201">
        <v>3946.92</v>
      </c>
      <c r="K201">
        <v>731.5</v>
      </c>
      <c r="L201">
        <v>13</v>
      </c>
      <c r="M201">
        <v>31</v>
      </c>
      <c r="N201">
        <v>6</v>
      </c>
      <c r="O201" t="s">
        <v>50</v>
      </c>
      <c r="P201" t="s">
        <v>49</v>
      </c>
    </row>
    <row r="202" spans="1:16" x14ac:dyDescent="0.35">
      <c r="A202">
        <v>201</v>
      </c>
      <c r="B202">
        <v>44</v>
      </c>
      <c r="C202" t="s">
        <v>16</v>
      </c>
      <c r="D202" t="s">
        <v>21</v>
      </c>
      <c r="E202" t="s">
        <v>34</v>
      </c>
      <c r="F202" t="s">
        <v>44</v>
      </c>
      <c r="G202" t="s">
        <v>46</v>
      </c>
      <c r="H202">
        <v>13</v>
      </c>
      <c r="I202">
        <v>4</v>
      </c>
      <c r="J202">
        <v>3580.97</v>
      </c>
      <c r="K202">
        <v>659.31</v>
      </c>
      <c r="L202">
        <v>9</v>
      </c>
      <c r="M202">
        <v>20</v>
      </c>
      <c r="N202">
        <v>4</v>
      </c>
      <c r="O202" t="s">
        <v>49</v>
      </c>
      <c r="P202" t="s">
        <v>50</v>
      </c>
    </row>
    <row r="203" spans="1:16" x14ac:dyDescent="0.35">
      <c r="A203">
        <v>202</v>
      </c>
      <c r="B203">
        <v>33</v>
      </c>
      <c r="C203" t="s">
        <v>17</v>
      </c>
      <c r="D203" t="s">
        <v>19</v>
      </c>
      <c r="E203" t="s">
        <v>37</v>
      </c>
      <c r="F203" t="s">
        <v>44</v>
      </c>
      <c r="G203" t="s">
        <v>46</v>
      </c>
      <c r="H203">
        <v>4</v>
      </c>
      <c r="I203">
        <v>2</v>
      </c>
      <c r="J203">
        <v>4135.75</v>
      </c>
      <c r="K203">
        <v>250.93</v>
      </c>
      <c r="L203">
        <v>10</v>
      </c>
      <c r="M203">
        <v>18</v>
      </c>
      <c r="N203">
        <v>6</v>
      </c>
      <c r="O203" t="s">
        <v>49</v>
      </c>
      <c r="P203" t="s">
        <v>49</v>
      </c>
    </row>
    <row r="204" spans="1:16" x14ac:dyDescent="0.35">
      <c r="A204">
        <v>203</v>
      </c>
      <c r="B204">
        <v>23</v>
      </c>
      <c r="C204" t="s">
        <v>17</v>
      </c>
      <c r="D204" t="s">
        <v>19</v>
      </c>
      <c r="E204" t="s">
        <v>35</v>
      </c>
      <c r="F204" t="s">
        <v>42</v>
      </c>
      <c r="G204" t="s">
        <v>46</v>
      </c>
      <c r="H204">
        <v>19</v>
      </c>
      <c r="I204">
        <v>2</v>
      </c>
      <c r="J204">
        <v>5962.42</v>
      </c>
      <c r="K204">
        <v>773.94</v>
      </c>
      <c r="L204">
        <v>11</v>
      </c>
      <c r="M204">
        <v>18</v>
      </c>
      <c r="N204">
        <v>2</v>
      </c>
      <c r="O204" t="s">
        <v>49</v>
      </c>
      <c r="P204" t="s">
        <v>49</v>
      </c>
    </row>
    <row r="205" spans="1:16" x14ac:dyDescent="0.35">
      <c r="A205">
        <v>204</v>
      </c>
      <c r="B205">
        <v>27</v>
      </c>
      <c r="C205" t="s">
        <v>16</v>
      </c>
      <c r="D205" t="s">
        <v>19</v>
      </c>
      <c r="E205" t="s">
        <v>37</v>
      </c>
      <c r="F205" t="s">
        <v>44</v>
      </c>
      <c r="G205" t="s">
        <v>47</v>
      </c>
      <c r="H205">
        <v>15</v>
      </c>
      <c r="I205">
        <v>3</v>
      </c>
      <c r="J205">
        <v>3433.95</v>
      </c>
      <c r="K205">
        <v>290.38</v>
      </c>
      <c r="L205">
        <v>19</v>
      </c>
      <c r="M205">
        <v>22</v>
      </c>
      <c r="N205">
        <v>6</v>
      </c>
      <c r="O205" t="s">
        <v>49</v>
      </c>
      <c r="P205" t="s">
        <v>49</v>
      </c>
    </row>
    <row r="206" spans="1:16" x14ac:dyDescent="0.35">
      <c r="A206">
        <v>205</v>
      </c>
      <c r="B206">
        <v>58</v>
      </c>
      <c r="C206" t="s">
        <v>16</v>
      </c>
      <c r="D206" t="s">
        <v>20</v>
      </c>
      <c r="E206" t="s">
        <v>30</v>
      </c>
      <c r="F206" t="s">
        <v>45</v>
      </c>
      <c r="G206" t="s">
        <v>47</v>
      </c>
      <c r="H206">
        <v>19</v>
      </c>
      <c r="I206">
        <v>3</v>
      </c>
      <c r="J206">
        <v>5767.79</v>
      </c>
      <c r="K206">
        <v>860.28</v>
      </c>
      <c r="L206">
        <v>12</v>
      </c>
      <c r="M206">
        <v>24</v>
      </c>
      <c r="N206">
        <v>3</v>
      </c>
      <c r="O206" t="s">
        <v>49</v>
      </c>
      <c r="P206" t="s">
        <v>49</v>
      </c>
    </row>
    <row r="207" spans="1:16" x14ac:dyDescent="0.35">
      <c r="A207">
        <v>206</v>
      </c>
      <c r="B207">
        <v>57</v>
      </c>
      <c r="C207" t="s">
        <v>16</v>
      </c>
      <c r="D207" t="s">
        <v>21</v>
      </c>
      <c r="E207" t="s">
        <v>31</v>
      </c>
      <c r="F207" t="s">
        <v>43</v>
      </c>
      <c r="G207" t="s">
        <v>46</v>
      </c>
      <c r="H207">
        <v>6</v>
      </c>
      <c r="I207">
        <v>4</v>
      </c>
      <c r="J207">
        <v>2923.92</v>
      </c>
      <c r="K207">
        <v>423.45</v>
      </c>
      <c r="L207">
        <v>6</v>
      </c>
      <c r="M207">
        <v>24</v>
      </c>
      <c r="N207">
        <v>4</v>
      </c>
      <c r="O207" t="s">
        <v>49</v>
      </c>
      <c r="P207" t="s">
        <v>50</v>
      </c>
    </row>
    <row r="208" spans="1:16" x14ac:dyDescent="0.35">
      <c r="A208">
        <v>207</v>
      </c>
      <c r="B208">
        <v>32</v>
      </c>
      <c r="C208" t="s">
        <v>17</v>
      </c>
      <c r="D208" t="s">
        <v>21</v>
      </c>
      <c r="E208" t="s">
        <v>31</v>
      </c>
      <c r="F208" t="s">
        <v>44</v>
      </c>
      <c r="G208" t="s">
        <v>47</v>
      </c>
      <c r="H208">
        <v>3</v>
      </c>
      <c r="I208">
        <v>4</v>
      </c>
      <c r="J208">
        <v>4952.8599999999997</v>
      </c>
      <c r="K208">
        <v>763.68</v>
      </c>
      <c r="L208">
        <v>8</v>
      </c>
      <c r="M208">
        <v>15</v>
      </c>
      <c r="N208">
        <v>9</v>
      </c>
      <c r="O208" t="s">
        <v>49</v>
      </c>
      <c r="P208" t="s">
        <v>50</v>
      </c>
    </row>
    <row r="209" spans="1:16" x14ac:dyDescent="0.35">
      <c r="A209">
        <v>208</v>
      </c>
      <c r="B209">
        <v>38</v>
      </c>
      <c r="C209" t="s">
        <v>16</v>
      </c>
      <c r="D209" t="s">
        <v>18</v>
      </c>
      <c r="E209" t="s">
        <v>24</v>
      </c>
      <c r="F209" t="s">
        <v>44</v>
      </c>
      <c r="G209" t="s">
        <v>48</v>
      </c>
      <c r="H209">
        <v>2</v>
      </c>
      <c r="I209">
        <v>5</v>
      </c>
      <c r="J209">
        <v>5440.63</v>
      </c>
      <c r="K209">
        <v>585.70000000000005</v>
      </c>
      <c r="L209">
        <v>19</v>
      </c>
      <c r="M209">
        <v>16</v>
      </c>
      <c r="N209">
        <v>7</v>
      </c>
      <c r="O209" t="s">
        <v>49</v>
      </c>
      <c r="P209" t="s">
        <v>49</v>
      </c>
    </row>
    <row r="210" spans="1:16" x14ac:dyDescent="0.35">
      <c r="A210">
        <v>209</v>
      </c>
      <c r="B210">
        <v>59</v>
      </c>
      <c r="C210" t="s">
        <v>16</v>
      </c>
      <c r="D210" t="s">
        <v>18</v>
      </c>
      <c r="E210" t="s">
        <v>26</v>
      </c>
      <c r="F210" t="s">
        <v>44</v>
      </c>
      <c r="G210" t="s">
        <v>46</v>
      </c>
      <c r="H210">
        <v>7</v>
      </c>
      <c r="I210">
        <v>4</v>
      </c>
      <c r="J210">
        <v>5649.73</v>
      </c>
      <c r="K210">
        <v>856.35</v>
      </c>
      <c r="L210">
        <v>11</v>
      </c>
      <c r="M210">
        <v>25</v>
      </c>
      <c r="N210">
        <v>6</v>
      </c>
      <c r="O210" t="s">
        <v>50</v>
      </c>
      <c r="P210" t="s">
        <v>50</v>
      </c>
    </row>
    <row r="211" spans="1:16" x14ac:dyDescent="0.35">
      <c r="A211">
        <v>210</v>
      </c>
      <c r="B211">
        <v>24</v>
      </c>
      <c r="C211" t="s">
        <v>16</v>
      </c>
      <c r="D211" t="s">
        <v>21</v>
      </c>
      <c r="E211" t="s">
        <v>34</v>
      </c>
      <c r="F211" t="s">
        <v>43</v>
      </c>
      <c r="G211" t="s">
        <v>48</v>
      </c>
      <c r="H211">
        <v>0</v>
      </c>
      <c r="I211">
        <v>3</v>
      </c>
      <c r="J211">
        <v>4483.9399999999996</v>
      </c>
      <c r="K211">
        <v>259.06</v>
      </c>
      <c r="L211">
        <v>10</v>
      </c>
      <c r="M211">
        <v>17</v>
      </c>
      <c r="N211">
        <v>4</v>
      </c>
      <c r="O211" t="s">
        <v>49</v>
      </c>
      <c r="P211" t="s">
        <v>49</v>
      </c>
    </row>
    <row r="212" spans="1:16" x14ac:dyDescent="0.35">
      <c r="A212">
        <v>211</v>
      </c>
      <c r="B212">
        <v>58</v>
      </c>
      <c r="C212" t="s">
        <v>17</v>
      </c>
      <c r="D212" t="s">
        <v>22</v>
      </c>
      <c r="E212" t="s">
        <v>36</v>
      </c>
      <c r="F212" t="s">
        <v>45</v>
      </c>
      <c r="G212" t="s">
        <v>47</v>
      </c>
      <c r="H212">
        <v>17</v>
      </c>
      <c r="I212">
        <v>3</v>
      </c>
      <c r="J212">
        <v>3571.36</v>
      </c>
      <c r="K212">
        <v>545.76</v>
      </c>
      <c r="L212">
        <v>8</v>
      </c>
      <c r="M212">
        <v>22</v>
      </c>
      <c r="N212">
        <v>4</v>
      </c>
      <c r="O212" t="s">
        <v>49</v>
      </c>
      <c r="P212" t="s">
        <v>49</v>
      </c>
    </row>
    <row r="213" spans="1:16" x14ac:dyDescent="0.35">
      <c r="A213">
        <v>212</v>
      </c>
      <c r="B213">
        <v>41</v>
      </c>
      <c r="C213" t="s">
        <v>17</v>
      </c>
      <c r="D213" t="s">
        <v>19</v>
      </c>
      <c r="E213" t="s">
        <v>37</v>
      </c>
      <c r="F213" t="s">
        <v>42</v>
      </c>
      <c r="G213" t="s">
        <v>47</v>
      </c>
      <c r="H213">
        <v>6</v>
      </c>
      <c r="I213">
        <v>3</v>
      </c>
      <c r="J213">
        <v>3834.11</v>
      </c>
      <c r="K213">
        <v>733.05</v>
      </c>
      <c r="L213">
        <v>15</v>
      </c>
      <c r="M213">
        <v>13</v>
      </c>
      <c r="N213">
        <v>5</v>
      </c>
      <c r="O213" t="s">
        <v>49</v>
      </c>
      <c r="P213" t="s">
        <v>49</v>
      </c>
    </row>
    <row r="214" spans="1:16" x14ac:dyDescent="0.35">
      <c r="A214">
        <v>213</v>
      </c>
      <c r="B214">
        <v>51</v>
      </c>
      <c r="C214" t="s">
        <v>16</v>
      </c>
      <c r="D214" t="s">
        <v>21</v>
      </c>
      <c r="E214" t="s">
        <v>34</v>
      </c>
      <c r="F214" t="s">
        <v>44</v>
      </c>
      <c r="G214" t="s">
        <v>46</v>
      </c>
      <c r="H214">
        <v>11</v>
      </c>
      <c r="I214">
        <v>4</v>
      </c>
      <c r="J214">
        <v>3637.19</v>
      </c>
      <c r="K214">
        <v>445.4</v>
      </c>
      <c r="L214">
        <v>8</v>
      </c>
      <c r="M214">
        <v>21</v>
      </c>
      <c r="N214">
        <v>3</v>
      </c>
      <c r="O214" t="s">
        <v>50</v>
      </c>
      <c r="P214" t="s">
        <v>50</v>
      </c>
    </row>
    <row r="215" spans="1:16" x14ac:dyDescent="0.35">
      <c r="A215">
        <v>214</v>
      </c>
      <c r="B215">
        <v>44</v>
      </c>
      <c r="C215" t="s">
        <v>17</v>
      </c>
      <c r="D215" t="s">
        <v>20</v>
      </c>
      <c r="E215" t="s">
        <v>28</v>
      </c>
      <c r="F215" t="s">
        <v>42</v>
      </c>
      <c r="G215" t="s">
        <v>47</v>
      </c>
      <c r="H215">
        <v>1</v>
      </c>
      <c r="I215">
        <v>3</v>
      </c>
      <c r="J215">
        <v>4069.77</v>
      </c>
      <c r="K215">
        <v>483.1</v>
      </c>
      <c r="L215">
        <v>5</v>
      </c>
      <c r="M215">
        <v>22</v>
      </c>
      <c r="N215">
        <v>6</v>
      </c>
      <c r="O215" t="s">
        <v>49</v>
      </c>
      <c r="P215" t="s">
        <v>49</v>
      </c>
    </row>
    <row r="216" spans="1:16" x14ac:dyDescent="0.35">
      <c r="A216">
        <v>215</v>
      </c>
      <c r="B216">
        <v>50</v>
      </c>
      <c r="C216" t="s">
        <v>16</v>
      </c>
      <c r="D216" t="s">
        <v>21</v>
      </c>
      <c r="E216" t="s">
        <v>31</v>
      </c>
      <c r="F216" t="s">
        <v>44</v>
      </c>
      <c r="G216" t="s">
        <v>46</v>
      </c>
      <c r="H216">
        <v>5</v>
      </c>
      <c r="I216">
        <v>3</v>
      </c>
      <c r="J216">
        <v>4128.07</v>
      </c>
      <c r="K216">
        <v>570.24</v>
      </c>
      <c r="L216">
        <v>12</v>
      </c>
      <c r="M216">
        <v>19</v>
      </c>
      <c r="N216">
        <v>6</v>
      </c>
      <c r="O216" t="s">
        <v>50</v>
      </c>
      <c r="P216" t="s">
        <v>49</v>
      </c>
    </row>
    <row r="217" spans="1:16" x14ac:dyDescent="0.35">
      <c r="A217">
        <v>216</v>
      </c>
      <c r="B217">
        <v>32</v>
      </c>
      <c r="C217" t="s">
        <v>17</v>
      </c>
      <c r="D217" t="s">
        <v>21</v>
      </c>
      <c r="E217" t="s">
        <v>38</v>
      </c>
      <c r="F217" t="s">
        <v>42</v>
      </c>
      <c r="G217" t="s">
        <v>48</v>
      </c>
      <c r="H217">
        <v>16</v>
      </c>
      <c r="I217">
        <v>5</v>
      </c>
      <c r="J217">
        <v>4521.43</v>
      </c>
      <c r="K217">
        <v>888.69</v>
      </c>
      <c r="L217">
        <v>5</v>
      </c>
      <c r="M217">
        <v>19</v>
      </c>
      <c r="N217">
        <v>6</v>
      </c>
      <c r="O217" t="s">
        <v>49</v>
      </c>
      <c r="P217" t="s">
        <v>50</v>
      </c>
    </row>
    <row r="218" spans="1:16" x14ac:dyDescent="0.35">
      <c r="A218">
        <v>217</v>
      </c>
      <c r="B218">
        <v>53</v>
      </c>
      <c r="C218" t="s">
        <v>17</v>
      </c>
      <c r="D218" t="s">
        <v>19</v>
      </c>
      <c r="E218" t="s">
        <v>37</v>
      </c>
      <c r="F218" t="s">
        <v>44</v>
      </c>
      <c r="G218" t="s">
        <v>47</v>
      </c>
      <c r="H218">
        <v>10</v>
      </c>
      <c r="I218">
        <v>3</v>
      </c>
      <c r="J218">
        <v>6772.27</v>
      </c>
      <c r="K218">
        <v>1050.58</v>
      </c>
      <c r="L218">
        <v>7</v>
      </c>
      <c r="M218">
        <v>25</v>
      </c>
      <c r="N218">
        <v>3</v>
      </c>
      <c r="O218" t="s">
        <v>49</v>
      </c>
      <c r="P218" t="s">
        <v>49</v>
      </c>
    </row>
    <row r="219" spans="1:16" x14ac:dyDescent="0.35">
      <c r="A219">
        <v>218</v>
      </c>
      <c r="B219">
        <v>59</v>
      </c>
      <c r="C219" t="s">
        <v>17</v>
      </c>
      <c r="D219" t="s">
        <v>23</v>
      </c>
      <c r="E219" t="s">
        <v>41</v>
      </c>
      <c r="F219" t="s">
        <v>42</v>
      </c>
      <c r="G219" t="s">
        <v>46</v>
      </c>
      <c r="H219">
        <v>9</v>
      </c>
      <c r="I219">
        <v>3</v>
      </c>
      <c r="J219">
        <v>5331.82</v>
      </c>
      <c r="K219">
        <v>464.58</v>
      </c>
      <c r="L219">
        <v>4</v>
      </c>
      <c r="M219">
        <v>23</v>
      </c>
      <c r="N219">
        <v>8</v>
      </c>
      <c r="O219" t="s">
        <v>49</v>
      </c>
      <c r="P219" t="s">
        <v>49</v>
      </c>
    </row>
    <row r="220" spans="1:16" x14ac:dyDescent="0.35">
      <c r="A220">
        <v>219</v>
      </c>
      <c r="B220">
        <v>40</v>
      </c>
      <c r="C220" t="s">
        <v>16</v>
      </c>
      <c r="D220" t="s">
        <v>22</v>
      </c>
      <c r="E220" t="s">
        <v>36</v>
      </c>
      <c r="F220" t="s">
        <v>44</v>
      </c>
      <c r="G220" t="s">
        <v>46</v>
      </c>
      <c r="H220">
        <v>1</v>
      </c>
      <c r="I220">
        <v>4</v>
      </c>
      <c r="J220">
        <v>2658.47</v>
      </c>
      <c r="K220">
        <v>526.77</v>
      </c>
      <c r="L220">
        <v>8</v>
      </c>
      <c r="M220">
        <v>19</v>
      </c>
      <c r="N220">
        <v>5</v>
      </c>
      <c r="O220" t="s">
        <v>49</v>
      </c>
      <c r="P220" t="s">
        <v>49</v>
      </c>
    </row>
    <row r="221" spans="1:16" x14ac:dyDescent="0.35">
      <c r="A221">
        <v>220</v>
      </c>
      <c r="B221">
        <v>24</v>
      </c>
      <c r="C221" t="s">
        <v>17</v>
      </c>
      <c r="D221" t="s">
        <v>22</v>
      </c>
      <c r="E221" t="s">
        <v>32</v>
      </c>
      <c r="F221" t="s">
        <v>42</v>
      </c>
      <c r="G221" t="s">
        <v>46</v>
      </c>
      <c r="H221">
        <v>12</v>
      </c>
      <c r="I221">
        <v>3</v>
      </c>
      <c r="J221">
        <v>4074.03</v>
      </c>
      <c r="K221">
        <v>588.85</v>
      </c>
      <c r="L221">
        <v>7</v>
      </c>
      <c r="M221">
        <v>19</v>
      </c>
      <c r="N221">
        <v>5</v>
      </c>
      <c r="O221" t="s">
        <v>49</v>
      </c>
      <c r="P221" t="s">
        <v>49</v>
      </c>
    </row>
    <row r="222" spans="1:16" x14ac:dyDescent="0.35">
      <c r="A222">
        <v>221</v>
      </c>
      <c r="B222">
        <v>50</v>
      </c>
      <c r="C222" t="s">
        <v>17</v>
      </c>
      <c r="D222" t="s">
        <v>22</v>
      </c>
      <c r="E222" t="s">
        <v>40</v>
      </c>
      <c r="F222" t="s">
        <v>44</v>
      </c>
      <c r="G222" t="s">
        <v>46</v>
      </c>
      <c r="H222">
        <v>17</v>
      </c>
      <c r="I222">
        <v>3</v>
      </c>
      <c r="J222">
        <v>4020.31</v>
      </c>
      <c r="K222">
        <v>234.89</v>
      </c>
      <c r="L222">
        <v>9</v>
      </c>
      <c r="M222">
        <v>17</v>
      </c>
      <c r="N222">
        <v>2</v>
      </c>
      <c r="O222" t="s">
        <v>49</v>
      </c>
      <c r="P222" t="s">
        <v>49</v>
      </c>
    </row>
    <row r="223" spans="1:16" x14ac:dyDescent="0.35">
      <c r="A223">
        <v>222</v>
      </c>
      <c r="B223">
        <v>43</v>
      </c>
      <c r="C223" t="s">
        <v>17</v>
      </c>
      <c r="D223" t="s">
        <v>19</v>
      </c>
      <c r="E223" t="s">
        <v>37</v>
      </c>
      <c r="F223" t="s">
        <v>43</v>
      </c>
      <c r="G223" t="s">
        <v>46</v>
      </c>
      <c r="H223">
        <v>19</v>
      </c>
      <c r="I223">
        <v>2</v>
      </c>
      <c r="J223">
        <v>3664.26</v>
      </c>
      <c r="K223">
        <v>667.82</v>
      </c>
      <c r="L223">
        <v>13</v>
      </c>
      <c r="M223">
        <v>13</v>
      </c>
      <c r="N223">
        <v>5</v>
      </c>
      <c r="O223" t="s">
        <v>49</v>
      </c>
      <c r="P223" t="s">
        <v>49</v>
      </c>
    </row>
    <row r="224" spans="1:16" x14ac:dyDescent="0.35">
      <c r="A224">
        <v>223</v>
      </c>
      <c r="B224">
        <v>43</v>
      </c>
      <c r="C224" t="s">
        <v>17</v>
      </c>
      <c r="D224" t="s">
        <v>21</v>
      </c>
      <c r="E224" t="s">
        <v>38</v>
      </c>
      <c r="F224" t="s">
        <v>43</v>
      </c>
      <c r="G224" t="s">
        <v>46</v>
      </c>
      <c r="H224">
        <v>8</v>
      </c>
      <c r="I224">
        <v>1</v>
      </c>
      <c r="J224">
        <v>4388.55</v>
      </c>
      <c r="K224">
        <v>361.66</v>
      </c>
      <c r="L224">
        <v>11</v>
      </c>
      <c r="M224">
        <v>17</v>
      </c>
      <c r="N224">
        <v>4</v>
      </c>
      <c r="O224" t="s">
        <v>50</v>
      </c>
      <c r="P224" t="s">
        <v>49</v>
      </c>
    </row>
    <row r="225" spans="1:16" x14ac:dyDescent="0.35">
      <c r="A225">
        <v>224</v>
      </c>
      <c r="B225">
        <v>42</v>
      </c>
      <c r="C225" t="s">
        <v>16</v>
      </c>
      <c r="D225" t="s">
        <v>19</v>
      </c>
      <c r="E225" t="s">
        <v>25</v>
      </c>
      <c r="F225" t="s">
        <v>42</v>
      </c>
      <c r="G225" t="s">
        <v>47</v>
      </c>
      <c r="H225">
        <v>16</v>
      </c>
      <c r="I225">
        <v>2</v>
      </c>
      <c r="J225">
        <v>5300.56</v>
      </c>
      <c r="K225">
        <v>947.86</v>
      </c>
      <c r="L225">
        <v>9</v>
      </c>
      <c r="M225">
        <v>15</v>
      </c>
      <c r="N225">
        <v>3</v>
      </c>
      <c r="O225" t="s">
        <v>49</v>
      </c>
      <c r="P225" t="s">
        <v>49</v>
      </c>
    </row>
    <row r="226" spans="1:16" x14ac:dyDescent="0.35">
      <c r="A226">
        <v>225</v>
      </c>
      <c r="B226">
        <v>56</v>
      </c>
      <c r="C226" t="s">
        <v>17</v>
      </c>
      <c r="D226" t="s">
        <v>23</v>
      </c>
      <c r="E226" t="s">
        <v>33</v>
      </c>
      <c r="F226" t="s">
        <v>43</v>
      </c>
      <c r="G226" t="s">
        <v>46</v>
      </c>
      <c r="H226">
        <v>9</v>
      </c>
      <c r="I226">
        <v>3</v>
      </c>
      <c r="J226">
        <v>5395.65</v>
      </c>
      <c r="K226">
        <v>700.27</v>
      </c>
      <c r="L226">
        <v>13</v>
      </c>
      <c r="M226">
        <v>20</v>
      </c>
      <c r="N226">
        <v>6</v>
      </c>
      <c r="O226" t="s">
        <v>49</v>
      </c>
      <c r="P226" t="s">
        <v>49</v>
      </c>
    </row>
    <row r="227" spans="1:16" x14ac:dyDescent="0.35">
      <c r="A227">
        <v>226</v>
      </c>
      <c r="B227">
        <v>48</v>
      </c>
      <c r="C227" t="s">
        <v>17</v>
      </c>
      <c r="D227" t="s">
        <v>18</v>
      </c>
      <c r="E227" t="s">
        <v>26</v>
      </c>
      <c r="F227" t="s">
        <v>44</v>
      </c>
      <c r="G227" t="s">
        <v>47</v>
      </c>
      <c r="H227">
        <v>14</v>
      </c>
      <c r="I227">
        <v>3</v>
      </c>
      <c r="J227">
        <v>5828.58</v>
      </c>
      <c r="K227">
        <v>822.78</v>
      </c>
      <c r="L227">
        <v>7</v>
      </c>
      <c r="M227">
        <v>18</v>
      </c>
      <c r="N227">
        <v>7</v>
      </c>
      <c r="O227" t="s">
        <v>49</v>
      </c>
      <c r="P227" t="s">
        <v>49</v>
      </c>
    </row>
    <row r="228" spans="1:16" x14ac:dyDescent="0.35">
      <c r="A228">
        <v>227</v>
      </c>
      <c r="B228">
        <v>59</v>
      </c>
      <c r="C228" t="s">
        <v>16</v>
      </c>
      <c r="D228" t="s">
        <v>18</v>
      </c>
      <c r="E228" t="s">
        <v>26</v>
      </c>
      <c r="F228" t="s">
        <v>43</v>
      </c>
      <c r="G228" t="s">
        <v>46</v>
      </c>
      <c r="H228">
        <v>10</v>
      </c>
      <c r="I228">
        <v>3</v>
      </c>
      <c r="J228">
        <v>4894.1499999999996</v>
      </c>
      <c r="K228">
        <v>485.17</v>
      </c>
      <c r="L228">
        <v>10</v>
      </c>
      <c r="M228">
        <v>23</v>
      </c>
      <c r="N228">
        <v>10</v>
      </c>
      <c r="O228" t="s">
        <v>49</v>
      </c>
      <c r="P228" t="s">
        <v>49</v>
      </c>
    </row>
    <row r="229" spans="1:16" x14ac:dyDescent="0.35">
      <c r="A229">
        <v>228</v>
      </c>
      <c r="B229">
        <v>31</v>
      </c>
      <c r="C229" t="s">
        <v>16</v>
      </c>
      <c r="D229" t="s">
        <v>18</v>
      </c>
      <c r="E229" t="s">
        <v>24</v>
      </c>
      <c r="F229" t="s">
        <v>44</v>
      </c>
      <c r="G229" t="s">
        <v>46</v>
      </c>
      <c r="H229">
        <v>8</v>
      </c>
      <c r="I229">
        <v>4</v>
      </c>
      <c r="J229">
        <v>6018.47</v>
      </c>
      <c r="K229">
        <v>363.26</v>
      </c>
      <c r="L229">
        <v>10</v>
      </c>
      <c r="M229">
        <v>22</v>
      </c>
      <c r="N229">
        <v>1</v>
      </c>
      <c r="O229" t="s">
        <v>49</v>
      </c>
      <c r="P229" t="s">
        <v>50</v>
      </c>
    </row>
    <row r="230" spans="1:16" x14ac:dyDescent="0.35">
      <c r="A230">
        <v>229</v>
      </c>
      <c r="B230">
        <v>31</v>
      </c>
      <c r="C230" t="s">
        <v>17</v>
      </c>
      <c r="D230" t="s">
        <v>22</v>
      </c>
      <c r="E230" t="s">
        <v>40</v>
      </c>
      <c r="F230" t="s">
        <v>45</v>
      </c>
      <c r="G230" t="s">
        <v>46</v>
      </c>
      <c r="H230">
        <v>7</v>
      </c>
      <c r="I230">
        <v>1</v>
      </c>
      <c r="J230">
        <v>4995.6000000000004</v>
      </c>
      <c r="K230">
        <v>865.28</v>
      </c>
      <c r="L230">
        <v>14</v>
      </c>
      <c r="M230">
        <v>18</v>
      </c>
      <c r="N230">
        <v>5</v>
      </c>
      <c r="O230" t="s">
        <v>49</v>
      </c>
      <c r="P230" t="s">
        <v>49</v>
      </c>
    </row>
    <row r="231" spans="1:16" x14ac:dyDescent="0.35">
      <c r="A231">
        <v>230</v>
      </c>
      <c r="B231">
        <v>25</v>
      </c>
      <c r="C231" t="s">
        <v>16</v>
      </c>
      <c r="D231" t="s">
        <v>18</v>
      </c>
      <c r="E231" t="s">
        <v>24</v>
      </c>
      <c r="F231" t="s">
        <v>44</v>
      </c>
      <c r="G231" t="s">
        <v>47</v>
      </c>
      <c r="H231">
        <v>2</v>
      </c>
      <c r="I231">
        <v>5</v>
      </c>
      <c r="J231">
        <v>5605.62</v>
      </c>
      <c r="K231">
        <v>293.32</v>
      </c>
      <c r="L231">
        <v>8</v>
      </c>
      <c r="M231">
        <v>15</v>
      </c>
      <c r="N231">
        <v>8</v>
      </c>
      <c r="O231" t="s">
        <v>49</v>
      </c>
      <c r="P231" t="s">
        <v>49</v>
      </c>
    </row>
    <row r="232" spans="1:16" x14ac:dyDescent="0.35">
      <c r="A232">
        <v>231</v>
      </c>
      <c r="B232">
        <v>33</v>
      </c>
      <c r="C232" t="s">
        <v>17</v>
      </c>
      <c r="D232" t="s">
        <v>19</v>
      </c>
      <c r="E232" t="s">
        <v>35</v>
      </c>
      <c r="F232" t="s">
        <v>44</v>
      </c>
      <c r="G232" t="s">
        <v>48</v>
      </c>
      <c r="H232">
        <v>10</v>
      </c>
      <c r="I232">
        <v>3</v>
      </c>
      <c r="J232">
        <v>4691.71</v>
      </c>
      <c r="K232">
        <v>496.76</v>
      </c>
      <c r="L232">
        <v>4</v>
      </c>
      <c r="M232">
        <v>19</v>
      </c>
      <c r="N232">
        <v>2</v>
      </c>
      <c r="O232" t="s">
        <v>49</v>
      </c>
      <c r="P232" t="s">
        <v>49</v>
      </c>
    </row>
    <row r="233" spans="1:16" x14ac:dyDescent="0.35">
      <c r="A233">
        <v>232</v>
      </c>
      <c r="B233">
        <v>38</v>
      </c>
      <c r="C233" t="s">
        <v>17</v>
      </c>
      <c r="D233" t="s">
        <v>19</v>
      </c>
      <c r="E233" t="s">
        <v>25</v>
      </c>
      <c r="F233" t="s">
        <v>44</v>
      </c>
      <c r="G233" t="s">
        <v>46</v>
      </c>
      <c r="H233">
        <v>3</v>
      </c>
      <c r="I233">
        <v>5</v>
      </c>
      <c r="J233">
        <v>4248.2700000000004</v>
      </c>
      <c r="K233">
        <v>742.19</v>
      </c>
      <c r="L233">
        <v>14</v>
      </c>
      <c r="M233">
        <v>22</v>
      </c>
      <c r="N233">
        <v>1</v>
      </c>
      <c r="O233" t="s">
        <v>49</v>
      </c>
      <c r="P233" t="s">
        <v>50</v>
      </c>
    </row>
    <row r="234" spans="1:16" x14ac:dyDescent="0.35">
      <c r="A234">
        <v>233</v>
      </c>
      <c r="B234">
        <v>35</v>
      </c>
      <c r="C234" t="s">
        <v>17</v>
      </c>
      <c r="D234" t="s">
        <v>21</v>
      </c>
      <c r="E234" t="s">
        <v>38</v>
      </c>
      <c r="F234" t="s">
        <v>44</v>
      </c>
      <c r="G234" t="s">
        <v>46</v>
      </c>
      <c r="H234">
        <v>3</v>
      </c>
      <c r="I234">
        <v>5</v>
      </c>
      <c r="J234">
        <v>4665.82</v>
      </c>
      <c r="K234">
        <v>780.56</v>
      </c>
      <c r="L234">
        <v>10</v>
      </c>
      <c r="M234">
        <v>22</v>
      </c>
      <c r="N234">
        <v>8</v>
      </c>
      <c r="O234" t="s">
        <v>49</v>
      </c>
      <c r="P234" t="s">
        <v>50</v>
      </c>
    </row>
    <row r="235" spans="1:16" x14ac:dyDescent="0.35">
      <c r="A235">
        <v>234</v>
      </c>
      <c r="B235">
        <v>29</v>
      </c>
      <c r="C235" t="s">
        <v>17</v>
      </c>
      <c r="D235" t="s">
        <v>20</v>
      </c>
      <c r="E235" t="s">
        <v>30</v>
      </c>
      <c r="F235" t="s">
        <v>44</v>
      </c>
      <c r="G235" t="s">
        <v>48</v>
      </c>
      <c r="H235">
        <v>1</v>
      </c>
      <c r="I235">
        <v>4</v>
      </c>
      <c r="J235">
        <v>5764.66</v>
      </c>
      <c r="K235">
        <v>1025.46</v>
      </c>
      <c r="L235">
        <v>10</v>
      </c>
      <c r="M235">
        <v>17</v>
      </c>
      <c r="N235">
        <v>9</v>
      </c>
      <c r="O235" t="s">
        <v>49</v>
      </c>
      <c r="P235" t="s">
        <v>49</v>
      </c>
    </row>
    <row r="236" spans="1:16" x14ac:dyDescent="0.35">
      <c r="A236">
        <v>235</v>
      </c>
      <c r="B236">
        <v>27</v>
      </c>
      <c r="C236" t="s">
        <v>17</v>
      </c>
      <c r="D236" t="s">
        <v>23</v>
      </c>
      <c r="E236" t="s">
        <v>39</v>
      </c>
      <c r="F236" t="s">
        <v>45</v>
      </c>
      <c r="G236" t="s">
        <v>47</v>
      </c>
      <c r="H236">
        <v>3</v>
      </c>
      <c r="I236">
        <v>3</v>
      </c>
      <c r="J236">
        <v>4767.38</v>
      </c>
      <c r="K236">
        <v>560.72</v>
      </c>
      <c r="L236">
        <v>18</v>
      </c>
      <c r="M236">
        <v>21</v>
      </c>
      <c r="N236">
        <v>6</v>
      </c>
      <c r="O236" t="s">
        <v>49</v>
      </c>
      <c r="P236" t="s">
        <v>49</v>
      </c>
    </row>
    <row r="237" spans="1:16" x14ac:dyDescent="0.35">
      <c r="A237">
        <v>236</v>
      </c>
      <c r="B237">
        <v>57</v>
      </c>
      <c r="C237" t="s">
        <v>17</v>
      </c>
      <c r="D237" t="s">
        <v>23</v>
      </c>
      <c r="E237" t="s">
        <v>33</v>
      </c>
      <c r="F237" t="s">
        <v>44</v>
      </c>
      <c r="G237" t="s">
        <v>46</v>
      </c>
      <c r="H237">
        <v>2</v>
      </c>
      <c r="I237">
        <v>3</v>
      </c>
      <c r="J237">
        <v>4034.6</v>
      </c>
      <c r="K237">
        <v>700.27</v>
      </c>
      <c r="L237">
        <v>13</v>
      </c>
      <c r="M237">
        <v>24</v>
      </c>
      <c r="N237">
        <v>3</v>
      </c>
      <c r="O237" t="s">
        <v>49</v>
      </c>
      <c r="P237" t="s">
        <v>49</v>
      </c>
    </row>
    <row r="238" spans="1:16" x14ac:dyDescent="0.35">
      <c r="A238">
        <v>237</v>
      </c>
      <c r="B238">
        <v>55</v>
      </c>
      <c r="C238" t="s">
        <v>16</v>
      </c>
      <c r="D238" t="s">
        <v>21</v>
      </c>
      <c r="E238" t="s">
        <v>38</v>
      </c>
      <c r="F238" t="s">
        <v>43</v>
      </c>
      <c r="G238" t="s">
        <v>46</v>
      </c>
      <c r="H238">
        <v>9</v>
      </c>
      <c r="I238">
        <v>3</v>
      </c>
      <c r="J238">
        <v>4656.43</v>
      </c>
      <c r="K238">
        <v>832.19</v>
      </c>
      <c r="L238">
        <v>13</v>
      </c>
      <c r="M238">
        <v>16</v>
      </c>
      <c r="N238">
        <v>9</v>
      </c>
      <c r="O238" t="s">
        <v>49</v>
      </c>
      <c r="P238" t="s">
        <v>49</v>
      </c>
    </row>
    <row r="239" spans="1:16" x14ac:dyDescent="0.35">
      <c r="A239">
        <v>238</v>
      </c>
      <c r="B239">
        <v>22</v>
      </c>
      <c r="C239" t="s">
        <v>16</v>
      </c>
      <c r="D239" t="s">
        <v>18</v>
      </c>
      <c r="E239" t="s">
        <v>24</v>
      </c>
      <c r="F239" t="s">
        <v>42</v>
      </c>
      <c r="G239" t="s">
        <v>46</v>
      </c>
      <c r="H239">
        <v>15</v>
      </c>
      <c r="I239">
        <v>4</v>
      </c>
      <c r="J239">
        <v>6388.96</v>
      </c>
      <c r="K239">
        <v>324.93</v>
      </c>
      <c r="L239">
        <v>10</v>
      </c>
      <c r="M239">
        <v>17</v>
      </c>
      <c r="N239">
        <v>4</v>
      </c>
      <c r="O239" t="s">
        <v>50</v>
      </c>
      <c r="P239" t="s">
        <v>50</v>
      </c>
    </row>
    <row r="240" spans="1:16" x14ac:dyDescent="0.35">
      <c r="A240">
        <v>239</v>
      </c>
      <c r="B240">
        <v>40</v>
      </c>
      <c r="C240" t="s">
        <v>17</v>
      </c>
      <c r="D240" t="s">
        <v>23</v>
      </c>
      <c r="E240" t="s">
        <v>33</v>
      </c>
      <c r="F240" t="s">
        <v>45</v>
      </c>
      <c r="G240" t="s">
        <v>47</v>
      </c>
      <c r="H240">
        <v>1</v>
      </c>
      <c r="I240">
        <v>3</v>
      </c>
      <c r="J240">
        <v>4074.61</v>
      </c>
      <c r="K240">
        <v>284.8</v>
      </c>
      <c r="L240">
        <v>10</v>
      </c>
      <c r="M240">
        <v>29</v>
      </c>
      <c r="N240">
        <v>4</v>
      </c>
      <c r="O240" t="s">
        <v>50</v>
      </c>
      <c r="P240" t="s">
        <v>49</v>
      </c>
    </row>
    <row r="241" spans="1:16" x14ac:dyDescent="0.35">
      <c r="A241">
        <v>240</v>
      </c>
      <c r="B241">
        <v>24</v>
      </c>
      <c r="C241" t="s">
        <v>16</v>
      </c>
      <c r="D241" t="s">
        <v>20</v>
      </c>
      <c r="E241" t="s">
        <v>28</v>
      </c>
      <c r="F241" t="s">
        <v>42</v>
      </c>
      <c r="G241" t="s">
        <v>47</v>
      </c>
      <c r="H241">
        <v>10</v>
      </c>
      <c r="I241">
        <v>4</v>
      </c>
      <c r="J241">
        <v>5490.69</v>
      </c>
      <c r="K241">
        <v>857.15</v>
      </c>
      <c r="L241">
        <v>9</v>
      </c>
      <c r="M241">
        <v>21</v>
      </c>
      <c r="N241">
        <v>10</v>
      </c>
      <c r="O241" t="s">
        <v>49</v>
      </c>
      <c r="P241" t="s">
        <v>50</v>
      </c>
    </row>
    <row r="242" spans="1:16" x14ac:dyDescent="0.35">
      <c r="A242">
        <v>241</v>
      </c>
      <c r="B242">
        <v>40</v>
      </c>
      <c r="C242" t="s">
        <v>16</v>
      </c>
      <c r="D242" t="s">
        <v>23</v>
      </c>
      <c r="E242" t="s">
        <v>41</v>
      </c>
      <c r="F242" t="s">
        <v>45</v>
      </c>
      <c r="G242" t="s">
        <v>46</v>
      </c>
      <c r="H242">
        <v>17</v>
      </c>
      <c r="I242">
        <v>4</v>
      </c>
      <c r="J242">
        <v>4549.91</v>
      </c>
      <c r="K242">
        <v>816.92</v>
      </c>
      <c r="L242">
        <v>11</v>
      </c>
      <c r="M242">
        <v>12</v>
      </c>
      <c r="N242">
        <v>4</v>
      </c>
      <c r="O242" t="s">
        <v>49</v>
      </c>
      <c r="P242" t="s">
        <v>49</v>
      </c>
    </row>
    <row r="243" spans="1:16" x14ac:dyDescent="0.35">
      <c r="A243">
        <v>242</v>
      </c>
      <c r="B243">
        <v>56</v>
      </c>
      <c r="C243" t="s">
        <v>17</v>
      </c>
      <c r="D243" t="s">
        <v>22</v>
      </c>
      <c r="E243" t="s">
        <v>32</v>
      </c>
      <c r="F243" t="s">
        <v>44</v>
      </c>
      <c r="G243" t="s">
        <v>46</v>
      </c>
      <c r="H243">
        <v>5</v>
      </c>
      <c r="I243">
        <v>5</v>
      </c>
      <c r="J243">
        <v>4847</v>
      </c>
      <c r="K243">
        <v>727.85</v>
      </c>
      <c r="L243">
        <v>14</v>
      </c>
      <c r="M243">
        <v>21</v>
      </c>
      <c r="N243">
        <v>7</v>
      </c>
      <c r="O243" t="s">
        <v>49</v>
      </c>
      <c r="P243" t="s">
        <v>50</v>
      </c>
    </row>
    <row r="244" spans="1:16" x14ac:dyDescent="0.35">
      <c r="A244">
        <v>243</v>
      </c>
      <c r="B244">
        <v>51</v>
      </c>
      <c r="C244" t="s">
        <v>17</v>
      </c>
      <c r="D244" t="s">
        <v>21</v>
      </c>
      <c r="E244" t="s">
        <v>34</v>
      </c>
      <c r="F244" t="s">
        <v>44</v>
      </c>
      <c r="G244" t="s">
        <v>46</v>
      </c>
      <c r="H244">
        <v>14</v>
      </c>
      <c r="I244">
        <v>2</v>
      </c>
      <c r="J244">
        <v>3782.15</v>
      </c>
      <c r="K244">
        <v>609.25</v>
      </c>
      <c r="L244">
        <v>5</v>
      </c>
      <c r="M244">
        <v>23</v>
      </c>
      <c r="N244">
        <v>6</v>
      </c>
      <c r="O244" t="s">
        <v>50</v>
      </c>
      <c r="P244" t="s">
        <v>49</v>
      </c>
    </row>
    <row r="245" spans="1:16" x14ac:dyDescent="0.35">
      <c r="A245">
        <v>244</v>
      </c>
      <c r="B245">
        <v>34</v>
      </c>
      <c r="C245" t="s">
        <v>16</v>
      </c>
      <c r="D245" t="s">
        <v>18</v>
      </c>
      <c r="E245" t="s">
        <v>24</v>
      </c>
      <c r="F245" t="s">
        <v>42</v>
      </c>
      <c r="G245" t="s">
        <v>46</v>
      </c>
      <c r="H245">
        <v>6</v>
      </c>
      <c r="I245">
        <v>3</v>
      </c>
      <c r="J245">
        <v>5675.19</v>
      </c>
      <c r="K245">
        <v>865.57</v>
      </c>
      <c r="L245">
        <v>9</v>
      </c>
      <c r="M245">
        <v>26</v>
      </c>
      <c r="N245">
        <v>7</v>
      </c>
      <c r="O245" t="s">
        <v>49</v>
      </c>
      <c r="P245" t="s">
        <v>49</v>
      </c>
    </row>
    <row r="246" spans="1:16" x14ac:dyDescent="0.35">
      <c r="A246">
        <v>245</v>
      </c>
      <c r="B246">
        <v>28</v>
      </c>
      <c r="C246" t="s">
        <v>16</v>
      </c>
      <c r="D246" t="s">
        <v>19</v>
      </c>
      <c r="E246" t="s">
        <v>37</v>
      </c>
      <c r="F246" t="s">
        <v>43</v>
      </c>
      <c r="G246" t="s">
        <v>47</v>
      </c>
      <c r="H246">
        <v>9</v>
      </c>
      <c r="I246">
        <v>3</v>
      </c>
      <c r="J246">
        <v>3587.84</v>
      </c>
      <c r="K246">
        <v>539.6</v>
      </c>
      <c r="L246">
        <v>15</v>
      </c>
      <c r="M246">
        <v>21</v>
      </c>
      <c r="N246">
        <v>3</v>
      </c>
      <c r="O246" t="s">
        <v>50</v>
      </c>
      <c r="P246" t="s">
        <v>49</v>
      </c>
    </row>
    <row r="247" spans="1:16" x14ac:dyDescent="0.35">
      <c r="A247">
        <v>246</v>
      </c>
      <c r="B247">
        <v>39</v>
      </c>
      <c r="C247" t="s">
        <v>17</v>
      </c>
      <c r="D247" t="s">
        <v>21</v>
      </c>
      <c r="E247" t="s">
        <v>31</v>
      </c>
      <c r="F247" t="s">
        <v>44</v>
      </c>
      <c r="G247" t="s">
        <v>46</v>
      </c>
      <c r="H247">
        <v>9</v>
      </c>
      <c r="I247">
        <v>3</v>
      </c>
      <c r="J247">
        <v>3298.87</v>
      </c>
      <c r="K247">
        <v>201.97</v>
      </c>
      <c r="L247">
        <v>9</v>
      </c>
      <c r="M247">
        <v>14</v>
      </c>
      <c r="N247">
        <v>3</v>
      </c>
      <c r="O247" t="s">
        <v>49</v>
      </c>
      <c r="P247" t="s">
        <v>49</v>
      </c>
    </row>
    <row r="248" spans="1:16" x14ac:dyDescent="0.35">
      <c r="A248">
        <v>247</v>
      </c>
      <c r="B248">
        <v>25</v>
      </c>
      <c r="C248" t="s">
        <v>16</v>
      </c>
      <c r="D248" t="s">
        <v>20</v>
      </c>
      <c r="E248" t="s">
        <v>28</v>
      </c>
      <c r="F248" t="s">
        <v>43</v>
      </c>
      <c r="G248" t="s">
        <v>46</v>
      </c>
      <c r="H248">
        <v>1</v>
      </c>
      <c r="I248">
        <v>4</v>
      </c>
      <c r="J248">
        <v>3984</v>
      </c>
      <c r="K248">
        <v>601.98</v>
      </c>
      <c r="L248">
        <v>4</v>
      </c>
      <c r="M248">
        <v>25</v>
      </c>
      <c r="N248">
        <v>3</v>
      </c>
      <c r="O248" t="s">
        <v>49</v>
      </c>
      <c r="P248" t="s">
        <v>49</v>
      </c>
    </row>
    <row r="249" spans="1:16" x14ac:dyDescent="0.35">
      <c r="A249">
        <v>248</v>
      </c>
      <c r="B249">
        <v>29</v>
      </c>
      <c r="C249" t="s">
        <v>17</v>
      </c>
      <c r="D249" t="s">
        <v>23</v>
      </c>
      <c r="E249" t="s">
        <v>39</v>
      </c>
      <c r="F249" t="s">
        <v>42</v>
      </c>
      <c r="G249" t="s">
        <v>46</v>
      </c>
      <c r="H249">
        <v>16</v>
      </c>
      <c r="I249">
        <v>5</v>
      </c>
      <c r="J249">
        <v>3863.11</v>
      </c>
      <c r="K249">
        <v>673.72</v>
      </c>
      <c r="L249">
        <v>12</v>
      </c>
      <c r="M249">
        <v>15</v>
      </c>
      <c r="N249">
        <v>3</v>
      </c>
      <c r="O249" t="s">
        <v>49</v>
      </c>
      <c r="P249" t="s">
        <v>50</v>
      </c>
    </row>
    <row r="250" spans="1:16" x14ac:dyDescent="0.35">
      <c r="A250">
        <v>249</v>
      </c>
      <c r="B250">
        <v>60</v>
      </c>
      <c r="C250" t="s">
        <v>17</v>
      </c>
      <c r="D250" t="s">
        <v>20</v>
      </c>
      <c r="E250" t="s">
        <v>28</v>
      </c>
      <c r="F250" t="s">
        <v>44</v>
      </c>
      <c r="G250" t="s">
        <v>48</v>
      </c>
      <c r="H250">
        <v>6</v>
      </c>
      <c r="I250">
        <v>3</v>
      </c>
      <c r="J250">
        <v>4850.4399999999996</v>
      </c>
      <c r="K250">
        <v>530.42999999999995</v>
      </c>
      <c r="L250">
        <v>12</v>
      </c>
      <c r="M250">
        <v>18</v>
      </c>
      <c r="N250">
        <v>5</v>
      </c>
      <c r="O250" t="s">
        <v>49</v>
      </c>
      <c r="P250" t="s">
        <v>49</v>
      </c>
    </row>
    <row r="251" spans="1:16" x14ac:dyDescent="0.35">
      <c r="A251">
        <v>250</v>
      </c>
      <c r="B251">
        <v>35</v>
      </c>
      <c r="C251" t="s">
        <v>16</v>
      </c>
      <c r="D251" t="s">
        <v>23</v>
      </c>
      <c r="E251" t="s">
        <v>33</v>
      </c>
      <c r="F251" t="s">
        <v>44</v>
      </c>
      <c r="G251" t="s">
        <v>46</v>
      </c>
      <c r="H251">
        <v>7</v>
      </c>
      <c r="I251">
        <v>3</v>
      </c>
      <c r="J251">
        <v>4869.87</v>
      </c>
      <c r="K251">
        <v>654.42999999999995</v>
      </c>
      <c r="L251">
        <v>10</v>
      </c>
      <c r="M251">
        <v>21</v>
      </c>
      <c r="N251">
        <v>4</v>
      </c>
      <c r="O251" t="s">
        <v>49</v>
      </c>
      <c r="P251" t="s">
        <v>49</v>
      </c>
    </row>
    <row r="252" spans="1:16" x14ac:dyDescent="0.35">
      <c r="A252">
        <v>251</v>
      </c>
      <c r="B252">
        <v>26</v>
      </c>
      <c r="C252" t="s">
        <v>16</v>
      </c>
      <c r="D252" t="s">
        <v>18</v>
      </c>
      <c r="E252" t="s">
        <v>26</v>
      </c>
      <c r="F252" t="s">
        <v>43</v>
      </c>
      <c r="G252" t="s">
        <v>46</v>
      </c>
      <c r="H252">
        <v>2</v>
      </c>
      <c r="I252">
        <v>3</v>
      </c>
      <c r="J252">
        <v>5709.56</v>
      </c>
      <c r="K252">
        <v>781.62</v>
      </c>
      <c r="L252">
        <v>10</v>
      </c>
      <c r="M252">
        <v>16</v>
      </c>
      <c r="N252">
        <v>4</v>
      </c>
      <c r="O252" t="s">
        <v>49</v>
      </c>
      <c r="P252" t="s">
        <v>49</v>
      </c>
    </row>
    <row r="253" spans="1:16" x14ac:dyDescent="0.35">
      <c r="A253">
        <v>252</v>
      </c>
      <c r="B253">
        <v>55</v>
      </c>
      <c r="C253" t="s">
        <v>17</v>
      </c>
      <c r="D253" t="s">
        <v>22</v>
      </c>
      <c r="E253" t="s">
        <v>40</v>
      </c>
      <c r="F253" t="s">
        <v>45</v>
      </c>
      <c r="G253" t="s">
        <v>46</v>
      </c>
      <c r="H253">
        <v>8</v>
      </c>
      <c r="I253">
        <v>3</v>
      </c>
      <c r="J253">
        <v>2995.91</v>
      </c>
      <c r="K253">
        <v>248.08</v>
      </c>
      <c r="L253">
        <v>7</v>
      </c>
      <c r="M253">
        <v>14</v>
      </c>
      <c r="N253">
        <v>6</v>
      </c>
      <c r="O253" t="s">
        <v>50</v>
      </c>
      <c r="P253" t="s">
        <v>49</v>
      </c>
    </row>
    <row r="254" spans="1:16" x14ac:dyDescent="0.35">
      <c r="A254">
        <v>253</v>
      </c>
      <c r="B254">
        <v>25</v>
      </c>
      <c r="C254" t="s">
        <v>17</v>
      </c>
      <c r="D254" t="s">
        <v>22</v>
      </c>
      <c r="E254" t="s">
        <v>40</v>
      </c>
      <c r="F254" t="s">
        <v>44</v>
      </c>
      <c r="G254" t="s">
        <v>46</v>
      </c>
      <c r="H254">
        <v>3</v>
      </c>
      <c r="I254">
        <v>2</v>
      </c>
      <c r="J254">
        <v>4108.32</v>
      </c>
      <c r="K254">
        <v>527.07000000000005</v>
      </c>
      <c r="L254">
        <v>11</v>
      </c>
      <c r="M254">
        <v>22</v>
      </c>
      <c r="N254">
        <v>2</v>
      </c>
      <c r="O254" t="s">
        <v>49</v>
      </c>
      <c r="P254" t="s">
        <v>49</v>
      </c>
    </row>
    <row r="255" spans="1:16" x14ac:dyDescent="0.35">
      <c r="A255">
        <v>254</v>
      </c>
      <c r="B255">
        <v>41</v>
      </c>
      <c r="C255" t="s">
        <v>16</v>
      </c>
      <c r="D255" t="s">
        <v>21</v>
      </c>
      <c r="E255" t="s">
        <v>34</v>
      </c>
      <c r="F255" t="s">
        <v>44</v>
      </c>
      <c r="G255" t="s">
        <v>46</v>
      </c>
      <c r="H255">
        <v>14</v>
      </c>
      <c r="I255">
        <v>3</v>
      </c>
      <c r="J255">
        <v>2965.25</v>
      </c>
      <c r="K255">
        <v>352.12</v>
      </c>
      <c r="L255">
        <v>8</v>
      </c>
      <c r="M255">
        <v>20</v>
      </c>
      <c r="N255">
        <v>2</v>
      </c>
      <c r="O255" t="s">
        <v>49</v>
      </c>
      <c r="P255" t="s">
        <v>49</v>
      </c>
    </row>
    <row r="256" spans="1:16" x14ac:dyDescent="0.35">
      <c r="A256">
        <v>255</v>
      </c>
      <c r="B256">
        <v>44</v>
      </c>
      <c r="C256" t="s">
        <v>16</v>
      </c>
      <c r="D256" t="s">
        <v>23</v>
      </c>
      <c r="E256" t="s">
        <v>39</v>
      </c>
      <c r="F256" t="s">
        <v>43</v>
      </c>
      <c r="G256" t="s">
        <v>47</v>
      </c>
      <c r="H256">
        <v>15</v>
      </c>
      <c r="I256">
        <v>3</v>
      </c>
      <c r="J256">
        <v>4844.34</v>
      </c>
      <c r="K256">
        <v>581.04999999999995</v>
      </c>
      <c r="L256">
        <v>13</v>
      </c>
      <c r="M256">
        <v>20</v>
      </c>
      <c r="N256">
        <v>6</v>
      </c>
      <c r="O256" t="s">
        <v>50</v>
      </c>
      <c r="P256" t="s">
        <v>49</v>
      </c>
    </row>
    <row r="257" spans="1:16" x14ac:dyDescent="0.35">
      <c r="A257">
        <v>256</v>
      </c>
      <c r="B257">
        <v>48</v>
      </c>
      <c r="C257" t="s">
        <v>16</v>
      </c>
      <c r="D257" t="s">
        <v>19</v>
      </c>
      <c r="E257" t="s">
        <v>35</v>
      </c>
      <c r="F257" t="s">
        <v>45</v>
      </c>
      <c r="G257" t="s">
        <v>46</v>
      </c>
      <c r="H257">
        <v>0</v>
      </c>
      <c r="I257">
        <v>5</v>
      </c>
      <c r="J257">
        <v>5911.99</v>
      </c>
      <c r="K257">
        <v>597.48</v>
      </c>
      <c r="L257">
        <v>10</v>
      </c>
      <c r="M257">
        <v>27</v>
      </c>
      <c r="N257">
        <v>2</v>
      </c>
      <c r="O257" t="s">
        <v>50</v>
      </c>
      <c r="P257" t="s">
        <v>49</v>
      </c>
    </row>
    <row r="258" spans="1:16" x14ac:dyDescent="0.35">
      <c r="A258">
        <v>257</v>
      </c>
      <c r="B258">
        <v>46</v>
      </c>
      <c r="C258" t="s">
        <v>17</v>
      </c>
      <c r="D258" t="s">
        <v>21</v>
      </c>
      <c r="E258" t="s">
        <v>34</v>
      </c>
      <c r="F258" t="s">
        <v>45</v>
      </c>
      <c r="G258" t="s">
        <v>46</v>
      </c>
      <c r="H258">
        <v>6</v>
      </c>
      <c r="I258">
        <v>3</v>
      </c>
      <c r="J258">
        <v>3678.09</v>
      </c>
      <c r="K258">
        <v>369.28</v>
      </c>
      <c r="L258">
        <v>10</v>
      </c>
      <c r="M258">
        <v>27</v>
      </c>
      <c r="N258">
        <v>4</v>
      </c>
      <c r="O258" t="s">
        <v>49</v>
      </c>
      <c r="P258" t="s">
        <v>49</v>
      </c>
    </row>
    <row r="259" spans="1:16" x14ac:dyDescent="0.35">
      <c r="A259">
        <v>258</v>
      </c>
      <c r="B259">
        <v>29</v>
      </c>
      <c r="C259" t="s">
        <v>16</v>
      </c>
      <c r="D259" t="s">
        <v>23</v>
      </c>
      <c r="E259" t="s">
        <v>39</v>
      </c>
      <c r="F259" t="s">
        <v>42</v>
      </c>
      <c r="G259" t="s">
        <v>48</v>
      </c>
      <c r="H259">
        <v>18</v>
      </c>
      <c r="I259">
        <v>5</v>
      </c>
      <c r="J259">
        <v>5454.66</v>
      </c>
      <c r="K259">
        <v>375.41</v>
      </c>
      <c r="L259">
        <v>13</v>
      </c>
      <c r="M259">
        <v>22</v>
      </c>
      <c r="N259">
        <v>3</v>
      </c>
      <c r="O259" t="s">
        <v>50</v>
      </c>
      <c r="P259" t="s">
        <v>50</v>
      </c>
    </row>
    <row r="260" spans="1:16" x14ac:dyDescent="0.35">
      <c r="A260">
        <v>259</v>
      </c>
      <c r="B260">
        <v>23</v>
      </c>
      <c r="C260" t="s">
        <v>17</v>
      </c>
      <c r="D260" t="s">
        <v>19</v>
      </c>
      <c r="E260" t="s">
        <v>25</v>
      </c>
      <c r="F260" t="s">
        <v>44</v>
      </c>
      <c r="G260" t="s">
        <v>47</v>
      </c>
      <c r="H260">
        <v>10</v>
      </c>
      <c r="I260">
        <v>3</v>
      </c>
      <c r="J260">
        <v>6427.08</v>
      </c>
      <c r="K260">
        <v>547.35</v>
      </c>
      <c r="L260">
        <v>8</v>
      </c>
      <c r="M260">
        <v>31</v>
      </c>
      <c r="N260">
        <v>9</v>
      </c>
      <c r="O260" t="s">
        <v>50</v>
      </c>
      <c r="P260" t="s">
        <v>49</v>
      </c>
    </row>
    <row r="261" spans="1:16" x14ac:dyDescent="0.35">
      <c r="A261">
        <v>260</v>
      </c>
      <c r="B261">
        <v>51</v>
      </c>
      <c r="C261" t="s">
        <v>17</v>
      </c>
      <c r="D261" t="s">
        <v>23</v>
      </c>
      <c r="E261" t="s">
        <v>33</v>
      </c>
      <c r="F261" t="s">
        <v>43</v>
      </c>
      <c r="G261" t="s">
        <v>46</v>
      </c>
      <c r="H261">
        <v>0</v>
      </c>
      <c r="I261">
        <v>3</v>
      </c>
      <c r="J261">
        <v>5010.28</v>
      </c>
      <c r="K261">
        <v>505.87</v>
      </c>
      <c r="L261">
        <v>10</v>
      </c>
      <c r="M261">
        <v>21</v>
      </c>
      <c r="N261">
        <v>4</v>
      </c>
      <c r="O261" t="s">
        <v>49</v>
      </c>
      <c r="P261" t="s">
        <v>49</v>
      </c>
    </row>
    <row r="262" spans="1:16" x14ac:dyDescent="0.35">
      <c r="A262">
        <v>261</v>
      </c>
      <c r="B262">
        <v>23</v>
      </c>
      <c r="C262" t="s">
        <v>16</v>
      </c>
      <c r="D262" t="s">
        <v>21</v>
      </c>
      <c r="E262" t="s">
        <v>31</v>
      </c>
      <c r="F262" t="s">
        <v>42</v>
      </c>
      <c r="G262" t="s">
        <v>47</v>
      </c>
      <c r="H262">
        <v>9</v>
      </c>
      <c r="I262">
        <v>4</v>
      </c>
      <c r="J262">
        <v>4563.01</v>
      </c>
      <c r="K262">
        <v>870.85</v>
      </c>
      <c r="L262">
        <v>9</v>
      </c>
      <c r="M262">
        <v>15</v>
      </c>
      <c r="N262">
        <v>5</v>
      </c>
      <c r="O262" t="s">
        <v>50</v>
      </c>
      <c r="P262" t="s">
        <v>50</v>
      </c>
    </row>
    <row r="263" spans="1:16" x14ac:dyDescent="0.35">
      <c r="A263">
        <v>262</v>
      </c>
      <c r="B263">
        <v>25</v>
      </c>
      <c r="C263" t="s">
        <v>16</v>
      </c>
      <c r="D263" t="s">
        <v>21</v>
      </c>
      <c r="E263" t="s">
        <v>38</v>
      </c>
      <c r="F263" t="s">
        <v>42</v>
      </c>
      <c r="G263" t="s">
        <v>46</v>
      </c>
      <c r="H263">
        <v>17</v>
      </c>
      <c r="I263">
        <v>3</v>
      </c>
      <c r="J263">
        <v>4322.24</v>
      </c>
      <c r="K263">
        <v>802.7</v>
      </c>
      <c r="L263">
        <v>11</v>
      </c>
      <c r="M263">
        <v>15</v>
      </c>
      <c r="N263">
        <v>6</v>
      </c>
      <c r="O263" t="s">
        <v>49</v>
      </c>
      <c r="P263" t="s">
        <v>49</v>
      </c>
    </row>
    <row r="264" spans="1:16" x14ac:dyDescent="0.35">
      <c r="A264">
        <v>263</v>
      </c>
      <c r="B264">
        <v>25</v>
      </c>
      <c r="C264" t="s">
        <v>16</v>
      </c>
      <c r="D264" t="s">
        <v>18</v>
      </c>
      <c r="E264" t="s">
        <v>24</v>
      </c>
      <c r="F264" t="s">
        <v>44</v>
      </c>
      <c r="G264" t="s">
        <v>46</v>
      </c>
      <c r="H264">
        <v>13</v>
      </c>
      <c r="I264">
        <v>3</v>
      </c>
      <c r="J264">
        <v>6408.5</v>
      </c>
      <c r="K264">
        <v>581.54</v>
      </c>
      <c r="L264">
        <v>7</v>
      </c>
      <c r="M264">
        <v>18</v>
      </c>
      <c r="N264">
        <v>5</v>
      </c>
      <c r="O264" t="s">
        <v>49</v>
      </c>
      <c r="P264" t="s">
        <v>49</v>
      </c>
    </row>
    <row r="265" spans="1:16" x14ac:dyDescent="0.35">
      <c r="A265">
        <v>264</v>
      </c>
      <c r="B265">
        <v>42</v>
      </c>
      <c r="C265" t="s">
        <v>16</v>
      </c>
      <c r="D265" t="s">
        <v>19</v>
      </c>
      <c r="E265" t="s">
        <v>25</v>
      </c>
      <c r="F265" t="s">
        <v>44</v>
      </c>
      <c r="G265" t="s">
        <v>48</v>
      </c>
      <c r="H265">
        <v>16</v>
      </c>
      <c r="I265">
        <v>3</v>
      </c>
      <c r="J265">
        <v>4314.97</v>
      </c>
      <c r="K265">
        <v>601.55999999999995</v>
      </c>
      <c r="L265">
        <v>9</v>
      </c>
      <c r="M265">
        <v>14</v>
      </c>
      <c r="N265">
        <v>10</v>
      </c>
      <c r="O265" t="s">
        <v>49</v>
      </c>
      <c r="P265" t="s">
        <v>49</v>
      </c>
    </row>
    <row r="266" spans="1:16" x14ac:dyDescent="0.35">
      <c r="A266">
        <v>265</v>
      </c>
      <c r="B266">
        <v>57</v>
      </c>
      <c r="C266" t="s">
        <v>16</v>
      </c>
      <c r="D266" t="s">
        <v>20</v>
      </c>
      <c r="E266" t="s">
        <v>29</v>
      </c>
      <c r="F266" t="s">
        <v>45</v>
      </c>
      <c r="G266" t="s">
        <v>46</v>
      </c>
      <c r="H266">
        <v>7</v>
      </c>
      <c r="I266">
        <v>3</v>
      </c>
      <c r="J266">
        <v>4455.37</v>
      </c>
      <c r="K266">
        <v>744.04</v>
      </c>
      <c r="L266">
        <v>5</v>
      </c>
      <c r="M266">
        <v>18</v>
      </c>
      <c r="N266">
        <v>9</v>
      </c>
      <c r="O266" t="s">
        <v>49</v>
      </c>
      <c r="P266" t="s">
        <v>49</v>
      </c>
    </row>
    <row r="267" spans="1:16" x14ac:dyDescent="0.35">
      <c r="A267">
        <v>266</v>
      </c>
      <c r="B267">
        <v>55</v>
      </c>
      <c r="C267" t="s">
        <v>17</v>
      </c>
      <c r="D267" t="s">
        <v>18</v>
      </c>
      <c r="E267" t="s">
        <v>26</v>
      </c>
      <c r="F267" t="s">
        <v>44</v>
      </c>
      <c r="G267" t="s">
        <v>46</v>
      </c>
      <c r="H267">
        <v>11</v>
      </c>
      <c r="I267">
        <v>5</v>
      </c>
      <c r="J267">
        <v>5254.74</v>
      </c>
      <c r="K267">
        <v>496.33</v>
      </c>
      <c r="L267">
        <v>16</v>
      </c>
      <c r="M267">
        <v>33</v>
      </c>
      <c r="N267">
        <v>2</v>
      </c>
      <c r="O267" t="s">
        <v>49</v>
      </c>
      <c r="P267" t="s">
        <v>50</v>
      </c>
    </row>
    <row r="268" spans="1:16" x14ac:dyDescent="0.35">
      <c r="A268">
        <v>267</v>
      </c>
      <c r="B268">
        <v>37</v>
      </c>
      <c r="C268" t="s">
        <v>16</v>
      </c>
      <c r="D268" t="s">
        <v>18</v>
      </c>
      <c r="E268" t="s">
        <v>27</v>
      </c>
      <c r="F268" t="s">
        <v>44</v>
      </c>
      <c r="G268" t="s">
        <v>46</v>
      </c>
      <c r="H268">
        <v>12</v>
      </c>
      <c r="I268">
        <v>2</v>
      </c>
      <c r="J268">
        <v>4296.1000000000004</v>
      </c>
      <c r="K268">
        <v>852.41</v>
      </c>
      <c r="L268">
        <v>11</v>
      </c>
      <c r="M268">
        <v>23</v>
      </c>
      <c r="N268">
        <v>3</v>
      </c>
      <c r="O268" t="s">
        <v>49</v>
      </c>
      <c r="P268" t="s">
        <v>49</v>
      </c>
    </row>
    <row r="269" spans="1:16" x14ac:dyDescent="0.35">
      <c r="A269">
        <v>268</v>
      </c>
      <c r="B269">
        <v>48</v>
      </c>
      <c r="C269" t="s">
        <v>16</v>
      </c>
      <c r="D269" t="s">
        <v>20</v>
      </c>
      <c r="E269" t="s">
        <v>28</v>
      </c>
      <c r="F269" t="s">
        <v>42</v>
      </c>
      <c r="G269" t="s">
        <v>46</v>
      </c>
      <c r="H269">
        <v>16</v>
      </c>
      <c r="I269">
        <v>2</v>
      </c>
      <c r="J269">
        <v>4700.79</v>
      </c>
      <c r="K269">
        <v>294.75</v>
      </c>
      <c r="L269">
        <v>10</v>
      </c>
      <c r="M269">
        <v>25</v>
      </c>
      <c r="N269">
        <v>7</v>
      </c>
      <c r="O269" t="s">
        <v>49</v>
      </c>
      <c r="P269" t="s">
        <v>49</v>
      </c>
    </row>
    <row r="270" spans="1:16" x14ac:dyDescent="0.35">
      <c r="A270">
        <v>269</v>
      </c>
      <c r="B270">
        <v>45</v>
      </c>
      <c r="C270" t="s">
        <v>16</v>
      </c>
      <c r="D270" t="s">
        <v>23</v>
      </c>
      <c r="E270" t="s">
        <v>41</v>
      </c>
      <c r="F270" t="s">
        <v>44</v>
      </c>
      <c r="G270" t="s">
        <v>46</v>
      </c>
      <c r="H270">
        <v>14</v>
      </c>
      <c r="I270">
        <v>2</v>
      </c>
      <c r="J270">
        <v>6369.34</v>
      </c>
      <c r="K270">
        <v>1213.78</v>
      </c>
      <c r="L270">
        <v>8</v>
      </c>
      <c r="M270">
        <v>22</v>
      </c>
      <c r="N270">
        <v>6</v>
      </c>
      <c r="O270" t="s">
        <v>49</v>
      </c>
      <c r="P270" t="s">
        <v>49</v>
      </c>
    </row>
    <row r="271" spans="1:16" x14ac:dyDescent="0.35">
      <c r="A271">
        <v>270</v>
      </c>
      <c r="B271">
        <v>24</v>
      </c>
      <c r="C271" t="s">
        <v>16</v>
      </c>
      <c r="D271" t="s">
        <v>19</v>
      </c>
      <c r="E271" t="s">
        <v>37</v>
      </c>
      <c r="F271" t="s">
        <v>43</v>
      </c>
      <c r="G271" t="s">
        <v>46</v>
      </c>
      <c r="H271">
        <v>3</v>
      </c>
      <c r="I271">
        <v>3</v>
      </c>
      <c r="J271">
        <v>4054.97</v>
      </c>
      <c r="K271">
        <v>605.27</v>
      </c>
      <c r="L271">
        <v>4</v>
      </c>
      <c r="M271">
        <v>21</v>
      </c>
      <c r="N271">
        <v>5</v>
      </c>
      <c r="O271" t="s">
        <v>49</v>
      </c>
      <c r="P271" t="s">
        <v>49</v>
      </c>
    </row>
    <row r="272" spans="1:16" x14ac:dyDescent="0.35">
      <c r="A272">
        <v>271</v>
      </c>
      <c r="B272">
        <v>43</v>
      </c>
      <c r="C272" t="s">
        <v>17</v>
      </c>
      <c r="D272" t="s">
        <v>21</v>
      </c>
      <c r="E272" t="s">
        <v>34</v>
      </c>
      <c r="F272" t="s">
        <v>43</v>
      </c>
      <c r="G272" t="s">
        <v>46</v>
      </c>
      <c r="H272">
        <v>12</v>
      </c>
      <c r="I272">
        <v>3</v>
      </c>
      <c r="J272">
        <v>5687.95</v>
      </c>
      <c r="K272">
        <v>845.93</v>
      </c>
      <c r="L272">
        <v>4</v>
      </c>
      <c r="M272">
        <v>15</v>
      </c>
      <c r="N272">
        <v>3</v>
      </c>
      <c r="O272" t="s">
        <v>49</v>
      </c>
      <c r="P272" t="s">
        <v>49</v>
      </c>
    </row>
    <row r="273" spans="1:16" x14ac:dyDescent="0.35">
      <c r="A273">
        <v>272</v>
      </c>
      <c r="B273">
        <v>52</v>
      </c>
      <c r="C273" t="s">
        <v>16</v>
      </c>
      <c r="D273" t="s">
        <v>22</v>
      </c>
      <c r="E273" t="s">
        <v>36</v>
      </c>
      <c r="F273" t="s">
        <v>45</v>
      </c>
      <c r="G273" t="s">
        <v>48</v>
      </c>
      <c r="H273">
        <v>6</v>
      </c>
      <c r="I273">
        <v>2</v>
      </c>
      <c r="J273">
        <v>3314.58</v>
      </c>
      <c r="K273">
        <v>518.79</v>
      </c>
      <c r="L273">
        <v>5</v>
      </c>
      <c r="M273">
        <v>33</v>
      </c>
      <c r="N273">
        <v>3</v>
      </c>
      <c r="O273" t="s">
        <v>49</v>
      </c>
      <c r="P273" t="s">
        <v>49</v>
      </c>
    </row>
    <row r="274" spans="1:16" x14ac:dyDescent="0.35">
      <c r="A274">
        <v>273</v>
      </c>
      <c r="B274">
        <v>40</v>
      </c>
      <c r="C274" t="s">
        <v>17</v>
      </c>
      <c r="D274" t="s">
        <v>18</v>
      </c>
      <c r="E274" t="s">
        <v>26</v>
      </c>
      <c r="F274" t="s">
        <v>43</v>
      </c>
      <c r="G274" t="s">
        <v>46</v>
      </c>
      <c r="H274">
        <v>5</v>
      </c>
      <c r="I274">
        <v>3</v>
      </c>
      <c r="J274">
        <v>6596.33</v>
      </c>
      <c r="K274">
        <v>728.77</v>
      </c>
      <c r="L274">
        <v>13</v>
      </c>
      <c r="M274">
        <v>22</v>
      </c>
      <c r="N274">
        <v>7</v>
      </c>
      <c r="O274" t="s">
        <v>49</v>
      </c>
      <c r="P274" t="s">
        <v>49</v>
      </c>
    </row>
    <row r="275" spans="1:16" x14ac:dyDescent="0.35">
      <c r="A275">
        <v>274</v>
      </c>
      <c r="B275">
        <v>51</v>
      </c>
      <c r="C275" t="s">
        <v>16</v>
      </c>
      <c r="D275" t="s">
        <v>23</v>
      </c>
      <c r="E275" t="s">
        <v>33</v>
      </c>
      <c r="F275" t="s">
        <v>43</v>
      </c>
      <c r="G275" t="s">
        <v>46</v>
      </c>
      <c r="H275">
        <v>10</v>
      </c>
      <c r="I275">
        <v>3</v>
      </c>
      <c r="J275">
        <v>6043.57</v>
      </c>
      <c r="K275">
        <v>529.87</v>
      </c>
      <c r="L275">
        <v>14</v>
      </c>
      <c r="M275">
        <v>20</v>
      </c>
      <c r="N275">
        <v>3</v>
      </c>
      <c r="O275" t="s">
        <v>49</v>
      </c>
      <c r="P275" t="s">
        <v>49</v>
      </c>
    </row>
    <row r="276" spans="1:16" x14ac:dyDescent="0.35">
      <c r="A276">
        <v>275</v>
      </c>
      <c r="B276">
        <v>24</v>
      </c>
      <c r="C276" t="s">
        <v>16</v>
      </c>
      <c r="D276" t="s">
        <v>18</v>
      </c>
      <c r="E276" t="s">
        <v>27</v>
      </c>
      <c r="F276" t="s">
        <v>43</v>
      </c>
      <c r="G276" t="s">
        <v>46</v>
      </c>
      <c r="H276">
        <v>8</v>
      </c>
      <c r="I276">
        <v>3</v>
      </c>
      <c r="J276">
        <v>6301.93</v>
      </c>
      <c r="K276">
        <v>621.70000000000005</v>
      </c>
      <c r="L276">
        <v>7</v>
      </c>
      <c r="M276">
        <v>19</v>
      </c>
      <c r="N276">
        <v>7</v>
      </c>
      <c r="O276" t="s">
        <v>49</v>
      </c>
      <c r="P276" t="s">
        <v>49</v>
      </c>
    </row>
    <row r="277" spans="1:16" x14ac:dyDescent="0.35">
      <c r="A277">
        <v>276</v>
      </c>
      <c r="B277">
        <v>40</v>
      </c>
      <c r="C277" t="s">
        <v>16</v>
      </c>
      <c r="D277" t="s">
        <v>18</v>
      </c>
      <c r="E277" t="s">
        <v>24</v>
      </c>
      <c r="F277" t="s">
        <v>42</v>
      </c>
      <c r="G277" t="s">
        <v>46</v>
      </c>
      <c r="H277">
        <v>8</v>
      </c>
      <c r="I277">
        <v>3</v>
      </c>
      <c r="J277">
        <v>6367.78</v>
      </c>
      <c r="K277">
        <v>507.6</v>
      </c>
      <c r="L277">
        <v>9</v>
      </c>
      <c r="M277">
        <v>27</v>
      </c>
      <c r="N277">
        <v>6</v>
      </c>
      <c r="O277" t="s">
        <v>49</v>
      </c>
      <c r="P277" t="s">
        <v>49</v>
      </c>
    </row>
    <row r="278" spans="1:16" x14ac:dyDescent="0.35">
      <c r="A278">
        <v>277</v>
      </c>
      <c r="B278">
        <v>43</v>
      </c>
      <c r="C278" t="s">
        <v>17</v>
      </c>
      <c r="D278" t="s">
        <v>21</v>
      </c>
      <c r="E278" t="s">
        <v>31</v>
      </c>
      <c r="F278" t="s">
        <v>44</v>
      </c>
      <c r="G278" t="s">
        <v>46</v>
      </c>
      <c r="H278">
        <v>18</v>
      </c>
      <c r="I278">
        <v>3</v>
      </c>
      <c r="J278">
        <v>3836.64</v>
      </c>
      <c r="K278">
        <v>327.07</v>
      </c>
      <c r="L278">
        <v>8</v>
      </c>
      <c r="M278">
        <v>17</v>
      </c>
      <c r="N278">
        <v>3</v>
      </c>
      <c r="O278" t="s">
        <v>49</v>
      </c>
      <c r="P278" t="s">
        <v>49</v>
      </c>
    </row>
    <row r="279" spans="1:16" x14ac:dyDescent="0.35">
      <c r="A279">
        <v>278</v>
      </c>
      <c r="B279">
        <v>32</v>
      </c>
      <c r="C279" t="s">
        <v>16</v>
      </c>
      <c r="D279" t="s">
        <v>23</v>
      </c>
      <c r="E279" t="s">
        <v>33</v>
      </c>
      <c r="F279" t="s">
        <v>43</v>
      </c>
      <c r="G279" t="s">
        <v>46</v>
      </c>
      <c r="H279">
        <v>7</v>
      </c>
      <c r="I279">
        <v>2</v>
      </c>
      <c r="J279">
        <v>4720.0200000000004</v>
      </c>
      <c r="K279">
        <v>514.16999999999996</v>
      </c>
      <c r="L279">
        <v>8</v>
      </c>
      <c r="M279">
        <v>21</v>
      </c>
      <c r="N279">
        <v>7</v>
      </c>
      <c r="O279" t="s">
        <v>49</v>
      </c>
      <c r="P279" t="s">
        <v>49</v>
      </c>
    </row>
    <row r="280" spans="1:16" x14ac:dyDescent="0.35">
      <c r="A280">
        <v>279</v>
      </c>
      <c r="B280">
        <v>25</v>
      </c>
      <c r="C280" t="s">
        <v>16</v>
      </c>
      <c r="D280" t="s">
        <v>18</v>
      </c>
      <c r="E280" t="s">
        <v>26</v>
      </c>
      <c r="F280" t="s">
        <v>44</v>
      </c>
      <c r="G280" t="s">
        <v>48</v>
      </c>
      <c r="H280">
        <v>14</v>
      </c>
      <c r="I280">
        <v>3</v>
      </c>
      <c r="J280">
        <v>5353.07</v>
      </c>
      <c r="K280">
        <v>398.81</v>
      </c>
      <c r="L280">
        <v>7</v>
      </c>
      <c r="M280">
        <v>17</v>
      </c>
      <c r="N280">
        <v>2</v>
      </c>
      <c r="O280" t="s">
        <v>49</v>
      </c>
      <c r="P280" t="s">
        <v>49</v>
      </c>
    </row>
    <row r="281" spans="1:16" x14ac:dyDescent="0.35">
      <c r="A281">
        <v>280</v>
      </c>
      <c r="B281">
        <v>26</v>
      </c>
      <c r="C281" t="s">
        <v>16</v>
      </c>
      <c r="D281" t="s">
        <v>22</v>
      </c>
      <c r="E281" t="s">
        <v>40</v>
      </c>
      <c r="F281" t="s">
        <v>42</v>
      </c>
      <c r="G281" t="s">
        <v>46</v>
      </c>
      <c r="H281">
        <v>9</v>
      </c>
      <c r="I281">
        <v>2</v>
      </c>
      <c r="J281">
        <v>3332.19</v>
      </c>
      <c r="K281">
        <v>601.79999999999995</v>
      </c>
      <c r="L281">
        <v>5</v>
      </c>
      <c r="M281">
        <v>24</v>
      </c>
      <c r="N281">
        <v>5</v>
      </c>
      <c r="O281" t="s">
        <v>49</v>
      </c>
      <c r="P281" t="s">
        <v>49</v>
      </c>
    </row>
    <row r="282" spans="1:16" x14ac:dyDescent="0.35">
      <c r="A282">
        <v>281</v>
      </c>
      <c r="B282">
        <v>52</v>
      </c>
      <c r="C282" t="s">
        <v>17</v>
      </c>
      <c r="D282" t="s">
        <v>22</v>
      </c>
      <c r="E282" t="s">
        <v>36</v>
      </c>
      <c r="F282" t="s">
        <v>44</v>
      </c>
      <c r="G282" t="s">
        <v>46</v>
      </c>
      <c r="H282">
        <v>1</v>
      </c>
      <c r="I282">
        <v>4</v>
      </c>
      <c r="J282">
        <v>3464.8</v>
      </c>
      <c r="K282">
        <v>646.6</v>
      </c>
      <c r="L282">
        <v>10</v>
      </c>
      <c r="M282">
        <v>18</v>
      </c>
      <c r="N282">
        <v>4</v>
      </c>
      <c r="O282" t="s">
        <v>49</v>
      </c>
      <c r="P282" t="s">
        <v>49</v>
      </c>
    </row>
    <row r="283" spans="1:16" x14ac:dyDescent="0.35">
      <c r="A283">
        <v>282</v>
      </c>
      <c r="B283">
        <v>56</v>
      </c>
      <c r="C283" t="s">
        <v>17</v>
      </c>
      <c r="D283" t="s">
        <v>22</v>
      </c>
      <c r="E283" t="s">
        <v>36</v>
      </c>
      <c r="F283" t="s">
        <v>44</v>
      </c>
      <c r="G283" t="s">
        <v>46</v>
      </c>
      <c r="H283">
        <v>10</v>
      </c>
      <c r="I283">
        <v>1</v>
      </c>
      <c r="J283">
        <v>3234</v>
      </c>
      <c r="K283">
        <v>255.54</v>
      </c>
      <c r="L283">
        <v>11</v>
      </c>
      <c r="M283">
        <v>17</v>
      </c>
      <c r="N283">
        <v>7</v>
      </c>
      <c r="O283" t="s">
        <v>49</v>
      </c>
      <c r="P283" t="s">
        <v>49</v>
      </c>
    </row>
    <row r="284" spans="1:16" x14ac:dyDescent="0.35">
      <c r="A284">
        <v>283</v>
      </c>
      <c r="B284">
        <v>28</v>
      </c>
      <c r="C284" t="s">
        <v>16</v>
      </c>
      <c r="D284" t="s">
        <v>22</v>
      </c>
      <c r="E284" t="s">
        <v>40</v>
      </c>
      <c r="F284" t="s">
        <v>43</v>
      </c>
      <c r="G284" t="s">
        <v>46</v>
      </c>
      <c r="H284">
        <v>10</v>
      </c>
      <c r="I284">
        <v>4</v>
      </c>
      <c r="J284">
        <v>5121.1400000000003</v>
      </c>
      <c r="K284">
        <v>463.96</v>
      </c>
      <c r="L284">
        <v>12</v>
      </c>
      <c r="M284">
        <v>26</v>
      </c>
      <c r="N284">
        <v>7</v>
      </c>
      <c r="O284" t="s">
        <v>49</v>
      </c>
      <c r="P284" t="s">
        <v>49</v>
      </c>
    </row>
    <row r="285" spans="1:16" x14ac:dyDescent="0.35">
      <c r="A285">
        <v>284</v>
      </c>
      <c r="B285">
        <v>27</v>
      </c>
      <c r="C285" t="s">
        <v>17</v>
      </c>
      <c r="D285" t="s">
        <v>21</v>
      </c>
      <c r="E285" t="s">
        <v>38</v>
      </c>
      <c r="F285" t="s">
        <v>43</v>
      </c>
      <c r="G285" t="s">
        <v>46</v>
      </c>
      <c r="H285">
        <v>6</v>
      </c>
      <c r="I285">
        <v>3</v>
      </c>
      <c r="J285">
        <v>3386.66</v>
      </c>
      <c r="K285">
        <v>311.02999999999997</v>
      </c>
      <c r="L285">
        <v>6</v>
      </c>
      <c r="M285">
        <v>21</v>
      </c>
      <c r="N285">
        <v>5</v>
      </c>
      <c r="O285" t="s">
        <v>49</v>
      </c>
      <c r="P285" t="s">
        <v>49</v>
      </c>
    </row>
    <row r="286" spans="1:16" x14ac:dyDescent="0.35">
      <c r="A286">
        <v>285</v>
      </c>
      <c r="B286">
        <v>27</v>
      </c>
      <c r="C286" t="s">
        <v>16</v>
      </c>
      <c r="D286" t="s">
        <v>23</v>
      </c>
      <c r="E286" t="s">
        <v>39</v>
      </c>
      <c r="F286" t="s">
        <v>44</v>
      </c>
      <c r="G286" t="s">
        <v>48</v>
      </c>
      <c r="H286">
        <v>7</v>
      </c>
      <c r="I286">
        <v>3</v>
      </c>
      <c r="J286">
        <v>5369.07</v>
      </c>
      <c r="K286">
        <v>351.28</v>
      </c>
      <c r="L286">
        <v>8</v>
      </c>
      <c r="M286">
        <v>21</v>
      </c>
      <c r="N286">
        <v>6</v>
      </c>
      <c r="O286" t="s">
        <v>49</v>
      </c>
      <c r="P286" t="s">
        <v>49</v>
      </c>
    </row>
    <row r="287" spans="1:16" x14ac:dyDescent="0.35">
      <c r="A287">
        <v>286</v>
      </c>
      <c r="B287">
        <v>32</v>
      </c>
      <c r="C287" t="s">
        <v>16</v>
      </c>
      <c r="D287" t="s">
        <v>22</v>
      </c>
      <c r="E287" t="s">
        <v>32</v>
      </c>
      <c r="F287" t="s">
        <v>44</v>
      </c>
      <c r="G287" t="s">
        <v>46</v>
      </c>
      <c r="H287">
        <v>15</v>
      </c>
      <c r="I287">
        <v>2</v>
      </c>
      <c r="J287">
        <v>3683.1</v>
      </c>
      <c r="K287">
        <v>363.05</v>
      </c>
      <c r="L287">
        <v>12</v>
      </c>
      <c r="M287">
        <v>16</v>
      </c>
      <c r="N287">
        <v>3</v>
      </c>
      <c r="O287" t="s">
        <v>50</v>
      </c>
      <c r="P287" t="s">
        <v>49</v>
      </c>
    </row>
    <row r="288" spans="1:16" x14ac:dyDescent="0.35">
      <c r="A288">
        <v>287</v>
      </c>
      <c r="B288">
        <v>24</v>
      </c>
      <c r="C288" t="s">
        <v>16</v>
      </c>
      <c r="D288" t="s">
        <v>23</v>
      </c>
      <c r="E288" t="s">
        <v>39</v>
      </c>
      <c r="F288" t="s">
        <v>43</v>
      </c>
      <c r="G288" t="s">
        <v>46</v>
      </c>
      <c r="H288">
        <v>13</v>
      </c>
      <c r="I288">
        <v>5</v>
      </c>
      <c r="J288">
        <v>4671.07</v>
      </c>
      <c r="K288">
        <v>884.37</v>
      </c>
      <c r="L288">
        <v>8</v>
      </c>
      <c r="M288">
        <v>17</v>
      </c>
      <c r="N288">
        <v>5</v>
      </c>
      <c r="O288" t="s">
        <v>49</v>
      </c>
      <c r="P288" t="s">
        <v>50</v>
      </c>
    </row>
    <row r="289" spans="1:16" x14ac:dyDescent="0.35">
      <c r="A289">
        <v>288</v>
      </c>
      <c r="B289">
        <v>39</v>
      </c>
      <c r="C289" t="s">
        <v>16</v>
      </c>
      <c r="D289" t="s">
        <v>21</v>
      </c>
      <c r="E289" t="s">
        <v>34</v>
      </c>
      <c r="F289" t="s">
        <v>43</v>
      </c>
      <c r="G289" t="s">
        <v>46</v>
      </c>
      <c r="H289">
        <v>5</v>
      </c>
      <c r="I289">
        <v>1</v>
      </c>
      <c r="J289">
        <v>2608.11</v>
      </c>
      <c r="K289">
        <v>286.06</v>
      </c>
      <c r="L289">
        <v>13</v>
      </c>
      <c r="M289">
        <v>15</v>
      </c>
      <c r="N289">
        <v>6</v>
      </c>
      <c r="O289" t="s">
        <v>50</v>
      </c>
      <c r="P289" t="s">
        <v>49</v>
      </c>
    </row>
    <row r="290" spans="1:16" x14ac:dyDescent="0.35">
      <c r="A290">
        <v>289</v>
      </c>
      <c r="B290">
        <v>47</v>
      </c>
      <c r="C290" t="s">
        <v>16</v>
      </c>
      <c r="D290" t="s">
        <v>21</v>
      </c>
      <c r="E290" t="s">
        <v>31</v>
      </c>
      <c r="F290" t="s">
        <v>42</v>
      </c>
      <c r="G290" t="s">
        <v>46</v>
      </c>
      <c r="H290">
        <v>5</v>
      </c>
      <c r="I290">
        <v>2</v>
      </c>
      <c r="J290">
        <v>3501.86</v>
      </c>
      <c r="K290">
        <v>451.11</v>
      </c>
      <c r="L290">
        <v>13</v>
      </c>
      <c r="M290">
        <v>17</v>
      </c>
      <c r="N290">
        <v>5</v>
      </c>
      <c r="O290" t="s">
        <v>49</v>
      </c>
      <c r="P290" t="s">
        <v>49</v>
      </c>
    </row>
    <row r="291" spans="1:16" x14ac:dyDescent="0.35">
      <c r="A291">
        <v>290</v>
      </c>
      <c r="B291">
        <v>56</v>
      </c>
      <c r="C291" t="s">
        <v>17</v>
      </c>
      <c r="D291" t="s">
        <v>20</v>
      </c>
      <c r="E291" t="s">
        <v>29</v>
      </c>
      <c r="F291" t="s">
        <v>44</v>
      </c>
      <c r="G291" t="s">
        <v>46</v>
      </c>
      <c r="H291">
        <v>2</v>
      </c>
      <c r="I291">
        <v>4</v>
      </c>
      <c r="J291">
        <v>5429.32</v>
      </c>
      <c r="K291">
        <v>829.02</v>
      </c>
      <c r="L291">
        <v>6</v>
      </c>
      <c r="M291">
        <v>19</v>
      </c>
      <c r="N291">
        <v>6</v>
      </c>
      <c r="O291" t="s">
        <v>49</v>
      </c>
      <c r="P291" t="s">
        <v>49</v>
      </c>
    </row>
    <row r="292" spans="1:16" x14ac:dyDescent="0.35">
      <c r="A292">
        <v>291</v>
      </c>
      <c r="B292">
        <v>25</v>
      </c>
      <c r="C292" t="s">
        <v>16</v>
      </c>
      <c r="D292" t="s">
        <v>23</v>
      </c>
      <c r="E292" t="s">
        <v>33</v>
      </c>
      <c r="F292" t="s">
        <v>42</v>
      </c>
      <c r="G292" t="s">
        <v>48</v>
      </c>
      <c r="H292">
        <v>7</v>
      </c>
      <c r="I292">
        <v>4</v>
      </c>
      <c r="J292">
        <v>3861.99</v>
      </c>
      <c r="K292">
        <v>200.57</v>
      </c>
      <c r="L292">
        <v>10</v>
      </c>
      <c r="M292">
        <v>31</v>
      </c>
      <c r="N292">
        <v>4</v>
      </c>
      <c r="O292" t="s">
        <v>49</v>
      </c>
      <c r="P292" t="s">
        <v>50</v>
      </c>
    </row>
    <row r="293" spans="1:16" x14ac:dyDescent="0.35">
      <c r="A293">
        <v>292</v>
      </c>
      <c r="B293">
        <v>42</v>
      </c>
      <c r="C293" t="s">
        <v>16</v>
      </c>
      <c r="D293" t="s">
        <v>23</v>
      </c>
      <c r="E293" t="s">
        <v>41</v>
      </c>
      <c r="F293" t="s">
        <v>43</v>
      </c>
      <c r="G293" t="s">
        <v>46</v>
      </c>
      <c r="H293">
        <v>18</v>
      </c>
      <c r="I293">
        <v>4</v>
      </c>
      <c r="J293">
        <v>4293.72</v>
      </c>
      <c r="K293">
        <v>275.85000000000002</v>
      </c>
      <c r="L293">
        <v>8</v>
      </c>
      <c r="M293">
        <v>19</v>
      </c>
      <c r="N293">
        <v>9</v>
      </c>
      <c r="O293" t="s">
        <v>49</v>
      </c>
      <c r="P293" t="s">
        <v>50</v>
      </c>
    </row>
    <row r="294" spans="1:16" x14ac:dyDescent="0.35">
      <c r="A294">
        <v>293</v>
      </c>
      <c r="B294">
        <v>46</v>
      </c>
      <c r="C294" t="s">
        <v>17</v>
      </c>
      <c r="D294" t="s">
        <v>18</v>
      </c>
      <c r="E294" t="s">
        <v>27</v>
      </c>
      <c r="F294" t="s">
        <v>43</v>
      </c>
      <c r="G294" t="s">
        <v>46</v>
      </c>
      <c r="H294">
        <v>14</v>
      </c>
      <c r="I294">
        <v>3</v>
      </c>
      <c r="J294">
        <v>6578.52</v>
      </c>
      <c r="K294">
        <v>986.73</v>
      </c>
      <c r="L294">
        <v>5</v>
      </c>
      <c r="M294">
        <v>16</v>
      </c>
      <c r="N294">
        <v>6</v>
      </c>
      <c r="O294" t="s">
        <v>49</v>
      </c>
      <c r="P294" t="s">
        <v>49</v>
      </c>
    </row>
    <row r="295" spans="1:16" x14ac:dyDescent="0.35">
      <c r="A295">
        <v>294</v>
      </c>
      <c r="B295">
        <v>26</v>
      </c>
      <c r="C295" t="s">
        <v>16</v>
      </c>
      <c r="D295" t="s">
        <v>21</v>
      </c>
      <c r="E295" t="s">
        <v>34</v>
      </c>
      <c r="F295" t="s">
        <v>44</v>
      </c>
      <c r="G295" t="s">
        <v>46</v>
      </c>
      <c r="H295">
        <v>6</v>
      </c>
      <c r="I295">
        <v>4</v>
      </c>
      <c r="J295">
        <v>3688.04</v>
      </c>
      <c r="K295">
        <v>525.79</v>
      </c>
      <c r="L295">
        <v>14</v>
      </c>
      <c r="M295">
        <v>13</v>
      </c>
      <c r="N295">
        <v>3</v>
      </c>
      <c r="O295" t="s">
        <v>49</v>
      </c>
      <c r="P295" t="s">
        <v>49</v>
      </c>
    </row>
    <row r="296" spans="1:16" x14ac:dyDescent="0.35">
      <c r="A296">
        <v>295</v>
      </c>
      <c r="B296">
        <v>45</v>
      </c>
      <c r="C296" t="s">
        <v>16</v>
      </c>
      <c r="D296" t="s">
        <v>20</v>
      </c>
      <c r="E296" t="s">
        <v>29</v>
      </c>
      <c r="F296" t="s">
        <v>44</v>
      </c>
      <c r="G296" t="s">
        <v>47</v>
      </c>
      <c r="H296">
        <v>2</v>
      </c>
      <c r="I296">
        <v>2</v>
      </c>
      <c r="J296">
        <v>4580.82</v>
      </c>
      <c r="K296">
        <v>274.87</v>
      </c>
      <c r="L296">
        <v>3</v>
      </c>
      <c r="M296">
        <v>28</v>
      </c>
      <c r="N296">
        <v>4</v>
      </c>
      <c r="O296" t="s">
        <v>49</v>
      </c>
      <c r="P296" t="s">
        <v>49</v>
      </c>
    </row>
    <row r="297" spans="1:16" x14ac:dyDescent="0.35">
      <c r="A297">
        <v>296</v>
      </c>
      <c r="B297">
        <v>49</v>
      </c>
      <c r="C297" t="s">
        <v>17</v>
      </c>
      <c r="D297" t="s">
        <v>22</v>
      </c>
      <c r="E297" t="s">
        <v>36</v>
      </c>
      <c r="F297" t="s">
        <v>45</v>
      </c>
      <c r="G297" t="s">
        <v>46</v>
      </c>
      <c r="H297">
        <v>15</v>
      </c>
      <c r="I297">
        <v>4</v>
      </c>
      <c r="J297">
        <v>4353.0200000000004</v>
      </c>
      <c r="K297">
        <v>746.49</v>
      </c>
      <c r="L297">
        <v>11</v>
      </c>
      <c r="M297">
        <v>18</v>
      </c>
      <c r="N297">
        <v>6</v>
      </c>
      <c r="O297" t="s">
        <v>50</v>
      </c>
      <c r="P297" t="s">
        <v>49</v>
      </c>
    </row>
    <row r="298" spans="1:16" x14ac:dyDescent="0.35">
      <c r="A298">
        <v>297</v>
      </c>
      <c r="B298">
        <v>60</v>
      </c>
      <c r="C298" t="s">
        <v>17</v>
      </c>
      <c r="D298" t="s">
        <v>19</v>
      </c>
      <c r="E298" t="s">
        <v>37</v>
      </c>
      <c r="F298" t="s">
        <v>44</v>
      </c>
      <c r="G298" t="s">
        <v>46</v>
      </c>
      <c r="H298">
        <v>18</v>
      </c>
      <c r="I298">
        <v>2</v>
      </c>
      <c r="J298">
        <v>4378.8999999999996</v>
      </c>
      <c r="K298">
        <v>662.74</v>
      </c>
      <c r="L298">
        <v>9</v>
      </c>
      <c r="M298">
        <v>19</v>
      </c>
      <c r="N298">
        <v>5</v>
      </c>
      <c r="O298" t="s">
        <v>49</v>
      </c>
      <c r="P298" t="s">
        <v>49</v>
      </c>
    </row>
    <row r="299" spans="1:16" x14ac:dyDescent="0.35">
      <c r="A299">
        <v>298</v>
      </c>
      <c r="B299">
        <v>37</v>
      </c>
      <c r="C299" t="s">
        <v>16</v>
      </c>
      <c r="D299" t="s">
        <v>23</v>
      </c>
      <c r="E299" t="s">
        <v>41</v>
      </c>
      <c r="F299" t="s">
        <v>44</v>
      </c>
      <c r="G299" t="s">
        <v>46</v>
      </c>
      <c r="H299">
        <v>14</v>
      </c>
      <c r="I299">
        <v>2</v>
      </c>
      <c r="J299">
        <v>5884</v>
      </c>
      <c r="K299">
        <v>361.92</v>
      </c>
      <c r="L299">
        <v>6</v>
      </c>
      <c r="M299">
        <v>20</v>
      </c>
      <c r="N299">
        <v>5</v>
      </c>
      <c r="O299" t="s">
        <v>49</v>
      </c>
      <c r="P299" t="s">
        <v>49</v>
      </c>
    </row>
    <row r="300" spans="1:16" x14ac:dyDescent="0.35">
      <c r="A300">
        <v>299</v>
      </c>
      <c r="B300">
        <v>32</v>
      </c>
      <c r="C300" t="s">
        <v>17</v>
      </c>
      <c r="D300" t="s">
        <v>18</v>
      </c>
      <c r="E300" t="s">
        <v>27</v>
      </c>
      <c r="F300" t="s">
        <v>42</v>
      </c>
      <c r="G300" t="s">
        <v>46</v>
      </c>
      <c r="H300">
        <v>17</v>
      </c>
      <c r="I300">
        <v>3</v>
      </c>
      <c r="J300">
        <v>4851.32</v>
      </c>
      <c r="K300">
        <v>531.41999999999996</v>
      </c>
      <c r="L300">
        <v>9</v>
      </c>
      <c r="M300">
        <v>23</v>
      </c>
      <c r="N300">
        <v>3</v>
      </c>
      <c r="O300" t="s">
        <v>50</v>
      </c>
      <c r="P300" t="s">
        <v>49</v>
      </c>
    </row>
    <row r="301" spans="1:16" x14ac:dyDescent="0.35">
      <c r="A301">
        <v>300</v>
      </c>
      <c r="B301">
        <v>53</v>
      </c>
      <c r="C301" t="s">
        <v>16</v>
      </c>
      <c r="D301" t="s">
        <v>20</v>
      </c>
      <c r="E301" t="s">
        <v>30</v>
      </c>
      <c r="F301" t="s">
        <v>44</v>
      </c>
      <c r="G301" t="s">
        <v>47</v>
      </c>
      <c r="H301">
        <v>17</v>
      </c>
      <c r="I301">
        <v>3</v>
      </c>
      <c r="J301">
        <v>6374.67</v>
      </c>
      <c r="K301">
        <v>702.61</v>
      </c>
      <c r="L301">
        <v>8</v>
      </c>
      <c r="M301">
        <v>18</v>
      </c>
      <c r="N301">
        <v>3</v>
      </c>
      <c r="O301" t="s">
        <v>49</v>
      </c>
      <c r="P301" t="s">
        <v>49</v>
      </c>
    </row>
    <row r="302" spans="1:16" x14ac:dyDescent="0.35">
      <c r="A302">
        <v>301</v>
      </c>
      <c r="B302">
        <v>46</v>
      </c>
      <c r="C302" t="s">
        <v>17</v>
      </c>
      <c r="D302" t="s">
        <v>23</v>
      </c>
      <c r="E302" t="s">
        <v>41</v>
      </c>
      <c r="F302" t="s">
        <v>42</v>
      </c>
      <c r="G302" t="s">
        <v>46</v>
      </c>
      <c r="H302">
        <v>3</v>
      </c>
      <c r="I302">
        <v>3</v>
      </c>
      <c r="J302">
        <v>5070.0600000000004</v>
      </c>
      <c r="K302">
        <v>516.24</v>
      </c>
      <c r="L302">
        <v>13</v>
      </c>
      <c r="M302">
        <v>12</v>
      </c>
      <c r="N302">
        <v>4</v>
      </c>
      <c r="O302" t="s">
        <v>49</v>
      </c>
      <c r="P302" t="s">
        <v>49</v>
      </c>
    </row>
    <row r="303" spans="1:16" x14ac:dyDescent="0.35">
      <c r="A303">
        <v>302</v>
      </c>
      <c r="B303">
        <v>60</v>
      </c>
      <c r="C303" t="s">
        <v>16</v>
      </c>
      <c r="D303" t="s">
        <v>23</v>
      </c>
      <c r="E303" t="s">
        <v>39</v>
      </c>
      <c r="F303" t="s">
        <v>44</v>
      </c>
      <c r="G303" t="s">
        <v>47</v>
      </c>
      <c r="H303">
        <v>6</v>
      </c>
      <c r="I303">
        <v>4</v>
      </c>
      <c r="J303">
        <v>5721.59</v>
      </c>
      <c r="K303">
        <v>813.38</v>
      </c>
      <c r="L303">
        <v>10</v>
      </c>
      <c r="M303">
        <v>20</v>
      </c>
      <c r="N303">
        <v>5</v>
      </c>
      <c r="O303" t="s">
        <v>49</v>
      </c>
      <c r="P303" t="s">
        <v>50</v>
      </c>
    </row>
    <row r="304" spans="1:16" x14ac:dyDescent="0.35">
      <c r="A304">
        <v>303</v>
      </c>
      <c r="B304">
        <v>53</v>
      </c>
      <c r="C304" t="s">
        <v>16</v>
      </c>
      <c r="D304" t="s">
        <v>23</v>
      </c>
      <c r="E304" t="s">
        <v>39</v>
      </c>
      <c r="F304" t="s">
        <v>42</v>
      </c>
      <c r="G304" t="s">
        <v>46</v>
      </c>
      <c r="H304">
        <v>9</v>
      </c>
      <c r="I304">
        <v>3</v>
      </c>
      <c r="J304">
        <v>3965.82</v>
      </c>
      <c r="K304">
        <v>785.88</v>
      </c>
      <c r="L304">
        <v>8</v>
      </c>
      <c r="M304">
        <v>21</v>
      </c>
      <c r="N304">
        <v>3</v>
      </c>
      <c r="O304" t="s">
        <v>49</v>
      </c>
      <c r="P304" t="s">
        <v>49</v>
      </c>
    </row>
    <row r="305" spans="1:16" x14ac:dyDescent="0.35">
      <c r="A305">
        <v>304</v>
      </c>
      <c r="B305">
        <v>34</v>
      </c>
      <c r="C305" t="s">
        <v>16</v>
      </c>
      <c r="D305" t="s">
        <v>20</v>
      </c>
      <c r="E305" t="s">
        <v>30</v>
      </c>
      <c r="F305" t="s">
        <v>44</v>
      </c>
      <c r="G305" t="s">
        <v>47</v>
      </c>
      <c r="H305">
        <v>2</v>
      </c>
      <c r="I305">
        <v>3</v>
      </c>
      <c r="J305">
        <v>5542.58</v>
      </c>
      <c r="K305">
        <v>677.26</v>
      </c>
      <c r="L305">
        <v>5</v>
      </c>
      <c r="M305">
        <v>17</v>
      </c>
      <c r="N305">
        <v>3</v>
      </c>
      <c r="O305" t="s">
        <v>49</v>
      </c>
      <c r="P305" t="s">
        <v>49</v>
      </c>
    </row>
    <row r="306" spans="1:16" x14ac:dyDescent="0.35">
      <c r="A306">
        <v>305</v>
      </c>
      <c r="B306">
        <v>26</v>
      </c>
      <c r="C306" t="s">
        <v>17</v>
      </c>
      <c r="D306" t="s">
        <v>18</v>
      </c>
      <c r="E306" t="s">
        <v>26</v>
      </c>
      <c r="F306" t="s">
        <v>42</v>
      </c>
      <c r="G306" t="s">
        <v>47</v>
      </c>
      <c r="H306">
        <v>15</v>
      </c>
      <c r="I306">
        <v>5</v>
      </c>
      <c r="J306">
        <v>5358.06</v>
      </c>
      <c r="K306">
        <v>872.4</v>
      </c>
      <c r="L306">
        <v>7</v>
      </c>
      <c r="M306">
        <v>16</v>
      </c>
      <c r="N306">
        <v>4</v>
      </c>
      <c r="O306" t="s">
        <v>49</v>
      </c>
      <c r="P306" t="s">
        <v>50</v>
      </c>
    </row>
    <row r="307" spans="1:16" x14ac:dyDescent="0.35">
      <c r="A307">
        <v>306</v>
      </c>
      <c r="B307">
        <v>49</v>
      </c>
      <c r="C307" t="s">
        <v>17</v>
      </c>
      <c r="D307" t="s">
        <v>18</v>
      </c>
      <c r="E307" t="s">
        <v>27</v>
      </c>
      <c r="F307" t="s">
        <v>42</v>
      </c>
      <c r="G307" t="s">
        <v>46</v>
      </c>
      <c r="H307">
        <v>2</v>
      </c>
      <c r="I307">
        <v>3</v>
      </c>
      <c r="J307">
        <v>4415.58</v>
      </c>
      <c r="K307">
        <v>794.56</v>
      </c>
      <c r="L307">
        <v>6</v>
      </c>
      <c r="M307">
        <v>17</v>
      </c>
      <c r="N307">
        <v>3</v>
      </c>
      <c r="O307" t="s">
        <v>50</v>
      </c>
      <c r="P307" t="s">
        <v>49</v>
      </c>
    </row>
    <row r="308" spans="1:16" x14ac:dyDescent="0.35">
      <c r="A308">
        <v>307</v>
      </c>
      <c r="B308">
        <v>48</v>
      </c>
      <c r="C308" t="s">
        <v>16</v>
      </c>
      <c r="D308" t="s">
        <v>22</v>
      </c>
      <c r="E308" t="s">
        <v>32</v>
      </c>
      <c r="F308" t="s">
        <v>45</v>
      </c>
      <c r="G308" t="s">
        <v>46</v>
      </c>
      <c r="H308">
        <v>12</v>
      </c>
      <c r="I308">
        <v>3</v>
      </c>
      <c r="J308">
        <v>3586.25</v>
      </c>
      <c r="K308">
        <v>387.34</v>
      </c>
      <c r="L308">
        <v>3</v>
      </c>
      <c r="M308">
        <v>20</v>
      </c>
      <c r="N308">
        <v>4</v>
      </c>
      <c r="O308" t="s">
        <v>49</v>
      </c>
      <c r="P308" t="s">
        <v>49</v>
      </c>
    </row>
    <row r="309" spans="1:16" x14ac:dyDescent="0.35">
      <c r="A309">
        <v>308</v>
      </c>
      <c r="B309">
        <v>44</v>
      </c>
      <c r="C309" t="s">
        <v>16</v>
      </c>
      <c r="D309" t="s">
        <v>20</v>
      </c>
      <c r="E309" t="s">
        <v>28</v>
      </c>
      <c r="F309" t="s">
        <v>43</v>
      </c>
      <c r="G309" t="s">
        <v>46</v>
      </c>
      <c r="H309">
        <v>17</v>
      </c>
      <c r="I309">
        <v>4</v>
      </c>
      <c r="J309">
        <v>4161.47</v>
      </c>
      <c r="K309">
        <v>553.45000000000005</v>
      </c>
      <c r="L309">
        <v>7</v>
      </c>
      <c r="M309">
        <v>14</v>
      </c>
      <c r="N309">
        <v>8</v>
      </c>
      <c r="O309" t="s">
        <v>50</v>
      </c>
      <c r="P309" t="s">
        <v>50</v>
      </c>
    </row>
    <row r="310" spans="1:16" x14ac:dyDescent="0.35">
      <c r="A310">
        <v>309</v>
      </c>
      <c r="B310">
        <v>49</v>
      </c>
      <c r="C310" t="s">
        <v>16</v>
      </c>
      <c r="D310" t="s">
        <v>18</v>
      </c>
      <c r="E310" t="s">
        <v>26</v>
      </c>
      <c r="F310" t="s">
        <v>42</v>
      </c>
      <c r="G310" t="s">
        <v>48</v>
      </c>
      <c r="H310">
        <v>18</v>
      </c>
      <c r="I310">
        <v>4</v>
      </c>
      <c r="J310">
        <v>5426.88</v>
      </c>
      <c r="K310">
        <v>371.7</v>
      </c>
      <c r="L310">
        <v>10</v>
      </c>
      <c r="M310">
        <v>14</v>
      </c>
      <c r="N310">
        <v>2</v>
      </c>
      <c r="O310" t="s">
        <v>49</v>
      </c>
      <c r="P310" t="s">
        <v>50</v>
      </c>
    </row>
    <row r="311" spans="1:16" x14ac:dyDescent="0.35">
      <c r="A311">
        <v>310</v>
      </c>
      <c r="B311">
        <v>58</v>
      </c>
      <c r="C311" t="s">
        <v>16</v>
      </c>
      <c r="D311" t="s">
        <v>22</v>
      </c>
      <c r="E311" t="s">
        <v>36</v>
      </c>
      <c r="F311" t="s">
        <v>44</v>
      </c>
      <c r="G311" t="s">
        <v>46</v>
      </c>
      <c r="H311">
        <v>7</v>
      </c>
      <c r="I311">
        <v>3</v>
      </c>
      <c r="J311">
        <v>3935.3</v>
      </c>
      <c r="K311">
        <v>392.24</v>
      </c>
      <c r="L311">
        <v>13</v>
      </c>
      <c r="M311">
        <v>22</v>
      </c>
      <c r="N311">
        <v>2</v>
      </c>
      <c r="O311" t="s">
        <v>49</v>
      </c>
      <c r="P311" t="s">
        <v>49</v>
      </c>
    </row>
    <row r="312" spans="1:16" x14ac:dyDescent="0.35">
      <c r="A312">
        <v>311</v>
      </c>
      <c r="B312">
        <v>44</v>
      </c>
      <c r="C312" t="s">
        <v>16</v>
      </c>
      <c r="D312" t="s">
        <v>23</v>
      </c>
      <c r="E312" t="s">
        <v>39</v>
      </c>
      <c r="F312" t="s">
        <v>44</v>
      </c>
      <c r="G312" t="s">
        <v>47</v>
      </c>
      <c r="H312">
        <v>18</v>
      </c>
      <c r="I312">
        <v>3</v>
      </c>
      <c r="J312">
        <v>5323.21</v>
      </c>
      <c r="K312">
        <v>357.79</v>
      </c>
      <c r="L312">
        <v>10</v>
      </c>
      <c r="M312">
        <v>16</v>
      </c>
      <c r="N312">
        <v>5</v>
      </c>
      <c r="O312" t="s">
        <v>49</v>
      </c>
      <c r="P312" t="s">
        <v>49</v>
      </c>
    </row>
    <row r="313" spans="1:16" x14ac:dyDescent="0.35">
      <c r="A313">
        <v>312</v>
      </c>
      <c r="B313">
        <v>31</v>
      </c>
      <c r="C313" t="s">
        <v>17</v>
      </c>
      <c r="D313" t="s">
        <v>23</v>
      </c>
      <c r="E313" t="s">
        <v>41</v>
      </c>
      <c r="F313" t="s">
        <v>44</v>
      </c>
      <c r="G313" t="s">
        <v>48</v>
      </c>
      <c r="H313">
        <v>16</v>
      </c>
      <c r="I313">
        <v>2</v>
      </c>
      <c r="J313">
        <v>4945.5600000000004</v>
      </c>
      <c r="K313">
        <v>983.56</v>
      </c>
      <c r="L313">
        <v>14</v>
      </c>
      <c r="M313">
        <v>19</v>
      </c>
      <c r="N313">
        <v>8</v>
      </c>
      <c r="O313" t="s">
        <v>49</v>
      </c>
      <c r="P313" t="s">
        <v>49</v>
      </c>
    </row>
    <row r="314" spans="1:16" x14ac:dyDescent="0.35">
      <c r="A314">
        <v>313</v>
      </c>
      <c r="B314">
        <v>50</v>
      </c>
      <c r="C314" t="s">
        <v>17</v>
      </c>
      <c r="D314" t="s">
        <v>20</v>
      </c>
      <c r="E314" t="s">
        <v>30</v>
      </c>
      <c r="F314" t="s">
        <v>44</v>
      </c>
      <c r="G314" t="s">
        <v>46</v>
      </c>
      <c r="H314">
        <v>7</v>
      </c>
      <c r="I314">
        <v>3</v>
      </c>
      <c r="J314">
        <v>4159.51</v>
      </c>
      <c r="K314">
        <v>629.6</v>
      </c>
      <c r="L314">
        <v>11</v>
      </c>
      <c r="M314">
        <v>11</v>
      </c>
      <c r="N314">
        <v>3</v>
      </c>
      <c r="O314" t="s">
        <v>49</v>
      </c>
      <c r="P314" t="s">
        <v>49</v>
      </c>
    </row>
    <row r="315" spans="1:16" x14ac:dyDescent="0.35">
      <c r="A315">
        <v>314</v>
      </c>
      <c r="B315">
        <v>28</v>
      </c>
      <c r="C315" t="s">
        <v>16</v>
      </c>
      <c r="D315" t="s">
        <v>20</v>
      </c>
      <c r="E315" t="s">
        <v>29</v>
      </c>
      <c r="F315" t="s">
        <v>44</v>
      </c>
      <c r="G315" t="s">
        <v>47</v>
      </c>
      <c r="H315">
        <v>12</v>
      </c>
      <c r="I315">
        <v>2</v>
      </c>
      <c r="J315">
        <v>6262.14</v>
      </c>
      <c r="K315">
        <v>432.94</v>
      </c>
      <c r="L315">
        <v>9</v>
      </c>
      <c r="M315">
        <v>17</v>
      </c>
      <c r="N315">
        <v>6</v>
      </c>
      <c r="O315" t="s">
        <v>49</v>
      </c>
      <c r="P315" t="s">
        <v>49</v>
      </c>
    </row>
    <row r="316" spans="1:16" x14ac:dyDescent="0.35">
      <c r="A316">
        <v>315</v>
      </c>
      <c r="B316">
        <v>51</v>
      </c>
      <c r="C316" t="s">
        <v>16</v>
      </c>
      <c r="D316" t="s">
        <v>18</v>
      </c>
      <c r="E316" t="s">
        <v>24</v>
      </c>
      <c r="F316" t="s">
        <v>44</v>
      </c>
      <c r="G316" t="s">
        <v>46</v>
      </c>
      <c r="H316">
        <v>8</v>
      </c>
      <c r="I316">
        <v>3</v>
      </c>
      <c r="J316">
        <v>5070.62</v>
      </c>
      <c r="K316">
        <v>613.30999999999995</v>
      </c>
      <c r="L316">
        <v>8</v>
      </c>
      <c r="M316">
        <v>19</v>
      </c>
      <c r="N316">
        <v>5</v>
      </c>
      <c r="O316" t="s">
        <v>49</v>
      </c>
      <c r="P316" t="s">
        <v>49</v>
      </c>
    </row>
    <row r="317" spans="1:16" x14ac:dyDescent="0.35">
      <c r="A317">
        <v>316</v>
      </c>
      <c r="B317">
        <v>34</v>
      </c>
      <c r="C317" t="s">
        <v>17</v>
      </c>
      <c r="D317" t="s">
        <v>23</v>
      </c>
      <c r="E317" t="s">
        <v>33</v>
      </c>
      <c r="F317" t="s">
        <v>42</v>
      </c>
      <c r="G317" t="s">
        <v>46</v>
      </c>
      <c r="H317">
        <v>2</v>
      </c>
      <c r="I317">
        <v>3</v>
      </c>
      <c r="J317">
        <v>5472.89</v>
      </c>
      <c r="K317">
        <v>423.67</v>
      </c>
      <c r="L317">
        <v>8</v>
      </c>
      <c r="M317">
        <v>27</v>
      </c>
      <c r="N317">
        <v>2</v>
      </c>
      <c r="O317" t="s">
        <v>50</v>
      </c>
      <c r="P317" t="s">
        <v>49</v>
      </c>
    </row>
    <row r="318" spans="1:16" x14ac:dyDescent="0.35">
      <c r="A318">
        <v>317</v>
      </c>
      <c r="B318">
        <v>26</v>
      </c>
      <c r="C318" t="s">
        <v>16</v>
      </c>
      <c r="D318" t="s">
        <v>19</v>
      </c>
      <c r="E318" t="s">
        <v>25</v>
      </c>
      <c r="F318" t="s">
        <v>44</v>
      </c>
      <c r="G318" t="s">
        <v>47</v>
      </c>
      <c r="H318">
        <v>10</v>
      </c>
      <c r="I318">
        <v>3</v>
      </c>
      <c r="J318">
        <v>5109.5</v>
      </c>
      <c r="K318">
        <v>325.54000000000002</v>
      </c>
      <c r="L318">
        <v>11</v>
      </c>
      <c r="M318">
        <v>19</v>
      </c>
      <c r="N318">
        <v>2</v>
      </c>
      <c r="O318" t="s">
        <v>49</v>
      </c>
      <c r="P318" t="s">
        <v>49</v>
      </c>
    </row>
    <row r="319" spans="1:16" x14ac:dyDescent="0.35">
      <c r="A319">
        <v>318</v>
      </c>
      <c r="B319">
        <v>53</v>
      </c>
      <c r="C319" t="s">
        <v>17</v>
      </c>
      <c r="D319" t="s">
        <v>19</v>
      </c>
      <c r="E319" t="s">
        <v>35</v>
      </c>
      <c r="F319" t="s">
        <v>44</v>
      </c>
      <c r="G319" t="s">
        <v>46</v>
      </c>
      <c r="H319">
        <v>15</v>
      </c>
      <c r="I319">
        <v>2</v>
      </c>
      <c r="J319">
        <v>4160.63</v>
      </c>
      <c r="K319">
        <v>575.05999999999995</v>
      </c>
      <c r="L319">
        <v>8</v>
      </c>
      <c r="M319">
        <v>24</v>
      </c>
      <c r="N319">
        <v>3</v>
      </c>
      <c r="O319" t="s">
        <v>49</v>
      </c>
      <c r="P319" t="s">
        <v>49</v>
      </c>
    </row>
    <row r="320" spans="1:16" x14ac:dyDescent="0.35">
      <c r="A320">
        <v>319</v>
      </c>
      <c r="B320">
        <v>33</v>
      </c>
      <c r="C320" t="s">
        <v>17</v>
      </c>
      <c r="D320" t="s">
        <v>19</v>
      </c>
      <c r="E320" t="s">
        <v>25</v>
      </c>
      <c r="F320" t="s">
        <v>43</v>
      </c>
      <c r="G320" t="s">
        <v>46</v>
      </c>
      <c r="H320">
        <v>19</v>
      </c>
      <c r="I320">
        <v>3</v>
      </c>
      <c r="J320">
        <v>4696.5200000000004</v>
      </c>
      <c r="K320">
        <v>450.69</v>
      </c>
      <c r="L320">
        <v>10</v>
      </c>
      <c r="M320">
        <v>19</v>
      </c>
      <c r="N320">
        <v>2</v>
      </c>
      <c r="O320" t="s">
        <v>49</v>
      </c>
      <c r="P320" t="s">
        <v>49</v>
      </c>
    </row>
    <row r="321" spans="1:16" x14ac:dyDescent="0.35">
      <c r="A321">
        <v>320</v>
      </c>
      <c r="B321">
        <v>33</v>
      </c>
      <c r="C321" t="s">
        <v>17</v>
      </c>
      <c r="D321" t="s">
        <v>19</v>
      </c>
      <c r="E321" t="s">
        <v>37</v>
      </c>
      <c r="F321" t="s">
        <v>42</v>
      </c>
      <c r="G321" t="s">
        <v>46</v>
      </c>
      <c r="H321">
        <v>14</v>
      </c>
      <c r="I321">
        <v>2</v>
      </c>
      <c r="J321">
        <v>4600.63</v>
      </c>
      <c r="K321">
        <v>629.58000000000004</v>
      </c>
      <c r="L321">
        <v>11</v>
      </c>
      <c r="M321">
        <v>26</v>
      </c>
      <c r="N321">
        <v>6</v>
      </c>
      <c r="O321" t="s">
        <v>49</v>
      </c>
      <c r="P321" t="s">
        <v>49</v>
      </c>
    </row>
    <row r="322" spans="1:16" x14ac:dyDescent="0.35">
      <c r="A322">
        <v>321</v>
      </c>
      <c r="B322">
        <v>33</v>
      </c>
      <c r="C322" t="s">
        <v>17</v>
      </c>
      <c r="D322" t="s">
        <v>18</v>
      </c>
      <c r="E322" t="s">
        <v>24</v>
      </c>
      <c r="F322" t="s">
        <v>44</v>
      </c>
      <c r="G322" t="s">
        <v>46</v>
      </c>
      <c r="H322">
        <v>12</v>
      </c>
      <c r="I322">
        <v>2</v>
      </c>
      <c r="J322">
        <v>5883.74</v>
      </c>
      <c r="K322">
        <v>1174.06</v>
      </c>
      <c r="L322">
        <v>12</v>
      </c>
      <c r="M322">
        <v>26</v>
      </c>
      <c r="N322">
        <v>4</v>
      </c>
      <c r="O322" t="s">
        <v>49</v>
      </c>
      <c r="P322" t="s">
        <v>49</v>
      </c>
    </row>
    <row r="323" spans="1:16" x14ac:dyDescent="0.35">
      <c r="A323">
        <v>322</v>
      </c>
      <c r="B323">
        <v>30</v>
      </c>
      <c r="C323" t="s">
        <v>16</v>
      </c>
      <c r="D323" t="s">
        <v>18</v>
      </c>
      <c r="E323" t="s">
        <v>26</v>
      </c>
      <c r="F323" t="s">
        <v>43</v>
      </c>
      <c r="G323" t="s">
        <v>46</v>
      </c>
      <c r="H323">
        <v>18</v>
      </c>
      <c r="I323">
        <v>5</v>
      </c>
      <c r="J323">
        <v>5659.16</v>
      </c>
      <c r="K323">
        <v>460.76</v>
      </c>
      <c r="L323">
        <v>9</v>
      </c>
      <c r="M323">
        <v>27</v>
      </c>
      <c r="N323">
        <v>6</v>
      </c>
      <c r="O323" t="s">
        <v>49</v>
      </c>
      <c r="P323" t="s">
        <v>50</v>
      </c>
    </row>
    <row r="324" spans="1:16" x14ac:dyDescent="0.35">
      <c r="A324">
        <v>323</v>
      </c>
      <c r="B324">
        <v>46</v>
      </c>
      <c r="C324" t="s">
        <v>17</v>
      </c>
      <c r="D324" t="s">
        <v>20</v>
      </c>
      <c r="E324" t="s">
        <v>30</v>
      </c>
      <c r="F324" t="s">
        <v>43</v>
      </c>
      <c r="G324" t="s">
        <v>47</v>
      </c>
      <c r="H324">
        <v>18</v>
      </c>
      <c r="I324">
        <v>5</v>
      </c>
      <c r="J324">
        <v>4244.08</v>
      </c>
      <c r="K324">
        <v>246.88</v>
      </c>
      <c r="L324">
        <v>9</v>
      </c>
      <c r="M324">
        <v>23</v>
      </c>
      <c r="N324">
        <v>3</v>
      </c>
      <c r="O324" t="s">
        <v>49</v>
      </c>
      <c r="P324" t="s">
        <v>49</v>
      </c>
    </row>
    <row r="325" spans="1:16" x14ac:dyDescent="0.35">
      <c r="A325">
        <v>324</v>
      </c>
      <c r="B325">
        <v>58</v>
      </c>
      <c r="C325" t="s">
        <v>16</v>
      </c>
      <c r="D325" t="s">
        <v>23</v>
      </c>
      <c r="E325" t="s">
        <v>33</v>
      </c>
      <c r="F325" t="s">
        <v>44</v>
      </c>
      <c r="G325" t="s">
        <v>47</v>
      </c>
      <c r="H325">
        <v>16</v>
      </c>
      <c r="I325">
        <v>3</v>
      </c>
      <c r="J325">
        <v>4177.3100000000004</v>
      </c>
      <c r="K325">
        <v>536.83000000000004</v>
      </c>
      <c r="L325">
        <v>15</v>
      </c>
      <c r="M325">
        <v>18</v>
      </c>
      <c r="N325">
        <v>3</v>
      </c>
      <c r="O325" t="s">
        <v>50</v>
      </c>
      <c r="P325" t="s">
        <v>49</v>
      </c>
    </row>
    <row r="326" spans="1:16" x14ac:dyDescent="0.35">
      <c r="A326">
        <v>325</v>
      </c>
      <c r="B326">
        <v>58</v>
      </c>
      <c r="C326" t="s">
        <v>17</v>
      </c>
      <c r="D326" t="s">
        <v>21</v>
      </c>
      <c r="E326" t="s">
        <v>31</v>
      </c>
      <c r="F326" t="s">
        <v>42</v>
      </c>
      <c r="G326" t="s">
        <v>46</v>
      </c>
      <c r="H326">
        <v>18</v>
      </c>
      <c r="I326">
        <v>3</v>
      </c>
      <c r="J326">
        <v>4281.58</v>
      </c>
      <c r="K326">
        <v>284.08999999999997</v>
      </c>
      <c r="L326">
        <v>7</v>
      </c>
      <c r="M326">
        <v>17</v>
      </c>
      <c r="N326">
        <v>8</v>
      </c>
      <c r="O326" t="s">
        <v>49</v>
      </c>
      <c r="P326" t="s">
        <v>49</v>
      </c>
    </row>
    <row r="327" spans="1:16" x14ac:dyDescent="0.35">
      <c r="A327">
        <v>326</v>
      </c>
      <c r="B327">
        <v>24</v>
      </c>
      <c r="C327" t="s">
        <v>17</v>
      </c>
      <c r="D327" t="s">
        <v>19</v>
      </c>
      <c r="E327" t="s">
        <v>37</v>
      </c>
      <c r="F327" t="s">
        <v>42</v>
      </c>
      <c r="G327" t="s">
        <v>46</v>
      </c>
      <c r="H327">
        <v>6</v>
      </c>
      <c r="I327">
        <v>4</v>
      </c>
      <c r="J327">
        <v>4617.0600000000004</v>
      </c>
      <c r="K327">
        <v>442.81</v>
      </c>
      <c r="L327">
        <v>4</v>
      </c>
      <c r="M327">
        <v>26</v>
      </c>
      <c r="N327">
        <v>8</v>
      </c>
      <c r="O327" t="s">
        <v>49</v>
      </c>
      <c r="P327" t="s">
        <v>50</v>
      </c>
    </row>
    <row r="328" spans="1:16" x14ac:dyDescent="0.35">
      <c r="A328">
        <v>327</v>
      </c>
      <c r="B328">
        <v>24</v>
      </c>
      <c r="C328" t="s">
        <v>17</v>
      </c>
      <c r="D328" t="s">
        <v>19</v>
      </c>
      <c r="E328" t="s">
        <v>35</v>
      </c>
      <c r="F328" t="s">
        <v>45</v>
      </c>
      <c r="G328" t="s">
        <v>46</v>
      </c>
      <c r="H328">
        <v>19</v>
      </c>
      <c r="I328">
        <v>4</v>
      </c>
      <c r="J328">
        <v>5037.0200000000004</v>
      </c>
      <c r="K328">
        <v>893.39</v>
      </c>
      <c r="L328">
        <v>9</v>
      </c>
      <c r="M328">
        <v>25</v>
      </c>
      <c r="N328">
        <v>8</v>
      </c>
      <c r="O328" t="s">
        <v>49</v>
      </c>
      <c r="P328" t="s">
        <v>49</v>
      </c>
    </row>
    <row r="329" spans="1:16" x14ac:dyDescent="0.35">
      <c r="A329">
        <v>328</v>
      </c>
      <c r="B329">
        <v>35</v>
      </c>
      <c r="C329" t="s">
        <v>17</v>
      </c>
      <c r="D329" t="s">
        <v>20</v>
      </c>
      <c r="E329" t="s">
        <v>30</v>
      </c>
      <c r="F329" t="s">
        <v>43</v>
      </c>
      <c r="G329" t="s">
        <v>46</v>
      </c>
      <c r="H329">
        <v>17</v>
      </c>
      <c r="I329">
        <v>5</v>
      </c>
      <c r="J329">
        <v>6045.21</v>
      </c>
      <c r="K329">
        <v>727.35</v>
      </c>
      <c r="L329">
        <v>6</v>
      </c>
      <c r="M329">
        <v>14</v>
      </c>
      <c r="N329">
        <v>3</v>
      </c>
      <c r="O329" t="s">
        <v>50</v>
      </c>
      <c r="P329" t="s">
        <v>50</v>
      </c>
    </row>
    <row r="330" spans="1:16" x14ac:dyDescent="0.35">
      <c r="A330">
        <v>329</v>
      </c>
      <c r="B330">
        <v>35</v>
      </c>
      <c r="C330" t="s">
        <v>16</v>
      </c>
      <c r="D330" t="s">
        <v>18</v>
      </c>
      <c r="E330" t="s">
        <v>26</v>
      </c>
      <c r="F330" t="s">
        <v>43</v>
      </c>
      <c r="G330" t="s">
        <v>46</v>
      </c>
      <c r="H330">
        <v>16</v>
      </c>
      <c r="I330">
        <v>2</v>
      </c>
      <c r="J330">
        <v>4391.66</v>
      </c>
      <c r="K330">
        <v>383.47</v>
      </c>
      <c r="L330">
        <v>16</v>
      </c>
      <c r="M330">
        <v>24</v>
      </c>
      <c r="N330">
        <v>1</v>
      </c>
      <c r="O330" t="s">
        <v>49</v>
      </c>
      <c r="P330" t="s">
        <v>49</v>
      </c>
    </row>
    <row r="331" spans="1:16" x14ac:dyDescent="0.35">
      <c r="A331">
        <v>330</v>
      </c>
      <c r="B331">
        <v>40</v>
      </c>
      <c r="C331" t="s">
        <v>17</v>
      </c>
      <c r="D331" t="s">
        <v>19</v>
      </c>
      <c r="E331" t="s">
        <v>25</v>
      </c>
      <c r="F331" t="s">
        <v>44</v>
      </c>
      <c r="G331" t="s">
        <v>46</v>
      </c>
      <c r="H331">
        <v>5</v>
      </c>
      <c r="I331">
        <v>2</v>
      </c>
      <c r="J331">
        <v>5834.63</v>
      </c>
      <c r="K331">
        <v>485.6</v>
      </c>
      <c r="L331">
        <v>3</v>
      </c>
      <c r="M331">
        <v>20</v>
      </c>
      <c r="N331">
        <v>2</v>
      </c>
      <c r="O331" t="s">
        <v>49</v>
      </c>
      <c r="P331" t="s">
        <v>49</v>
      </c>
    </row>
    <row r="332" spans="1:16" x14ac:dyDescent="0.35">
      <c r="A332">
        <v>331</v>
      </c>
      <c r="B332">
        <v>30</v>
      </c>
      <c r="C332" t="s">
        <v>17</v>
      </c>
      <c r="D332" t="s">
        <v>19</v>
      </c>
      <c r="E332" t="s">
        <v>25</v>
      </c>
      <c r="F332" t="s">
        <v>45</v>
      </c>
      <c r="G332" t="s">
        <v>46</v>
      </c>
      <c r="H332">
        <v>1</v>
      </c>
      <c r="I332">
        <v>5</v>
      </c>
      <c r="J332">
        <v>5079.18</v>
      </c>
      <c r="K332">
        <v>615.09</v>
      </c>
      <c r="L332">
        <v>9</v>
      </c>
      <c r="M332">
        <v>20</v>
      </c>
      <c r="N332">
        <v>6</v>
      </c>
      <c r="O332" t="s">
        <v>49</v>
      </c>
      <c r="P332" t="s">
        <v>49</v>
      </c>
    </row>
    <row r="333" spans="1:16" x14ac:dyDescent="0.35">
      <c r="A333">
        <v>332</v>
      </c>
      <c r="B333">
        <v>42</v>
      </c>
      <c r="C333" t="s">
        <v>16</v>
      </c>
      <c r="D333" t="s">
        <v>22</v>
      </c>
      <c r="E333" t="s">
        <v>32</v>
      </c>
      <c r="F333" t="s">
        <v>43</v>
      </c>
      <c r="G333" t="s">
        <v>46</v>
      </c>
      <c r="H333">
        <v>1</v>
      </c>
      <c r="I333">
        <v>5</v>
      </c>
      <c r="J333">
        <v>3488.76</v>
      </c>
      <c r="K333">
        <v>661.55</v>
      </c>
      <c r="L333">
        <v>8</v>
      </c>
      <c r="M333">
        <v>17</v>
      </c>
      <c r="N333">
        <v>5</v>
      </c>
      <c r="O333" t="s">
        <v>49</v>
      </c>
      <c r="P333" t="s">
        <v>49</v>
      </c>
    </row>
    <row r="334" spans="1:16" x14ac:dyDescent="0.35">
      <c r="A334">
        <v>333</v>
      </c>
      <c r="B334">
        <v>50</v>
      </c>
      <c r="C334" t="s">
        <v>16</v>
      </c>
      <c r="D334" t="s">
        <v>18</v>
      </c>
      <c r="E334" t="s">
        <v>27</v>
      </c>
      <c r="F334" t="s">
        <v>44</v>
      </c>
      <c r="G334" t="s">
        <v>46</v>
      </c>
      <c r="H334">
        <v>5</v>
      </c>
      <c r="I334">
        <v>3</v>
      </c>
      <c r="J334">
        <v>5619.54</v>
      </c>
      <c r="K334">
        <v>1063.9000000000001</v>
      </c>
      <c r="L334">
        <v>9</v>
      </c>
      <c r="M334">
        <v>20</v>
      </c>
      <c r="N334">
        <v>4</v>
      </c>
      <c r="O334" t="s">
        <v>49</v>
      </c>
      <c r="P334" t="s">
        <v>49</v>
      </c>
    </row>
    <row r="335" spans="1:16" x14ac:dyDescent="0.35">
      <c r="A335">
        <v>334</v>
      </c>
      <c r="B335">
        <v>51</v>
      </c>
      <c r="C335" t="s">
        <v>17</v>
      </c>
      <c r="D335" t="s">
        <v>18</v>
      </c>
      <c r="E335" t="s">
        <v>24</v>
      </c>
      <c r="F335" t="s">
        <v>44</v>
      </c>
      <c r="G335" t="s">
        <v>47</v>
      </c>
      <c r="H335">
        <v>1</v>
      </c>
      <c r="I335">
        <v>4</v>
      </c>
      <c r="J335">
        <v>5269.29</v>
      </c>
      <c r="K335">
        <v>348.85</v>
      </c>
      <c r="L335">
        <v>7</v>
      </c>
      <c r="M335">
        <v>17</v>
      </c>
      <c r="N335">
        <v>8</v>
      </c>
      <c r="O335" t="s">
        <v>49</v>
      </c>
      <c r="P335" t="s">
        <v>49</v>
      </c>
    </row>
    <row r="336" spans="1:16" x14ac:dyDescent="0.35">
      <c r="A336">
        <v>335</v>
      </c>
      <c r="B336">
        <v>44</v>
      </c>
      <c r="C336" t="s">
        <v>16</v>
      </c>
      <c r="D336" t="s">
        <v>20</v>
      </c>
      <c r="E336" t="s">
        <v>28</v>
      </c>
      <c r="F336" t="s">
        <v>42</v>
      </c>
      <c r="G336" t="s">
        <v>47</v>
      </c>
      <c r="H336">
        <v>11</v>
      </c>
      <c r="I336">
        <v>4</v>
      </c>
      <c r="J336">
        <v>4821.8900000000003</v>
      </c>
      <c r="K336">
        <v>590.61</v>
      </c>
      <c r="L336">
        <v>7</v>
      </c>
      <c r="M336">
        <v>13</v>
      </c>
      <c r="N336">
        <v>1</v>
      </c>
      <c r="O336" t="s">
        <v>49</v>
      </c>
      <c r="P336" t="s">
        <v>50</v>
      </c>
    </row>
    <row r="337" spans="1:16" x14ac:dyDescent="0.35">
      <c r="A337">
        <v>336</v>
      </c>
      <c r="B337">
        <v>40</v>
      </c>
      <c r="C337" t="s">
        <v>17</v>
      </c>
      <c r="D337" t="s">
        <v>19</v>
      </c>
      <c r="E337" t="s">
        <v>25</v>
      </c>
      <c r="F337" t="s">
        <v>44</v>
      </c>
      <c r="G337" t="s">
        <v>46</v>
      </c>
      <c r="H337">
        <v>2</v>
      </c>
      <c r="I337">
        <v>3</v>
      </c>
      <c r="J337">
        <v>5182.18</v>
      </c>
      <c r="K337">
        <v>1000.71</v>
      </c>
      <c r="L337">
        <v>6</v>
      </c>
      <c r="M337">
        <v>27</v>
      </c>
      <c r="N337">
        <v>5</v>
      </c>
      <c r="O337" t="s">
        <v>49</v>
      </c>
      <c r="P337" t="s">
        <v>49</v>
      </c>
    </row>
    <row r="338" spans="1:16" x14ac:dyDescent="0.35">
      <c r="A338">
        <v>337</v>
      </c>
      <c r="B338">
        <v>24</v>
      </c>
      <c r="C338" t="s">
        <v>16</v>
      </c>
      <c r="D338" t="s">
        <v>19</v>
      </c>
      <c r="E338" t="s">
        <v>37</v>
      </c>
      <c r="F338" t="s">
        <v>42</v>
      </c>
      <c r="G338" t="s">
        <v>47</v>
      </c>
      <c r="H338">
        <v>17</v>
      </c>
      <c r="I338">
        <v>4</v>
      </c>
      <c r="J338">
        <v>4480.99</v>
      </c>
      <c r="K338">
        <v>881.07</v>
      </c>
      <c r="L338">
        <v>10</v>
      </c>
      <c r="M338">
        <v>18</v>
      </c>
      <c r="N338">
        <v>8</v>
      </c>
      <c r="O338" t="s">
        <v>49</v>
      </c>
      <c r="P338" t="s">
        <v>50</v>
      </c>
    </row>
    <row r="339" spans="1:16" x14ac:dyDescent="0.35">
      <c r="A339">
        <v>338</v>
      </c>
      <c r="B339">
        <v>49</v>
      </c>
      <c r="C339" t="s">
        <v>16</v>
      </c>
      <c r="D339" t="s">
        <v>18</v>
      </c>
      <c r="E339" t="s">
        <v>27</v>
      </c>
      <c r="F339" t="s">
        <v>42</v>
      </c>
      <c r="G339" t="s">
        <v>48</v>
      </c>
      <c r="H339">
        <v>9</v>
      </c>
      <c r="I339">
        <v>2</v>
      </c>
      <c r="J339">
        <v>3897.64</v>
      </c>
      <c r="K339">
        <v>306.04000000000002</v>
      </c>
      <c r="L339">
        <v>13</v>
      </c>
      <c r="M339">
        <v>15</v>
      </c>
      <c r="N339">
        <v>2</v>
      </c>
      <c r="O339" t="s">
        <v>49</v>
      </c>
      <c r="P339" t="s">
        <v>49</v>
      </c>
    </row>
    <row r="340" spans="1:16" x14ac:dyDescent="0.35">
      <c r="A340">
        <v>339</v>
      </c>
      <c r="B340">
        <v>27</v>
      </c>
      <c r="C340" t="s">
        <v>17</v>
      </c>
      <c r="D340" t="s">
        <v>18</v>
      </c>
      <c r="E340" t="s">
        <v>24</v>
      </c>
      <c r="F340" t="s">
        <v>43</v>
      </c>
      <c r="G340" t="s">
        <v>46</v>
      </c>
      <c r="H340">
        <v>0</v>
      </c>
      <c r="I340">
        <v>5</v>
      </c>
      <c r="J340">
        <v>5226.7299999999996</v>
      </c>
      <c r="K340">
        <v>890.88</v>
      </c>
      <c r="L340">
        <v>10</v>
      </c>
      <c r="M340">
        <v>30</v>
      </c>
      <c r="N340">
        <v>7</v>
      </c>
      <c r="O340" t="s">
        <v>49</v>
      </c>
      <c r="P340" t="s">
        <v>49</v>
      </c>
    </row>
    <row r="341" spans="1:16" x14ac:dyDescent="0.35">
      <c r="A341">
        <v>340</v>
      </c>
      <c r="B341">
        <v>41</v>
      </c>
      <c r="C341" t="s">
        <v>16</v>
      </c>
      <c r="D341" t="s">
        <v>20</v>
      </c>
      <c r="E341" t="s">
        <v>29</v>
      </c>
      <c r="F341" t="s">
        <v>44</v>
      </c>
      <c r="G341" t="s">
        <v>48</v>
      </c>
      <c r="H341">
        <v>14</v>
      </c>
      <c r="I341">
        <v>2</v>
      </c>
      <c r="J341">
        <v>4601.3900000000003</v>
      </c>
      <c r="K341">
        <v>337.59</v>
      </c>
      <c r="L341">
        <v>10</v>
      </c>
      <c r="M341">
        <v>18</v>
      </c>
      <c r="N341">
        <v>4</v>
      </c>
      <c r="O341" t="s">
        <v>49</v>
      </c>
      <c r="P341" t="s">
        <v>49</v>
      </c>
    </row>
    <row r="342" spans="1:16" x14ac:dyDescent="0.35">
      <c r="A342">
        <v>341</v>
      </c>
      <c r="B342">
        <v>59</v>
      </c>
      <c r="C342" t="s">
        <v>16</v>
      </c>
      <c r="D342" t="s">
        <v>23</v>
      </c>
      <c r="E342" t="s">
        <v>33</v>
      </c>
      <c r="F342" t="s">
        <v>42</v>
      </c>
      <c r="G342" t="s">
        <v>46</v>
      </c>
      <c r="H342">
        <v>17</v>
      </c>
      <c r="I342">
        <v>3</v>
      </c>
      <c r="J342">
        <v>5537.6</v>
      </c>
      <c r="K342">
        <v>373.09</v>
      </c>
      <c r="L342">
        <v>12</v>
      </c>
      <c r="M342">
        <v>25</v>
      </c>
      <c r="N342">
        <v>9</v>
      </c>
      <c r="O342" t="s">
        <v>50</v>
      </c>
      <c r="P342" t="s">
        <v>49</v>
      </c>
    </row>
    <row r="343" spans="1:16" x14ac:dyDescent="0.35">
      <c r="A343">
        <v>342</v>
      </c>
      <c r="B343">
        <v>49</v>
      </c>
      <c r="C343" t="s">
        <v>16</v>
      </c>
      <c r="D343" t="s">
        <v>19</v>
      </c>
      <c r="E343" t="s">
        <v>37</v>
      </c>
      <c r="F343" t="s">
        <v>44</v>
      </c>
      <c r="G343" t="s">
        <v>46</v>
      </c>
      <c r="H343">
        <v>16</v>
      </c>
      <c r="I343">
        <v>3</v>
      </c>
      <c r="J343">
        <v>5560.59</v>
      </c>
      <c r="K343">
        <v>1048.79</v>
      </c>
      <c r="L343">
        <v>13</v>
      </c>
      <c r="M343">
        <v>22</v>
      </c>
      <c r="N343">
        <v>9</v>
      </c>
      <c r="O343" t="s">
        <v>50</v>
      </c>
      <c r="P343" t="s">
        <v>49</v>
      </c>
    </row>
    <row r="344" spans="1:16" x14ac:dyDescent="0.35">
      <c r="A344">
        <v>343</v>
      </c>
      <c r="B344">
        <v>41</v>
      </c>
      <c r="C344" t="s">
        <v>16</v>
      </c>
      <c r="D344" t="s">
        <v>23</v>
      </c>
      <c r="E344" t="s">
        <v>41</v>
      </c>
      <c r="F344" t="s">
        <v>44</v>
      </c>
      <c r="G344" t="s">
        <v>46</v>
      </c>
      <c r="H344">
        <v>5</v>
      </c>
      <c r="I344">
        <v>4</v>
      </c>
      <c r="J344">
        <v>4796.37</v>
      </c>
      <c r="K344">
        <v>579.77</v>
      </c>
      <c r="L344">
        <v>9</v>
      </c>
      <c r="M344">
        <v>19</v>
      </c>
      <c r="N344">
        <v>5</v>
      </c>
      <c r="O344" t="s">
        <v>50</v>
      </c>
      <c r="P344" t="s">
        <v>50</v>
      </c>
    </row>
    <row r="345" spans="1:16" x14ac:dyDescent="0.35">
      <c r="A345">
        <v>344</v>
      </c>
      <c r="B345">
        <v>32</v>
      </c>
      <c r="C345" t="s">
        <v>17</v>
      </c>
      <c r="D345" t="s">
        <v>23</v>
      </c>
      <c r="E345" t="s">
        <v>41</v>
      </c>
      <c r="F345" t="s">
        <v>43</v>
      </c>
      <c r="G345" t="s">
        <v>46</v>
      </c>
      <c r="H345">
        <v>17</v>
      </c>
      <c r="I345">
        <v>2</v>
      </c>
      <c r="J345">
        <v>3791.79</v>
      </c>
      <c r="K345">
        <v>304.57</v>
      </c>
      <c r="L345">
        <v>10</v>
      </c>
      <c r="M345">
        <v>21</v>
      </c>
      <c r="N345">
        <v>5</v>
      </c>
      <c r="O345" t="s">
        <v>49</v>
      </c>
      <c r="P345" t="s">
        <v>49</v>
      </c>
    </row>
    <row r="346" spans="1:16" x14ac:dyDescent="0.35">
      <c r="A346">
        <v>345</v>
      </c>
      <c r="B346">
        <v>35</v>
      </c>
      <c r="C346" t="s">
        <v>16</v>
      </c>
      <c r="D346" t="s">
        <v>20</v>
      </c>
      <c r="E346" t="s">
        <v>28</v>
      </c>
      <c r="F346" t="s">
        <v>44</v>
      </c>
      <c r="G346" t="s">
        <v>47</v>
      </c>
      <c r="H346">
        <v>14</v>
      </c>
      <c r="I346">
        <v>5</v>
      </c>
      <c r="J346">
        <v>4855.62</v>
      </c>
      <c r="K346">
        <v>886.98</v>
      </c>
      <c r="L346">
        <v>10</v>
      </c>
      <c r="M346">
        <v>15</v>
      </c>
      <c r="N346">
        <v>9</v>
      </c>
      <c r="O346" t="s">
        <v>49</v>
      </c>
      <c r="P346" t="s">
        <v>50</v>
      </c>
    </row>
    <row r="347" spans="1:16" x14ac:dyDescent="0.35">
      <c r="A347">
        <v>346</v>
      </c>
      <c r="B347">
        <v>42</v>
      </c>
      <c r="C347" t="s">
        <v>16</v>
      </c>
      <c r="D347" t="s">
        <v>22</v>
      </c>
      <c r="E347" t="s">
        <v>36</v>
      </c>
      <c r="F347" t="s">
        <v>43</v>
      </c>
      <c r="G347" t="s">
        <v>46</v>
      </c>
      <c r="H347">
        <v>2</v>
      </c>
      <c r="I347">
        <v>3</v>
      </c>
      <c r="J347">
        <v>5322.89</v>
      </c>
      <c r="K347">
        <v>664.72</v>
      </c>
      <c r="L347">
        <v>5</v>
      </c>
      <c r="M347">
        <v>23</v>
      </c>
      <c r="N347">
        <v>6</v>
      </c>
      <c r="O347" t="s">
        <v>49</v>
      </c>
      <c r="P347" t="s">
        <v>49</v>
      </c>
    </row>
    <row r="348" spans="1:16" x14ac:dyDescent="0.35">
      <c r="A348">
        <v>347</v>
      </c>
      <c r="B348">
        <v>23</v>
      </c>
      <c r="C348" t="s">
        <v>17</v>
      </c>
      <c r="D348" t="s">
        <v>21</v>
      </c>
      <c r="E348" t="s">
        <v>31</v>
      </c>
      <c r="F348" t="s">
        <v>43</v>
      </c>
      <c r="G348" t="s">
        <v>46</v>
      </c>
      <c r="H348">
        <v>8</v>
      </c>
      <c r="I348">
        <v>4</v>
      </c>
      <c r="J348">
        <v>5220.8999999999996</v>
      </c>
      <c r="K348">
        <v>545.52</v>
      </c>
      <c r="L348">
        <v>11</v>
      </c>
      <c r="M348">
        <v>19</v>
      </c>
      <c r="N348">
        <v>6</v>
      </c>
      <c r="O348" t="s">
        <v>49</v>
      </c>
      <c r="P348" t="s">
        <v>49</v>
      </c>
    </row>
    <row r="349" spans="1:16" x14ac:dyDescent="0.35">
      <c r="A349">
        <v>348</v>
      </c>
      <c r="B349">
        <v>37</v>
      </c>
      <c r="C349" t="s">
        <v>17</v>
      </c>
      <c r="D349" t="s">
        <v>21</v>
      </c>
      <c r="E349" t="s">
        <v>34</v>
      </c>
      <c r="F349" t="s">
        <v>43</v>
      </c>
      <c r="G349" t="s">
        <v>46</v>
      </c>
      <c r="H349">
        <v>11</v>
      </c>
      <c r="I349">
        <v>3</v>
      </c>
      <c r="J349">
        <v>4124.7700000000004</v>
      </c>
      <c r="K349">
        <v>341.82</v>
      </c>
      <c r="L349">
        <v>5</v>
      </c>
      <c r="M349">
        <v>20</v>
      </c>
      <c r="N349">
        <v>4</v>
      </c>
      <c r="O349" t="s">
        <v>49</v>
      </c>
      <c r="P349" t="s">
        <v>49</v>
      </c>
    </row>
    <row r="350" spans="1:16" x14ac:dyDescent="0.35">
      <c r="A350">
        <v>349</v>
      </c>
      <c r="B350">
        <v>22</v>
      </c>
      <c r="C350" t="s">
        <v>17</v>
      </c>
      <c r="D350" t="s">
        <v>23</v>
      </c>
      <c r="E350" t="s">
        <v>41</v>
      </c>
      <c r="F350" t="s">
        <v>44</v>
      </c>
      <c r="G350" t="s">
        <v>46</v>
      </c>
      <c r="H350">
        <v>1</v>
      </c>
      <c r="I350">
        <v>2</v>
      </c>
      <c r="J350">
        <v>5659.68</v>
      </c>
      <c r="K350">
        <v>728.73</v>
      </c>
      <c r="L350">
        <v>12</v>
      </c>
      <c r="M350">
        <v>19</v>
      </c>
      <c r="N350">
        <v>1</v>
      </c>
      <c r="O350" t="s">
        <v>49</v>
      </c>
      <c r="P350" t="s">
        <v>49</v>
      </c>
    </row>
    <row r="351" spans="1:16" x14ac:dyDescent="0.35">
      <c r="A351">
        <v>350</v>
      </c>
      <c r="B351">
        <v>33</v>
      </c>
      <c r="C351" t="s">
        <v>17</v>
      </c>
      <c r="D351" t="s">
        <v>20</v>
      </c>
      <c r="E351" t="s">
        <v>29</v>
      </c>
      <c r="F351" t="s">
        <v>44</v>
      </c>
      <c r="G351" t="s">
        <v>47</v>
      </c>
      <c r="H351">
        <v>3</v>
      </c>
      <c r="I351">
        <v>3</v>
      </c>
      <c r="J351">
        <v>4552.47</v>
      </c>
      <c r="K351">
        <v>242.71</v>
      </c>
      <c r="L351">
        <v>9</v>
      </c>
      <c r="M351">
        <v>18</v>
      </c>
      <c r="N351">
        <v>10</v>
      </c>
      <c r="O351" t="s">
        <v>49</v>
      </c>
      <c r="P351" t="s">
        <v>49</v>
      </c>
    </row>
    <row r="352" spans="1:16" x14ac:dyDescent="0.35">
      <c r="A352">
        <v>351</v>
      </c>
      <c r="B352">
        <v>47</v>
      </c>
      <c r="C352" t="s">
        <v>17</v>
      </c>
      <c r="D352" t="s">
        <v>22</v>
      </c>
      <c r="E352" t="s">
        <v>36</v>
      </c>
      <c r="F352" t="s">
        <v>44</v>
      </c>
      <c r="G352" t="s">
        <v>46</v>
      </c>
      <c r="H352">
        <v>2</v>
      </c>
      <c r="I352">
        <v>3</v>
      </c>
      <c r="J352">
        <v>3720.45</v>
      </c>
      <c r="K352">
        <v>641.26</v>
      </c>
      <c r="L352">
        <v>11</v>
      </c>
      <c r="M352">
        <v>20</v>
      </c>
      <c r="N352">
        <v>5</v>
      </c>
      <c r="O352" t="s">
        <v>49</v>
      </c>
      <c r="P352" t="s">
        <v>49</v>
      </c>
    </row>
    <row r="353" spans="1:16" x14ac:dyDescent="0.35">
      <c r="A353">
        <v>352</v>
      </c>
      <c r="B353">
        <v>31</v>
      </c>
      <c r="C353" t="s">
        <v>17</v>
      </c>
      <c r="D353" t="s">
        <v>18</v>
      </c>
      <c r="E353" t="s">
        <v>26</v>
      </c>
      <c r="F353" t="s">
        <v>44</v>
      </c>
      <c r="G353" t="s">
        <v>46</v>
      </c>
      <c r="H353">
        <v>10</v>
      </c>
      <c r="I353">
        <v>4</v>
      </c>
      <c r="J353">
        <v>4881.95</v>
      </c>
      <c r="K353">
        <v>365.29</v>
      </c>
      <c r="L353">
        <v>12</v>
      </c>
      <c r="M353">
        <v>22</v>
      </c>
      <c r="N353">
        <v>2</v>
      </c>
      <c r="O353" t="s">
        <v>50</v>
      </c>
      <c r="P353" t="s">
        <v>50</v>
      </c>
    </row>
    <row r="354" spans="1:16" x14ac:dyDescent="0.35">
      <c r="A354">
        <v>353</v>
      </c>
      <c r="B354">
        <v>42</v>
      </c>
      <c r="C354" t="s">
        <v>17</v>
      </c>
      <c r="D354" t="s">
        <v>22</v>
      </c>
      <c r="E354" t="s">
        <v>32</v>
      </c>
      <c r="F354" t="s">
        <v>42</v>
      </c>
      <c r="G354" t="s">
        <v>48</v>
      </c>
      <c r="H354">
        <v>2</v>
      </c>
      <c r="I354">
        <v>5</v>
      </c>
      <c r="J354">
        <v>4328.34</v>
      </c>
      <c r="K354">
        <v>696.05</v>
      </c>
      <c r="L354">
        <v>8</v>
      </c>
      <c r="M354">
        <v>23</v>
      </c>
      <c r="N354">
        <v>3</v>
      </c>
      <c r="O354" t="s">
        <v>50</v>
      </c>
      <c r="P354" t="s">
        <v>49</v>
      </c>
    </row>
    <row r="355" spans="1:16" x14ac:dyDescent="0.35">
      <c r="A355">
        <v>354</v>
      </c>
      <c r="B355">
        <v>37</v>
      </c>
      <c r="C355" t="s">
        <v>16</v>
      </c>
      <c r="D355" t="s">
        <v>19</v>
      </c>
      <c r="E355" t="s">
        <v>37</v>
      </c>
      <c r="F355" t="s">
        <v>43</v>
      </c>
      <c r="G355" t="s">
        <v>46</v>
      </c>
      <c r="H355">
        <v>11</v>
      </c>
      <c r="I355">
        <v>4</v>
      </c>
      <c r="J355">
        <v>5356.54</v>
      </c>
      <c r="K355">
        <v>511.1</v>
      </c>
      <c r="L355">
        <v>10</v>
      </c>
      <c r="M355">
        <v>21</v>
      </c>
      <c r="N355">
        <v>9</v>
      </c>
      <c r="O355" t="s">
        <v>49</v>
      </c>
      <c r="P355" t="s">
        <v>50</v>
      </c>
    </row>
    <row r="356" spans="1:16" x14ac:dyDescent="0.35">
      <c r="A356">
        <v>355</v>
      </c>
      <c r="B356">
        <v>33</v>
      </c>
      <c r="C356" t="s">
        <v>16</v>
      </c>
      <c r="D356" t="s">
        <v>21</v>
      </c>
      <c r="E356" t="s">
        <v>38</v>
      </c>
      <c r="F356" t="s">
        <v>45</v>
      </c>
      <c r="G356" t="s">
        <v>46</v>
      </c>
      <c r="H356">
        <v>11</v>
      </c>
      <c r="I356">
        <v>4</v>
      </c>
      <c r="J356">
        <v>6821.65</v>
      </c>
      <c r="K356">
        <v>683.3</v>
      </c>
      <c r="L356">
        <v>10</v>
      </c>
      <c r="M356">
        <v>24</v>
      </c>
      <c r="N356">
        <v>4</v>
      </c>
      <c r="O356" t="s">
        <v>50</v>
      </c>
      <c r="P356" t="s">
        <v>50</v>
      </c>
    </row>
    <row r="357" spans="1:16" x14ac:dyDescent="0.35">
      <c r="A357">
        <v>356</v>
      </c>
      <c r="B357">
        <v>55</v>
      </c>
      <c r="C357" t="s">
        <v>17</v>
      </c>
      <c r="D357" t="s">
        <v>22</v>
      </c>
      <c r="E357" t="s">
        <v>40</v>
      </c>
      <c r="F357" t="s">
        <v>42</v>
      </c>
      <c r="G357" t="s">
        <v>46</v>
      </c>
      <c r="H357">
        <v>16</v>
      </c>
      <c r="I357">
        <v>3</v>
      </c>
      <c r="J357">
        <v>3101.2</v>
      </c>
      <c r="K357">
        <v>316.48</v>
      </c>
      <c r="L357">
        <v>10</v>
      </c>
      <c r="M357">
        <v>23</v>
      </c>
      <c r="N357">
        <v>3</v>
      </c>
      <c r="O357" t="s">
        <v>49</v>
      </c>
      <c r="P357" t="s">
        <v>49</v>
      </c>
    </row>
    <row r="358" spans="1:16" x14ac:dyDescent="0.35">
      <c r="A358">
        <v>357</v>
      </c>
      <c r="B358">
        <v>23</v>
      </c>
      <c r="C358" t="s">
        <v>17</v>
      </c>
      <c r="D358" t="s">
        <v>21</v>
      </c>
      <c r="E358" t="s">
        <v>31</v>
      </c>
      <c r="F358" t="s">
        <v>42</v>
      </c>
      <c r="G358" t="s">
        <v>47</v>
      </c>
      <c r="H358">
        <v>9</v>
      </c>
      <c r="I358">
        <v>3</v>
      </c>
      <c r="J358">
        <v>3821.79</v>
      </c>
      <c r="K358">
        <v>377.18</v>
      </c>
      <c r="L358">
        <v>12</v>
      </c>
      <c r="M358">
        <v>15</v>
      </c>
      <c r="N358">
        <v>6</v>
      </c>
      <c r="O358" t="s">
        <v>49</v>
      </c>
      <c r="P358" t="s">
        <v>49</v>
      </c>
    </row>
    <row r="359" spans="1:16" x14ac:dyDescent="0.35">
      <c r="A359">
        <v>358</v>
      </c>
      <c r="B359">
        <v>54</v>
      </c>
      <c r="C359" t="s">
        <v>17</v>
      </c>
      <c r="D359" t="s">
        <v>23</v>
      </c>
      <c r="E359" t="s">
        <v>39</v>
      </c>
      <c r="F359" t="s">
        <v>44</v>
      </c>
      <c r="G359" t="s">
        <v>46</v>
      </c>
      <c r="H359">
        <v>6</v>
      </c>
      <c r="I359">
        <v>5</v>
      </c>
      <c r="J359">
        <v>5035.2</v>
      </c>
      <c r="K359">
        <v>633.11</v>
      </c>
      <c r="L359">
        <v>13</v>
      </c>
      <c r="M359">
        <v>21</v>
      </c>
      <c r="N359">
        <v>1</v>
      </c>
      <c r="O359" t="s">
        <v>49</v>
      </c>
      <c r="P359" t="s">
        <v>50</v>
      </c>
    </row>
    <row r="360" spans="1:16" x14ac:dyDescent="0.35">
      <c r="A360">
        <v>359</v>
      </c>
      <c r="B360">
        <v>58</v>
      </c>
      <c r="C360" t="s">
        <v>16</v>
      </c>
      <c r="D360" t="s">
        <v>22</v>
      </c>
      <c r="E360" t="s">
        <v>32</v>
      </c>
      <c r="F360" t="s">
        <v>43</v>
      </c>
      <c r="G360" t="s">
        <v>46</v>
      </c>
      <c r="H360">
        <v>11</v>
      </c>
      <c r="I360">
        <v>2</v>
      </c>
      <c r="J360">
        <v>4942.04</v>
      </c>
      <c r="K360">
        <v>441.63</v>
      </c>
      <c r="L360">
        <v>9</v>
      </c>
      <c r="M360">
        <v>19</v>
      </c>
      <c r="N360">
        <v>3</v>
      </c>
      <c r="O360" t="s">
        <v>49</v>
      </c>
      <c r="P360" t="s">
        <v>49</v>
      </c>
    </row>
    <row r="361" spans="1:16" x14ac:dyDescent="0.35">
      <c r="A361">
        <v>360</v>
      </c>
      <c r="B361">
        <v>46</v>
      </c>
      <c r="C361" t="s">
        <v>16</v>
      </c>
      <c r="D361" t="s">
        <v>21</v>
      </c>
      <c r="E361" t="s">
        <v>34</v>
      </c>
      <c r="F361" t="s">
        <v>44</v>
      </c>
      <c r="G361" t="s">
        <v>46</v>
      </c>
      <c r="H361">
        <v>15</v>
      </c>
      <c r="I361">
        <v>5</v>
      </c>
      <c r="J361">
        <v>4129.9399999999996</v>
      </c>
      <c r="K361">
        <v>349.82</v>
      </c>
      <c r="L361">
        <v>14</v>
      </c>
      <c r="M361">
        <v>20</v>
      </c>
      <c r="N361">
        <v>5</v>
      </c>
      <c r="O361" t="s">
        <v>49</v>
      </c>
      <c r="P361" t="s">
        <v>50</v>
      </c>
    </row>
    <row r="362" spans="1:16" x14ac:dyDescent="0.35">
      <c r="A362">
        <v>361</v>
      </c>
      <c r="B362">
        <v>48</v>
      </c>
      <c r="C362" t="s">
        <v>17</v>
      </c>
      <c r="D362" t="s">
        <v>21</v>
      </c>
      <c r="E362" t="s">
        <v>38</v>
      </c>
      <c r="F362" t="s">
        <v>44</v>
      </c>
      <c r="G362" t="s">
        <v>48</v>
      </c>
      <c r="H362">
        <v>17</v>
      </c>
      <c r="I362">
        <v>4</v>
      </c>
      <c r="J362">
        <v>4713.5600000000004</v>
      </c>
      <c r="K362">
        <v>275.43</v>
      </c>
      <c r="L362">
        <v>11</v>
      </c>
      <c r="M362">
        <v>16</v>
      </c>
      <c r="N362">
        <v>4</v>
      </c>
      <c r="O362" t="s">
        <v>49</v>
      </c>
      <c r="P362" t="s">
        <v>50</v>
      </c>
    </row>
    <row r="363" spans="1:16" x14ac:dyDescent="0.35">
      <c r="A363">
        <v>362</v>
      </c>
      <c r="B363">
        <v>55</v>
      </c>
      <c r="C363" t="s">
        <v>16</v>
      </c>
      <c r="D363" t="s">
        <v>20</v>
      </c>
      <c r="E363" t="s">
        <v>29</v>
      </c>
      <c r="F363" t="s">
        <v>44</v>
      </c>
      <c r="G363" t="s">
        <v>46</v>
      </c>
      <c r="H363">
        <v>9</v>
      </c>
      <c r="I363">
        <v>4</v>
      </c>
      <c r="J363">
        <v>4422.79</v>
      </c>
      <c r="K363">
        <v>471.24</v>
      </c>
      <c r="L363">
        <v>11</v>
      </c>
      <c r="M363">
        <v>21</v>
      </c>
      <c r="N363">
        <v>8</v>
      </c>
      <c r="O363" t="s">
        <v>50</v>
      </c>
      <c r="P363" t="s">
        <v>49</v>
      </c>
    </row>
    <row r="364" spans="1:16" x14ac:dyDescent="0.35">
      <c r="A364">
        <v>363</v>
      </c>
      <c r="B364">
        <v>51</v>
      </c>
      <c r="C364" t="s">
        <v>16</v>
      </c>
      <c r="D364" t="s">
        <v>23</v>
      </c>
      <c r="E364" t="s">
        <v>41</v>
      </c>
      <c r="F364" t="s">
        <v>43</v>
      </c>
      <c r="G364" t="s">
        <v>47</v>
      </c>
      <c r="H364">
        <v>12</v>
      </c>
      <c r="I364">
        <v>4</v>
      </c>
      <c r="J364">
        <v>6539.66</v>
      </c>
      <c r="K364">
        <v>721.69</v>
      </c>
      <c r="L364">
        <v>8</v>
      </c>
      <c r="M364">
        <v>15</v>
      </c>
      <c r="N364">
        <v>7</v>
      </c>
      <c r="O364" t="s">
        <v>49</v>
      </c>
      <c r="P364" t="s">
        <v>49</v>
      </c>
    </row>
    <row r="365" spans="1:16" x14ac:dyDescent="0.35">
      <c r="A365">
        <v>364</v>
      </c>
      <c r="B365">
        <v>53</v>
      </c>
      <c r="C365" t="s">
        <v>16</v>
      </c>
      <c r="D365" t="s">
        <v>20</v>
      </c>
      <c r="E365" t="s">
        <v>29</v>
      </c>
      <c r="F365" t="s">
        <v>44</v>
      </c>
      <c r="G365" t="s">
        <v>47</v>
      </c>
      <c r="H365">
        <v>11</v>
      </c>
      <c r="I365">
        <v>4</v>
      </c>
      <c r="J365">
        <v>4371.3</v>
      </c>
      <c r="K365">
        <v>304.04000000000002</v>
      </c>
      <c r="L365">
        <v>7</v>
      </c>
      <c r="M365">
        <v>19</v>
      </c>
      <c r="N365">
        <v>1</v>
      </c>
      <c r="O365" t="s">
        <v>49</v>
      </c>
      <c r="P365" t="s">
        <v>50</v>
      </c>
    </row>
    <row r="366" spans="1:16" x14ac:dyDescent="0.35">
      <c r="A366">
        <v>365</v>
      </c>
      <c r="B366">
        <v>36</v>
      </c>
      <c r="C366" t="s">
        <v>17</v>
      </c>
      <c r="D366" t="s">
        <v>18</v>
      </c>
      <c r="E366" t="s">
        <v>26</v>
      </c>
      <c r="F366" t="s">
        <v>43</v>
      </c>
      <c r="G366" t="s">
        <v>46</v>
      </c>
      <c r="H366">
        <v>13</v>
      </c>
      <c r="I366">
        <v>1</v>
      </c>
      <c r="J366">
        <v>4290.18</v>
      </c>
      <c r="K366">
        <v>238.57</v>
      </c>
      <c r="L366">
        <v>10</v>
      </c>
      <c r="M366">
        <v>22</v>
      </c>
      <c r="N366">
        <v>4</v>
      </c>
      <c r="O366" t="s">
        <v>49</v>
      </c>
      <c r="P366" t="s">
        <v>49</v>
      </c>
    </row>
    <row r="367" spans="1:16" x14ac:dyDescent="0.35">
      <c r="A367">
        <v>366</v>
      </c>
      <c r="B367">
        <v>41</v>
      </c>
      <c r="C367" t="s">
        <v>16</v>
      </c>
      <c r="D367" t="s">
        <v>18</v>
      </c>
      <c r="E367" t="s">
        <v>26</v>
      </c>
      <c r="F367" t="s">
        <v>43</v>
      </c>
      <c r="G367" t="s">
        <v>48</v>
      </c>
      <c r="H367">
        <v>18</v>
      </c>
      <c r="I367">
        <v>1</v>
      </c>
      <c r="J367">
        <v>4780.5</v>
      </c>
      <c r="K367">
        <v>310.18</v>
      </c>
      <c r="L367">
        <v>9</v>
      </c>
      <c r="M367">
        <v>16</v>
      </c>
      <c r="N367">
        <v>4</v>
      </c>
      <c r="O367" t="s">
        <v>49</v>
      </c>
      <c r="P367" t="s">
        <v>49</v>
      </c>
    </row>
    <row r="368" spans="1:16" x14ac:dyDescent="0.35">
      <c r="A368">
        <v>367</v>
      </c>
      <c r="B368">
        <v>39</v>
      </c>
      <c r="C368" t="s">
        <v>16</v>
      </c>
      <c r="D368" t="s">
        <v>21</v>
      </c>
      <c r="E368" t="s">
        <v>34</v>
      </c>
      <c r="F368" t="s">
        <v>45</v>
      </c>
      <c r="G368" t="s">
        <v>46</v>
      </c>
      <c r="H368">
        <v>13</v>
      </c>
      <c r="I368">
        <v>5</v>
      </c>
      <c r="J368">
        <v>3707.05</v>
      </c>
      <c r="K368">
        <v>716.14</v>
      </c>
      <c r="L368">
        <v>15</v>
      </c>
      <c r="M368">
        <v>18</v>
      </c>
      <c r="N368">
        <v>7</v>
      </c>
      <c r="O368" t="s">
        <v>49</v>
      </c>
      <c r="P368" t="s">
        <v>49</v>
      </c>
    </row>
    <row r="369" spans="1:16" x14ac:dyDescent="0.35">
      <c r="A369">
        <v>368</v>
      </c>
      <c r="B369">
        <v>27</v>
      </c>
      <c r="C369" t="s">
        <v>16</v>
      </c>
      <c r="D369" t="s">
        <v>22</v>
      </c>
      <c r="E369" t="s">
        <v>36</v>
      </c>
      <c r="F369" t="s">
        <v>43</v>
      </c>
      <c r="G369" t="s">
        <v>46</v>
      </c>
      <c r="H369">
        <v>16</v>
      </c>
      <c r="I369">
        <v>4</v>
      </c>
      <c r="J369">
        <v>3484.57</v>
      </c>
      <c r="K369">
        <v>380.04</v>
      </c>
      <c r="L369">
        <v>11</v>
      </c>
      <c r="M369">
        <v>23</v>
      </c>
      <c r="N369">
        <v>3</v>
      </c>
      <c r="O369" t="s">
        <v>49</v>
      </c>
      <c r="P369" t="s">
        <v>50</v>
      </c>
    </row>
    <row r="370" spans="1:16" x14ac:dyDescent="0.35">
      <c r="A370">
        <v>369</v>
      </c>
      <c r="B370">
        <v>30</v>
      </c>
      <c r="C370" t="s">
        <v>16</v>
      </c>
      <c r="D370" t="s">
        <v>19</v>
      </c>
      <c r="E370" t="s">
        <v>35</v>
      </c>
      <c r="F370" t="s">
        <v>43</v>
      </c>
      <c r="G370" t="s">
        <v>46</v>
      </c>
      <c r="H370">
        <v>7</v>
      </c>
      <c r="I370">
        <v>3</v>
      </c>
      <c r="J370">
        <v>4713.88</v>
      </c>
      <c r="K370">
        <v>648.14</v>
      </c>
      <c r="L370">
        <v>14</v>
      </c>
      <c r="M370">
        <v>21</v>
      </c>
      <c r="N370">
        <v>4</v>
      </c>
      <c r="O370" t="s">
        <v>50</v>
      </c>
      <c r="P370" t="s">
        <v>49</v>
      </c>
    </row>
    <row r="371" spans="1:16" x14ac:dyDescent="0.35">
      <c r="A371">
        <v>370</v>
      </c>
      <c r="B371">
        <v>42</v>
      </c>
      <c r="C371" t="s">
        <v>17</v>
      </c>
      <c r="D371" t="s">
        <v>20</v>
      </c>
      <c r="E371" t="s">
        <v>30</v>
      </c>
      <c r="F371" t="s">
        <v>43</v>
      </c>
      <c r="G371" t="s">
        <v>48</v>
      </c>
      <c r="H371">
        <v>3</v>
      </c>
      <c r="I371">
        <v>3</v>
      </c>
      <c r="J371">
        <v>4490.1499999999996</v>
      </c>
      <c r="K371">
        <v>669.94</v>
      </c>
      <c r="L371">
        <v>12</v>
      </c>
      <c r="M371">
        <v>19</v>
      </c>
      <c r="N371">
        <v>6</v>
      </c>
      <c r="O371" t="s">
        <v>49</v>
      </c>
      <c r="P371" t="s">
        <v>49</v>
      </c>
    </row>
    <row r="372" spans="1:16" x14ac:dyDescent="0.35">
      <c r="A372">
        <v>371</v>
      </c>
      <c r="B372">
        <v>28</v>
      </c>
      <c r="C372" t="s">
        <v>16</v>
      </c>
      <c r="D372" t="s">
        <v>23</v>
      </c>
      <c r="E372" t="s">
        <v>39</v>
      </c>
      <c r="F372" t="s">
        <v>44</v>
      </c>
      <c r="G372" t="s">
        <v>48</v>
      </c>
      <c r="H372">
        <v>3</v>
      </c>
      <c r="I372">
        <v>2</v>
      </c>
      <c r="J372">
        <v>4700.1499999999996</v>
      </c>
      <c r="K372">
        <v>817.68</v>
      </c>
      <c r="L372">
        <v>10</v>
      </c>
      <c r="M372">
        <v>17</v>
      </c>
      <c r="N372">
        <v>3</v>
      </c>
      <c r="O372" t="s">
        <v>49</v>
      </c>
      <c r="P372" t="s">
        <v>49</v>
      </c>
    </row>
    <row r="373" spans="1:16" x14ac:dyDescent="0.35">
      <c r="A373">
        <v>372</v>
      </c>
      <c r="B373">
        <v>35</v>
      </c>
      <c r="C373" t="s">
        <v>17</v>
      </c>
      <c r="D373" t="s">
        <v>22</v>
      </c>
      <c r="E373" t="s">
        <v>36</v>
      </c>
      <c r="F373" t="s">
        <v>44</v>
      </c>
      <c r="G373" t="s">
        <v>46</v>
      </c>
      <c r="H373">
        <v>8</v>
      </c>
      <c r="I373">
        <v>2</v>
      </c>
      <c r="J373">
        <v>4255.04</v>
      </c>
      <c r="K373">
        <v>669.35</v>
      </c>
      <c r="L373">
        <v>20</v>
      </c>
      <c r="M373">
        <v>18</v>
      </c>
      <c r="N373">
        <v>1</v>
      </c>
      <c r="O373" t="s">
        <v>49</v>
      </c>
      <c r="P373" t="s">
        <v>49</v>
      </c>
    </row>
    <row r="374" spans="1:16" x14ac:dyDescent="0.35">
      <c r="A374">
        <v>373</v>
      </c>
      <c r="B374">
        <v>60</v>
      </c>
      <c r="C374" t="s">
        <v>16</v>
      </c>
      <c r="D374" t="s">
        <v>20</v>
      </c>
      <c r="E374" t="s">
        <v>30</v>
      </c>
      <c r="F374" t="s">
        <v>44</v>
      </c>
      <c r="G374" t="s">
        <v>46</v>
      </c>
      <c r="H374">
        <v>4</v>
      </c>
      <c r="I374">
        <v>2</v>
      </c>
      <c r="J374">
        <v>6050.73</v>
      </c>
      <c r="K374">
        <v>1195.3599999999999</v>
      </c>
      <c r="L374">
        <v>3</v>
      </c>
      <c r="M374">
        <v>23</v>
      </c>
      <c r="N374">
        <v>2</v>
      </c>
      <c r="O374" t="s">
        <v>49</v>
      </c>
      <c r="P374" t="s">
        <v>49</v>
      </c>
    </row>
    <row r="375" spans="1:16" x14ac:dyDescent="0.35">
      <c r="A375">
        <v>374</v>
      </c>
      <c r="B375">
        <v>41</v>
      </c>
      <c r="C375" t="s">
        <v>17</v>
      </c>
      <c r="D375" t="s">
        <v>21</v>
      </c>
      <c r="E375" t="s">
        <v>31</v>
      </c>
      <c r="F375" t="s">
        <v>42</v>
      </c>
      <c r="G375" t="s">
        <v>47</v>
      </c>
      <c r="H375">
        <v>10</v>
      </c>
      <c r="I375">
        <v>5</v>
      </c>
      <c r="J375">
        <v>4025.7</v>
      </c>
      <c r="K375">
        <v>213.03</v>
      </c>
      <c r="L375">
        <v>7</v>
      </c>
      <c r="M375">
        <v>29</v>
      </c>
      <c r="N375">
        <v>4</v>
      </c>
      <c r="O375" t="s">
        <v>49</v>
      </c>
      <c r="P375" t="s">
        <v>49</v>
      </c>
    </row>
    <row r="376" spans="1:16" x14ac:dyDescent="0.35">
      <c r="A376">
        <v>375</v>
      </c>
      <c r="B376">
        <v>28</v>
      </c>
      <c r="C376" t="s">
        <v>17</v>
      </c>
      <c r="D376" t="s">
        <v>21</v>
      </c>
      <c r="E376" t="s">
        <v>38</v>
      </c>
      <c r="F376" t="s">
        <v>45</v>
      </c>
      <c r="G376" t="s">
        <v>47</v>
      </c>
      <c r="H376">
        <v>18</v>
      </c>
      <c r="I376">
        <v>3</v>
      </c>
      <c r="J376">
        <v>2933.5</v>
      </c>
      <c r="K376">
        <v>317.94</v>
      </c>
      <c r="L376">
        <v>8</v>
      </c>
      <c r="M376">
        <v>20</v>
      </c>
      <c r="N376">
        <v>4</v>
      </c>
      <c r="O376" t="s">
        <v>49</v>
      </c>
      <c r="P376" t="s">
        <v>49</v>
      </c>
    </row>
    <row r="377" spans="1:16" x14ac:dyDescent="0.35">
      <c r="A377">
        <v>376</v>
      </c>
      <c r="B377">
        <v>47</v>
      </c>
      <c r="C377" t="s">
        <v>17</v>
      </c>
      <c r="D377" t="s">
        <v>22</v>
      </c>
      <c r="E377" t="s">
        <v>36</v>
      </c>
      <c r="F377" t="s">
        <v>42</v>
      </c>
      <c r="G377" t="s">
        <v>46</v>
      </c>
      <c r="H377">
        <v>15</v>
      </c>
      <c r="I377">
        <v>4</v>
      </c>
      <c r="J377">
        <v>6110.16</v>
      </c>
      <c r="K377">
        <v>676.67</v>
      </c>
      <c r="L377">
        <v>11</v>
      </c>
      <c r="M377">
        <v>15</v>
      </c>
      <c r="N377">
        <v>3</v>
      </c>
      <c r="O377" t="s">
        <v>49</v>
      </c>
      <c r="P377" t="s">
        <v>49</v>
      </c>
    </row>
    <row r="378" spans="1:16" x14ac:dyDescent="0.35">
      <c r="A378">
        <v>377</v>
      </c>
      <c r="B378">
        <v>26</v>
      </c>
      <c r="C378" t="s">
        <v>16</v>
      </c>
      <c r="D378" t="s">
        <v>18</v>
      </c>
      <c r="E378" t="s">
        <v>26</v>
      </c>
      <c r="F378" t="s">
        <v>45</v>
      </c>
      <c r="G378" t="s">
        <v>46</v>
      </c>
      <c r="H378">
        <v>3</v>
      </c>
      <c r="I378">
        <v>3</v>
      </c>
      <c r="J378">
        <v>5372.25</v>
      </c>
      <c r="K378">
        <v>728.63</v>
      </c>
      <c r="L378">
        <v>15</v>
      </c>
      <c r="M378">
        <v>13</v>
      </c>
      <c r="N378">
        <v>3</v>
      </c>
      <c r="O378" t="s">
        <v>49</v>
      </c>
      <c r="P378" t="s">
        <v>49</v>
      </c>
    </row>
    <row r="379" spans="1:16" x14ac:dyDescent="0.35">
      <c r="A379">
        <v>378</v>
      </c>
      <c r="B379">
        <v>43</v>
      </c>
      <c r="C379" t="s">
        <v>16</v>
      </c>
      <c r="D379" t="s">
        <v>22</v>
      </c>
      <c r="E379" t="s">
        <v>36</v>
      </c>
      <c r="F379" t="s">
        <v>45</v>
      </c>
      <c r="G379" t="s">
        <v>46</v>
      </c>
      <c r="H379">
        <v>3</v>
      </c>
      <c r="I379">
        <v>2</v>
      </c>
      <c r="J379">
        <v>4344.05</v>
      </c>
      <c r="K379">
        <v>705.06</v>
      </c>
      <c r="L379">
        <v>17</v>
      </c>
      <c r="M379">
        <v>26</v>
      </c>
      <c r="N379">
        <v>2</v>
      </c>
      <c r="O379" t="s">
        <v>49</v>
      </c>
      <c r="P379" t="s">
        <v>49</v>
      </c>
    </row>
    <row r="380" spans="1:16" x14ac:dyDescent="0.35">
      <c r="A380">
        <v>379</v>
      </c>
      <c r="B380">
        <v>53</v>
      </c>
      <c r="C380" t="s">
        <v>16</v>
      </c>
      <c r="D380" t="s">
        <v>22</v>
      </c>
      <c r="E380" t="s">
        <v>32</v>
      </c>
      <c r="F380" t="s">
        <v>42</v>
      </c>
      <c r="G380" t="s">
        <v>48</v>
      </c>
      <c r="H380">
        <v>2</v>
      </c>
      <c r="I380">
        <v>3</v>
      </c>
      <c r="J380">
        <v>2901.28</v>
      </c>
      <c r="K380">
        <v>381.72</v>
      </c>
      <c r="L380">
        <v>12</v>
      </c>
      <c r="M380">
        <v>18</v>
      </c>
      <c r="N380">
        <v>5</v>
      </c>
      <c r="O380" t="s">
        <v>49</v>
      </c>
      <c r="P380" t="s">
        <v>49</v>
      </c>
    </row>
    <row r="381" spans="1:16" x14ac:dyDescent="0.35">
      <c r="A381">
        <v>380</v>
      </c>
      <c r="B381">
        <v>31</v>
      </c>
      <c r="C381" t="s">
        <v>16</v>
      </c>
      <c r="D381" t="s">
        <v>23</v>
      </c>
      <c r="E381" t="s">
        <v>33</v>
      </c>
      <c r="F381" t="s">
        <v>44</v>
      </c>
      <c r="G381" t="s">
        <v>46</v>
      </c>
      <c r="H381">
        <v>6</v>
      </c>
      <c r="I381">
        <v>5</v>
      </c>
      <c r="J381">
        <v>5315.92</v>
      </c>
      <c r="K381">
        <v>725.48</v>
      </c>
      <c r="L381">
        <v>8</v>
      </c>
      <c r="M381">
        <v>16</v>
      </c>
      <c r="N381">
        <v>2</v>
      </c>
      <c r="O381" t="s">
        <v>49</v>
      </c>
      <c r="P381" t="s">
        <v>50</v>
      </c>
    </row>
    <row r="382" spans="1:16" x14ac:dyDescent="0.35">
      <c r="A382">
        <v>381</v>
      </c>
      <c r="B382">
        <v>52</v>
      </c>
      <c r="C382" t="s">
        <v>16</v>
      </c>
      <c r="D382" t="s">
        <v>19</v>
      </c>
      <c r="E382" t="s">
        <v>37</v>
      </c>
      <c r="F382" t="s">
        <v>43</v>
      </c>
      <c r="G382" t="s">
        <v>46</v>
      </c>
      <c r="H382">
        <v>8</v>
      </c>
      <c r="I382">
        <v>3</v>
      </c>
      <c r="J382">
        <v>2876.43</v>
      </c>
      <c r="K382">
        <v>561.03</v>
      </c>
      <c r="L382">
        <v>6</v>
      </c>
      <c r="M382">
        <v>26</v>
      </c>
      <c r="N382">
        <v>4</v>
      </c>
      <c r="O382" t="s">
        <v>49</v>
      </c>
      <c r="P382" t="s">
        <v>49</v>
      </c>
    </row>
    <row r="383" spans="1:16" x14ac:dyDescent="0.35">
      <c r="A383">
        <v>382</v>
      </c>
      <c r="B383">
        <v>56</v>
      </c>
      <c r="C383" t="s">
        <v>16</v>
      </c>
      <c r="D383" t="s">
        <v>22</v>
      </c>
      <c r="E383" t="s">
        <v>32</v>
      </c>
      <c r="F383" t="s">
        <v>44</v>
      </c>
      <c r="G383" t="s">
        <v>46</v>
      </c>
      <c r="H383">
        <v>3</v>
      </c>
      <c r="I383">
        <v>4</v>
      </c>
      <c r="J383">
        <v>4473.13</v>
      </c>
      <c r="K383">
        <v>387.37</v>
      </c>
      <c r="L383">
        <v>7</v>
      </c>
      <c r="M383">
        <v>19</v>
      </c>
      <c r="N383">
        <v>4</v>
      </c>
      <c r="O383" t="s">
        <v>49</v>
      </c>
      <c r="P383" t="s">
        <v>49</v>
      </c>
    </row>
    <row r="384" spans="1:16" x14ac:dyDescent="0.35">
      <c r="A384">
        <v>383</v>
      </c>
      <c r="B384">
        <v>54</v>
      </c>
      <c r="C384" t="s">
        <v>17</v>
      </c>
      <c r="D384" t="s">
        <v>23</v>
      </c>
      <c r="E384" t="s">
        <v>33</v>
      </c>
      <c r="F384" t="s">
        <v>44</v>
      </c>
      <c r="G384" t="s">
        <v>46</v>
      </c>
      <c r="H384">
        <v>18</v>
      </c>
      <c r="I384">
        <v>3</v>
      </c>
      <c r="J384">
        <v>4681.8599999999997</v>
      </c>
      <c r="K384">
        <v>758.9</v>
      </c>
      <c r="L384">
        <v>12</v>
      </c>
      <c r="M384">
        <v>24</v>
      </c>
      <c r="N384">
        <v>5</v>
      </c>
      <c r="O384" t="s">
        <v>49</v>
      </c>
      <c r="P384" t="s">
        <v>49</v>
      </c>
    </row>
    <row r="385" spans="1:16" x14ac:dyDescent="0.35">
      <c r="A385">
        <v>384</v>
      </c>
      <c r="B385">
        <v>39</v>
      </c>
      <c r="C385" t="s">
        <v>16</v>
      </c>
      <c r="D385" t="s">
        <v>23</v>
      </c>
      <c r="E385" t="s">
        <v>39</v>
      </c>
      <c r="F385" t="s">
        <v>42</v>
      </c>
      <c r="G385" t="s">
        <v>46</v>
      </c>
      <c r="H385">
        <v>17</v>
      </c>
      <c r="I385">
        <v>3</v>
      </c>
      <c r="J385">
        <v>5094.41</v>
      </c>
      <c r="K385">
        <v>718.81</v>
      </c>
      <c r="L385">
        <v>5</v>
      </c>
      <c r="M385">
        <v>11</v>
      </c>
      <c r="N385">
        <v>3</v>
      </c>
      <c r="O385" t="s">
        <v>49</v>
      </c>
      <c r="P385" t="s">
        <v>49</v>
      </c>
    </row>
    <row r="386" spans="1:16" x14ac:dyDescent="0.35">
      <c r="A386">
        <v>385</v>
      </c>
      <c r="B386">
        <v>37</v>
      </c>
      <c r="C386" t="s">
        <v>16</v>
      </c>
      <c r="D386" t="s">
        <v>23</v>
      </c>
      <c r="E386" t="s">
        <v>33</v>
      </c>
      <c r="F386" t="s">
        <v>44</v>
      </c>
      <c r="G386" t="s">
        <v>46</v>
      </c>
      <c r="H386">
        <v>16</v>
      </c>
      <c r="I386">
        <v>3</v>
      </c>
      <c r="J386">
        <v>3523.51</v>
      </c>
      <c r="K386">
        <v>671.84</v>
      </c>
      <c r="L386">
        <v>12</v>
      </c>
      <c r="M386">
        <v>12</v>
      </c>
      <c r="N386">
        <v>3</v>
      </c>
      <c r="O386" t="s">
        <v>50</v>
      </c>
      <c r="P386" t="s">
        <v>49</v>
      </c>
    </row>
    <row r="387" spans="1:16" x14ac:dyDescent="0.35">
      <c r="A387">
        <v>386</v>
      </c>
      <c r="B387">
        <v>36</v>
      </c>
      <c r="C387" t="s">
        <v>17</v>
      </c>
      <c r="D387" t="s">
        <v>20</v>
      </c>
      <c r="E387" t="s">
        <v>28</v>
      </c>
      <c r="F387" t="s">
        <v>43</v>
      </c>
      <c r="G387" t="s">
        <v>48</v>
      </c>
      <c r="H387">
        <v>13</v>
      </c>
      <c r="I387">
        <v>2</v>
      </c>
      <c r="J387">
        <v>4002.57</v>
      </c>
      <c r="K387">
        <v>362.92</v>
      </c>
      <c r="L387">
        <v>14</v>
      </c>
      <c r="M387">
        <v>19</v>
      </c>
      <c r="N387">
        <v>4</v>
      </c>
      <c r="O387" t="s">
        <v>49</v>
      </c>
      <c r="P387" t="s">
        <v>49</v>
      </c>
    </row>
    <row r="388" spans="1:16" x14ac:dyDescent="0.35">
      <c r="A388">
        <v>387</v>
      </c>
      <c r="B388">
        <v>23</v>
      </c>
      <c r="C388" t="s">
        <v>17</v>
      </c>
      <c r="D388" t="s">
        <v>20</v>
      </c>
      <c r="E388" t="s">
        <v>29</v>
      </c>
      <c r="F388" t="s">
        <v>42</v>
      </c>
      <c r="G388" t="s">
        <v>46</v>
      </c>
      <c r="H388">
        <v>11</v>
      </c>
      <c r="I388">
        <v>4</v>
      </c>
      <c r="J388">
        <v>4272.55</v>
      </c>
      <c r="K388">
        <v>654.05999999999995</v>
      </c>
      <c r="L388">
        <v>8</v>
      </c>
      <c r="M388">
        <v>23</v>
      </c>
      <c r="N388">
        <v>6</v>
      </c>
      <c r="O388" t="s">
        <v>49</v>
      </c>
      <c r="P388" t="s">
        <v>50</v>
      </c>
    </row>
    <row r="389" spans="1:16" x14ac:dyDescent="0.35">
      <c r="A389">
        <v>388</v>
      </c>
      <c r="B389">
        <v>56</v>
      </c>
      <c r="C389" t="s">
        <v>17</v>
      </c>
      <c r="D389" t="s">
        <v>19</v>
      </c>
      <c r="E389" t="s">
        <v>37</v>
      </c>
      <c r="F389" t="s">
        <v>42</v>
      </c>
      <c r="G389" t="s">
        <v>48</v>
      </c>
      <c r="H389">
        <v>10</v>
      </c>
      <c r="I389">
        <v>4</v>
      </c>
      <c r="J389">
        <v>6004.74</v>
      </c>
      <c r="K389">
        <v>955.07</v>
      </c>
      <c r="L389">
        <v>7</v>
      </c>
      <c r="M389">
        <v>21</v>
      </c>
      <c r="N389">
        <v>5</v>
      </c>
      <c r="O389" t="s">
        <v>49</v>
      </c>
      <c r="P389" t="s">
        <v>50</v>
      </c>
    </row>
    <row r="390" spans="1:16" x14ac:dyDescent="0.35">
      <c r="A390">
        <v>389</v>
      </c>
      <c r="B390">
        <v>43</v>
      </c>
      <c r="C390" t="s">
        <v>16</v>
      </c>
      <c r="D390" t="s">
        <v>21</v>
      </c>
      <c r="E390" t="s">
        <v>31</v>
      </c>
      <c r="F390" t="s">
        <v>42</v>
      </c>
      <c r="G390" t="s">
        <v>46</v>
      </c>
      <c r="H390">
        <v>12</v>
      </c>
      <c r="I390">
        <v>4</v>
      </c>
      <c r="J390">
        <v>3656.16</v>
      </c>
      <c r="K390">
        <v>482.73</v>
      </c>
      <c r="L390">
        <v>12</v>
      </c>
      <c r="M390">
        <v>14</v>
      </c>
      <c r="N390">
        <v>3</v>
      </c>
      <c r="O390" t="s">
        <v>50</v>
      </c>
      <c r="P390" t="s">
        <v>50</v>
      </c>
    </row>
    <row r="391" spans="1:16" x14ac:dyDescent="0.35">
      <c r="A391">
        <v>390</v>
      </c>
      <c r="B391">
        <v>59</v>
      </c>
      <c r="C391" t="s">
        <v>16</v>
      </c>
      <c r="D391" t="s">
        <v>21</v>
      </c>
      <c r="E391" t="s">
        <v>31</v>
      </c>
      <c r="F391" t="s">
        <v>43</v>
      </c>
      <c r="G391" t="s">
        <v>48</v>
      </c>
      <c r="H391">
        <v>5</v>
      </c>
      <c r="I391">
        <v>4</v>
      </c>
      <c r="J391">
        <v>4739.08</v>
      </c>
      <c r="K391">
        <v>853.77</v>
      </c>
      <c r="L391">
        <v>12</v>
      </c>
      <c r="M391">
        <v>24</v>
      </c>
      <c r="N391">
        <v>6</v>
      </c>
      <c r="O391" t="s">
        <v>49</v>
      </c>
      <c r="P391" t="s">
        <v>49</v>
      </c>
    </row>
    <row r="392" spans="1:16" x14ac:dyDescent="0.35">
      <c r="A392">
        <v>391</v>
      </c>
      <c r="B392">
        <v>47</v>
      </c>
      <c r="C392" t="s">
        <v>16</v>
      </c>
      <c r="D392" t="s">
        <v>22</v>
      </c>
      <c r="E392" t="s">
        <v>40</v>
      </c>
      <c r="F392" t="s">
        <v>43</v>
      </c>
      <c r="G392" t="s">
        <v>48</v>
      </c>
      <c r="H392">
        <v>19</v>
      </c>
      <c r="I392">
        <v>3</v>
      </c>
      <c r="J392">
        <v>2482.86</v>
      </c>
      <c r="K392">
        <v>222.88</v>
      </c>
      <c r="L392">
        <v>7</v>
      </c>
      <c r="M392">
        <v>21</v>
      </c>
      <c r="N392">
        <v>5</v>
      </c>
      <c r="O392" t="s">
        <v>49</v>
      </c>
      <c r="P392" t="s">
        <v>49</v>
      </c>
    </row>
    <row r="393" spans="1:16" x14ac:dyDescent="0.35">
      <c r="A393">
        <v>392</v>
      </c>
      <c r="B393">
        <v>53</v>
      </c>
      <c r="C393" t="s">
        <v>17</v>
      </c>
      <c r="D393" t="s">
        <v>20</v>
      </c>
      <c r="E393" t="s">
        <v>30</v>
      </c>
      <c r="F393" t="s">
        <v>44</v>
      </c>
      <c r="G393" t="s">
        <v>48</v>
      </c>
      <c r="H393">
        <v>15</v>
      </c>
      <c r="I393">
        <v>4</v>
      </c>
      <c r="J393">
        <v>4593.93</v>
      </c>
      <c r="K393">
        <v>661.1</v>
      </c>
      <c r="L393">
        <v>4</v>
      </c>
      <c r="M393">
        <v>10</v>
      </c>
      <c r="N393">
        <v>5</v>
      </c>
      <c r="O393" t="s">
        <v>49</v>
      </c>
      <c r="P393" t="s">
        <v>50</v>
      </c>
    </row>
    <row r="394" spans="1:16" x14ac:dyDescent="0.35">
      <c r="A394">
        <v>393</v>
      </c>
      <c r="B394">
        <v>59</v>
      </c>
      <c r="C394" t="s">
        <v>16</v>
      </c>
      <c r="D394" t="s">
        <v>21</v>
      </c>
      <c r="E394" t="s">
        <v>34</v>
      </c>
      <c r="F394" t="s">
        <v>45</v>
      </c>
      <c r="G394" t="s">
        <v>46</v>
      </c>
      <c r="H394">
        <v>10</v>
      </c>
      <c r="I394">
        <v>5</v>
      </c>
      <c r="J394">
        <v>4559.47</v>
      </c>
      <c r="K394">
        <v>416.12</v>
      </c>
      <c r="L394">
        <v>11</v>
      </c>
      <c r="M394">
        <v>17</v>
      </c>
      <c r="N394">
        <v>6</v>
      </c>
      <c r="O394" t="s">
        <v>49</v>
      </c>
      <c r="P394" t="s">
        <v>49</v>
      </c>
    </row>
    <row r="395" spans="1:16" x14ac:dyDescent="0.35">
      <c r="A395">
        <v>394</v>
      </c>
      <c r="B395">
        <v>58</v>
      </c>
      <c r="C395" t="s">
        <v>17</v>
      </c>
      <c r="D395" t="s">
        <v>23</v>
      </c>
      <c r="E395" t="s">
        <v>39</v>
      </c>
      <c r="F395" t="s">
        <v>43</v>
      </c>
      <c r="G395" t="s">
        <v>46</v>
      </c>
      <c r="H395">
        <v>9</v>
      </c>
      <c r="I395">
        <v>2</v>
      </c>
      <c r="J395">
        <v>4473.82</v>
      </c>
      <c r="K395">
        <v>680.66</v>
      </c>
      <c r="L395">
        <v>14</v>
      </c>
      <c r="M395">
        <v>20</v>
      </c>
      <c r="N395">
        <v>5</v>
      </c>
      <c r="O395" t="s">
        <v>50</v>
      </c>
      <c r="P395" t="s">
        <v>49</v>
      </c>
    </row>
    <row r="396" spans="1:16" x14ac:dyDescent="0.35">
      <c r="A396">
        <v>395</v>
      </c>
      <c r="B396">
        <v>28</v>
      </c>
      <c r="C396" t="s">
        <v>17</v>
      </c>
      <c r="D396" t="s">
        <v>19</v>
      </c>
      <c r="E396" t="s">
        <v>35</v>
      </c>
      <c r="F396" t="s">
        <v>42</v>
      </c>
      <c r="G396" t="s">
        <v>46</v>
      </c>
      <c r="H396">
        <v>12</v>
      </c>
      <c r="I396">
        <v>4</v>
      </c>
      <c r="J396">
        <v>5116.5600000000004</v>
      </c>
      <c r="K396">
        <v>615.79999999999995</v>
      </c>
      <c r="L396">
        <v>16</v>
      </c>
      <c r="M396">
        <v>17</v>
      </c>
      <c r="N396">
        <v>4</v>
      </c>
      <c r="O396" t="s">
        <v>49</v>
      </c>
      <c r="P396" t="s">
        <v>50</v>
      </c>
    </row>
    <row r="397" spans="1:16" x14ac:dyDescent="0.35">
      <c r="A397">
        <v>396</v>
      </c>
      <c r="B397">
        <v>27</v>
      </c>
      <c r="C397" t="s">
        <v>17</v>
      </c>
      <c r="D397" t="s">
        <v>21</v>
      </c>
      <c r="E397" t="s">
        <v>31</v>
      </c>
      <c r="F397" t="s">
        <v>43</v>
      </c>
      <c r="G397" t="s">
        <v>46</v>
      </c>
      <c r="H397">
        <v>2</v>
      </c>
      <c r="I397">
        <v>5</v>
      </c>
      <c r="J397">
        <v>3792.21</v>
      </c>
      <c r="K397">
        <v>587.53</v>
      </c>
      <c r="L397">
        <v>8</v>
      </c>
      <c r="M397">
        <v>18</v>
      </c>
      <c r="N397">
        <v>1</v>
      </c>
      <c r="O397" t="s">
        <v>50</v>
      </c>
      <c r="P397" t="s">
        <v>49</v>
      </c>
    </row>
    <row r="398" spans="1:16" x14ac:dyDescent="0.35">
      <c r="A398">
        <v>397</v>
      </c>
      <c r="B398">
        <v>28</v>
      </c>
      <c r="C398" t="s">
        <v>16</v>
      </c>
      <c r="D398" t="s">
        <v>23</v>
      </c>
      <c r="E398" t="s">
        <v>41</v>
      </c>
      <c r="F398" t="s">
        <v>44</v>
      </c>
      <c r="G398" t="s">
        <v>46</v>
      </c>
      <c r="H398">
        <v>13</v>
      </c>
      <c r="I398">
        <v>2</v>
      </c>
      <c r="J398">
        <v>3475.07</v>
      </c>
      <c r="K398">
        <v>213.87</v>
      </c>
      <c r="L398">
        <v>7</v>
      </c>
      <c r="M398">
        <v>16</v>
      </c>
      <c r="N398">
        <v>5</v>
      </c>
      <c r="O398" t="s">
        <v>49</v>
      </c>
      <c r="P398" t="s">
        <v>49</v>
      </c>
    </row>
    <row r="399" spans="1:16" x14ac:dyDescent="0.35">
      <c r="A399">
        <v>398</v>
      </c>
      <c r="B399">
        <v>46</v>
      </c>
      <c r="C399" t="s">
        <v>17</v>
      </c>
      <c r="D399" t="s">
        <v>22</v>
      </c>
      <c r="E399" t="s">
        <v>32</v>
      </c>
      <c r="F399" t="s">
        <v>44</v>
      </c>
      <c r="G399" t="s">
        <v>46</v>
      </c>
      <c r="H399">
        <v>6</v>
      </c>
      <c r="I399">
        <v>2</v>
      </c>
      <c r="J399">
        <v>2215.63</v>
      </c>
      <c r="K399">
        <v>256.36</v>
      </c>
      <c r="L399">
        <v>8</v>
      </c>
      <c r="M399">
        <v>13</v>
      </c>
      <c r="N399">
        <v>3</v>
      </c>
      <c r="O399" t="s">
        <v>49</v>
      </c>
      <c r="P399" t="s">
        <v>49</v>
      </c>
    </row>
    <row r="400" spans="1:16" x14ac:dyDescent="0.35">
      <c r="A400">
        <v>399</v>
      </c>
      <c r="B400">
        <v>32</v>
      </c>
      <c r="C400" t="s">
        <v>17</v>
      </c>
      <c r="D400" t="s">
        <v>19</v>
      </c>
      <c r="E400" t="s">
        <v>25</v>
      </c>
      <c r="F400" t="s">
        <v>42</v>
      </c>
      <c r="G400" t="s">
        <v>46</v>
      </c>
      <c r="H400">
        <v>10</v>
      </c>
      <c r="I400">
        <v>5</v>
      </c>
      <c r="J400">
        <v>6119.74</v>
      </c>
      <c r="K400">
        <v>322.05</v>
      </c>
      <c r="L400">
        <v>13</v>
      </c>
      <c r="M400">
        <v>18</v>
      </c>
      <c r="N400">
        <v>2</v>
      </c>
      <c r="O400" t="s">
        <v>49</v>
      </c>
      <c r="P400" t="s">
        <v>50</v>
      </c>
    </row>
    <row r="401" spans="1:16" x14ac:dyDescent="0.35">
      <c r="A401">
        <v>400</v>
      </c>
      <c r="B401">
        <v>32</v>
      </c>
      <c r="C401" t="s">
        <v>17</v>
      </c>
      <c r="D401" t="s">
        <v>22</v>
      </c>
      <c r="E401" t="s">
        <v>36</v>
      </c>
      <c r="F401" t="s">
        <v>44</v>
      </c>
      <c r="G401" t="s">
        <v>46</v>
      </c>
      <c r="H401">
        <v>2</v>
      </c>
      <c r="I401">
        <v>5</v>
      </c>
      <c r="J401">
        <v>4237.26</v>
      </c>
      <c r="K401">
        <v>744.74</v>
      </c>
      <c r="L401">
        <v>12</v>
      </c>
      <c r="M401">
        <v>17</v>
      </c>
      <c r="N401">
        <v>4</v>
      </c>
      <c r="O401" t="s">
        <v>50</v>
      </c>
      <c r="P401" t="s">
        <v>49</v>
      </c>
    </row>
    <row r="402" spans="1:16" x14ac:dyDescent="0.35">
      <c r="A402">
        <v>401</v>
      </c>
      <c r="B402">
        <v>52</v>
      </c>
      <c r="C402" t="s">
        <v>16</v>
      </c>
      <c r="D402" t="s">
        <v>21</v>
      </c>
      <c r="E402" t="s">
        <v>34</v>
      </c>
      <c r="F402" t="s">
        <v>42</v>
      </c>
      <c r="G402" t="s">
        <v>48</v>
      </c>
      <c r="H402">
        <v>2</v>
      </c>
      <c r="I402">
        <v>5</v>
      </c>
      <c r="J402">
        <v>2990.58</v>
      </c>
      <c r="K402">
        <v>498.03</v>
      </c>
      <c r="L402">
        <v>13</v>
      </c>
      <c r="M402">
        <v>17</v>
      </c>
      <c r="N402">
        <v>3</v>
      </c>
      <c r="O402" t="s">
        <v>49</v>
      </c>
      <c r="P402" t="s">
        <v>49</v>
      </c>
    </row>
    <row r="403" spans="1:16" x14ac:dyDescent="0.35">
      <c r="A403">
        <v>402</v>
      </c>
      <c r="B403">
        <v>35</v>
      </c>
      <c r="C403" t="s">
        <v>16</v>
      </c>
      <c r="D403" t="s">
        <v>23</v>
      </c>
      <c r="E403" t="s">
        <v>33</v>
      </c>
      <c r="F403" t="s">
        <v>42</v>
      </c>
      <c r="G403" t="s">
        <v>47</v>
      </c>
      <c r="H403">
        <v>16</v>
      </c>
      <c r="I403">
        <v>2</v>
      </c>
      <c r="J403">
        <v>5653.6</v>
      </c>
      <c r="K403">
        <v>886.67</v>
      </c>
      <c r="L403">
        <v>6</v>
      </c>
      <c r="M403">
        <v>20</v>
      </c>
      <c r="N403">
        <v>5</v>
      </c>
      <c r="O403" t="s">
        <v>50</v>
      </c>
      <c r="P403" t="s">
        <v>49</v>
      </c>
    </row>
    <row r="404" spans="1:16" x14ac:dyDescent="0.35">
      <c r="A404">
        <v>403</v>
      </c>
      <c r="B404">
        <v>41</v>
      </c>
      <c r="C404" t="s">
        <v>16</v>
      </c>
      <c r="D404" t="s">
        <v>23</v>
      </c>
      <c r="E404" t="s">
        <v>33</v>
      </c>
      <c r="F404" t="s">
        <v>44</v>
      </c>
      <c r="G404" t="s">
        <v>48</v>
      </c>
      <c r="H404">
        <v>1</v>
      </c>
      <c r="I404">
        <v>3</v>
      </c>
      <c r="J404">
        <v>5261.64</v>
      </c>
      <c r="K404">
        <v>716.05</v>
      </c>
      <c r="L404">
        <v>8</v>
      </c>
      <c r="M404">
        <v>20</v>
      </c>
      <c r="N404">
        <v>2</v>
      </c>
      <c r="O404" t="s">
        <v>49</v>
      </c>
      <c r="P404" t="s">
        <v>49</v>
      </c>
    </row>
    <row r="405" spans="1:16" x14ac:dyDescent="0.35">
      <c r="A405">
        <v>404</v>
      </c>
      <c r="B405">
        <v>22</v>
      </c>
      <c r="C405" t="s">
        <v>17</v>
      </c>
      <c r="D405" t="s">
        <v>22</v>
      </c>
      <c r="E405" t="s">
        <v>36</v>
      </c>
      <c r="F405" t="s">
        <v>44</v>
      </c>
      <c r="G405" t="s">
        <v>46</v>
      </c>
      <c r="H405">
        <v>3</v>
      </c>
      <c r="I405">
        <v>3</v>
      </c>
      <c r="J405">
        <v>3774.25</v>
      </c>
      <c r="K405">
        <v>355.62</v>
      </c>
      <c r="L405">
        <v>8</v>
      </c>
      <c r="M405">
        <v>17</v>
      </c>
      <c r="N405">
        <v>5</v>
      </c>
      <c r="O405" t="s">
        <v>50</v>
      </c>
      <c r="P405" t="s">
        <v>49</v>
      </c>
    </row>
    <row r="406" spans="1:16" x14ac:dyDescent="0.35">
      <c r="A406">
        <v>405</v>
      </c>
      <c r="B406">
        <v>35</v>
      </c>
      <c r="C406" t="s">
        <v>16</v>
      </c>
      <c r="D406" t="s">
        <v>22</v>
      </c>
      <c r="E406" t="s">
        <v>32</v>
      </c>
      <c r="F406" t="s">
        <v>43</v>
      </c>
      <c r="G406" t="s">
        <v>46</v>
      </c>
      <c r="H406">
        <v>19</v>
      </c>
      <c r="I406">
        <v>3</v>
      </c>
      <c r="J406">
        <v>4074.3</v>
      </c>
      <c r="K406">
        <v>490.38</v>
      </c>
      <c r="L406">
        <v>8</v>
      </c>
      <c r="M406">
        <v>20</v>
      </c>
      <c r="N406">
        <v>6</v>
      </c>
      <c r="O406" t="s">
        <v>50</v>
      </c>
      <c r="P406" t="s">
        <v>49</v>
      </c>
    </row>
    <row r="407" spans="1:16" x14ac:dyDescent="0.35">
      <c r="A407">
        <v>406</v>
      </c>
      <c r="B407">
        <v>52</v>
      </c>
      <c r="C407" t="s">
        <v>17</v>
      </c>
      <c r="D407" t="s">
        <v>18</v>
      </c>
      <c r="E407" t="s">
        <v>27</v>
      </c>
      <c r="F407" t="s">
        <v>45</v>
      </c>
      <c r="G407" t="s">
        <v>46</v>
      </c>
      <c r="H407">
        <v>16</v>
      </c>
      <c r="I407">
        <v>2</v>
      </c>
      <c r="J407">
        <v>4398.03</v>
      </c>
      <c r="K407">
        <v>761.83</v>
      </c>
      <c r="L407">
        <v>8</v>
      </c>
      <c r="M407">
        <v>20</v>
      </c>
      <c r="N407">
        <v>3</v>
      </c>
      <c r="O407" t="s">
        <v>49</v>
      </c>
      <c r="P407" t="s">
        <v>49</v>
      </c>
    </row>
    <row r="408" spans="1:16" x14ac:dyDescent="0.35">
      <c r="A408">
        <v>407</v>
      </c>
      <c r="B408">
        <v>45</v>
      </c>
      <c r="C408" t="s">
        <v>16</v>
      </c>
      <c r="D408" t="s">
        <v>18</v>
      </c>
      <c r="E408" t="s">
        <v>27</v>
      </c>
      <c r="F408" t="s">
        <v>42</v>
      </c>
      <c r="G408" t="s">
        <v>46</v>
      </c>
      <c r="H408">
        <v>11</v>
      </c>
      <c r="I408">
        <v>2</v>
      </c>
      <c r="J408">
        <v>5634.41</v>
      </c>
      <c r="K408">
        <v>985.23</v>
      </c>
      <c r="L408">
        <v>12</v>
      </c>
      <c r="M408">
        <v>23</v>
      </c>
      <c r="N408">
        <v>6</v>
      </c>
      <c r="O408" t="s">
        <v>49</v>
      </c>
      <c r="P408" t="s">
        <v>49</v>
      </c>
    </row>
    <row r="409" spans="1:16" x14ac:dyDescent="0.35">
      <c r="A409">
        <v>408</v>
      </c>
      <c r="B409">
        <v>25</v>
      </c>
      <c r="C409" t="s">
        <v>16</v>
      </c>
      <c r="D409" t="s">
        <v>23</v>
      </c>
      <c r="E409" t="s">
        <v>41</v>
      </c>
      <c r="F409" t="s">
        <v>44</v>
      </c>
      <c r="G409" t="s">
        <v>46</v>
      </c>
      <c r="H409">
        <v>17</v>
      </c>
      <c r="I409">
        <v>3</v>
      </c>
      <c r="J409">
        <v>5656.17</v>
      </c>
      <c r="K409">
        <v>546.14</v>
      </c>
      <c r="L409">
        <v>16</v>
      </c>
      <c r="M409">
        <v>26</v>
      </c>
      <c r="N409">
        <v>2</v>
      </c>
      <c r="O409" t="s">
        <v>49</v>
      </c>
      <c r="P409" t="s">
        <v>49</v>
      </c>
    </row>
    <row r="410" spans="1:16" x14ac:dyDescent="0.35">
      <c r="A410">
        <v>409</v>
      </c>
      <c r="B410">
        <v>36</v>
      </c>
      <c r="C410" t="s">
        <v>16</v>
      </c>
      <c r="D410" t="s">
        <v>18</v>
      </c>
      <c r="E410" t="s">
        <v>26</v>
      </c>
      <c r="F410" t="s">
        <v>42</v>
      </c>
      <c r="G410" t="s">
        <v>46</v>
      </c>
      <c r="H410">
        <v>17</v>
      </c>
      <c r="I410">
        <v>4</v>
      </c>
      <c r="J410">
        <v>4732.82</v>
      </c>
      <c r="K410">
        <v>747.35</v>
      </c>
      <c r="L410">
        <v>11</v>
      </c>
      <c r="M410">
        <v>25</v>
      </c>
      <c r="N410">
        <v>4</v>
      </c>
      <c r="O410" t="s">
        <v>49</v>
      </c>
      <c r="P410" t="s">
        <v>50</v>
      </c>
    </row>
    <row r="411" spans="1:16" x14ac:dyDescent="0.35">
      <c r="A411">
        <v>410</v>
      </c>
      <c r="B411">
        <v>37</v>
      </c>
      <c r="C411" t="s">
        <v>17</v>
      </c>
      <c r="D411" t="s">
        <v>23</v>
      </c>
      <c r="E411" t="s">
        <v>33</v>
      </c>
      <c r="F411" t="s">
        <v>44</v>
      </c>
      <c r="G411" t="s">
        <v>46</v>
      </c>
      <c r="H411">
        <v>1</v>
      </c>
      <c r="I411">
        <v>5</v>
      </c>
      <c r="J411">
        <v>5598.33</v>
      </c>
      <c r="K411">
        <v>1046.28</v>
      </c>
      <c r="L411">
        <v>6</v>
      </c>
      <c r="M411">
        <v>24</v>
      </c>
      <c r="N411">
        <v>3</v>
      </c>
      <c r="O411" t="s">
        <v>49</v>
      </c>
      <c r="P411" t="s">
        <v>49</v>
      </c>
    </row>
    <row r="412" spans="1:16" x14ac:dyDescent="0.35">
      <c r="A412">
        <v>411</v>
      </c>
      <c r="B412">
        <v>55</v>
      </c>
      <c r="C412" t="s">
        <v>16</v>
      </c>
      <c r="D412" t="s">
        <v>20</v>
      </c>
      <c r="E412" t="s">
        <v>29</v>
      </c>
      <c r="F412" t="s">
        <v>44</v>
      </c>
      <c r="G412" t="s">
        <v>47</v>
      </c>
      <c r="H412">
        <v>2</v>
      </c>
      <c r="I412">
        <v>1</v>
      </c>
      <c r="J412">
        <v>4284.42</v>
      </c>
      <c r="K412">
        <v>842.38</v>
      </c>
      <c r="L412">
        <v>18</v>
      </c>
      <c r="M412">
        <v>17</v>
      </c>
      <c r="N412">
        <v>4</v>
      </c>
      <c r="O412" t="s">
        <v>49</v>
      </c>
      <c r="P412" t="s">
        <v>49</v>
      </c>
    </row>
    <row r="413" spans="1:16" x14ac:dyDescent="0.35">
      <c r="A413">
        <v>412</v>
      </c>
      <c r="B413">
        <v>30</v>
      </c>
      <c r="C413" t="s">
        <v>16</v>
      </c>
      <c r="D413" t="s">
        <v>22</v>
      </c>
      <c r="E413" t="s">
        <v>32</v>
      </c>
      <c r="F413" t="s">
        <v>42</v>
      </c>
      <c r="G413" t="s">
        <v>48</v>
      </c>
      <c r="H413">
        <v>1</v>
      </c>
      <c r="I413">
        <v>5</v>
      </c>
      <c r="J413">
        <v>4255.67</v>
      </c>
      <c r="K413">
        <v>614.74</v>
      </c>
      <c r="L413">
        <v>9</v>
      </c>
      <c r="M413">
        <v>17</v>
      </c>
      <c r="N413">
        <v>2</v>
      </c>
      <c r="O413" t="s">
        <v>49</v>
      </c>
      <c r="P413" t="s">
        <v>49</v>
      </c>
    </row>
    <row r="414" spans="1:16" x14ac:dyDescent="0.35">
      <c r="A414">
        <v>413</v>
      </c>
      <c r="B414">
        <v>38</v>
      </c>
      <c r="C414" t="s">
        <v>17</v>
      </c>
      <c r="D414" t="s">
        <v>23</v>
      </c>
      <c r="E414" t="s">
        <v>41</v>
      </c>
      <c r="F414" t="s">
        <v>45</v>
      </c>
      <c r="G414" t="s">
        <v>46</v>
      </c>
      <c r="H414">
        <v>5</v>
      </c>
      <c r="I414">
        <v>5</v>
      </c>
      <c r="J414">
        <v>4258.0600000000004</v>
      </c>
      <c r="K414">
        <v>521.49</v>
      </c>
      <c r="L414">
        <v>4</v>
      </c>
      <c r="M414">
        <v>24</v>
      </c>
      <c r="N414">
        <v>3</v>
      </c>
      <c r="O414" t="s">
        <v>49</v>
      </c>
      <c r="P414" t="s">
        <v>50</v>
      </c>
    </row>
    <row r="415" spans="1:16" x14ac:dyDescent="0.35">
      <c r="A415">
        <v>414</v>
      </c>
      <c r="B415">
        <v>55</v>
      </c>
      <c r="C415" t="s">
        <v>17</v>
      </c>
      <c r="D415" t="s">
        <v>18</v>
      </c>
      <c r="E415" t="s">
        <v>24</v>
      </c>
      <c r="F415" t="s">
        <v>42</v>
      </c>
      <c r="G415" t="s">
        <v>46</v>
      </c>
      <c r="H415">
        <v>17</v>
      </c>
      <c r="I415">
        <v>3</v>
      </c>
      <c r="J415">
        <v>4652.3999999999996</v>
      </c>
      <c r="K415">
        <v>788.39</v>
      </c>
      <c r="L415">
        <v>9</v>
      </c>
      <c r="M415">
        <v>22</v>
      </c>
      <c r="N415">
        <v>2</v>
      </c>
      <c r="O415" t="s">
        <v>49</v>
      </c>
      <c r="P415" t="s">
        <v>49</v>
      </c>
    </row>
    <row r="416" spans="1:16" x14ac:dyDescent="0.35">
      <c r="A416">
        <v>415</v>
      </c>
      <c r="B416">
        <v>31</v>
      </c>
      <c r="C416" t="s">
        <v>16</v>
      </c>
      <c r="D416" t="s">
        <v>22</v>
      </c>
      <c r="E416" t="s">
        <v>40</v>
      </c>
      <c r="F416" t="s">
        <v>43</v>
      </c>
      <c r="G416" t="s">
        <v>46</v>
      </c>
      <c r="H416">
        <v>18</v>
      </c>
      <c r="I416">
        <v>3</v>
      </c>
      <c r="J416">
        <v>3177.92</v>
      </c>
      <c r="K416">
        <v>455.39</v>
      </c>
      <c r="L416">
        <v>7</v>
      </c>
      <c r="M416">
        <v>22</v>
      </c>
      <c r="N416">
        <v>4</v>
      </c>
      <c r="O416" t="s">
        <v>49</v>
      </c>
      <c r="P416" t="s">
        <v>49</v>
      </c>
    </row>
    <row r="417" spans="1:16" x14ac:dyDescent="0.35">
      <c r="A417">
        <v>416</v>
      </c>
      <c r="B417">
        <v>38</v>
      </c>
      <c r="C417" t="s">
        <v>17</v>
      </c>
      <c r="D417" t="s">
        <v>22</v>
      </c>
      <c r="E417" t="s">
        <v>40</v>
      </c>
      <c r="F417" t="s">
        <v>43</v>
      </c>
      <c r="G417" t="s">
        <v>47</v>
      </c>
      <c r="H417">
        <v>14</v>
      </c>
      <c r="I417">
        <v>5</v>
      </c>
      <c r="J417">
        <v>3611.28</v>
      </c>
      <c r="K417">
        <v>461.17</v>
      </c>
      <c r="L417">
        <v>12</v>
      </c>
      <c r="M417">
        <v>23</v>
      </c>
      <c r="N417">
        <v>6</v>
      </c>
      <c r="O417" t="s">
        <v>49</v>
      </c>
      <c r="P417" t="s">
        <v>50</v>
      </c>
    </row>
    <row r="418" spans="1:16" x14ac:dyDescent="0.35">
      <c r="A418">
        <v>417</v>
      </c>
      <c r="B418">
        <v>60</v>
      </c>
      <c r="C418" t="s">
        <v>17</v>
      </c>
      <c r="D418" t="s">
        <v>18</v>
      </c>
      <c r="E418" t="s">
        <v>27</v>
      </c>
      <c r="F418" t="s">
        <v>44</v>
      </c>
      <c r="G418" t="s">
        <v>46</v>
      </c>
      <c r="H418">
        <v>5</v>
      </c>
      <c r="I418">
        <v>2</v>
      </c>
      <c r="J418">
        <v>5809.11</v>
      </c>
      <c r="K418">
        <v>680.9</v>
      </c>
      <c r="L418">
        <v>10</v>
      </c>
      <c r="M418">
        <v>22</v>
      </c>
      <c r="N418">
        <v>10</v>
      </c>
      <c r="O418" t="s">
        <v>49</v>
      </c>
      <c r="P418" t="s">
        <v>49</v>
      </c>
    </row>
    <row r="419" spans="1:16" x14ac:dyDescent="0.35">
      <c r="A419">
        <v>418</v>
      </c>
      <c r="B419">
        <v>39</v>
      </c>
      <c r="C419" t="s">
        <v>17</v>
      </c>
      <c r="D419" t="s">
        <v>22</v>
      </c>
      <c r="E419" t="s">
        <v>32</v>
      </c>
      <c r="F419" t="s">
        <v>43</v>
      </c>
      <c r="G419" t="s">
        <v>46</v>
      </c>
      <c r="H419">
        <v>8</v>
      </c>
      <c r="I419">
        <v>3</v>
      </c>
      <c r="J419">
        <v>4670.21</v>
      </c>
      <c r="K419">
        <v>816.16</v>
      </c>
      <c r="L419">
        <v>10</v>
      </c>
      <c r="M419">
        <v>29</v>
      </c>
      <c r="N419">
        <v>5</v>
      </c>
      <c r="O419" t="s">
        <v>49</v>
      </c>
      <c r="P419" t="s">
        <v>49</v>
      </c>
    </row>
    <row r="420" spans="1:16" x14ac:dyDescent="0.35">
      <c r="A420">
        <v>419</v>
      </c>
      <c r="B420">
        <v>28</v>
      </c>
      <c r="C420" t="s">
        <v>16</v>
      </c>
      <c r="D420" t="s">
        <v>22</v>
      </c>
      <c r="E420" t="s">
        <v>32</v>
      </c>
      <c r="F420" t="s">
        <v>43</v>
      </c>
      <c r="G420" t="s">
        <v>46</v>
      </c>
      <c r="H420">
        <v>4</v>
      </c>
      <c r="I420">
        <v>3</v>
      </c>
      <c r="J420">
        <v>3741.22</v>
      </c>
      <c r="K420">
        <v>707.04</v>
      </c>
      <c r="L420">
        <v>12</v>
      </c>
      <c r="M420">
        <v>20</v>
      </c>
      <c r="N420">
        <v>6</v>
      </c>
      <c r="O420" t="s">
        <v>49</v>
      </c>
      <c r="P420" t="s">
        <v>49</v>
      </c>
    </row>
    <row r="421" spans="1:16" x14ac:dyDescent="0.35">
      <c r="A421">
        <v>420</v>
      </c>
      <c r="B421">
        <v>27</v>
      </c>
      <c r="C421" t="s">
        <v>16</v>
      </c>
      <c r="D421" t="s">
        <v>21</v>
      </c>
      <c r="E421" t="s">
        <v>31</v>
      </c>
      <c r="F421" t="s">
        <v>45</v>
      </c>
      <c r="G421" t="s">
        <v>46</v>
      </c>
      <c r="H421">
        <v>15</v>
      </c>
      <c r="I421">
        <v>4</v>
      </c>
      <c r="J421">
        <v>3373.27</v>
      </c>
      <c r="K421">
        <v>656.69</v>
      </c>
      <c r="L421">
        <v>8</v>
      </c>
      <c r="M421">
        <v>34</v>
      </c>
      <c r="N421">
        <v>3</v>
      </c>
      <c r="O421" t="s">
        <v>49</v>
      </c>
      <c r="P421" t="s">
        <v>50</v>
      </c>
    </row>
    <row r="422" spans="1:16" x14ac:dyDescent="0.35">
      <c r="A422">
        <v>421</v>
      </c>
      <c r="B422">
        <v>45</v>
      </c>
      <c r="C422" t="s">
        <v>16</v>
      </c>
      <c r="D422" t="s">
        <v>23</v>
      </c>
      <c r="E422" t="s">
        <v>41</v>
      </c>
      <c r="F422" t="s">
        <v>45</v>
      </c>
      <c r="G422" t="s">
        <v>46</v>
      </c>
      <c r="H422">
        <v>1</v>
      </c>
      <c r="I422">
        <v>3</v>
      </c>
      <c r="J422">
        <v>5618.03</v>
      </c>
      <c r="K422">
        <v>459.62</v>
      </c>
      <c r="L422">
        <v>7</v>
      </c>
      <c r="M422">
        <v>19</v>
      </c>
      <c r="N422">
        <v>3</v>
      </c>
      <c r="O422" t="s">
        <v>49</v>
      </c>
      <c r="P422" t="s">
        <v>49</v>
      </c>
    </row>
    <row r="423" spans="1:16" x14ac:dyDescent="0.35">
      <c r="A423">
        <v>422</v>
      </c>
      <c r="B423">
        <v>55</v>
      </c>
      <c r="C423" t="s">
        <v>16</v>
      </c>
      <c r="D423" t="s">
        <v>19</v>
      </c>
      <c r="E423" t="s">
        <v>35</v>
      </c>
      <c r="F423" t="s">
        <v>42</v>
      </c>
      <c r="G423" t="s">
        <v>47</v>
      </c>
      <c r="H423">
        <v>12</v>
      </c>
      <c r="I423">
        <v>3</v>
      </c>
      <c r="J423">
        <v>6104.18</v>
      </c>
      <c r="K423">
        <v>551.38</v>
      </c>
      <c r="L423">
        <v>11</v>
      </c>
      <c r="M423">
        <v>22</v>
      </c>
      <c r="N423">
        <v>4</v>
      </c>
      <c r="O423" t="s">
        <v>49</v>
      </c>
      <c r="P423" t="s">
        <v>49</v>
      </c>
    </row>
    <row r="424" spans="1:16" x14ac:dyDescent="0.35">
      <c r="A424">
        <v>423</v>
      </c>
      <c r="B424">
        <v>25</v>
      </c>
      <c r="C424" t="s">
        <v>17</v>
      </c>
      <c r="D424" t="s">
        <v>21</v>
      </c>
      <c r="E424" t="s">
        <v>38</v>
      </c>
      <c r="F424" t="s">
        <v>43</v>
      </c>
      <c r="G424" t="s">
        <v>46</v>
      </c>
      <c r="H424">
        <v>0</v>
      </c>
      <c r="I424">
        <v>2</v>
      </c>
      <c r="J424">
        <v>5267.96</v>
      </c>
      <c r="K424">
        <v>533.23</v>
      </c>
      <c r="L424">
        <v>7</v>
      </c>
      <c r="M424">
        <v>16</v>
      </c>
      <c r="N424">
        <v>5</v>
      </c>
      <c r="O424" t="s">
        <v>50</v>
      </c>
      <c r="P424" t="s">
        <v>49</v>
      </c>
    </row>
    <row r="425" spans="1:16" x14ac:dyDescent="0.35">
      <c r="A425">
        <v>424</v>
      </c>
      <c r="B425">
        <v>29</v>
      </c>
      <c r="C425" t="s">
        <v>16</v>
      </c>
      <c r="D425" t="s">
        <v>18</v>
      </c>
      <c r="E425" t="s">
        <v>24</v>
      </c>
      <c r="F425" t="s">
        <v>44</v>
      </c>
      <c r="G425" t="s">
        <v>47</v>
      </c>
      <c r="H425">
        <v>4</v>
      </c>
      <c r="I425">
        <v>3</v>
      </c>
      <c r="J425">
        <v>6381.83</v>
      </c>
      <c r="K425">
        <v>580.95000000000005</v>
      </c>
      <c r="L425">
        <v>10</v>
      </c>
      <c r="M425">
        <v>17</v>
      </c>
      <c r="N425">
        <v>1</v>
      </c>
      <c r="O425" t="s">
        <v>49</v>
      </c>
      <c r="P425" t="s">
        <v>49</v>
      </c>
    </row>
    <row r="426" spans="1:16" x14ac:dyDescent="0.35">
      <c r="A426">
        <v>425</v>
      </c>
      <c r="B426">
        <v>44</v>
      </c>
      <c r="C426" t="s">
        <v>16</v>
      </c>
      <c r="D426" t="s">
        <v>21</v>
      </c>
      <c r="E426" t="s">
        <v>31</v>
      </c>
      <c r="F426" t="s">
        <v>44</v>
      </c>
      <c r="G426" t="s">
        <v>46</v>
      </c>
      <c r="H426">
        <v>4</v>
      </c>
      <c r="I426">
        <v>5</v>
      </c>
      <c r="J426">
        <v>2673.6</v>
      </c>
      <c r="K426">
        <v>333.79</v>
      </c>
      <c r="L426">
        <v>10</v>
      </c>
      <c r="M426">
        <v>20</v>
      </c>
      <c r="N426">
        <v>6</v>
      </c>
      <c r="O426" t="s">
        <v>49</v>
      </c>
      <c r="P426" t="s">
        <v>50</v>
      </c>
    </row>
    <row r="427" spans="1:16" x14ac:dyDescent="0.35">
      <c r="A427">
        <v>426</v>
      </c>
      <c r="B427">
        <v>58</v>
      </c>
      <c r="C427" t="s">
        <v>16</v>
      </c>
      <c r="D427" t="s">
        <v>20</v>
      </c>
      <c r="E427" t="s">
        <v>28</v>
      </c>
      <c r="F427" t="s">
        <v>43</v>
      </c>
      <c r="G427" t="s">
        <v>46</v>
      </c>
      <c r="H427">
        <v>9</v>
      </c>
      <c r="I427">
        <v>1</v>
      </c>
      <c r="J427">
        <v>6289.88</v>
      </c>
      <c r="K427">
        <v>866.37</v>
      </c>
      <c r="L427">
        <v>8</v>
      </c>
      <c r="M427">
        <v>14</v>
      </c>
      <c r="N427">
        <v>8</v>
      </c>
      <c r="O427" t="s">
        <v>50</v>
      </c>
      <c r="P427" t="s">
        <v>49</v>
      </c>
    </row>
    <row r="428" spans="1:16" x14ac:dyDescent="0.35">
      <c r="A428">
        <v>427</v>
      </c>
      <c r="B428">
        <v>22</v>
      </c>
      <c r="C428" t="s">
        <v>17</v>
      </c>
      <c r="D428" t="s">
        <v>21</v>
      </c>
      <c r="E428" t="s">
        <v>34</v>
      </c>
      <c r="F428" t="s">
        <v>44</v>
      </c>
      <c r="G428" t="s">
        <v>46</v>
      </c>
      <c r="H428">
        <v>16</v>
      </c>
      <c r="I428">
        <v>4</v>
      </c>
      <c r="J428">
        <v>4111.2700000000004</v>
      </c>
      <c r="K428">
        <v>745.02</v>
      </c>
      <c r="L428">
        <v>6</v>
      </c>
      <c r="M428">
        <v>13</v>
      </c>
      <c r="N428">
        <v>6</v>
      </c>
      <c r="O428" t="s">
        <v>49</v>
      </c>
      <c r="P428" t="s">
        <v>50</v>
      </c>
    </row>
    <row r="429" spans="1:16" x14ac:dyDescent="0.35">
      <c r="A429">
        <v>428</v>
      </c>
      <c r="B429">
        <v>41</v>
      </c>
      <c r="C429" t="s">
        <v>17</v>
      </c>
      <c r="D429" t="s">
        <v>21</v>
      </c>
      <c r="E429" t="s">
        <v>34</v>
      </c>
      <c r="F429" t="s">
        <v>42</v>
      </c>
      <c r="G429" t="s">
        <v>47</v>
      </c>
      <c r="H429">
        <v>16</v>
      </c>
      <c r="I429">
        <v>3</v>
      </c>
      <c r="J429">
        <v>3974.49</v>
      </c>
      <c r="K429">
        <v>428.31</v>
      </c>
      <c r="L429">
        <v>9</v>
      </c>
      <c r="M429">
        <v>17</v>
      </c>
      <c r="N429">
        <v>4</v>
      </c>
      <c r="O429" t="s">
        <v>49</v>
      </c>
      <c r="P429" t="s">
        <v>49</v>
      </c>
    </row>
    <row r="430" spans="1:16" x14ac:dyDescent="0.35">
      <c r="A430">
        <v>429</v>
      </c>
      <c r="B430">
        <v>55</v>
      </c>
      <c r="C430" t="s">
        <v>17</v>
      </c>
      <c r="D430" t="s">
        <v>23</v>
      </c>
      <c r="E430" t="s">
        <v>39</v>
      </c>
      <c r="F430" t="s">
        <v>43</v>
      </c>
      <c r="G430" t="s">
        <v>46</v>
      </c>
      <c r="H430">
        <v>16</v>
      </c>
      <c r="I430">
        <v>3</v>
      </c>
      <c r="J430">
        <v>3128.66</v>
      </c>
      <c r="K430">
        <v>324.77999999999997</v>
      </c>
      <c r="L430">
        <v>10</v>
      </c>
      <c r="M430">
        <v>24</v>
      </c>
      <c r="N430">
        <v>4</v>
      </c>
      <c r="O430" t="s">
        <v>49</v>
      </c>
      <c r="P430" t="s">
        <v>49</v>
      </c>
    </row>
    <row r="431" spans="1:16" x14ac:dyDescent="0.35">
      <c r="A431">
        <v>430</v>
      </c>
      <c r="B431">
        <v>60</v>
      </c>
      <c r="C431" t="s">
        <v>17</v>
      </c>
      <c r="D431" t="s">
        <v>19</v>
      </c>
      <c r="E431" t="s">
        <v>35</v>
      </c>
      <c r="F431" t="s">
        <v>42</v>
      </c>
      <c r="G431" t="s">
        <v>48</v>
      </c>
      <c r="H431">
        <v>16</v>
      </c>
      <c r="I431">
        <v>5</v>
      </c>
      <c r="J431">
        <v>4874.47</v>
      </c>
      <c r="K431">
        <v>914.77</v>
      </c>
      <c r="L431">
        <v>15</v>
      </c>
      <c r="M431">
        <v>20</v>
      </c>
      <c r="N431">
        <v>5</v>
      </c>
      <c r="O431" t="s">
        <v>49</v>
      </c>
      <c r="P431" t="s">
        <v>50</v>
      </c>
    </row>
    <row r="432" spans="1:16" x14ac:dyDescent="0.35">
      <c r="A432">
        <v>431</v>
      </c>
      <c r="B432">
        <v>39</v>
      </c>
      <c r="C432" t="s">
        <v>17</v>
      </c>
      <c r="D432" t="s">
        <v>20</v>
      </c>
      <c r="E432" t="s">
        <v>28</v>
      </c>
      <c r="F432" t="s">
        <v>42</v>
      </c>
      <c r="G432" t="s">
        <v>46</v>
      </c>
      <c r="H432">
        <v>2</v>
      </c>
      <c r="I432">
        <v>5</v>
      </c>
      <c r="J432">
        <v>4558.5</v>
      </c>
      <c r="K432">
        <v>599.97</v>
      </c>
      <c r="L432">
        <v>10</v>
      </c>
      <c r="M432">
        <v>18</v>
      </c>
      <c r="N432">
        <v>5</v>
      </c>
      <c r="O432" t="s">
        <v>49</v>
      </c>
      <c r="P432" t="s">
        <v>49</v>
      </c>
    </row>
    <row r="433" spans="1:16" x14ac:dyDescent="0.35">
      <c r="A433">
        <v>432</v>
      </c>
      <c r="B433">
        <v>37</v>
      </c>
      <c r="C433" t="s">
        <v>16</v>
      </c>
      <c r="D433" t="s">
        <v>18</v>
      </c>
      <c r="E433" t="s">
        <v>26</v>
      </c>
      <c r="F433" t="s">
        <v>45</v>
      </c>
      <c r="G433" t="s">
        <v>46</v>
      </c>
      <c r="H433">
        <v>9</v>
      </c>
      <c r="I433">
        <v>2</v>
      </c>
      <c r="J433">
        <v>5390.94</v>
      </c>
      <c r="K433">
        <v>665.2</v>
      </c>
      <c r="L433">
        <v>8</v>
      </c>
      <c r="M433">
        <v>29</v>
      </c>
      <c r="N433">
        <v>7</v>
      </c>
      <c r="O433" t="s">
        <v>49</v>
      </c>
      <c r="P433" t="s">
        <v>49</v>
      </c>
    </row>
    <row r="434" spans="1:16" x14ac:dyDescent="0.35">
      <c r="A434">
        <v>433</v>
      </c>
      <c r="B434">
        <v>38</v>
      </c>
      <c r="C434" t="s">
        <v>17</v>
      </c>
      <c r="D434" t="s">
        <v>19</v>
      </c>
      <c r="E434" t="s">
        <v>25</v>
      </c>
      <c r="F434" t="s">
        <v>43</v>
      </c>
      <c r="G434" t="s">
        <v>46</v>
      </c>
      <c r="H434">
        <v>4</v>
      </c>
      <c r="I434">
        <v>4</v>
      </c>
      <c r="J434">
        <v>5315.04</v>
      </c>
      <c r="K434">
        <v>452.6</v>
      </c>
      <c r="L434">
        <v>6</v>
      </c>
      <c r="M434">
        <v>21</v>
      </c>
      <c r="N434">
        <v>2</v>
      </c>
      <c r="O434" t="s">
        <v>49</v>
      </c>
      <c r="P434" t="s">
        <v>50</v>
      </c>
    </row>
    <row r="435" spans="1:16" x14ac:dyDescent="0.35">
      <c r="A435">
        <v>434</v>
      </c>
      <c r="B435">
        <v>36</v>
      </c>
      <c r="C435" t="s">
        <v>17</v>
      </c>
      <c r="D435" t="s">
        <v>23</v>
      </c>
      <c r="E435" t="s">
        <v>39</v>
      </c>
      <c r="F435" t="s">
        <v>43</v>
      </c>
      <c r="G435" t="s">
        <v>46</v>
      </c>
      <c r="H435">
        <v>10</v>
      </c>
      <c r="I435">
        <v>5</v>
      </c>
      <c r="J435">
        <v>3507.67</v>
      </c>
      <c r="K435">
        <v>544.95000000000005</v>
      </c>
      <c r="L435">
        <v>8</v>
      </c>
      <c r="M435">
        <v>10</v>
      </c>
      <c r="N435">
        <v>0</v>
      </c>
      <c r="O435" t="s">
        <v>49</v>
      </c>
      <c r="P435" t="s">
        <v>50</v>
      </c>
    </row>
    <row r="436" spans="1:16" x14ac:dyDescent="0.35">
      <c r="A436">
        <v>435</v>
      </c>
      <c r="B436">
        <v>28</v>
      </c>
      <c r="C436" t="s">
        <v>17</v>
      </c>
      <c r="D436" t="s">
        <v>18</v>
      </c>
      <c r="E436" t="s">
        <v>27</v>
      </c>
      <c r="F436" t="s">
        <v>44</v>
      </c>
      <c r="G436" t="s">
        <v>47</v>
      </c>
      <c r="H436">
        <v>14</v>
      </c>
      <c r="I436">
        <v>4</v>
      </c>
      <c r="J436">
        <v>5970.28</v>
      </c>
      <c r="K436">
        <v>755</v>
      </c>
      <c r="L436">
        <v>8</v>
      </c>
      <c r="M436">
        <v>17</v>
      </c>
      <c r="N436">
        <v>3</v>
      </c>
      <c r="O436" t="s">
        <v>49</v>
      </c>
      <c r="P436" t="s">
        <v>49</v>
      </c>
    </row>
    <row r="437" spans="1:16" x14ac:dyDescent="0.35">
      <c r="A437">
        <v>436</v>
      </c>
      <c r="B437">
        <v>43</v>
      </c>
      <c r="C437" t="s">
        <v>16</v>
      </c>
      <c r="D437" t="s">
        <v>21</v>
      </c>
      <c r="E437" t="s">
        <v>34</v>
      </c>
      <c r="F437" t="s">
        <v>44</v>
      </c>
      <c r="G437" t="s">
        <v>47</v>
      </c>
      <c r="H437">
        <v>13</v>
      </c>
      <c r="I437">
        <v>4</v>
      </c>
      <c r="J437">
        <v>4795.79</v>
      </c>
      <c r="K437">
        <v>699</v>
      </c>
      <c r="L437">
        <v>12</v>
      </c>
      <c r="M437">
        <v>25</v>
      </c>
      <c r="N437">
        <v>5</v>
      </c>
      <c r="O437" t="s">
        <v>50</v>
      </c>
      <c r="P437" t="s">
        <v>50</v>
      </c>
    </row>
    <row r="438" spans="1:16" x14ac:dyDescent="0.35">
      <c r="A438">
        <v>437</v>
      </c>
      <c r="B438">
        <v>45</v>
      </c>
      <c r="C438" t="s">
        <v>17</v>
      </c>
      <c r="D438" t="s">
        <v>21</v>
      </c>
      <c r="E438" t="s">
        <v>31</v>
      </c>
      <c r="F438" t="s">
        <v>44</v>
      </c>
      <c r="G438" t="s">
        <v>47</v>
      </c>
      <c r="H438">
        <v>9</v>
      </c>
      <c r="I438">
        <v>3</v>
      </c>
      <c r="J438">
        <v>6170.41</v>
      </c>
      <c r="K438">
        <v>1184.27</v>
      </c>
      <c r="L438">
        <v>11</v>
      </c>
      <c r="M438">
        <v>10</v>
      </c>
      <c r="N438">
        <v>1</v>
      </c>
      <c r="O438" t="s">
        <v>49</v>
      </c>
      <c r="P438" t="s">
        <v>49</v>
      </c>
    </row>
    <row r="439" spans="1:16" x14ac:dyDescent="0.35">
      <c r="A439">
        <v>438</v>
      </c>
      <c r="B439">
        <v>59</v>
      </c>
      <c r="C439" t="s">
        <v>16</v>
      </c>
      <c r="D439" t="s">
        <v>19</v>
      </c>
      <c r="E439" t="s">
        <v>25</v>
      </c>
      <c r="F439" t="s">
        <v>44</v>
      </c>
      <c r="G439" t="s">
        <v>46</v>
      </c>
      <c r="H439">
        <v>18</v>
      </c>
      <c r="I439">
        <v>2</v>
      </c>
      <c r="J439">
        <v>5011.22</v>
      </c>
      <c r="K439">
        <v>794.28</v>
      </c>
      <c r="L439">
        <v>6</v>
      </c>
      <c r="M439">
        <v>15</v>
      </c>
      <c r="N439">
        <v>4</v>
      </c>
      <c r="O439" t="s">
        <v>49</v>
      </c>
      <c r="P439" t="s">
        <v>49</v>
      </c>
    </row>
    <row r="440" spans="1:16" x14ac:dyDescent="0.35">
      <c r="A440">
        <v>439</v>
      </c>
      <c r="B440">
        <v>25</v>
      </c>
      <c r="C440" t="s">
        <v>16</v>
      </c>
      <c r="D440" t="s">
        <v>23</v>
      </c>
      <c r="E440" t="s">
        <v>41</v>
      </c>
      <c r="F440" t="s">
        <v>44</v>
      </c>
      <c r="G440" t="s">
        <v>47</v>
      </c>
      <c r="H440">
        <v>1</v>
      </c>
      <c r="I440">
        <v>3</v>
      </c>
      <c r="J440">
        <v>6444.89</v>
      </c>
      <c r="K440">
        <v>614.79999999999995</v>
      </c>
      <c r="L440">
        <v>10</v>
      </c>
      <c r="M440">
        <v>18</v>
      </c>
      <c r="N440">
        <v>3</v>
      </c>
      <c r="O440" t="s">
        <v>49</v>
      </c>
      <c r="P440" t="s">
        <v>49</v>
      </c>
    </row>
    <row r="441" spans="1:16" x14ac:dyDescent="0.35">
      <c r="A441">
        <v>440</v>
      </c>
      <c r="B441">
        <v>33</v>
      </c>
      <c r="C441" t="s">
        <v>16</v>
      </c>
      <c r="D441" t="s">
        <v>21</v>
      </c>
      <c r="E441" t="s">
        <v>38</v>
      </c>
      <c r="F441" t="s">
        <v>44</v>
      </c>
      <c r="G441" t="s">
        <v>48</v>
      </c>
      <c r="H441">
        <v>10</v>
      </c>
      <c r="I441">
        <v>5</v>
      </c>
      <c r="J441">
        <v>4987.18</v>
      </c>
      <c r="K441">
        <v>487.86</v>
      </c>
      <c r="L441">
        <v>11</v>
      </c>
      <c r="M441">
        <v>24</v>
      </c>
      <c r="N441">
        <v>5</v>
      </c>
      <c r="O441" t="s">
        <v>49</v>
      </c>
      <c r="P441" t="s">
        <v>49</v>
      </c>
    </row>
    <row r="442" spans="1:16" x14ac:dyDescent="0.35">
      <c r="A442">
        <v>441</v>
      </c>
      <c r="B442">
        <v>32</v>
      </c>
      <c r="C442" t="s">
        <v>16</v>
      </c>
      <c r="D442" t="s">
        <v>23</v>
      </c>
      <c r="E442" t="s">
        <v>39</v>
      </c>
      <c r="F442" t="s">
        <v>43</v>
      </c>
      <c r="G442" t="s">
        <v>46</v>
      </c>
      <c r="H442">
        <v>3</v>
      </c>
      <c r="I442">
        <v>4</v>
      </c>
      <c r="J442">
        <v>4135.6099999999997</v>
      </c>
      <c r="K442">
        <v>777.88</v>
      </c>
      <c r="L442">
        <v>11</v>
      </c>
      <c r="M442">
        <v>27</v>
      </c>
      <c r="N442">
        <v>9</v>
      </c>
      <c r="O442" t="s">
        <v>50</v>
      </c>
      <c r="P442" t="s">
        <v>49</v>
      </c>
    </row>
    <row r="443" spans="1:16" x14ac:dyDescent="0.35">
      <c r="A443">
        <v>442</v>
      </c>
      <c r="B443">
        <v>52</v>
      </c>
      <c r="C443" t="s">
        <v>17</v>
      </c>
      <c r="D443" t="s">
        <v>23</v>
      </c>
      <c r="E443" t="s">
        <v>41</v>
      </c>
      <c r="F443" t="s">
        <v>42</v>
      </c>
      <c r="G443" t="s">
        <v>46</v>
      </c>
      <c r="H443">
        <v>13</v>
      </c>
      <c r="I443">
        <v>3</v>
      </c>
      <c r="J443">
        <v>5195.46</v>
      </c>
      <c r="K443">
        <v>862.06</v>
      </c>
      <c r="L443">
        <v>13</v>
      </c>
      <c r="M443">
        <v>18</v>
      </c>
      <c r="N443">
        <v>4</v>
      </c>
      <c r="O443" t="s">
        <v>49</v>
      </c>
      <c r="P443" t="s">
        <v>49</v>
      </c>
    </row>
    <row r="444" spans="1:16" x14ac:dyDescent="0.35">
      <c r="A444">
        <v>443</v>
      </c>
      <c r="B444">
        <v>55</v>
      </c>
      <c r="C444" t="s">
        <v>16</v>
      </c>
      <c r="D444" t="s">
        <v>22</v>
      </c>
      <c r="E444" t="s">
        <v>36</v>
      </c>
      <c r="F444" t="s">
        <v>44</v>
      </c>
      <c r="G444" t="s">
        <v>47</v>
      </c>
      <c r="H444">
        <v>6</v>
      </c>
      <c r="I444">
        <v>5</v>
      </c>
      <c r="J444">
        <v>3839.94</v>
      </c>
      <c r="K444">
        <v>481.82</v>
      </c>
      <c r="L444">
        <v>10</v>
      </c>
      <c r="M444">
        <v>20</v>
      </c>
      <c r="N444">
        <v>5</v>
      </c>
      <c r="O444" t="s">
        <v>49</v>
      </c>
      <c r="P444" t="s">
        <v>50</v>
      </c>
    </row>
    <row r="445" spans="1:16" x14ac:dyDescent="0.35">
      <c r="A445">
        <v>444</v>
      </c>
      <c r="B445">
        <v>41</v>
      </c>
      <c r="C445" t="s">
        <v>16</v>
      </c>
      <c r="D445" t="s">
        <v>22</v>
      </c>
      <c r="E445" t="s">
        <v>40</v>
      </c>
      <c r="F445" t="s">
        <v>42</v>
      </c>
      <c r="G445" t="s">
        <v>47</v>
      </c>
      <c r="H445">
        <v>14</v>
      </c>
      <c r="I445">
        <v>3</v>
      </c>
      <c r="J445">
        <v>3526</v>
      </c>
      <c r="K445">
        <v>226.47</v>
      </c>
      <c r="L445">
        <v>10</v>
      </c>
      <c r="M445">
        <v>24</v>
      </c>
      <c r="N445">
        <v>4</v>
      </c>
      <c r="O445" t="s">
        <v>49</v>
      </c>
      <c r="P445" t="s">
        <v>49</v>
      </c>
    </row>
    <row r="446" spans="1:16" x14ac:dyDescent="0.35">
      <c r="A446">
        <v>445</v>
      </c>
      <c r="B446">
        <v>40</v>
      </c>
      <c r="C446" t="s">
        <v>17</v>
      </c>
      <c r="D446" t="s">
        <v>22</v>
      </c>
      <c r="E446" t="s">
        <v>32</v>
      </c>
      <c r="F446" t="s">
        <v>44</v>
      </c>
      <c r="G446" t="s">
        <v>46</v>
      </c>
      <c r="H446">
        <v>8</v>
      </c>
      <c r="I446">
        <v>2</v>
      </c>
      <c r="J446">
        <v>4877.24</v>
      </c>
      <c r="K446">
        <v>697.14</v>
      </c>
      <c r="L446">
        <v>7</v>
      </c>
      <c r="M446">
        <v>25</v>
      </c>
      <c r="N446">
        <v>7</v>
      </c>
      <c r="O446" t="s">
        <v>50</v>
      </c>
      <c r="P446" t="s">
        <v>49</v>
      </c>
    </row>
    <row r="447" spans="1:16" x14ac:dyDescent="0.35">
      <c r="A447">
        <v>446</v>
      </c>
      <c r="B447">
        <v>53</v>
      </c>
      <c r="C447" t="s">
        <v>17</v>
      </c>
      <c r="D447" t="s">
        <v>18</v>
      </c>
      <c r="E447" t="s">
        <v>26</v>
      </c>
      <c r="F447" t="s">
        <v>44</v>
      </c>
      <c r="G447" t="s">
        <v>46</v>
      </c>
      <c r="H447">
        <v>7</v>
      </c>
      <c r="I447">
        <v>5</v>
      </c>
      <c r="J447">
        <v>3747</v>
      </c>
      <c r="K447">
        <v>560.79</v>
      </c>
      <c r="L447">
        <v>9</v>
      </c>
      <c r="M447">
        <v>22</v>
      </c>
      <c r="N447">
        <v>5</v>
      </c>
      <c r="O447" t="s">
        <v>49</v>
      </c>
      <c r="P447" t="s">
        <v>50</v>
      </c>
    </row>
    <row r="448" spans="1:16" x14ac:dyDescent="0.35">
      <c r="A448">
        <v>447</v>
      </c>
      <c r="B448">
        <v>30</v>
      </c>
      <c r="C448" t="s">
        <v>16</v>
      </c>
      <c r="D448" t="s">
        <v>21</v>
      </c>
      <c r="E448" t="s">
        <v>38</v>
      </c>
      <c r="F448" t="s">
        <v>45</v>
      </c>
      <c r="G448" t="s">
        <v>48</v>
      </c>
      <c r="H448">
        <v>15</v>
      </c>
      <c r="I448">
        <v>3</v>
      </c>
      <c r="J448">
        <v>3617.97</v>
      </c>
      <c r="K448">
        <v>345.31</v>
      </c>
      <c r="L448">
        <v>12</v>
      </c>
      <c r="M448">
        <v>22</v>
      </c>
      <c r="N448">
        <v>1</v>
      </c>
      <c r="O448" t="s">
        <v>49</v>
      </c>
      <c r="P448" t="s">
        <v>49</v>
      </c>
    </row>
    <row r="449" spans="1:16" x14ac:dyDescent="0.35">
      <c r="A449">
        <v>448</v>
      </c>
      <c r="B449">
        <v>24</v>
      </c>
      <c r="C449" t="s">
        <v>17</v>
      </c>
      <c r="D449" t="s">
        <v>18</v>
      </c>
      <c r="E449" t="s">
        <v>24</v>
      </c>
      <c r="F449" t="s">
        <v>44</v>
      </c>
      <c r="G449" t="s">
        <v>46</v>
      </c>
      <c r="H449">
        <v>8</v>
      </c>
      <c r="I449">
        <v>3</v>
      </c>
      <c r="J449">
        <v>5558.31</v>
      </c>
      <c r="K449">
        <v>646.98</v>
      </c>
      <c r="L449">
        <v>10</v>
      </c>
      <c r="M449">
        <v>18</v>
      </c>
      <c r="N449">
        <v>7</v>
      </c>
      <c r="O449" t="s">
        <v>49</v>
      </c>
      <c r="P449" t="s">
        <v>49</v>
      </c>
    </row>
    <row r="450" spans="1:16" x14ac:dyDescent="0.35">
      <c r="A450">
        <v>449</v>
      </c>
      <c r="B450">
        <v>28</v>
      </c>
      <c r="C450" t="s">
        <v>16</v>
      </c>
      <c r="D450" t="s">
        <v>18</v>
      </c>
      <c r="E450" t="s">
        <v>27</v>
      </c>
      <c r="F450" t="s">
        <v>43</v>
      </c>
      <c r="G450" t="s">
        <v>46</v>
      </c>
      <c r="H450">
        <v>8</v>
      </c>
      <c r="I450">
        <v>3</v>
      </c>
      <c r="J450">
        <v>4630.29</v>
      </c>
      <c r="K450">
        <v>621.80999999999995</v>
      </c>
      <c r="L450">
        <v>8</v>
      </c>
      <c r="M450">
        <v>22</v>
      </c>
      <c r="N450">
        <v>3</v>
      </c>
      <c r="O450" t="s">
        <v>50</v>
      </c>
      <c r="P450" t="s">
        <v>49</v>
      </c>
    </row>
    <row r="451" spans="1:16" x14ac:dyDescent="0.35">
      <c r="A451">
        <v>450</v>
      </c>
      <c r="B451">
        <v>31</v>
      </c>
      <c r="C451" t="s">
        <v>16</v>
      </c>
      <c r="D451" t="s">
        <v>22</v>
      </c>
      <c r="E451" t="s">
        <v>40</v>
      </c>
      <c r="F451" t="s">
        <v>42</v>
      </c>
      <c r="G451" t="s">
        <v>46</v>
      </c>
      <c r="H451">
        <v>3</v>
      </c>
      <c r="I451">
        <v>2</v>
      </c>
      <c r="J451">
        <v>3550.78</v>
      </c>
      <c r="K451">
        <v>683.92</v>
      </c>
      <c r="L451">
        <v>9</v>
      </c>
      <c r="M451">
        <v>10</v>
      </c>
      <c r="N451">
        <v>5</v>
      </c>
      <c r="O451" t="s">
        <v>49</v>
      </c>
      <c r="P451" t="s">
        <v>49</v>
      </c>
    </row>
    <row r="452" spans="1:16" x14ac:dyDescent="0.35">
      <c r="A452">
        <v>451</v>
      </c>
      <c r="B452">
        <v>60</v>
      </c>
      <c r="C452" t="s">
        <v>16</v>
      </c>
      <c r="D452" t="s">
        <v>18</v>
      </c>
      <c r="E452" t="s">
        <v>26</v>
      </c>
      <c r="F452" t="s">
        <v>43</v>
      </c>
      <c r="G452" t="s">
        <v>46</v>
      </c>
      <c r="H452">
        <v>6</v>
      </c>
      <c r="I452">
        <v>4</v>
      </c>
      <c r="J452">
        <v>5731.21</v>
      </c>
      <c r="K452">
        <v>377.02</v>
      </c>
      <c r="L452">
        <v>12</v>
      </c>
      <c r="M452">
        <v>24</v>
      </c>
      <c r="N452">
        <v>6</v>
      </c>
      <c r="O452" t="s">
        <v>49</v>
      </c>
      <c r="P452" t="s">
        <v>49</v>
      </c>
    </row>
    <row r="453" spans="1:16" x14ac:dyDescent="0.35">
      <c r="A453">
        <v>452</v>
      </c>
      <c r="B453">
        <v>53</v>
      </c>
      <c r="C453" t="s">
        <v>16</v>
      </c>
      <c r="D453" t="s">
        <v>23</v>
      </c>
      <c r="E453" t="s">
        <v>41</v>
      </c>
      <c r="F453" t="s">
        <v>44</v>
      </c>
      <c r="G453" t="s">
        <v>46</v>
      </c>
      <c r="H453">
        <v>19</v>
      </c>
      <c r="I453">
        <v>3</v>
      </c>
      <c r="J453">
        <v>5461.57</v>
      </c>
      <c r="K453">
        <v>1027.4100000000001</v>
      </c>
      <c r="L453">
        <v>12</v>
      </c>
      <c r="M453">
        <v>19</v>
      </c>
      <c r="N453">
        <v>5</v>
      </c>
      <c r="O453" t="s">
        <v>49</v>
      </c>
      <c r="P453" t="s">
        <v>49</v>
      </c>
    </row>
    <row r="454" spans="1:16" x14ac:dyDescent="0.35">
      <c r="A454">
        <v>453</v>
      </c>
      <c r="B454">
        <v>32</v>
      </c>
      <c r="C454" t="s">
        <v>16</v>
      </c>
      <c r="D454" t="s">
        <v>19</v>
      </c>
      <c r="E454" t="s">
        <v>35</v>
      </c>
      <c r="F454" t="s">
        <v>43</v>
      </c>
      <c r="G454" t="s">
        <v>47</v>
      </c>
      <c r="H454">
        <v>12</v>
      </c>
      <c r="I454">
        <v>5</v>
      </c>
      <c r="J454">
        <v>5364.05</v>
      </c>
      <c r="K454">
        <v>423.24</v>
      </c>
      <c r="L454">
        <v>11</v>
      </c>
      <c r="M454">
        <v>20</v>
      </c>
      <c r="N454">
        <v>3</v>
      </c>
      <c r="O454" t="s">
        <v>49</v>
      </c>
      <c r="P454" t="s">
        <v>50</v>
      </c>
    </row>
    <row r="455" spans="1:16" x14ac:dyDescent="0.35">
      <c r="A455">
        <v>454</v>
      </c>
      <c r="B455">
        <v>22</v>
      </c>
      <c r="C455" t="s">
        <v>16</v>
      </c>
      <c r="D455" t="s">
        <v>19</v>
      </c>
      <c r="E455" t="s">
        <v>25</v>
      </c>
      <c r="F455" t="s">
        <v>45</v>
      </c>
      <c r="G455" t="s">
        <v>46</v>
      </c>
      <c r="H455">
        <v>0</v>
      </c>
      <c r="I455">
        <v>3</v>
      </c>
      <c r="J455">
        <v>5791.04</v>
      </c>
      <c r="K455">
        <v>749.99</v>
      </c>
      <c r="L455">
        <v>10</v>
      </c>
      <c r="M455">
        <v>21</v>
      </c>
      <c r="N455">
        <v>3</v>
      </c>
      <c r="O455" t="s">
        <v>49</v>
      </c>
      <c r="P455" t="s">
        <v>49</v>
      </c>
    </row>
    <row r="456" spans="1:16" x14ac:dyDescent="0.35">
      <c r="A456">
        <v>455</v>
      </c>
      <c r="B456">
        <v>28</v>
      </c>
      <c r="C456" t="s">
        <v>17</v>
      </c>
      <c r="D456" t="s">
        <v>22</v>
      </c>
      <c r="E456" t="s">
        <v>40</v>
      </c>
      <c r="F456" t="s">
        <v>43</v>
      </c>
      <c r="G456" t="s">
        <v>46</v>
      </c>
      <c r="H456">
        <v>5</v>
      </c>
      <c r="I456">
        <v>2</v>
      </c>
      <c r="J456">
        <v>3988.25</v>
      </c>
      <c r="K456">
        <v>396.55</v>
      </c>
      <c r="L456">
        <v>9</v>
      </c>
      <c r="M456">
        <v>22</v>
      </c>
      <c r="N456">
        <v>4</v>
      </c>
      <c r="O456" t="s">
        <v>49</v>
      </c>
      <c r="P456" t="s">
        <v>49</v>
      </c>
    </row>
    <row r="457" spans="1:16" x14ac:dyDescent="0.35">
      <c r="A457">
        <v>456</v>
      </c>
      <c r="B457">
        <v>33</v>
      </c>
      <c r="C457" t="s">
        <v>16</v>
      </c>
      <c r="D457" t="s">
        <v>18</v>
      </c>
      <c r="E457" t="s">
        <v>24</v>
      </c>
      <c r="F457" t="s">
        <v>44</v>
      </c>
      <c r="G457" t="s">
        <v>48</v>
      </c>
      <c r="H457">
        <v>6</v>
      </c>
      <c r="I457">
        <v>3</v>
      </c>
      <c r="J457">
        <v>4058.8</v>
      </c>
      <c r="K457">
        <v>454.83</v>
      </c>
      <c r="L457">
        <v>8</v>
      </c>
      <c r="M457">
        <v>16</v>
      </c>
      <c r="N457">
        <v>3</v>
      </c>
      <c r="O457" t="s">
        <v>50</v>
      </c>
      <c r="P457" t="s">
        <v>49</v>
      </c>
    </row>
    <row r="458" spans="1:16" x14ac:dyDescent="0.35">
      <c r="A458">
        <v>457</v>
      </c>
      <c r="B458">
        <v>24</v>
      </c>
      <c r="C458" t="s">
        <v>16</v>
      </c>
      <c r="D458" t="s">
        <v>20</v>
      </c>
      <c r="E458" t="s">
        <v>30</v>
      </c>
      <c r="F458" t="s">
        <v>43</v>
      </c>
      <c r="G458" t="s">
        <v>46</v>
      </c>
      <c r="H458">
        <v>5</v>
      </c>
      <c r="I458">
        <v>4</v>
      </c>
      <c r="J458">
        <v>4625.12</v>
      </c>
      <c r="K458">
        <v>916.96</v>
      </c>
      <c r="L458">
        <v>10</v>
      </c>
      <c r="M458">
        <v>17</v>
      </c>
      <c r="N458">
        <v>8</v>
      </c>
      <c r="O458" t="s">
        <v>50</v>
      </c>
      <c r="P458" t="s">
        <v>50</v>
      </c>
    </row>
    <row r="459" spans="1:16" x14ac:dyDescent="0.35">
      <c r="A459">
        <v>458</v>
      </c>
      <c r="B459">
        <v>27</v>
      </c>
      <c r="C459" t="s">
        <v>17</v>
      </c>
      <c r="D459" t="s">
        <v>21</v>
      </c>
      <c r="E459" t="s">
        <v>34</v>
      </c>
      <c r="F459" t="s">
        <v>43</v>
      </c>
      <c r="G459" t="s">
        <v>46</v>
      </c>
      <c r="H459">
        <v>19</v>
      </c>
      <c r="I459">
        <v>5</v>
      </c>
      <c r="J459">
        <v>5586.06</v>
      </c>
      <c r="K459">
        <v>750.33</v>
      </c>
      <c r="L459">
        <v>10</v>
      </c>
      <c r="M459">
        <v>14</v>
      </c>
      <c r="N459">
        <v>1</v>
      </c>
      <c r="O459" t="s">
        <v>49</v>
      </c>
      <c r="P459" t="s">
        <v>49</v>
      </c>
    </row>
    <row r="460" spans="1:16" x14ac:dyDescent="0.35">
      <c r="A460">
        <v>459</v>
      </c>
      <c r="B460">
        <v>52</v>
      </c>
      <c r="C460" t="s">
        <v>17</v>
      </c>
      <c r="D460" t="s">
        <v>20</v>
      </c>
      <c r="E460" t="s">
        <v>29</v>
      </c>
      <c r="F460" t="s">
        <v>42</v>
      </c>
      <c r="G460" t="s">
        <v>46</v>
      </c>
      <c r="H460">
        <v>5</v>
      </c>
      <c r="I460">
        <v>3</v>
      </c>
      <c r="J460">
        <v>4669.1400000000003</v>
      </c>
      <c r="K460">
        <v>611.09</v>
      </c>
      <c r="L460">
        <v>19</v>
      </c>
      <c r="M460">
        <v>11</v>
      </c>
      <c r="N460">
        <v>7</v>
      </c>
      <c r="O460" t="s">
        <v>49</v>
      </c>
      <c r="P460" t="s">
        <v>49</v>
      </c>
    </row>
    <row r="461" spans="1:16" x14ac:dyDescent="0.35">
      <c r="A461">
        <v>460</v>
      </c>
      <c r="B461">
        <v>32</v>
      </c>
      <c r="C461" t="s">
        <v>16</v>
      </c>
      <c r="D461" t="s">
        <v>18</v>
      </c>
      <c r="E461" t="s">
        <v>24</v>
      </c>
      <c r="F461" t="s">
        <v>42</v>
      </c>
      <c r="G461" t="s">
        <v>46</v>
      </c>
      <c r="H461">
        <v>3</v>
      </c>
      <c r="I461">
        <v>2</v>
      </c>
      <c r="J461">
        <v>5160.72</v>
      </c>
      <c r="K461">
        <v>788.46</v>
      </c>
      <c r="L461">
        <v>10</v>
      </c>
      <c r="M461">
        <v>25</v>
      </c>
      <c r="N461">
        <v>7</v>
      </c>
      <c r="O461" t="s">
        <v>49</v>
      </c>
      <c r="P461" t="s">
        <v>49</v>
      </c>
    </row>
    <row r="462" spans="1:16" x14ac:dyDescent="0.35">
      <c r="A462">
        <v>461</v>
      </c>
      <c r="B462">
        <v>44</v>
      </c>
      <c r="C462" t="s">
        <v>16</v>
      </c>
      <c r="D462" t="s">
        <v>23</v>
      </c>
      <c r="E462" t="s">
        <v>33</v>
      </c>
      <c r="F462" t="s">
        <v>44</v>
      </c>
      <c r="G462" t="s">
        <v>46</v>
      </c>
      <c r="H462">
        <v>7</v>
      </c>
      <c r="I462">
        <v>3</v>
      </c>
      <c r="J462">
        <v>4076.02</v>
      </c>
      <c r="K462">
        <v>526.73</v>
      </c>
      <c r="L462">
        <v>6</v>
      </c>
      <c r="M462">
        <v>20</v>
      </c>
      <c r="N462">
        <v>1</v>
      </c>
      <c r="O462" t="s">
        <v>49</v>
      </c>
      <c r="P462" t="s">
        <v>49</v>
      </c>
    </row>
    <row r="463" spans="1:16" x14ac:dyDescent="0.35">
      <c r="A463">
        <v>462</v>
      </c>
      <c r="B463">
        <v>24</v>
      </c>
      <c r="C463" t="s">
        <v>16</v>
      </c>
      <c r="D463" t="s">
        <v>18</v>
      </c>
      <c r="E463" t="s">
        <v>26</v>
      </c>
      <c r="F463" t="s">
        <v>45</v>
      </c>
      <c r="G463" t="s">
        <v>46</v>
      </c>
      <c r="H463">
        <v>4</v>
      </c>
      <c r="I463">
        <v>5</v>
      </c>
      <c r="J463">
        <v>5536.86</v>
      </c>
      <c r="K463">
        <v>499.84</v>
      </c>
      <c r="L463">
        <v>10</v>
      </c>
      <c r="M463">
        <v>15</v>
      </c>
      <c r="N463">
        <v>3</v>
      </c>
      <c r="O463" t="s">
        <v>50</v>
      </c>
      <c r="P463" t="s">
        <v>50</v>
      </c>
    </row>
    <row r="464" spans="1:16" x14ac:dyDescent="0.35">
      <c r="A464">
        <v>463</v>
      </c>
      <c r="B464">
        <v>58</v>
      </c>
      <c r="C464" t="s">
        <v>16</v>
      </c>
      <c r="D464" t="s">
        <v>20</v>
      </c>
      <c r="E464" t="s">
        <v>28</v>
      </c>
      <c r="F464" t="s">
        <v>44</v>
      </c>
      <c r="G464" t="s">
        <v>47</v>
      </c>
      <c r="H464">
        <v>10</v>
      </c>
      <c r="I464">
        <v>4</v>
      </c>
      <c r="J464">
        <v>4434.13</v>
      </c>
      <c r="K464">
        <v>318.3</v>
      </c>
      <c r="L464">
        <v>14</v>
      </c>
      <c r="M464">
        <v>22</v>
      </c>
      <c r="N464">
        <v>6</v>
      </c>
      <c r="O464" t="s">
        <v>49</v>
      </c>
      <c r="P464" t="s">
        <v>50</v>
      </c>
    </row>
    <row r="465" spans="1:16" x14ac:dyDescent="0.35">
      <c r="A465">
        <v>464</v>
      </c>
      <c r="B465">
        <v>52</v>
      </c>
      <c r="C465" t="s">
        <v>17</v>
      </c>
      <c r="D465" t="s">
        <v>18</v>
      </c>
      <c r="E465" t="s">
        <v>27</v>
      </c>
      <c r="F465" t="s">
        <v>44</v>
      </c>
      <c r="G465" t="s">
        <v>46</v>
      </c>
      <c r="H465">
        <v>18</v>
      </c>
      <c r="I465">
        <v>4</v>
      </c>
      <c r="J465">
        <v>6232.02</v>
      </c>
      <c r="K465">
        <v>786.93</v>
      </c>
      <c r="L465">
        <v>6</v>
      </c>
      <c r="M465">
        <v>16</v>
      </c>
      <c r="N465">
        <v>3</v>
      </c>
      <c r="O465" t="s">
        <v>49</v>
      </c>
      <c r="P465" t="s">
        <v>50</v>
      </c>
    </row>
    <row r="466" spans="1:16" x14ac:dyDescent="0.35">
      <c r="A466">
        <v>465</v>
      </c>
      <c r="B466">
        <v>22</v>
      </c>
      <c r="C466" t="s">
        <v>16</v>
      </c>
      <c r="D466" t="s">
        <v>18</v>
      </c>
      <c r="E466" t="s">
        <v>26</v>
      </c>
      <c r="F466" t="s">
        <v>43</v>
      </c>
      <c r="G466" t="s">
        <v>46</v>
      </c>
      <c r="H466">
        <v>6</v>
      </c>
      <c r="I466">
        <v>4</v>
      </c>
      <c r="J466">
        <v>5323.15</v>
      </c>
      <c r="K466">
        <v>951.54</v>
      </c>
      <c r="L466">
        <v>7</v>
      </c>
      <c r="M466">
        <v>18</v>
      </c>
      <c r="N466">
        <v>7</v>
      </c>
      <c r="O466" t="s">
        <v>49</v>
      </c>
      <c r="P466" t="s">
        <v>50</v>
      </c>
    </row>
    <row r="467" spans="1:16" x14ac:dyDescent="0.35">
      <c r="A467">
        <v>466</v>
      </c>
      <c r="B467">
        <v>37</v>
      </c>
      <c r="C467" t="s">
        <v>17</v>
      </c>
      <c r="D467" t="s">
        <v>19</v>
      </c>
      <c r="E467" t="s">
        <v>25</v>
      </c>
      <c r="F467" t="s">
        <v>43</v>
      </c>
      <c r="G467" t="s">
        <v>47</v>
      </c>
      <c r="H467">
        <v>16</v>
      </c>
      <c r="I467">
        <v>2</v>
      </c>
      <c r="J467">
        <v>4671.49</v>
      </c>
      <c r="K467">
        <v>919.77</v>
      </c>
      <c r="L467">
        <v>12</v>
      </c>
      <c r="M467">
        <v>16</v>
      </c>
      <c r="N467">
        <v>5</v>
      </c>
      <c r="O467" t="s">
        <v>49</v>
      </c>
      <c r="P467" t="s">
        <v>49</v>
      </c>
    </row>
    <row r="468" spans="1:16" x14ac:dyDescent="0.35">
      <c r="A468">
        <v>467</v>
      </c>
      <c r="B468">
        <v>27</v>
      </c>
      <c r="C468" t="s">
        <v>17</v>
      </c>
      <c r="D468" t="s">
        <v>20</v>
      </c>
      <c r="E468" t="s">
        <v>29</v>
      </c>
      <c r="F468" t="s">
        <v>44</v>
      </c>
      <c r="G468" t="s">
        <v>46</v>
      </c>
      <c r="H468">
        <v>13</v>
      </c>
      <c r="I468">
        <v>3</v>
      </c>
      <c r="J468">
        <v>3806.37</v>
      </c>
      <c r="K468">
        <v>519.72</v>
      </c>
      <c r="L468">
        <v>6</v>
      </c>
      <c r="M468">
        <v>23</v>
      </c>
      <c r="N468">
        <v>3</v>
      </c>
      <c r="O468" t="s">
        <v>49</v>
      </c>
      <c r="P468" t="s">
        <v>49</v>
      </c>
    </row>
    <row r="469" spans="1:16" x14ac:dyDescent="0.35">
      <c r="A469">
        <v>468</v>
      </c>
      <c r="B469">
        <v>53</v>
      </c>
      <c r="C469" t="s">
        <v>16</v>
      </c>
      <c r="D469" t="s">
        <v>23</v>
      </c>
      <c r="E469" t="s">
        <v>33</v>
      </c>
      <c r="F469" t="s">
        <v>44</v>
      </c>
      <c r="G469" t="s">
        <v>47</v>
      </c>
      <c r="H469">
        <v>12</v>
      </c>
      <c r="I469">
        <v>3</v>
      </c>
      <c r="J469">
        <v>4457.04</v>
      </c>
      <c r="K469">
        <v>336.12</v>
      </c>
      <c r="L469">
        <v>13</v>
      </c>
      <c r="M469">
        <v>18</v>
      </c>
      <c r="N469">
        <v>8</v>
      </c>
      <c r="O469" t="s">
        <v>50</v>
      </c>
      <c r="P469" t="s">
        <v>49</v>
      </c>
    </row>
    <row r="470" spans="1:16" x14ac:dyDescent="0.35">
      <c r="A470">
        <v>469</v>
      </c>
      <c r="B470">
        <v>60</v>
      </c>
      <c r="C470" t="s">
        <v>17</v>
      </c>
      <c r="D470" t="s">
        <v>22</v>
      </c>
      <c r="E470" t="s">
        <v>32</v>
      </c>
      <c r="F470" t="s">
        <v>44</v>
      </c>
      <c r="G470" t="s">
        <v>46</v>
      </c>
      <c r="H470">
        <v>19</v>
      </c>
      <c r="I470">
        <v>1</v>
      </c>
      <c r="J470">
        <v>3817.58</v>
      </c>
      <c r="K470">
        <v>363.62</v>
      </c>
      <c r="L470">
        <v>9</v>
      </c>
      <c r="M470">
        <v>23</v>
      </c>
      <c r="N470">
        <v>5</v>
      </c>
      <c r="O470" t="s">
        <v>50</v>
      </c>
      <c r="P470" t="s">
        <v>49</v>
      </c>
    </row>
    <row r="471" spans="1:16" x14ac:dyDescent="0.35">
      <c r="A471">
        <v>470</v>
      </c>
      <c r="B471">
        <v>25</v>
      </c>
      <c r="C471" t="s">
        <v>16</v>
      </c>
      <c r="D471" t="s">
        <v>19</v>
      </c>
      <c r="E471" t="s">
        <v>37</v>
      </c>
      <c r="F471" t="s">
        <v>44</v>
      </c>
      <c r="G471" t="s">
        <v>46</v>
      </c>
      <c r="H471">
        <v>0</v>
      </c>
      <c r="I471">
        <v>5</v>
      </c>
      <c r="J471">
        <v>6351.06</v>
      </c>
      <c r="K471">
        <v>519.78</v>
      </c>
      <c r="L471">
        <v>10</v>
      </c>
      <c r="M471">
        <v>17</v>
      </c>
      <c r="N471">
        <v>5</v>
      </c>
      <c r="O471" t="s">
        <v>49</v>
      </c>
      <c r="P471" t="s">
        <v>49</v>
      </c>
    </row>
    <row r="472" spans="1:16" x14ac:dyDescent="0.35">
      <c r="A472">
        <v>471</v>
      </c>
      <c r="B472">
        <v>50</v>
      </c>
      <c r="C472" t="s">
        <v>16</v>
      </c>
      <c r="D472" t="s">
        <v>23</v>
      </c>
      <c r="E472" t="s">
        <v>39</v>
      </c>
      <c r="F472" t="s">
        <v>44</v>
      </c>
      <c r="G472" t="s">
        <v>46</v>
      </c>
      <c r="H472">
        <v>6</v>
      </c>
      <c r="I472">
        <v>3</v>
      </c>
      <c r="J472">
        <v>5132.7700000000004</v>
      </c>
      <c r="K472">
        <v>410.37</v>
      </c>
      <c r="L472">
        <v>9</v>
      </c>
      <c r="M472">
        <v>23</v>
      </c>
      <c r="N472">
        <v>7</v>
      </c>
      <c r="O472" t="s">
        <v>49</v>
      </c>
      <c r="P472" t="s">
        <v>49</v>
      </c>
    </row>
    <row r="473" spans="1:16" x14ac:dyDescent="0.35">
      <c r="A473">
        <v>472</v>
      </c>
      <c r="B473">
        <v>55</v>
      </c>
      <c r="C473" t="s">
        <v>17</v>
      </c>
      <c r="D473" t="s">
        <v>22</v>
      </c>
      <c r="E473" t="s">
        <v>40</v>
      </c>
      <c r="F473" t="s">
        <v>44</v>
      </c>
      <c r="G473" t="s">
        <v>46</v>
      </c>
      <c r="H473">
        <v>5</v>
      </c>
      <c r="I473">
        <v>4</v>
      </c>
      <c r="J473">
        <v>3594.39</v>
      </c>
      <c r="K473">
        <v>415.93</v>
      </c>
      <c r="L473">
        <v>13</v>
      </c>
      <c r="M473">
        <v>12</v>
      </c>
      <c r="N473">
        <v>5</v>
      </c>
      <c r="O473" t="s">
        <v>49</v>
      </c>
      <c r="P473" t="s">
        <v>49</v>
      </c>
    </row>
    <row r="474" spans="1:16" x14ac:dyDescent="0.35">
      <c r="A474">
        <v>473</v>
      </c>
      <c r="B474">
        <v>48</v>
      </c>
      <c r="C474" t="s">
        <v>16</v>
      </c>
      <c r="D474" t="s">
        <v>18</v>
      </c>
      <c r="E474" t="s">
        <v>24</v>
      </c>
      <c r="F474" t="s">
        <v>42</v>
      </c>
      <c r="G474" t="s">
        <v>46</v>
      </c>
      <c r="H474">
        <v>1</v>
      </c>
      <c r="I474">
        <v>2</v>
      </c>
      <c r="J474">
        <v>5259.74</v>
      </c>
      <c r="K474">
        <v>586.92999999999995</v>
      </c>
      <c r="L474">
        <v>8</v>
      </c>
      <c r="M474">
        <v>16</v>
      </c>
      <c r="N474">
        <v>3</v>
      </c>
      <c r="O474" t="s">
        <v>49</v>
      </c>
      <c r="P474" t="s">
        <v>49</v>
      </c>
    </row>
    <row r="475" spans="1:16" x14ac:dyDescent="0.35">
      <c r="A475">
        <v>474</v>
      </c>
      <c r="B475">
        <v>34</v>
      </c>
      <c r="C475" t="s">
        <v>17</v>
      </c>
      <c r="D475" t="s">
        <v>20</v>
      </c>
      <c r="E475" t="s">
        <v>28</v>
      </c>
      <c r="F475" t="s">
        <v>42</v>
      </c>
      <c r="G475" t="s">
        <v>46</v>
      </c>
      <c r="H475">
        <v>13</v>
      </c>
      <c r="I475">
        <v>5</v>
      </c>
      <c r="J475">
        <v>5008.22</v>
      </c>
      <c r="K475">
        <v>520.1</v>
      </c>
      <c r="L475">
        <v>13</v>
      </c>
      <c r="M475">
        <v>24</v>
      </c>
      <c r="N475">
        <v>4</v>
      </c>
      <c r="O475" t="s">
        <v>49</v>
      </c>
      <c r="P475" t="s">
        <v>50</v>
      </c>
    </row>
    <row r="476" spans="1:16" x14ac:dyDescent="0.35">
      <c r="A476">
        <v>475</v>
      </c>
      <c r="B476">
        <v>51</v>
      </c>
      <c r="C476" t="s">
        <v>16</v>
      </c>
      <c r="D476" t="s">
        <v>22</v>
      </c>
      <c r="E476" t="s">
        <v>32</v>
      </c>
      <c r="F476" t="s">
        <v>42</v>
      </c>
      <c r="G476" t="s">
        <v>46</v>
      </c>
      <c r="H476">
        <v>16</v>
      </c>
      <c r="I476">
        <v>4</v>
      </c>
      <c r="J476">
        <v>4210.95</v>
      </c>
      <c r="K476">
        <v>594.25</v>
      </c>
      <c r="L476">
        <v>10</v>
      </c>
      <c r="M476">
        <v>9</v>
      </c>
      <c r="N476">
        <v>3</v>
      </c>
      <c r="O476" t="s">
        <v>50</v>
      </c>
      <c r="P476" t="s">
        <v>50</v>
      </c>
    </row>
    <row r="477" spans="1:16" x14ac:dyDescent="0.35">
      <c r="A477">
        <v>476</v>
      </c>
      <c r="B477">
        <v>54</v>
      </c>
      <c r="C477" t="s">
        <v>16</v>
      </c>
      <c r="D477" t="s">
        <v>23</v>
      </c>
      <c r="E477" t="s">
        <v>41</v>
      </c>
      <c r="F477" t="s">
        <v>44</v>
      </c>
      <c r="G477" t="s">
        <v>46</v>
      </c>
      <c r="H477">
        <v>6</v>
      </c>
      <c r="I477">
        <v>5</v>
      </c>
      <c r="J477">
        <v>5877.78</v>
      </c>
      <c r="K477">
        <v>308.11</v>
      </c>
      <c r="L477">
        <v>9</v>
      </c>
      <c r="M477">
        <v>21</v>
      </c>
      <c r="N477">
        <v>9</v>
      </c>
      <c r="O477" t="s">
        <v>49</v>
      </c>
      <c r="P477" t="s">
        <v>50</v>
      </c>
    </row>
    <row r="478" spans="1:16" x14ac:dyDescent="0.35">
      <c r="A478">
        <v>477</v>
      </c>
      <c r="B478">
        <v>60</v>
      </c>
      <c r="C478" t="s">
        <v>17</v>
      </c>
      <c r="D478" t="s">
        <v>18</v>
      </c>
      <c r="E478" t="s">
        <v>26</v>
      </c>
      <c r="F478" t="s">
        <v>42</v>
      </c>
      <c r="G478" t="s">
        <v>47</v>
      </c>
      <c r="H478">
        <v>6</v>
      </c>
      <c r="I478">
        <v>2</v>
      </c>
      <c r="J478">
        <v>6372.92</v>
      </c>
      <c r="K478">
        <v>1081.95</v>
      </c>
      <c r="L478">
        <v>8</v>
      </c>
      <c r="M478">
        <v>16</v>
      </c>
      <c r="N478">
        <v>3</v>
      </c>
      <c r="O478" t="s">
        <v>49</v>
      </c>
      <c r="P478" t="s">
        <v>49</v>
      </c>
    </row>
    <row r="479" spans="1:16" x14ac:dyDescent="0.35">
      <c r="A479">
        <v>478</v>
      </c>
      <c r="B479">
        <v>43</v>
      </c>
      <c r="C479" t="s">
        <v>17</v>
      </c>
      <c r="D479" t="s">
        <v>19</v>
      </c>
      <c r="E479" t="s">
        <v>25</v>
      </c>
      <c r="F479" t="s">
        <v>44</v>
      </c>
      <c r="G479" t="s">
        <v>46</v>
      </c>
      <c r="H479">
        <v>7</v>
      </c>
      <c r="I479">
        <v>4</v>
      </c>
      <c r="J479">
        <v>4967.41</v>
      </c>
      <c r="K479">
        <v>557.66999999999996</v>
      </c>
      <c r="L479">
        <v>5</v>
      </c>
      <c r="M479">
        <v>16</v>
      </c>
      <c r="N479">
        <v>5</v>
      </c>
      <c r="O479" t="s">
        <v>49</v>
      </c>
      <c r="P479" t="s">
        <v>50</v>
      </c>
    </row>
    <row r="480" spans="1:16" x14ac:dyDescent="0.35">
      <c r="A480">
        <v>479</v>
      </c>
      <c r="B480">
        <v>57</v>
      </c>
      <c r="C480" t="s">
        <v>17</v>
      </c>
      <c r="D480" t="s">
        <v>23</v>
      </c>
      <c r="E480" t="s">
        <v>41</v>
      </c>
      <c r="F480" t="s">
        <v>42</v>
      </c>
      <c r="G480" t="s">
        <v>46</v>
      </c>
      <c r="H480">
        <v>1</v>
      </c>
      <c r="I480">
        <v>5</v>
      </c>
      <c r="J480">
        <v>4755.8599999999997</v>
      </c>
      <c r="K480">
        <v>397.31</v>
      </c>
      <c r="L480">
        <v>16</v>
      </c>
      <c r="M480">
        <v>15</v>
      </c>
      <c r="N480">
        <v>1</v>
      </c>
      <c r="O480" t="s">
        <v>49</v>
      </c>
      <c r="P480" t="s">
        <v>49</v>
      </c>
    </row>
    <row r="481" spans="1:16" x14ac:dyDescent="0.35">
      <c r="A481">
        <v>480</v>
      </c>
      <c r="B481">
        <v>40</v>
      </c>
      <c r="C481" t="s">
        <v>17</v>
      </c>
      <c r="D481" t="s">
        <v>18</v>
      </c>
      <c r="E481" t="s">
        <v>26</v>
      </c>
      <c r="F481" t="s">
        <v>45</v>
      </c>
      <c r="G481" t="s">
        <v>46</v>
      </c>
      <c r="H481">
        <v>11</v>
      </c>
      <c r="I481">
        <v>3</v>
      </c>
      <c r="J481">
        <v>6597.18</v>
      </c>
      <c r="K481">
        <v>471.22</v>
      </c>
      <c r="L481">
        <v>11</v>
      </c>
      <c r="M481">
        <v>19</v>
      </c>
      <c r="N481">
        <v>5</v>
      </c>
      <c r="O481" t="s">
        <v>49</v>
      </c>
      <c r="P481" t="s">
        <v>49</v>
      </c>
    </row>
    <row r="482" spans="1:16" x14ac:dyDescent="0.35">
      <c r="A482">
        <v>481</v>
      </c>
      <c r="B482">
        <v>42</v>
      </c>
      <c r="C482" t="s">
        <v>16</v>
      </c>
      <c r="D482" t="s">
        <v>18</v>
      </c>
      <c r="E482" t="s">
        <v>24</v>
      </c>
      <c r="F482" t="s">
        <v>45</v>
      </c>
      <c r="G482" t="s">
        <v>46</v>
      </c>
      <c r="H482">
        <v>3</v>
      </c>
      <c r="I482">
        <v>5</v>
      </c>
      <c r="J482">
        <v>6480.38</v>
      </c>
      <c r="K482">
        <v>880.34</v>
      </c>
      <c r="L482">
        <v>8</v>
      </c>
      <c r="M482">
        <v>15</v>
      </c>
      <c r="N482">
        <v>6</v>
      </c>
      <c r="O482" t="s">
        <v>49</v>
      </c>
      <c r="P482" t="s">
        <v>50</v>
      </c>
    </row>
    <row r="483" spans="1:16" x14ac:dyDescent="0.35">
      <c r="A483">
        <v>482</v>
      </c>
      <c r="B483">
        <v>56</v>
      </c>
      <c r="C483" t="s">
        <v>17</v>
      </c>
      <c r="D483" t="s">
        <v>20</v>
      </c>
      <c r="E483" t="s">
        <v>28</v>
      </c>
      <c r="F483" t="s">
        <v>44</v>
      </c>
      <c r="G483" t="s">
        <v>46</v>
      </c>
      <c r="H483">
        <v>0</v>
      </c>
      <c r="I483">
        <v>4</v>
      </c>
      <c r="J483">
        <v>4453.2700000000004</v>
      </c>
      <c r="K483">
        <v>647.58000000000004</v>
      </c>
      <c r="L483">
        <v>6</v>
      </c>
      <c r="M483">
        <v>17</v>
      </c>
      <c r="N483">
        <v>4</v>
      </c>
      <c r="O483" t="s">
        <v>49</v>
      </c>
      <c r="P483" t="s">
        <v>49</v>
      </c>
    </row>
    <row r="484" spans="1:16" x14ac:dyDescent="0.35">
      <c r="A484">
        <v>483</v>
      </c>
      <c r="B484">
        <v>34</v>
      </c>
      <c r="C484" t="s">
        <v>17</v>
      </c>
      <c r="D484" t="s">
        <v>23</v>
      </c>
      <c r="E484" t="s">
        <v>41</v>
      </c>
      <c r="F484" t="s">
        <v>44</v>
      </c>
      <c r="G484" t="s">
        <v>46</v>
      </c>
      <c r="H484">
        <v>15</v>
      </c>
      <c r="I484">
        <v>2</v>
      </c>
      <c r="J484">
        <v>3666.95</v>
      </c>
      <c r="K484">
        <v>403.38</v>
      </c>
      <c r="L484">
        <v>14</v>
      </c>
      <c r="M484">
        <v>19</v>
      </c>
      <c r="N484">
        <v>3</v>
      </c>
      <c r="O484" t="s">
        <v>49</v>
      </c>
      <c r="P484" t="s">
        <v>49</v>
      </c>
    </row>
    <row r="485" spans="1:16" x14ac:dyDescent="0.35">
      <c r="A485">
        <v>484</v>
      </c>
      <c r="B485">
        <v>35</v>
      </c>
      <c r="C485" t="s">
        <v>16</v>
      </c>
      <c r="D485" t="s">
        <v>21</v>
      </c>
      <c r="E485" t="s">
        <v>31</v>
      </c>
      <c r="F485" t="s">
        <v>43</v>
      </c>
      <c r="G485" t="s">
        <v>46</v>
      </c>
      <c r="H485">
        <v>16</v>
      </c>
      <c r="I485">
        <v>2</v>
      </c>
      <c r="J485">
        <v>4840.49</v>
      </c>
      <c r="K485">
        <v>378.47</v>
      </c>
      <c r="L485">
        <v>6</v>
      </c>
      <c r="M485">
        <v>21</v>
      </c>
      <c r="N485">
        <v>8</v>
      </c>
      <c r="O485" t="s">
        <v>49</v>
      </c>
      <c r="P485" t="s">
        <v>49</v>
      </c>
    </row>
    <row r="486" spans="1:16" x14ac:dyDescent="0.35">
      <c r="A486">
        <v>485</v>
      </c>
      <c r="B486">
        <v>57</v>
      </c>
      <c r="C486" t="s">
        <v>17</v>
      </c>
      <c r="D486" t="s">
        <v>20</v>
      </c>
      <c r="E486" t="s">
        <v>30</v>
      </c>
      <c r="F486" t="s">
        <v>42</v>
      </c>
      <c r="G486" t="s">
        <v>47</v>
      </c>
      <c r="H486">
        <v>15</v>
      </c>
      <c r="I486">
        <v>4</v>
      </c>
      <c r="J486">
        <v>5441.19</v>
      </c>
      <c r="K486">
        <v>687.24</v>
      </c>
      <c r="L486">
        <v>16</v>
      </c>
      <c r="M486">
        <v>28</v>
      </c>
      <c r="N486">
        <v>3</v>
      </c>
      <c r="O486" t="s">
        <v>49</v>
      </c>
      <c r="P486" t="s">
        <v>50</v>
      </c>
    </row>
    <row r="487" spans="1:16" x14ac:dyDescent="0.35">
      <c r="A487">
        <v>486</v>
      </c>
      <c r="B487">
        <v>46</v>
      </c>
      <c r="C487" t="s">
        <v>17</v>
      </c>
      <c r="D487" t="s">
        <v>21</v>
      </c>
      <c r="E487" t="s">
        <v>34</v>
      </c>
      <c r="F487" t="s">
        <v>43</v>
      </c>
      <c r="G487" t="s">
        <v>47</v>
      </c>
      <c r="H487">
        <v>19</v>
      </c>
      <c r="I487">
        <v>3</v>
      </c>
      <c r="J487">
        <v>4755.49</v>
      </c>
      <c r="K487">
        <v>720.05</v>
      </c>
      <c r="L487">
        <v>9</v>
      </c>
      <c r="M487">
        <v>13</v>
      </c>
      <c r="N487">
        <v>5</v>
      </c>
      <c r="O487" t="s">
        <v>49</v>
      </c>
      <c r="P487" t="s">
        <v>49</v>
      </c>
    </row>
    <row r="488" spans="1:16" x14ac:dyDescent="0.35">
      <c r="A488">
        <v>487</v>
      </c>
      <c r="B488">
        <v>50</v>
      </c>
      <c r="C488" t="s">
        <v>16</v>
      </c>
      <c r="D488" t="s">
        <v>23</v>
      </c>
      <c r="E488" t="s">
        <v>33</v>
      </c>
      <c r="F488" t="s">
        <v>44</v>
      </c>
      <c r="G488" t="s">
        <v>46</v>
      </c>
      <c r="H488">
        <v>18</v>
      </c>
      <c r="I488">
        <v>1</v>
      </c>
      <c r="J488">
        <v>6273.86</v>
      </c>
      <c r="K488">
        <v>990.52</v>
      </c>
      <c r="L488">
        <v>12</v>
      </c>
      <c r="M488">
        <v>18</v>
      </c>
      <c r="N488">
        <v>6</v>
      </c>
      <c r="O488" t="s">
        <v>49</v>
      </c>
      <c r="P488" t="s">
        <v>49</v>
      </c>
    </row>
    <row r="489" spans="1:16" x14ac:dyDescent="0.35">
      <c r="A489">
        <v>488</v>
      </c>
      <c r="B489">
        <v>34</v>
      </c>
      <c r="C489" t="s">
        <v>16</v>
      </c>
      <c r="D489" t="s">
        <v>18</v>
      </c>
      <c r="E489" t="s">
        <v>26</v>
      </c>
      <c r="F489" t="s">
        <v>43</v>
      </c>
      <c r="G489" t="s">
        <v>46</v>
      </c>
      <c r="H489">
        <v>8</v>
      </c>
      <c r="I489">
        <v>3</v>
      </c>
      <c r="J489">
        <v>6787.43</v>
      </c>
      <c r="K489">
        <v>359.12</v>
      </c>
      <c r="L489">
        <v>8</v>
      </c>
      <c r="M489">
        <v>17</v>
      </c>
      <c r="N489">
        <v>4</v>
      </c>
      <c r="O489" t="s">
        <v>49</v>
      </c>
      <c r="P489" t="s">
        <v>49</v>
      </c>
    </row>
    <row r="490" spans="1:16" x14ac:dyDescent="0.35">
      <c r="A490">
        <v>489</v>
      </c>
      <c r="B490">
        <v>54</v>
      </c>
      <c r="C490" t="s">
        <v>16</v>
      </c>
      <c r="D490" t="s">
        <v>20</v>
      </c>
      <c r="E490" t="s">
        <v>30</v>
      </c>
      <c r="F490" t="s">
        <v>42</v>
      </c>
      <c r="G490" t="s">
        <v>46</v>
      </c>
      <c r="H490">
        <v>7</v>
      </c>
      <c r="I490">
        <v>2</v>
      </c>
      <c r="J490">
        <v>5115.45</v>
      </c>
      <c r="K490">
        <v>497.44</v>
      </c>
      <c r="L490">
        <v>8</v>
      </c>
      <c r="M490">
        <v>17</v>
      </c>
      <c r="N490">
        <v>5</v>
      </c>
      <c r="O490" t="s">
        <v>50</v>
      </c>
      <c r="P490" t="s">
        <v>49</v>
      </c>
    </row>
    <row r="491" spans="1:16" x14ac:dyDescent="0.35">
      <c r="A491">
        <v>490</v>
      </c>
      <c r="B491">
        <v>38</v>
      </c>
      <c r="C491" t="s">
        <v>16</v>
      </c>
      <c r="D491" t="s">
        <v>23</v>
      </c>
      <c r="E491" t="s">
        <v>41</v>
      </c>
      <c r="F491" t="s">
        <v>44</v>
      </c>
      <c r="G491" t="s">
        <v>46</v>
      </c>
      <c r="H491">
        <v>13</v>
      </c>
      <c r="I491">
        <v>2</v>
      </c>
      <c r="J491">
        <v>4182.7299999999996</v>
      </c>
      <c r="K491">
        <v>650.94000000000005</v>
      </c>
      <c r="L491">
        <v>1</v>
      </c>
      <c r="M491">
        <v>12</v>
      </c>
      <c r="N491">
        <v>1</v>
      </c>
      <c r="O491" t="s">
        <v>49</v>
      </c>
      <c r="P491" t="s">
        <v>49</v>
      </c>
    </row>
    <row r="492" spans="1:16" x14ac:dyDescent="0.35">
      <c r="A492">
        <v>491</v>
      </c>
      <c r="B492">
        <v>25</v>
      </c>
      <c r="C492" t="s">
        <v>17</v>
      </c>
      <c r="D492" t="s">
        <v>20</v>
      </c>
      <c r="E492" t="s">
        <v>30</v>
      </c>
      <c r="F492" t="s">
        <v>43</v>
      </c>
      <c r="G492" t="s">
        <v>46</v>
      </c>
      <c r="H492">
        <v>17</v>
      </c>
      <c r="I492">
        <v>2</v>
      </c>
      <c r="J492">
        <v>4143.75</v>
      </c>
      <c r="K492">
        <v>300.05</v>
      </c>
      <c r="L492">
        <v>10</v>
      </c>
      <c r="M492">
        <v>18</v>
      </c>
      <c r="N492">
        <v>2</v>
      </c>
      <c r="O492" t="s">
        <v>49</v>
      </c>
      <c r="P492" t="s">
        <v>49</v>
      </c>
    </row>
    <row r="493" spans="1:16" x14ac:dyDescent="0.35">
      <c r="A493">
        <v>492</v>
      </c>
      <c r="B493">
        <v>33</v>
      </c>
      <c r="C493" t="s">
        <v>16</v>
      </c>
      <c r="D493" t="s">
        <v>23</v>
      </c>
      <c r="E493" t="s">
        <v>33</v>
      </c>
      <c r="F493" t="s">
        <v>44</v>
      </c>
      <c r="G493" t="s">
        <v>46</v>
      </c>
      <c r="H493">
        <v>2</v>
      </c>
      <c r="I493">
        <v>4</v>
      </c>
      <c r="J493">
        <v>3956.71</v>
      </c>
      <c r="K493">
        <v>448.16</v>
      </c>
      <c r="L493">
        <v>7</v>
      </c>
      <c r="M493">
        <v>17</v>
      </c>
      <c r="N493">
        <v>6</v>
      </c>
      <c r="O493" t="s">
        <v>49</v>
      </c>
      <c r="P493" t="s">
        <v>49</v>
      </c>
    </row>
    <row r="494" spans="1:16" x14ac:dyDescent="0.35">
      <c r="A494">
        <v>493</v>
      </c>
      <c r="B494">
        <v>35</v>
      </c>
      <c r="C494" t="s">
        <v>17</v>
      </c>
      <c r="D494" t="s">
        <v>19</v>
      </c>
      <c r="E494" t="s">
        <v>35</v>
      </c>
      <c r="F494" t="s">
        <v>44</v>
      </c>
      <c r="G494" t="s">
        <v>46</v>
      </c>
      <c r="H494">
        <v>18</v>
      </c>
      <c r="I494">
        <v>2</v>
      </c>
      <c r="J494">
        <v>4211.7</v>
      </c>
      <c r="K494">
        <v>687.6</v>
      </c>
      <c r="L494">
        <v>12</v>
      </c>
      <c r="M494">
        <v>26</v>
      </c>
      <c r="N494">
        <v>9</v>
      </c>
      <c r="O494" t="s">
        <v>49</v>
      </c>
      <c r="P494" t="s">
        <v>49</v>
      </c>
    </row>
    <row r="495" spans="1:16" x14ac:dyDescent="0.35">
      <c r="A495">
        <v>494</v>
      </c>
      <c r="B495">
        <v>22</v>
      </c>
      <c r="C495" t="s">
        <v>16</v>
      </c>
      <c r="D495" t="s">
        <v>20</v>
      </c>
      <c r="E495" t="s">
        <v>30</v>
      </c>
      <c r="F495" t="s">
        <v>44</v>
      </c>
      <c r="G495" t="s">
        <v>48</v>
      </c>
      <c r="H495">
        <v>14</v>
      </c>
      <c r="I495">
        <v>4</v>
      </c>
      <c r="J495">
        <v>5818.58</v>
      </c>
      <c r="K495">
        <v>337.59</v>
      </c>
      <c r="L495">
        <v>9</v>
      </c>
      <c r="M495">
        <v>21</v>
      </c>
      <c r="N495">
        <v>4</v>
      </c>
      <c r="O495" t="s">
        <v>49</v>
      </c>
      <c r="P495" t="s">
        <v>50</v>
      </c>
    </row>
    <row r="496" spans="1:16" x14ac:dyDescent="0.35">
      <c r="A496">
        <v>495</v>
      </c>
      <c r="B496">
        <v>42</v>
      </c>
      <c r="C496" t="s">
        <v>17</v>
      </c>
      <c r="D496" t="s">
        <v>18</v>
      </c>
      <c r="E496" t="s">
        <v>27</v>
      </c>
      <c r="F496" t="s">
        <v>44</v>
      </c>
      <c r="G496" t="s">
        <v>48</v>
      </c>
      <c r="H496">
        <v>13</v>
      </c>
      <c r="I496">
        <v>4</v>
      </c>
      <c r="J496">
        <v>6712.36</v>
      </c>
      <c r="K496">
        <v>473.06</v>
      </c>
      <c r="L496">
        <v>10</v>
      </c>
      <c r="M496">
        <v>18</v>
      </c>
      <c r="N496">
        <v>8</v>
      </c>
      <c r="O496" t="s">
        <v>49</v>
      </c>
      <c r="P496" t="s">
        <v>50</v>
      </c>
    </row>
    <row r="497" spans="1:16" x14ac:dyDescent="0.35">
      <c r="A497">
        <v>496</v>
      </c>
      <c r="B497">
        <v>45</v>
      </c>
      <c r="C497" t="s">
        <v>17</v>
      </c>
      <c r="D497" t="s">
        <v>22</v>
      </c>
      <c r="E497" t="s">
        <v>32</v>
      </c>
      <c r="F497" t="s">
        <v>44</v>
      </c>
      <c r="G497" t="s">
        <v>47</v>
      </c>
      <c r="H497">
        <v>19</v>
      </c>
      <c r="I497">
        <v>1</v>
      </c>
      <c r="J497">
        <v>4305.3900000000003</v>
      </c>
      <c r="K497">
        <v>798.32</v>
      </c>
      <c r="L497">
        <v>14</v>
      </c>
      <c r="M497">
        <v>13</v>
      </c>
      <c r="N497">
        <v>5</v>
      </c>
      <c r="O497" t="s">
        <v>49</v>
      </c>
      <c r="P497" t="s">
        <v>49</v>
      </c>
    </row>
    <row r="498" spans="1:16" x14ac:dyDescent="0.35">
      <c r="A498">
        <v>497</v>
      </c>
      <c r="B498">
        <v>28</v>
      </c>
      <c r="C498" t="s">
        <v>16</v>
      </c>
      <c r="D498" t="s">
        <v>23</v>
      </c>
      <c r="E498" t="s">
        <v>41</v>
      </c>
      <c r="F498" t="s">
        <v>44</v>
      </c>
      <c r="G498" t="s">
        <v>46</v>
      </c>
      <c r="H498">
        <v>5</v>
      </c>
      <c r="I498">
        <v>3</v>
      </c>
      <c r="J498">
        <v>5032.32</v>
      </c>
      <c r="K498">
        <v>957.26</v>
      </c>
      <c r="L498">
        <v>8</v>
      </c>
      <c r="M498">
        <v>20</v>
      </c>
      <c r="N498">
        <v>3</v>
      </c>
      <c r="O498" t="s">
        <v>50</v>
      </c>
      <c r="P498" t="s">
        <v>49</v>
      </c>
    </row>
    <row r="499" spans="1:16" x14ac:dyDescent="0.35">
      <c r="A499">
        <v>498</v>
      </c>
      <c r="B499">
        <v>49</v>
      </c>
      <c r="C499" t="s">
        <v>16</v>
      </c>
      <c r="D499" t="s">
        <v>19</v>
      </c>
      <c r="E499" t="s">
        <v>37</v>
      </c>
      <c r="F499" t="s">
        <v>42</v>
      </c>
      <c r="G499" t="s">
        <v>46</v>
      </c>
      <c r="H499">
        <v>14</v>
      </c>
      <c r="I499">
        <v>4</v>
      </c>
      <c r="J499">
        <v>4094.39</v>
      </c>
      <c r="K499">
        <v>302.76</v>
      </c>
      <c r="L499">
        <v>15</v>
      </c>
      <c r="M499">
        <v>19</v>
      </c>
      <c r="N499">
        <v>6</v>
      </c>
      <c r="O499" t="s">
        <v>49</v>
      </c>
      <c r="P499" t="s">
        <v>50</v>
      </c>
    </row>
    <row r="500" spans="1:16" x14ac:dyDescent="0.35">
      <c r="A500">
        <v>499</v>
      </c>
      <c r="B500">
        <v>26</v>
      </c>
      <c r="C500" t="s">
        <v>16</v>
      </c>
      <c r="D500" t="s">
        <v>21</v>
      </c>
      <c r="E500" t="s">
        <v>34</v>
      </c>
      <c r="F500" t="s">
        <v>43</v>
      </c>
      <c r="G500" t="s">
        <v>47</v>
      </c>
      <c r="H500">
        <v>19</v>
      </c>
      <c r="I500">
        <v>4</v>
      </c>
      <c r="J500">
        <v>3703.25</v>
      </c>
      <c r="K500">
        <v>324.3</v>
      </c>
      <c r="L500">
        <v>13</v>
      </c>
      <c r="M500">
        <v>15</v>
      </c>
      <c r="N500">
        <v>3</v>
      </c>
      <c r="O500" t="s">
        <v>49</v>
      </c>
      <c r="P500" t="s">
        <v>50</v>
      </c>
    </row>
    <row r="501" spans="1:16" x14ac:dyDescent="0.35">
      <c r="A501">
        <v>500</v>
      </c>
      <c r="B501">
        <v>38</v>
      </c>
      <c r="C501" t="s">
        <v>16</v>
      </c>
      <c r="D501" t="s">
        <v>22</v>
      </c>
      <c r="E501" t="s">
        <v>32</v>
      </c>
      <c r="F501" t="s">
        <v>43</v>
      </c>
      <c r="G501" t="s">
        <v>46</v>
      </c>
      <c r="H501">
        <v>18</v>
      </c>
      <c r="I501">
        <v>2</v>
      </c>
      <c r="J501">
        <v>3470.77</v>
      </c>
      <c r="K501">
        <v>292.33</v>
      </c>
      <c r="L501">
        <v>12</v>
      </c>
      <c r="M501">
        <v>19</v>
      </c>
      <c r="N501">
        <v>2</v>
      </c>
      <c r="O501" t="s">
        <v>50</v>
      </c>
      <c r="P501" t="s">
        <v>49</v>
      </c>
    </row>
    <row r="502" spans="1:16" x14ac:dyDescent="0.35">
      <c r="A502">
        <v>501</v>
      </c>
      <c r="B502">
        <v>42</v>
      </c>
      <c r="C502" t="s">
        <v>16</v>
      </c>
      <c r="D502" t="s">
        <v>19</v>
      </c>
      <c r="E502" t="s">
        <v>35</v>
      </c>
      <c r="F502" t="s">
        <v>45</v>
      </c>
      <c r="G502" t="s">
        <v>46</v>
      </c>
      <c r="H502">
        <v>2</v>
      </c>
      <c r="I502">
        <v>3</v>
      </c>
      <c r="J502">
        <v>4214.0600000000004</v>
      </c>
      <c r="K502">
        <v>580.98</v>
      </c>
      <c r="L502">
        <v>11</v>
      </c>
      <c r="M502">
        <v>25</v>
      </c>
      <c r="N502">
        <v>6</v>
      </c>
      <c r="O502" t="s">
        <v>49</v>
      </c>
      <c r="P502" t="s">
        <v>49</v>
      </c>
    </row>
    <row r="503" spans="1:16" x14ac:dyDescent="0.35">
      <c r="A503">
        <v>502</v>
      </c>
      <c r="B503">
        <v>59</v>
      </c>
      <c r="C503" t="s">
        <v>16</v>
      </c>
      <c r="D503" t="s">
        <v>23</v>
      </c>
      <c r="E503" t="s">
        <v>33</v>
      </c>
      <c r="F503" t="s">
        <v>42</v>
      </c>
      <c r="G503" t="s">
        <v>46</v>
      </c>
      <c r="H503">
        <v>0</v>
      </c>
      <c r="I503">
        <v>4</v>
      </c>
      <c r="J503">
        <v>5661.97</v>
      </c>
      <c r="K503">
        <v>902.68</v>
      </c>
      <c r="L503">
        <v>10</v>
      </c>
      <c r="M503">
        <v>20</v>
      </c>
      <c r="N503">
        <v>4</v>
      </c>
      <c r="O503" t="s">
        <v>50</v>
      </c>
      <c r="P503" t="s">
        <v>49</v>
      </c>
    </row>
    <row r="504" spans="1:16" x14ac:dyDescent="0.35">
      <c r="A504">
        <v>503</v>
      </c>
      <c r="B504">
        <v>60</v>
      </c>
      <c r="C504" t="s">
        <v>16</v>
      </c>
      <c r="D504" t="s">
        <v>18</v>
      </c>
      <c r="E504" t="s">
        <v>24</v>
      </c>
      <c r="F504" t="s">
        <v>44</v>
      </c>
      <c r="G504" t="s">
        <v>46</v>
      </c>
      <c r="H504">
        <v>3</v>
      </c>
      <c r="I504">
        <v>3</v>
      </c>
      <c r="J504">
        <v>4730.91</v>
      </c>
      <c r="K504">
        <v>247.31</v>
      </c>
      <c r="L504">
        <v>8</v>
      </c>
      <c r="M504">
        <v>22</v>
      </c>
      <c r="N504">
        <v>5</v>
      </c>
      <c r="O504" t="s">
        <v>49</v>
      </c>
      <c r="P504" t="s">
        <v>49</v>
      </c>
    </row>
    <row r="505" spans="1:16" x14ac:dyDescent="0.35">
      <c r="A505">
        <v>504</v>
      </c>
      <c r="B505">
        <v>36</v>
      </c>
      <c r="C505" t="s">
        <v>16</v>
      </c>
      <c r="D505" t="s">
        <v>20</v>
      </c>
      <c r="E505" t="s">
        <v>30</v>
      </c>
      <c r="F505" t="s">
        <v>44</v>
      </c>
      <c r="G505" t="s">
        <v>47</v>
      </c>
      <c r="H505">
        <v>19</v>
      </c>
      <c r="I505">
        <v>1</v>
      </c>
      <c r="J505">
        <v>2748.29</v>
      </c>
      <c r="K505">
        <v>538.51</v>
      </c>
      <c r="L505">
        <v>7</v>
      </c>
      <c r="M505">
        <v>26</v>
      </c>
      <c r="N505">
        <v>1</v>
      </c>
      <c r="O505" t="s">
        <v>50</v>
      </c>
      <c r="P505" t="s">
        <v>49</v>
      </c>
    </row>
    <row r="506" spans="1:16" x14ac:dyDescent="0.35">
      <c r="A506">
        <v>505</v>
      </c>
      <c r="B506">
        <v>41</v>
      </c>
      <c r="C506" t="s">
        <v>17</v>
      </c>
      <c r="D506" t="s">
        <v>18</v>
      </c>
      <c r="E506" t="s">
        <v>27</v>
      </c>
      <c r="F506" t="s">
        <v>43</v>
      </c>
      <c r="G506" t="s">
        <v>47</v>
      </c>
      <c r="H506">
        <v>5</v>
      </c>
      <c r="I506">
        <v>3</v>
      </c>
      <c r="J506">
        <v>4984.53</v>
      </c>
      <c r="K506">
        <v>733.8</v>
      </c>
      <c r="L506">
        <v>11</v>
      </c>
      <c r="M506">
        <v>12</v>
      </c>
      <c r="N506">
        <v>6</v>
      </c>
      <c r="O506" t="s">
        <v>49</v>
      </c>
      <c r="P506" t="s">
        <v>49</v>
      </c>
    </row>
    <row r="507" spans="1:16" x14ac:dyDescent="0.35">
      <c r="A507">
        <v>506</v>
      </c>
      <c r="B507">
        <v>47</v>
      </c>
      <c r="C507" t="s">
        <v>16</v>
      </c>
      <c r="D507" t="s">
        <v>22</v>
      </c>
      <c r="E507" t="s">
        <v>40</v>
      </c>
      <c r="F507" t="s">
        <v>43</v>
      </c>
      <c r="G507" t="s">
        <v>46</v>
      </c>
      <c r="H507">
        <v>10</v>
      </c>
      <c r="I507">
        <v>1</v>
      </c>
      <c r="J507">
        <v>1808.69</v>
      </c>
      <c r="K507">
        <v>165.16</v>
      </c>
      <c r="L507">
        <v>19</v>
      </c>
      <c r="M507">
        <v>15</v>
      </c>
      <c r="N507">
        <v>6</v>
      </c>
      <c r="O507" t="s">
        <v>49</v>
      </c>
      <c r="P507" t="s">
        <v>49</v>
      </c>
    </row>
    <row r="508" spans="1:16" x14ac:dyDescent="0.35">
      <c r="A508">
        <v>507</v>
      </c>
      <c r="B508">
        <v>54</v>
      </c>
      <c r="C508" t="s">
        <v>16</v>
      </c>
      <c r="D508" t="s">
        <v>20</v>
      </c>
      <c r="E508" t="s">
        <v>29</v>
      </c>
      <c r="F508" t="s">
        <v>43</v>
      </c>
      <c r="G508" t="s">
        <v>48</v>
      </c>
      <c r="H508">
        <v>16</v>
      </c>
      <c r="I508">
        <v>3</v>
      </c>
      <c r="J508">
        <v>4661.41</v>
      </c>
      <c r="K508">
        <v>868.01</v>
      </c>
      <c r="L508">
        <v>13</v>
      </c>
      <c r="M508">
        <v>23</v>
      </c>
      <c r="N508">
        <v>6</v>
      </c>
      <c r="O508" t="s">
        <v>49</v>
      </c>
      <c r="P508" t="s">
        <v>49</v>
      </c>
    </row>
    <row r="509" spans="1:16" x14ac:dyDescent="0.35">
      <c r="A509">
        <v>508</v>
      </c>
      <c r="B509">
        <v>58</v>
      </c>
      <c r="C509" t="s">
        <v>16</v>
      </c>
      <c r="D509" t="s">
        <v>21</v>
      </c>
      <c r="E509" t="s">
        <v>38</v>
      </c>
      <c r="F509" t="s">
        <v>44</v>
      </c>
      <c r="G509" t="s">
        <v>47</v>
      </c>
      <c r="H509">
        <v>10</v>
      </c>
      <c r="I509">
        <v>2</v>
      </c>
      <c r="J509">
        <v>3192.46</v>
      </c>
      <c r="K509">
        <v>388.86</v>
      </c>
      <c r="L509">
        <v>15</v>
      </c>
      <c r="M509">
        <v>20</v>
      </c>
      <c r="N509">
        <v>0</v>
      </c>
      <c r="O509" t="s">
        <v>50</v>
      </c>
      <c r="P509" t="s">
        <v>49</v>
      </c>
    </row>
    <row r="510" spans="1:16" x14ac:dyDescent="0.35">
      <c r="A510">
        <v>509</v>
      </c>
      <c r="B510">
        <v>34</v>
      </c>
      <c r="C510" t="s">
        <v>17</v>
      </c>
      <c r="D510" t="s">
        <v>19</v>
      </c>
      <c r="E510" t="s">
        <v>25</v>
      </c>
      <c r="F510" t="s">
        <v>43</v>
      </c>
      <c r="G510" t="s">
        <v>46</v>
      </c>
      <c r="H510">
        <v>1</v>
      </c>
      <c r="I510">
        <v>4</v>
      </c>
      <c r="J510">
        <v>5462.25</v>
      </c>
      <c r="K510">
        <v>821.29</v>
      </c>
      <c r="L510">
        <v>6</v>
      </c>
      <c r="M510">
        <v>17</v>
      </c>
      <c r="N510">
        <v>6</v>
      </c>
      <c r="O510" t="s">
        <v>49</v>
      </c>
      <c r="P510" t="s">
        <v>49</v>
      </c>
    </row>
    <row r="511" spans="1:16" x14ac:dyDescent="0.35">
      <c r="A511">
        <v>510</v>
      </c>
      <c r="B511">
        <v>34</v>
      </c>
      <c r="C511" t="s">
        <v>17</v>
      </c>
      <c r="D511" t="s">
        <v>20</v>
      </c>
      <c r="E511" t="s">
        <v>30</v>
      </c>
      <c r="F511" t="s">
        <v>42</v>
      </c>
      <c r="G511" t="s">
        <v>46</v>
      </c>
      <c r="H511">
        <v>5</v>
      </c>
      <c r="I511">
        <v>2</v>
      </c>
      <c r="J511">
        <v>5361.98</v>
      </c>
      <c r="K511">
        <v>485.54</v>
      </c>
      <c r="L511">
        <v>13</v>
      </c>
      <c r="M511">
        <v>19</v>
      </c>
      <c r="N511">
        <v>6</v>
      </c>
      <c r="O511" t="s">
        <v>49</v>
      </c>
      <c r="P511" t="s">
        <v>49</v>
      </c>
    </row>
    <row r="512" spans="1:16" x14ac:dyDescent="0.35">
      <c r="A512">
        <v>511</v>
      </c>
      <c r="B512">
        <v>42</v>
      </c>
      <c r="C512" t="s">
        <v>17</v>
      </c>
      <c r="D512" t="s">
        <v>23</v>
      </c>
      <c r="E512" t="s">
        <v>39</v>
      </c>
      <c r="F512" t="s">
        <v>44</v>
      </c>
      <c r="G512" t="s">
        <v>46</v>
      </c>
      <c r="H512">
        <v>3</v>
      </c>
      <c r="I512">
        <v>4</v>
      </c>
      <c r="J512">
        <v>4246.88</v>
      </c>
      <c r="K512">
        <v>788.83</v>
      </c>
      <c r="L512">
        <v>13</v>
      </c>
      <c r="M512">
        <v>24</v>
      </c>
      <c r="N512">
        <v>5</v>
      </c>
      <c r="O512" t="s">
        <v>50</v>
      </c>
      <c r="P512" t="s">
        <v>50</v>
      </c>
    </row>
    <row r="513" spans="1:16" x14ac:dyDescent="0.35">
      <c r="A513">
        <v>512</v>
      </c>
      <c r="B513">
        <v>45</v>
      </c>
      <c r="C513" t="s">
        <v>16</v>
      </c>
      <c r="D513" t="s">
        <v>21</v>
      </c>
      <c r="E513" t="s">
        <v>38</v>
      </c>
      <c r="F513" t="s">
        <v>44</v>
      </c>
      <c r="G513" t="s">
        <v>47</v>
      </c>
      <c r="H513">
        <v>18</v>
      </c>
      <c r="I513">
        <v>4</v>
      </c>
      <c r="J513">
        <v>5046.87</v>
      </c>
      <c r="K513">
        <v>562.39</v>
      </c>
      <c r="L513">
        <v>11</v>
      </c>
      <c r="M513">
        <v>20</v>
      </c>
      <c r="N513">
        <v>6</v>
      </c>
      <c r="O513" t="s">
        <v>49</v>
      </c>
      <c r="P513" t="s">
        <v>49</v>
      </c>
    </row>
    <row r="514" spans="1:16" x14ac:dyDescent="0.35">
      <c r="A514">
        <v>513</v>
      </c>
      <c r="B514">
        <v>53</v>
      </c>
      <c r="C514" t="s">
        <v>16</v>
      </c>
      <c r="D514" t="s">
        <v>18</v>
      </c>
      <c r="E514" t="s">
        <v>26</v>
      </c>
      <c r="F514" t="s">
        <v>44</v>
      </c>
      <c r="G514" t="s">
        <v>46</v>
      </c>
      <c r="H514">
        <v>8</v>
      </c>
      <c r="I514">
        <v>3</v>
      </c>
      <c r="J514">
        <v>4133.88</v>
      </c>
      <c r="K514">
        <v>662.03</v>
      </c>
      <c r="L514">
        <v>5</v>
      </c>
      <c r="M514">
        <v>17</v>
      </c>
      <c r="N514">
        <v>7</v>
      </c>
      <c r="O514" t="s">
        <v>49</v>
      </c>
      <c r="P514" t="s">
        <v>49</v>
      </c>
    </row>
    <row r="515" spans="1:16" x14ac:dyDescent="0.35">
      <c r="A515">
        <v>514</v>
      </c>
      <c r="B515">
        <v>38</v>
      </c>
      <c r="C515" t="s">
        <v>16</v>
      </c>
      <c r="D515" t="s">
        <v>21</v>
      </c>
      <c r="E515" t="s">
        <v>34</v>
      </c>
      <c r="F515" t="s">
        <v>43</v>
      </c>
      <c r="G515" t="s">
        <v>47</v>
      </c>
      <c r="H515">
        <v>13</v>
      </c>
      <c r="I515">
        <v>5</v>
      </c>
      <c r="J515">
        <v>4099.3999999999996</v>
      </c>
      <c r="K515">
        <v>581.08000000000004</v>
      </c>
      <c r="L515">
        <v>11</v>
      </c>
      <c r="M515">
        <v>29</v>
      </c>
      <c r="N515">
        <v>5</v>
      </c>
      <c r="O515" t="s">
        <v>50</v>
      </c>
      <c r="P515" t="s">
        <v>50</v>
      </c>
    </row>
    <row r="516" spans="1:16" x14ac:dyDescent="0.35">
      <c r="A516">
        <v>515</v>
      </c>
      <c r="B516">
        <v>59</v>
      </c>
      <c r="C516" t="s">
        <v>16</v>
      </c>
      <c r="D516" t="s">
        <v>18</v>
      </c>
      <c r="E516" t="s">
        <v>24</v>
      </c>
      <c r="F516" t="s">
        <v>43</v>
      </c>
      <c r="G516" t="s">
        <v>47</v>
      </c>
      <c r="H516">
        <v>3</v>
      </c>
      <c r="I516">
        <v>4</v>
      </c>
      <c r="J516">
        <v>6109.95</v>
      </c>
      <c r="K516">
        <v>372.53</v>
      </c>
      <c r="L516">
        <v>13</v>
      </c>
      <c r="M516">
        <v>26</v>
      </c>
      <c r="N516">
        <v>6</v>
      </c>
      <c r="O516" t="s">
        <v>49</v>
      </c>
      <c r="P516" t="s">
        <v>50</v>
      </c>
    </row>
    <row r="517" spans="1:16" x14ac:dyDescent="0.35">
      <c r="A517">
        <v>516</v>
      </c>
      <c r="B517">
        <v>31</v>
      </c>
      <c r="C517" t="s">
        <v>17</v>
      </c>
      <c r="D517" t="s">
        <v>22</v>
      </c>
      <c r="E517" t="s">
        <v>40</v>
      </c>
      <c r="F517" t="s">
        <v>44</v>
      </c>
      <c r="G517" t="s">
        <v>47</v>
      </c>
      <c r="H517">
        <v>3</v>
      </c>
      <c r="I517">
        <v>3</v>
      </c>
      <c r="J517">
        <v>2446.7399999999998</v>
      </c>
      <c r="K517">
        <v>317.56</v>
      </c>
      <c r="L517">
        <v>8</v>
      </c>
      <c r="M517">
        <v>22</v>
      </c>
      <c r="N517">
        <v>7</v>
      </c>
      <c r="O517" t="s">
        <v>49</v>
      </c>
      <c r="P517" t="s">
        <v>49</v>
      </c>
    </row>
    <row r="518" spans="1:16" x14ac:dyDescent="0.35">
      <c r="A518">
        <v>517</v>
      </c>
      <c r="B518">
        <v>27</v>
      </c>
      <c r="C518" t="s">
        <v>17</v>
      </c>
      <c r="D518" t="s">
        <v>23</v>
      </c>
      <c r="E518" t="s">
        <v>41</v>
      </c>
      <c r="F518" t="s">
        <v>43</v>
      </c>
      <c r="G518" t="s">
        <v>46</v>
      </c>
      <c r="H518">
        <v>6</v>
      </c>
      <c r="I518">
        <v>5</v>
      </c>
      <c r="J518">
        <v>5697.81</v>
      </c>
      <c r="K518">
        <v>634.27</v>
      </c>
      <c r="L518">
        <v>8</v>
      </c>
      <c r="M518">
        <v>12</v>
      </c>
      <c r="N518">
        <v>4</v>
      </c>
      <c r="O518" t="s">
        <v>50</v>
      </c>
      <c r="P518" t="s">
        <v>50</v>
      </c>
    </row>
    <row r="519" spans="1:16" x14ac:dyDescent="0.35">
      <c r="A519">
        <v>518</v>
      </c>
      <c r="B519">
        <v>32</v>
      </c>
      <c r="C519" t="s">
        <v>16</v>
      </c>
      <c r="D519" t="s">
        <v>20</v>
      </c>
      <c r="E519" t="s">
        <v>28</v>
      </c>
      <c r="F519" t="s">
        <v>42</v>
      </c>
      <c r="G519" t="s">
        <v>46</v>
      </c>
      <c r="H519">
        <v>0</v>
      </c>
      <c r="I519">
        <v>5</v>
      </c>
      <c r="J519">
        <v>4161.53</v>
      </c>
      <c r="K519">
        <v>226.64</v>
      </c>
      <c r="L519">
        <v>9</v>
      </c>
      <c r="M519">
        <v>10</v>
      </c>
      <c r="N519">
        <v>10</v>
      </c>
      <c r="O519" t="s">
        <v>49</v>
      </c>
      <c r="P519" t="s">
        <v>49</v>
      </c>
    </row>
    <row r="520" spans="1:16" x14ac:dyDescent="0.35">
      <c r="A520">
        <v>519</v>
      </c>
      <c r="B520">
        <v>52</v>
      </c>
      <c r="C520" t="s">
        <v>17</v>
      </c>
      <c r="D520" t="s">
        <v>23</v>
      </c>
      <c r="E520" t="s">
        <v>41</v>
      </c>
      <c r="F520" t="s">
        <v>42</v>
      </c>
      <c r="G520" t="s">
        <v>48</v>
      </c>
      <c r="H520">
        <v>17</v>
      </c>
      <c r="I520">
        <v>4</v>
      </c>
      <c r="J520">
        <v>4863.8</v>
      </c>
      <c r="K520">
        <v>508.84</v>
      </c>
      <c r="L520">
        <v>11</v>
      </c>
      <c r="M520">
        <v>19</v>
      </c>
      <c r="N520">
        <v>5</v>
      </c>
      <c r="O520" t="s">
        <v>49</v>
      </c>
      <c r="P520" t="s">
        <v>50</v>
      </c>
    </row>
    <row r="521" spans="1:16" x14ac:dyDescent="0.35">
      <c r="A521">
        <v>520</v>
      </c>
      <c r="B521">
        <v>35</v>
      </c>
      <c r="C521" t="s">
        <v>17</v>
      </c>
      <c r="D521" t="s">
        <v>22</v>
      </c>
      <c r="E521" t="s">
        <v>36</v>
      </c>
      <c r="F521" t="s">
        <v>43</v>
      </c>
      <c r="G521" t="s">
        <v>46</v>
      </c>
      <c r="H521">
        <v>14</v>
      </c>
      <c r="I521">
        <v>3</v>
      </c>
      <c r="J521">
        <v>3013.52</v>
      </c>
      <c r="K521">
        <v>219.14</v>
      </c>
      <c r="L521">
        <v>9</v>
      </c>
      <c r="M521">
        <v>17</v>
      </c>
      <c r="N521">
        <v>6</v>
      </c>
      <c r="O521" t="s">
        <v>49</v>
      </c>
      <c r="P521" t="s">
        <v>49</v>
      </c>
    </row>
    <row r="522" spans="1:16" x14ac:dyDescent="0.35">
      <c r="A522">
        <v>521</v>
      </c>
      <c r="B522">
        <v>28</v>
      </c>
      <c r="C522" t="s">
        <v>17</v>
      </c>
      <c r="D522" t="s">
        <v>23</v>
      </c>
      <c r="E522" t="s">
        <v>39</v>
      </c>
      <c r="F522" t="s">
        <v>45</v>
      </c>
      <c r="G522" t="s">
        <v>47</v>
      </c>
      <c r="H522">
        <v>10</v>
      </c>
      <c r="I522">
        <v>1</v>
      </c>
      <c r="J522">
        <v>5458.07</v>
      </c>
      <c r="K522">
        <v>427.75</v>
      </c>
      <c r="L522">
        <v>11</v>
      </c>
      <c r="M522">
        <v>20</v>
      </c>
      <c r="N522">
        <v>2</v>
      </c>
      <c r="O522" t="s">
        <v>49</v>
      </c>
      <c r="P522" t="s">
        <v>49</v>
      </c>
    </row>
    <row r="523" spans="1:16" x14ac:dyDescent="0.35">
      <c r="A523">
        <v>522</v>
      </c>
      <c r="B523">
        <v>59</v>
      </c>
      <c r="C523" t="s">
        <v>16</v>
      </c>
      <c r="D523" t="s">
        <v>18</v>
      </c>
      <c r="E523" t="s">
        <v>27</v>
      </c>
      <c r="F523" t="s">
        <v>44</v>
      </c>
      <c r="G523" t="s">
        <v>46</v>
      </c>
      <c r="H523">
        <v>3</v>
      </c>
      <c r="I523">
        <v>3</v>
      </c>
      <c r="J523">
        <v>4831.13</v>
      </c>
      <c r="K523">
        <v>925.67</v>
      </c>
      <c r="L523">
        <v>9</v>
      </c>
      <c r="M523">
        <v>20</v>
      </c>
      <c r="N523">
        <v>6</v>
      </c>
      <c r="O523" t="s">
        <v>49</v>
      </c>
      <c r="P523" t="s">
        <v>49</v>
      </c>
    </row>
    <row r="524" spans="1:16" x14ac:dyDescent="0.35">
      <c r="A524">
        <v>523</v>
      </c>
      <c r="B524">
        <v>44</v>
      </c>
      <c r="C524" t="s">
        <v>17</v>
      </c>
      <c r="D524" t="s">
        <v>19</v>
      </c>
      <c r="E524" t="s">
        <v>25</v>
      </c>
      <c r="F524" t="s">
        <v>44</v>
      </c>
      <c r="G524" t="s">
        <v>48</v>
      </c>
      <c r="H524">
        <v>8</v>
      </c>
      <c r="I524">
        <v>3</v>
      </c>
      <c r="J524">
        <v>5379.14</v>
      </c>
      <c r="K524">
        <v>411.03</v>
      </c>
      <c r="L524">
        <v>12</v>
      </c>
      <c r="M524">
        <v>16</v>
      </c>
      <c r="N524">
        <v>4</v>
      </c>
      <c r="O524" t="s">
        <v>49</v>
      </c>
      <c r="P524" t="s">
        <v>49</v>
      </c>
    </row>
    <row r="525" spans="1:16" x14ac:dyDescent="0.35">
      <c r="A525">
        <v>524</v>
      </c>
      <c r="B525">
        <v>54</v>
      </c>
      <c r="C525" t="s">
        <v>17</v>
      </c>
      <c r="D525" t="s">
        <v>23</v>
      </c>
      <c r="E525" t="s">
        <v>33</v>
      </c>
      <c r="F525" t="s">
        <v>42</v>
      </c>
      <c r="G525" t="s">
        <v>47</v>
      </c>
      <c r="H525">
        <v>2</v>
      </c>
      <c r="I525">
        <v>3</v>
      </c>
      <c r="J525">
        <v>4475.17</v>
      </c>
      <c r="K525">
        <v>612.51</v>
      </c>
      <c r="L525">
        <v>7</v>
      </c>
      <c r="M525">
        <v>22</v>
      </c>
      <c r="N525">
        <v>3</v>
      </c>
      <c r="O525" t="s">
        <v>49</v>
      </c>
      <c r="P525" t="s">
        <v>49</v>
      </c>
    </row>
    <row r="526" spans="1:16" x14ac:dyDescent="0.35">
      <c r="A526">
        <v>525</v>
      </c>
      <c r="B526">
        <v>43</v>
      </c>
      <c r="C526" t="s">
        <v>16</v>
      </c>
      <c r="D526" t="s">
        <v>21</v>
      </c>
      <c r="E526" t="s">
        <v>38</v>
      </c>
      <c r="F526" t="s">
        <v>42</v>
      </c>
      <c r="G526" t="s">
        <v>46</v>
      </c>
      <c r="H526">
        <v>6</v>
      </c>
      <c r="I526">
        <v>4</v>
      </c>
      <c r="J526">
        <v>3247.17</v>
      </c>
      <c r="K526">
        <v>495.24</v>
      </c>
      <c r="L526">
        <v>12</v>
      </c>
      <c r="M526">
        <v>21</v>
      </c>
      <c r="N526">
        <v>2</v>
      </c>
      <c r="O526" t="s">
        <v>50</v>
      </c>
      <c r="P526" t="s">
        <v>49</v>
      </c>
    </row>
    <row r="527" spans="1:16" x14ac:dyDescent="0.35">
      <c r="A527">
        <v>526</v>
      </c>
      <c r="B527">
        <v>23</v>
      </c>
      <c r="C527" t="s">
        <v>16</v>
      </c>
      <c r="D527" t="s">
        <v>23</v>
      </c>
      <c r="E527" t="s">
        <v>33</v>
      </c>
      <c r="F527" t="s">
        <v>44</v>
      </c>
      <c r="G527" t="s">
        <v>46</v>
      </c>
      <c r="H527">
        <v>4</v>
      </c>
      <c r="I527">
        <v>2</v>
      </c>
      <c r="J527">
        <v>4319.78</v>
      </c>
      <c r="K527">
        <v>637.08000000000004</v>
      </c>
      <c r="L527">
        <v>10</v>
      </c>
      <c r="M527">
        <v>11</v>
      </c>
      <c r="N527">
        <v>5</v>
      </c>
      <c r="O527" t="s">
        <v>49</v>
      </c>
      <c r="P527" t="s">
        <v>49</v>
      </c>
    </row>
    <row r="528" spans="1:16" x14ac:dyDescent="0.35">
      <c r="A528">
        <v>527</v>
      </c>
      <c r="B528">
        <v>25</v>
      </c>
      <c r="C528" t="s">
        <v>16</v>
      </c>
      <c r="D528" t="s">
        <v>22</v>
      </c>
      <c r="E528" t="s">
        <v>36</v>
      </c>
      <c r="F528" t="s">
        <v>44</v>
      </c>
      <c r="G528" t="s">
        <v>46</v>
      </c>
      <c r="H528">
        <v>9</v>
      </c>
      <c r="I528">
        <v>4</v>
      </c>
      <c r="J528">
        <v>4324.6400000000003</v>
      </c>
      <c r="K528">
        <v>537.78</v>
      </c>
      <c r="L528">
        <v>8</v>
      </c>
      <c r="M528">
        <v>13</v>
      </c>
      <c r="N528">
        <v>6</v>
      </c>
      <c r="O528" t="s">
        <v>50</v>
      </c>
      <c r="P528" t="s">
        <v>50</v>
      </c>
    </row>
    <row r="529" spans="1:16" x14ac:dyDescent="0.35">
      <c r="A529">
        <v>528</v>
      </c>
      <c r="B529">
        <v>40</v>
      </c>
      <c r="C529" t="s">
        <v>16</v>
      </c>
      <c r="D529" t="s">
        <v>20</v>
      </c>
      <c r="E529" t="s">
        <v>29</v>
      </c>
      <c r="F529" t="s">
        <v>44</v>
      </c>
      <c r="G529" t="s">
        <v>46</v>
      </c>
      <c r="H529">
        <v>11</v>
      </c>
      <c r="I529">
        <v>5</v>
      </c>
      <c r="J529">
        <v>6697.18</v>
      </c>
      <c r="K529">
        <v>953.93</v>
      </c>
      <c r="L529">
        <v>9</v>
      </c>
      <c r="M529">
        <v>22</v>
      </c>
      <c r="N529">
        <v>6</v>
      </c>
      <c r="O529" t="s">
        <v>49</v>
      </c>
      <c r="P529" t="s">
        <v>50</v>
      </c>
    </row>
    <row r="530" spans="1:16" x14ac:dyDescent="0.35">
      <c r="A530">
        <v>529</v>
      </c>
      <c r="B530">
        <v>48</v>
      </c>
      <c r="C530" t="s">
        <v>16</v>
      </c>
      <c r="D530" t="s">
        <v>21</v>
      </c>
      <c r="E530" t="s">
        <v>31</v>
      </c>
      <c r="F530" t="s">
        <v>43</v>
      </c>
      <c r="G530" t="s">
        <v>46</v>
      </c>
      <c r="H530">
        <v>5</v>
      </c>
      <c r="I530">
        <v>3</v>
      </c>
      <c r="J530">
        <v>4358.3599999999997</v>
      </c>
      <c r="K530">
        <v>780.68</v>
      </c>
      <c r="L530">
        <v>15</v>
      </c>
      <c r="M530">
        <v>19</v>
      </c>
      <c r="N530">
        <v>8</v>
      </c>
      <c r="O530" t="s">
        <v>49</v>
      </c>
      <c r="P530" t="s">
        <v>49</v>
      </c>
    </row>
    <row r="531" spans="1:16" x14ac:dyDescent="0.35">
      <c r="A531">
        <v>530</v>
      </c>
      <c r="B531">
        <v>51</v>
      </c>
      <c r="C531" t="s">
        <v>16</v>
      </c>
      <c r="D531" t="s">
        <v>19</v>
      </c>
      <c r="E531" t="s">
        <v>35</v>
      </c>
      <c r="F531" t="s">
        <v>43</v>
      </c>
      <c r="G531" t="s">
        <v>46</v>
      </c>
      <c r="H531">
        <v>5</v>
      </c>
      <c r="I531">
        <v>2</v>
      </c>
      <c r="J531">
        <v>6178.38</v>
      </c>
      <c r="K531">
        <v>868.68</v>
      </c>
      <c r="L531">
        <v>11</v>
      </c>
      <c r="M531">
        <v>16</v>
      </c>
      <c r="N531">
        <v>7</v>
      </c>
      <c r="O531" t="s">
        <v>49</v>
      </c>
      <c r="P531" t="s">
        <v>49</v>
      </c>
    </row>
    <row r="532" spans="1:16" x14ac:dyDescent="0.35">
      <c r="A532">
        <v>531</v>
      </c>
      <c r="B532">
        <v>54</v>
      </c>
      <c r="C532" t="s">
        <v>17</v>
      </c>
      <c r="D532" t="s">
        <v>21</v>
      </c>
      <c r="E532" t="s">
        <v>31</v>
      </c>
      <c r="F532" t="s">
        <v>44</v>
      </c>
      <c r="G532" t="s">
        <v>46</v>
      </c>
      <c r="H532">
        <v>17</v>
      </c>
      <c r="I532">
        <v>3</v>
      </c>
      <c r="J532">
        <v>3437.7</v>
      </c>
      <c r="K532">
        <v>345.23</v>
      </c>
      <c r="L532">
        <v>8</v>
      </c>
      <c r="M532">
        <v>21</v>
      </c>
      <c r="N532">
        <v>3</v>
      </c>
      <c r="O532" t="s">
        <v>49</v>
      </c>
      <c r="P532" t="s">
        <v>49</v>
      </c>
    </row>
    <row r="533" spans="1:16" x14ac:dyDescent="0.35">
      <c r="A533">
        <v>532</v>
      </c>
      <c r="B533">
        <v>54</v>
      </c>
      <c r="C533" t="s">
        <v>16</v>
      </c>
      <c r="D533" t="s">
        <v>21</v>
      </c>
      <c r="E533" t="s">
        <v>34</v>
      </c>
      <c r="F533" t="s">
        <v>42</v>
      </c>
      <c r="G533" t="s">
        <v>46</v>
      </c>
      <c r="H533">
        <v>6</v>
      </c>
      <c r="I533">
        <v>4</v>
      </c>
      <c r="J533">
        <v>5119.26</v>
      </c>
      <c r="K533">
        <v>297.58999999999997</v>
      </c>
      <c r="L533">
        <v>12</v>
      </c>
      <c r="M533">
        <v>23</v>
      </c>
      <c r="N533">
        <v>9</v>
      </c>
      <c r="O533" t="s">
        <v>50</v>
      </c>
      <c r="P533" t="s">
        <v>50</v>
      </c>
    </row>
    <row r="534" spans="1:16" x14ac:dyDescent="0.35">
      <c r="A534">
        <v>533</v>
      </c>
      <c r="B534">
        <v>49</v>
      </c>
      <c r="C534" t="s">
        <v>17</v>
      </c>
      <c r="D534" t="s">
        <v>22</v>
      </c>
      <c r="E534" t="s">
        <v>32</v>
      </c>
      <c r="F534" t="s">
        <v>43</v>
      </c>
      <c r="G534" t="s">
        <v>48</v>
      </c>
      <c r="H534">
        <v>15</v>
      </c>
      <c r="I534">
        <v>3</v>
      </c>
      <c r="J534">
        <v>4889.33</v>
      </c>
      <c r="K534">
        <v>943.16</v>
      </c>
      <c r="L534">
        <v>9</v>
      </c>
      <c r="M534">
        <v>34</v>
      </c>
      <c r="N534">
        <v>6</v>
      </c>
      <c r="O534" t="s">
        <v>50</v>
      </c>
      <c r="P534" t="s">
        <v>49</v>
      </c>
    </row>
    <row r="535" spans="1:16" x14ac:dyDescent="0.35">
      <c r="A535">
        <v>534</v>
      </c>
      <c r="B535">
        <v>44</v>
      </c>
      <c r="C535" t="s">
        <v>16</v>
      </c>
      <c r="D535" t="s">
        <v>20</v>
      </c>
      <c r="E535" t="s">
        <v>29</v>
      </c>
      <c r="F535" t="s">
        <v>43</v>
      </c>
      <c r="G535" t="s">
        <v>46</v>
      </c>
      <c r="H535">
        <v>17</v>
      </c>
      <c r="I535">
        <v>5</v>
      </c>
      <c r="J535">
        <v>4608.7700000000004</v>
      </c>
      <c r="K535">
        <v>918.63</v>
      </c>
      <c r="L535">
        <v>11</v>
      </c>
      <c r="M535">
        <v>17</v>
      </c>
      <c r="N535">
        <v>4</v>
      </c>
      <c r="O535" t="s">
        <v>49</v>
      </c>
      <c r="P535" t="s">
        <v>50</v>
      </c>
    </row>
    <row r="536" spans="1:16" x14ac:dyDescent="0.35">
      <c r="A536">
        <v>535</v>
      </c>
      <c r="B536">
        <v>56</v>
      </c>
      <c r="C536" t="s">
        <v>17</v>
      </c>
      <c r="D536" t="s">
        <v>23</v>
      </c>
      <c r="E536" t="s">
        <v>41</v>
      </c>
      <c r="F536" t="s">
        <v>44</v>
      </c>
      <c r="G536" t="s">
        <v>47</v>
      </c>
      <c r="H536">
        <v>19</v>
      </c>
      <c r="I536">
        <v>5</v>
      </c>
      <c r="J536">
        <v>5881.63</v>
      </c>
      <c r="K536">
        <v>810.53</v>
      </c>
      <c r="L536">
        <v>10</v>
      </c>
      <c r="M536">
        <v>17</v>
      </c>
      <c r="N536">
        <v>5</v>
      </c>
      <c r="O536" t="s">
        <v>50</v>
      </c>
      <c r="P536" t="s">
        <v>50</v>
      </c>
    </row>
    <row r="537" spans="1:16" x14ac:dyDescent="0.35">
      <c r="A537">
        <v>536</v>
      </c>
      <c r="B537">
        <v>55</v>
      </c>
      <c r="C537" t="s">
        <v>16</v>
      </c>
      <c r="D537" t="s">
        <v>20</v>
      </c>
      <c r="E537" t="s">
        <v>29</v>
      </c>
      <c r="F537" t="s">
        <v>42</v>
      </c>
      <c r="G537" t="s">
        <v>47</v>
      </c>
      <c r="H537">
        <v>17</v>
      </c>
      <c r="I537">
        <v>1</v>
      </c>
      <c r="J537">
        <v>3335.52</v>
      </c>
      <c r="K537">
        <v>580.41999999999996</v>
      </c>
      <c r="L537">
        <v>14</v>
      </c>
      <c r="M537">
        <v>19</v>
      </c>
      <c r="N537">
        <v>5</v>
      </c>
      <c r="O537" t="s">
        <v>49</v>
      </c>
      <c r="P537" t="s">
        <v>49</v>
      </c>
    </row>
    <row r="538" spans="1:16" x14ac:dyDescent="0.35">
      <c r="A538">
        <v>537</v>
      </c>
      <c r="B538">
        <v>49</v>
      </c>
      <c r="C538" t="s">
        <v>17</v>
      </c>
      <c r="D538" t="s">
        <v>23</v>
      </c>
      <c r="E538" t="s">
        <v>33</v>
      </c>
      <c r="F538" t="s">
        <v>44</v>
      </c>
      <c r="G538" t="s">
        <v>47</v>
      </c>
      <c r="H538">
        <v>5</v>
      </c>
      <c r="I538">
        <v>3</v>
      </c>
      <c r="J538">
        <v>6287.55</v>
      </c>
      <c r="K538">
        <v>752.8</v>
      </c>
      <c r="L538">
        <v>11</v>
      </c>
      <c r="M538">
        <v>15</v>
      </c>
      <c r="N538">
        <v>9</v>
      </c>
      <c r="O538" t="s">
        <v>50</v>
      </c>
      <c r="P538" t="s">
        <v>49</v>
      </c>
    </row>
    <row r="539" spans="1:16" x14ac:dyDescent="0.35">
      <c r="A539">
        <v>538</v>
      </c>
      <c r="B539">
        <v>35</v>
      </c>
      <c r="C539" t="s">
        <v>17</v>
      </c>
      <c r="D539" t="s">
        <v>20</v>
      </c>
      <c r="E539" t="s">
        <v>28</v>
      </c>
      <c r="F539" t="s">
        <v>44</v>
      </c>
      <c r="G539" t="s">
        <v>46</v>
      </c>
      <c r="H539">
        <v>11</v>
      </c>
      <c r="I539">
        <v>3</v>
      </c>
      <c r="J539">
        <v>3819.81</v>
      </c>
      <c r="K539">
        <v>611.07000000000005</v>
      </c>
      <c r="L539">
        <v>11</v>
      </c>
      <c r="M539">
        <v>17</v>
      </c>
      <c r="N539">
        <v>8</v>
      </c>
      <c r="O539" t="s">
        <v>49</v>
      </c>
      <c r="P539" t="s">
        <v>49</v>
      </c>
    </row>
    <row r="540" spans="1:16" x14ac:dyDescent="0.35">
      <c r="A540">
        <v>539</v>
      </c>
      <c r="B540">
        <v>41</v>
      </c>
      <c r="C540" t="s">
        <v>17</v>
      </c>
      <c r="D540" t="s">
        <v>19</v>
      </c>
      <c r="E540" t="s">
        <v>37</v>
      </c>
      <c r="F540" t="s">
        <v>44</v>
      </c>
      <c r="G540" t="s">
        <v>46</v>
      </c>
      <c r="H540">
        <v>6</v>
      </c>
      <c r="I540">
        <v>3</v>
      </c>
      <c r="J540">
        <v>4535.5</v>
      </c>
      <c r="K540">
        <v>723.87</v>
      </c>
      <c r="L540">
        <v>10</v>
      </c>
      <c r="M540">
        <v>16</v>
      </c>
      <c r="N540">
        <v>6</v>
      </c>
      <c r="O540" t="s">
        <v>49</v>
      </c>
      <c r="P540" t="s">
        <v>49</v>
      </c>
    </row>
    <row r="541" spans="1:16" x14ac:dyDescent="0.35">
      <c r="A541">
        <v>540</v>
      </c>
      <c r="B541">
        <v>32</v>
      </c>
      <c r="C541" t="s">
        <v>16</v>
      </c>
      <c r="D541" t="s">
        <v>18</v>
      </c>
      <c r="E541" t="s">
        <v>27</v>
      </c>
      <c r="F541" t="s">
        <v>43</v>
      </c>
      <c r="G541" t="s">
        <v>47</v>
      </c>
      <c r="H541">
        <v>16</v>
      </c>
      <c r="I541">
        <v>4</v>
      </c>
      <c r="J541">
        <v>6909.7</v>
      </c>
      <c r="K541">
        <v>540.24</v>
      </c>
      <c r="L541">
        <v>11</v>
      </c>
      <c r="M541">
        <v>16</v>
      </c>
      <c r="N541">
        <v>5</v>
      </c>
      <c r="O541" t="s">
        <v>49</v>
      </c>
      <c r="P541" t="s">
        <v>50</v>
      </c>
    </row>
    <row r="542" spans="1:16" x14ac:dyDescent="0.35">
      <c r="A542">
        <v>541</v>
      </c>
      <c r="B542">
        <v>25</v>
      </c>
      <c r="C542" t="s">
        <v>16</v>
      </c>
      <c r="D542" t="s">
        <v>21</v>
      </c>
      <c r="E542" t="s">
        <v>34</v>
      </c>
      <c r="F542" t="s">
        <v>44</v>
      </c>
      <c r="G542" t="s">
        <v>46</v>
      </c>
      <c r="H542">
        <v>3</v>
      </c>
      <c r="I542">
        <v>3</v>
      </c>
      <c r="J542">
        <v>4758.4799999999996</v>
      </c>
      <c r="K542">
        <v>303.77999999999997</v>
      </c>
      <c r="L542">
        <v>12</v>
      </c>
      <c r="M542">
        <v>22</v>
      </c>
      <c r="N542">
        <v>2</v>
      </c>
      <c r="O542" t="s">
        <v>49</v>
      </c>
      <c r="P542" t="s">
        <v>49</v>
      </c>
    </row>
    <row r="543" spans="1:16" x14ac:dyDescent="0.35">
      <c r="A543">
        <v>542</v>
      </c>
      <c r="B543">
        <v>49</v>
      </c>
      <c r="C543" t="s">
        <v>16</v>
      </c>
      <c r="D543" t="s">
        <v>23</v>
      </c>
      <c r="E543" t="s">
        <v>33</v>
      </c>
      <c r="F543" t="s">
        <v>42</v>
      </c>
      <c r="G543" t="s">
        <v>46</v>
      </c>
      <c r="H543">
        <v>4</v>
      </c>
      <c r="I543">
        <v>2</v>
      </c>
      <c r="J543">
        <v>4092.92</v>
      </c>
      <c r="K543">
        <v>229.79</v>
      </c>
      <c r="L543">
        <v>10</v>
      </c>
      <c r="M543">
        <v>28</v>
      </c>
      <c r="N543">
        <v>4</v>
      </c>
      <c r="O543" t="s">
        <v>49</v>
      </c>
      <c r="P543" t="s">
        <v>49</v>
      </c>
    </row>
    <row r="544" spans="1:16" x14ac:dyDescent="0.35">
      <c r="A544">
        <v>543</v>
      </c>
      <c r="B544">
        <v>47</v>
      </c>
      <c r="C544" t="s">
        <v>17</v>
      </c>
      <c r="D544" t="s">
        <v>22</v>
      </c>
      <c r="E544" t="s">
        <v>32</v>
      </c>
      <c r="F544" t="s">
        <v>44</v>
      </c>
      <c r="G544" t="s">
        <v>46</v>
      </c>
      <c r="H544">
        <v>16</v>
      </c>
      <c r="I544">
        <v>1</v>
      </c>
      <c r="J544">
        <v>4402</v>
      </c>
      <c r="K544">
        <v>559.87</v>
      </c>
      <c r="L544">
        <v>7</v>
      </c>
      <c r="M544">
        <v>21</v>
      </c>
      <c r="N544">
        <v>3</v>
      </c>
      <c r="O544" t="s">
        <v>49</v>
      </c>
      <c r="P544" t="s">
        <v>49</v>
      </c>
    </row>
    <row r="545" spans="1:16" x14ac:dyDescent="0.35">
      <c r="A545">
        <v>544</v>
      </c>
      <c r="B545">
        <v>22</v>
      </c>
      <c r="C545" t="s">
        <v>16</v>
      </c>
      <c r="D545" t="s">
        <v>18</v>
      </c>
      <c r="E545" t="s">
        <v>26</v>
      </c>
      <c r="F545" t="s">
        <v>42</v>
      </c>
      <c r="G545" t="s">
        <v>47</v>
      </c>
      <c r="H545">
        <v>9</v>
      </c>
      <c r="I545">
        <v>2</v>
      </c>
      <c r="J545">
        <v>4787.3999999999996</v>
      </c>
      <c r="K545">
        <v>375.71</v>
      </c>
      <c r="L545">
        <v>8</v>
      </c>
      <c r="M545">
        <v>22</v>
      </c>
      <c r="N545">
        <v>8</v>
      </c>
      <c r="O545" t="s">
        <v>49</v>
      </c>
      <c r="P545" t="s">
        <v>49</v>
      </c>
    </row>
    <row r="546" spans="1:16" x14ac:dyDescent="0.35">
      <c r="A546">
        <v>545</v>
      </c>
      <c r="B546">
        <v>36</v>
      </c>
      <c r="C546" t="s">
        <v>16</v>
      </c>
      <c r="D546" t="s">
        <v>18</v>
      </c>
      <c r="E546" t="s">
        <v>26</v>
      </c>
      <c r="F546" t="s">
        <v>44</v>
      </c>
      <c r="G546" t="s">
        <v>46</v>
      </c>
      <c r="H546">
        <v>18</v>
      </c>
      <c r="I546">
        <v>3</v>
      </c>
      <c r="J546">
        <v>5539.46</v>
      </c>
      <c r="K546">
        <v>787.91</v>
      </c>
      <c r="L546">
        <v>10</v>
      </c>
      <c r="M546">
        <v>24</v>
      </c>
      <c r="N546">
        <v>3</v>
      </c>
      <c r="O546" t="s">
        <v>49</v>
      </c>
      <c r="P546" t="s">
        <v>49</v>
      </c>
    </row>
    <row r="547" spans="1:16" x14ac:dyDescent="0.35">
      <c r="A547">
        <v>546</v>
      </c>
      <c r="B547">
        <v>47</v>
      </c>
      <c r="C547" t="s">
        <v>17</v>
      </c>
      <c r="D547" t="s">
        <v>18</v>
      </c>
      <c r="E547" t="s">
        <v>24</v>
      </c>
      <c r="F547" t="s">
        <v>44</v>
      </c>
      <c r="G547" t="s">
        <v>46</v>
      </c>
      <c r="H547">
        <v>13</v>
      </c>
      <c r="I547">
        <v>5</v>
      </c>
      <c r="J547">
        <v>6077.96</v>
      </c>
      <c r="K547">
        <v>1108.44</v>
      </c>
      <c r="L547">
        <v>11</v>
      </c>
      <c r="M547">
        <v>19</v>
      </c>
      <c r="N547">
        <v>4</v>
      </c>
      <c r="O547" t="s">
        <v>50</v>
      </c>
      <c r="P547" t="s">
        <v>49</v>
      </c>
    </row>
    <row r="548" spans="1:16" x14ac:dyDescent="0.35">
      <c r="A548">
        <v>547</v>
      </c>
      <c r="B548">
        <v>27</v>
      </c>
      <c r="C548" t="s">
        <v>17</v>
      </c>
      <c r="D548" t="s">
        <v>18</v>
      </c>
      <c r="E548" t="s">
        <v>27</v>
      </c>
      <c r="F548" t="s">
        <v>44</v>
      </c>
      <c r="G548" t="s">
        <v>46</v>
      </c>
      <c r="H548">
        <v>1</v>
      </c>
      <c r="I548">
        <v>1</v>
      </c>
      <c r="J548">
        <v>6284.59</v>
      </c>
      <c r="K548">
        <v>634.95000000000005</v>
      </c>
      <c r="L548">
        <v>8</v>
      </c>
      <c r="M548">
        <v>17</v>
      </c>
      <c r="N548">
        <v>2</v>
      </c>
      <c r="O548" t="s">
        <v>49</v>
      </c>
      <c r="P548" t="s">
        <v>49</v>
      </c>
    </row>
    <row r="549" spans="1:16" x14ac:dyDescent="0.35">
      <c r="A549">
        <v>548</v>
      </c>
      <c r="B549">
        <v>60</v>
      </c>
      <c r="C549" t="s">
        <v>16</v>
      </c>
      <c r="D549" t="s">
        <v>18</v>
      </c>
      <c r="E549" t="s">
        <v>26</v>
      </c>
      <c r="F549" t="s">
        <v>45</v>
      </c>
      <c r="G549" t="s">
        <v>46</v>
      </c>
      <c r="H549">
        <v>1</v>
      </c>
      <c r="I549">
        <v>5</v>
      </c>
      <c r="J549">
        <v>6016.79</v>
      </c>
      <c r="K549">
        <v>685.22</v>
      </c>
      <c r="L549">
        <v>16</v>
      </c>
      <c r="M549">
        <v>14</v>
      </c>
      <c r="N549">
        <v>5</v>
      </c>
      <c r="O549" t="s">
        <v>49</v>
      </c>
      <c r="P549" t="s">
        <v>49</v>
      </c>
    </row>
    <row r="550" spans="1:16" x14ac:dyDescent="0.35">
      <c r="A550">
        <v>549</v>
      </c>
      <c r="B550">
        <v>26</v>
      </c>
      <c r="C550" t="s">
        <v>17</v>
      </c>
      <c r="D550" t="s">
        <v>23</v>
      </c>
      <c r="E550" t="s">
        <v>39</v>
      </c>
      <c r="F550" t="s">
        <v>44</v>
      </c>
      <c r="G550" t="s">
        <v>46</v>
      </c>
      <c r="H550">
        <v>11</v>
      </c>
      <c r="I550">
        <v>3</v>
      </c>
      <c r="J550">
        <v>5086.43</v>
      </c>
      <c r="K550">
        <v>952.14</v>
      </c>
      <c r="L550">
        <v>7</v>
      </c>
      <c r="M550">
        <v>12</v>
      </c>
      <c r="N550">
        <v>5</v>
      </c>
      <c r="O550" t="s">
        <v>50</v>
      </c>
      <c r="P550" t="s">
        <v>49</v>
      </c>
    </row>
    <row r="551" spans="1:16" x14ac:dyDescent="0.35">
      <c r="A551">
        <v>550</v>
      </c>
      <c r="B551">
        <v>50</v>
      </c>
      <c r="C551" t="s">
        <v>17</v>
      </c>
      <c r="D551" t="s">
        <v>20</v>
      </c>
      <c r="E551" t="s">
        <v>29</v>
      </c>
      <c r="F551" t="s">
        <v>43</v>
      </c>
      <c r="G551" t="s">
        <v>48</v>
      </c>
      <c r="H551">
        <v>15</v>
      </c>
      <c r="I551">
        <v>5</v>
      </c>
      <c r="J551">
        <v>4025.55</v>
      </c>
      <c r="K551">
        <v>209.57</v>
      </c>
      <c r="L551">
        <v>15</v>
      </c>
      <c r="M551">
        <v>19</v>
      </c>
      <c r="N551">
        <v>7</v>
      </c>
      <c r="O551" t="s">
        <v>49</v>
      </c>
      <c r="P551" t="s">
        <v>50</v>
      </c>
    </row>
    <row r="552" spans="1:16" x14ac:dyDescent="0.35">
      <c r="A552">
        <v>551</v>
      </c>
      <c r="B552">
        <v>59</v>
      </c>
      <c r="C552" t="s">
        <v>16</v>
      </c>
      <c r="D552" t="s">
        <v>19</v>
      </c>
      <c r="E552" t="s">
        <v>25</v>
      </c>
      <c r="F552" t="s">
        <v>43</v>
      </c>
      <c r="G552" t="s">
        <v>47</v>
      </c>
      <c r="H552">
        <v>15</v>
      </c>
      <c r="I552">
        <v>5</v>
      </c>
      <c r="J552">
        <v>5037.46</v>
      </c>
      <c r="K552">
        <v>790.87</v>
      </c>
      <c r="L552">
        <v>12</v>
      </c>
      <c r="M552">
        <v>17</v>
      </c>
      <c r="N552">
        <v>4</v>
      </c>
      <c r="O552" t="s">
        <v>49</v>
      </c>
      <c r="P552" t="s">
        <v>50</v>
      </c>
    </row>
    <row r="553" spans="1:16" x14ac:dyDescent="0.35">
      <c r="A553">
        <v>552</v>
      </c>
      <c r="B553">
        <v>42</v>
      </c>
      <c r="C553" t="s">
        <v>17</v>
      </c>
      <c r="D553" t="s">
        <v>23</v>
      </c>
      <c r="E553" t="s">
        <v>41</v>
      </c>
      <c r="F553" t="s">
        <v>44</v>
      </c>
      <c r="G553" t="s">
        <v>46</v>
      </c>
      <c r="H553">
        <v>18</v>
      </c>
      <c r="I553">
        <v>4</v>
      </c>
      <c r="J553">
        <v>4282.1499999999996</v>
      </c>
      <c r="K553">
        <v>807.45</v>
      </c>
      <c r="L553">
        <v>7</v>
      </c>
      <c r="M553">
        <v>22</v>
      </c>
      <c r="N553">
        <v>6</v>
      </c>
      <c r="O553" t="s">
        <v>49</v>
      </c>
      <c r="P553" t="s">
        <v>50</v>
      </c>
    </row>
    <row r="554" spans="1:16" x14ac:dyDescent="0.35">
      <c r="A554">
        <v>553</v>
      </c>
      <c r="B554">
        <v>47</v>
      </c>
      <c r="C554" t="s">
        <v>17</v>
      </c>
      <c r="D554" t="s">
        <v>20</v>
      </c>
      <c r="E554" t="s">
        <v>28</v>
      </c>
      <c r="F554" t="s">
        <v>44</v>
      </c>
      <c r="G554" t="s">
        <v>47</v>
      </c>
      <c r="H554">
        <v>0</v>
      </c>
      <c r="I554">
        <v>3</v>
      </c>
      <c r="J554">
        <v>4600.8</v>
      </c>
      <c r="K554">
        <v>698.56</v>
      </c>
      <c r="L554">
        <v>9</v>
      </c>
      <c r="M554">
        <v>30</v>
      </c>
      <c r="N554">
        <v>5</v>
      </c>
      <c r="O554" t="s">
        <v>49</v>
      </c>
      <c r="P554" t="s">
        <v>49</v>
      </c>
    </row>
    <row r="555" spans="1:16" x14ac:dyDescent="0.35">
      <c r="A555">
        <v>554</v>
      </c>
      <c r="B555">
        <v>39</v>
      </c>
      <c r="C555" t="s">
        <v>16</v>
      </c>
      <c r="D555" t="s">
        <v>22</v>
      </c>
      <c r="E555" t="s">
        <v>40</v>
      </c>
      <c r="F555" t="s">
        <v>45</v>
      </c>
      <c r="G555" t="s">
        <v>46</v>
      </c>
      <c r="H555">
        <v>6</v>
      </c>
      <c r="I555">
        <v>3</v>
      </c>
      <c r="J555">
        <v>4946.24</v>
      </c>
      <c r="K555">
        <v>275.37</v>
      </c>
      <c r="L555">
        <v>8</v>
      </c>
      <c r="M555">
        <v>13</v>
      </c>
      <c r="N555">
        <v>2</v>
      </c>
      <c r="O555" t="s">
        <v>49</v>
      </c>
      <c r="P555" t="s">
        <v>49</v>
      </c>
    </row>
    <row r="556" spans="1:16" x14ac:dyDescent="0.35">
      <c r="A556">
        <v>555</v>
      </c>
      <c r="B556">
        <v>38</v>
      </c>
      <c r="C556" t="s">
        <v>16</v>
      </c>
      <c r="D556" t="s">
        <v>18</v>
      </c>
      <c r="E556" t="s">
        <v>26</v>
      </c>
      <c r="F556" t="s">
        <v>45</v>
      </c>
      <c r="G556" t="s">
        <v>46</v>
      </c>
      <c r="H556">
        <v>19</v>
      </c>
      <c r="I556">
        <v>4</v>
      </c>
      <c r="J556">
        <v>4314.07</v>
      </c>
      <c r="K556">
        <v>549.58000000000004</v>
      </c>
      <c r="L556">
        <v>15</v>
      </c>
      <c r="M556">
        <v>18</v>
      </c>
      <c r="N556">
        <v>7</v>
      </c>
      <c r="O556" t="s">
        <v>49</v>
      </c>
      <c r="P556" t="s">
        <v>49</v>
      </c>
    </row>
    <row r="557" spans="1:16" x14ac:dyDescent="0.35">
      <c r="A557">
        <v>556</v>
      </c>
      <c r="B557">
        <v>29</v>
      </c>
      <c r="C557" t="s">
        <v>16</v>
      </c>
      <c r="D557" t="s">
        <v>21</v>
      </c>
      <c r="E557" t="s">
        <v>38</v>
      </c>
      <c r="F557" t="s">
        <v>43</v>
      </c>
      <c r="G557" t="s">
        <v>47</v>
      </c>
      <c r="H557">
        <v>1</v>
      </c>
      <c r="I557">
        <v>3</v>
      </c>
      <c r="J557">
        <v>3999.25</v>
      </c>
      <c r="K557">
        <v>448</v>
      </c>
      <c r="L557">
        <v>6</v>
      </c>
      <c r="M557">
        <v>21</v>
      </c>
      <c r="N557">
        <v>4</v>
      </c>
      <c r="O557" t="s">
        <v>49</v>
      </c>
      <c r="P557" t="s">
        <v>49</v>
      </c>
    </row>
    <row r="558" spans="1:16" x14ac:dyDescent="0.35">
      <c r="A558">
        <v>557</v>
      </c>
      <c r="B558">
        <v>45</v>
      </c>
      <c r="C558" t="s">
        <v>17</v>
      </c>
      <c r="D558" t="s">
        <v>18</v>
      </c>
      <c r="E558" t="s">
        <v>26</v>
      </c>
      <c r="F558" t="s">
        <v>44</v>
      </c>
      <c r="G558" t="s">
        <v>46</v>
      </c>
      <c r="H558">
        <v>12</v>
      </c>
      <c r="I558">
        <v>5</v>
      </c>
      <c r="J558">
        <v>6216.67</v>
      </c>
      <c r="K558">
        <v>523.88</v>
      </c>
      <c r="L558">
        <v>14</v>
      </c>
      <c r="M558">
        <v>27</v>
      </c>
      <c r="N558">
        <v>5</v>
      </c>
      <c r="O558" t="s">
        <v>49</v>
      </c>
      <c r="P558" t="s">
        <v>50</v>
      </c>
    </row>
    <row r="559" spans="1:16" x14ac:dyDescent="0.35">
      <c r="A559">
        <v>558</v>
      </c>
      <c r="B559">
        <v>36</v>
      </c>
      <c r="C559" t="s">
        <v>16</v>
      </c>
      <c r="D559" t="s">
        <v>23</v>
      </c>
      <c r="E559" t="s">
        <v>33</v>
      </c>
      <c r="F559" t="s">
        <v>43</v>
      </c>
      <c r="G559" t="s">
        <v>46</v>
      </c>
      <c r="H559">
        <v>8</v>
      </c>
      <c r="I559">
        <v>5</v>
      </c>
      <c r="J559">
        <v>5277.19</v>
      </c>
      <c r="K559">
        <v>787.45</v>
      </c>
      <c r="L559">
        <v>14</v>
      </c>
      <c r="M559">
        <v>17</v>
      </c>
      <c r="N559">
        <v>5</v>
      </c>
      <c r="O559" t="s">
        <v>49</v>
      </c>
      <c r="P559" t="s">
        <v>49</v>
      </c>
    </row>
    <row r="560" spans="1:16" x14ac:dyDescent="0.35">
      <c r="A560">
        <v>559</v>
      </c>
      <c r="B560">
        <v>47</v>
      </c>
      <c r="C560" t="s">
        <v>16</v>
      </c>
      <c r="D560" t="s">
        <v>22</v>
      </c>
      <c r="E560" t="s">
        <v>40</v>
      </c>
      <c r="F560" t="s">
        <v>43</v>
      </c>
      <c r="G560" t="s">
        <v>46</v>
      </c>
      <c r="H560">
        <v>2</v>
      </c>
      <c r="I560">
        <v>3</v>
      </c>
      <c r="J560">
        <v>4070.59</v>
      </c>
      <c r="K560">
        <v>535.44000000000005</v>
      </c>
      <c r="L560">
        <v>11</v>
      </c>
      <c r="M560">
        <v>22</v>
      </c>
      <c r="N560">
        <v>4</v>
      </c>
      <c r="O560" t="s">
        <v>49</v>
      </c>
      <c r="P560" t="s">
        <v>49</v>
      </c>
    </row>
    <row r="561" spans="1:16" x14ac:dyDescent="0.35">
      <c r="A561">
        <v>560</v>
      </c>
      <c r="B561">
        <v>59</v>
      </c>
      <c r="C561" t="s">
        <v>16</v>
      </c>
      <c r="D561" t="s">
        <v>23</v>
      </c>
      <c r="E561" t="s">
        <v>41</v>
      </c>
      <c r="F561" t="s">
        <v>43</v>
      </c>
      <c r="G561" t="s">
        <v>46</v>
      </c>
      <c r="H561">
        <v>19</v>
      </c>
      <c r="I561">
        <v>4</v>
      </c>
      <c r="J561">
        <v>5679.12</v>
      </c>
      <c r="K561">
        <v>462.89</v>
      </c>
      <c r="L561">
        <v>9</v>
      </c>
      <c r="M561">
        <v>19</v>
      </c>
      <c r="N561">
        <v>7</v>
      </c>
      <c r="O561" t="s">
        <v>50</v>
      </c>
      <c r="P561" t="s">
        <v>49</v>
      </c>
    </row>
    <row r="562" spans="1:16" x14ac:dyDescent="0.35">
      <c r="A562">
        <v>561</v>
      </c>
      <c r="B562">
        <v>52</v>
      </c>
      <c r="C562" t="s">
        <v>17</v>
      </c>
      <c r="D562" t="s">
        <v>20</v>
      </c>
      <c r="E562" t="s">
        <v>30</v>
      </c>
      <c r="F562" t="s">
        <v>43</v>
      </c>
      <c r="G562" t="s">
        <v>46</v>
      </c>
      <c r="H562">
        <v>6</v>
      </c>
      <c r="I562">
        <v>3</v>
      </c>
      <c r="J562">
        <v>3236.76</v>
      </c>
      <c r="K562">
        <v>541.36</v>
      </c>
      <c r="L562">
        <v>13</v>
      </c>
      <c r="M562">
        <v>9</v>
      </c>
      <c r="N562">
        <v>6</v>
      </c>
      <c r="O562" t="s">
        <v>49</v>
      </c>
      <c r="P562" t="s">
        <v>49</v>
      </c>
    </row>
    <row r="563" spans="1:16" x14ac:dyDescent="0.35">
      <c r="A563">
        <v>562</v>
      </c>
      <c r="B563">
        <v>39</v>
      </c>
      <c r="C563" t="s">
        <v>17</v>
      </c>
      <c r="D563" t="s">
        <v>20</v>
      </c>
      <c r="E563" t="s">
        <v>29</v>
      </c>
      <c r="F563" t="s">
        <v>44</v>
      </c>
      <c r="G563" t="s">
        <v>46</v>
      </c>
      <c r="H563">
        <v>18</v>
      </c>
      <c r="I563">
        <v>4</v>
      </c>
      <c r="J563">
        <v>3884.85</v>
      </c>
      <c r="K563">
        <v>195.61</v>
      </c>
      <c r="L563">
        <v>7</v>
      </c>
      <c r="M563">
        <v>14</v>
      </c>
      <c r="N563">
        <v>4</v>
      </c>
      <c r="O563" t="s">
        <v>49</v>
      </c>
      <c r="P563" t="s">
        <v>50</v>
      </c>
    </row>
    <row r="564" spans="1:16" x14ac:dyDescent="0.35">
      <c r="A564">
        <v>563</v>
      </c>
      <c r="B564">
        <v>39</v>
      </c>
      <c r="C564" t="s">
        <v>16</v>
      </c>
      <c r="D564" t="s">
        <v>21</v>
      </c>
      <c r="E564" t="s">
        <v>34</v>
      </c>
      <c r="F564" t="s">
        <v>42</v>
      </c>
      <c r="G564" t="s">
        <v>46</v>
      </c>
      <c r="H564">
        <v>18</v>
      </c>
      <c r="I564">
        <v>3</v>
      </c>
      <c r="J564">
        <v>5124.97</v>
      </c>
      <c r="K564">
        <v>337.58</v>
      </c>
      <c r="L564">
        <v>11</v>
      </c>
      <c r="M564">
        <v>13</v>
      </c>
      <c r="N564">
        <v>3</v>
      </c>
      <c r="O564" t="s">
        <v>50</v>
      </c>
      <c r="P564" t="s">
        <v>49</v>
      </c>
    </row>
    <row r="565" spans="1:16" x14ac:dyDescent="0.35">
      <c r="A565">
        <v>564</v>
      </c>
      <c r="B565">
        <v>22</v>
      </c>
      <c r="C565" t="s">
        <v>16</v>
      </c>
      <c r="D565" t="s">
        <v>19</v>
      </c>
      <c r="E565" t="s">
        <v>25</v>
      </c>
      <c r="F565" t="s">
        <v>43</v>
      </c>
      <c r="G565" t="s">
        <v>46</v>
      </c>
      <c r="H565">
        <v>11</v>
      </c>
      <c r="I565">
        <v>4</v>
      </c>
      <c r="J565">
        <v>4050.97</v>
      </c>
      <c r="K565">
        <v>512.29999999999995</v>
      </c>
      <c r="L565">
        <v>11</v>
      </c>
      <c r="M565">
        <v>20</v>
      </c>
      <c r="N565">
        <v>4</v>
      </c>
      <c r="O565" t="s">
        <v>49</v>
      </c>
      <c r="P565" t="s">
        <v>50</v>
      </c>
    </row>
    <row r="566" spans="1:16" x14ac:dyDescent="0.35">
      <c r="A566">
        <v>565</v>
      </c>
      <c r="B566">
        <v>53</v>
      </c>
      <c r="C566" t="s">
        <v>17</v>
      </c>
      <c r="D566" t="s">
        <v>23</v>
      </c>
      <c r="E566" t="s">
        <v>39</v>
      </c>
      <c r="F566" t="s">
        <v>42</v>
      </c>
      <c r="G566" t="s">
        <v>47</v>
      </c>
      <c r="H566">
        <v>6</v>
      </c>
      <c r="I566">
        <v>4</v>
      </c>
      <c r="J566">
        <v>5112.75</v>
      </c>
      <c r="K566">
        <v>469.51</v>
      </c>
      <c r="L566">
        <v>17</v>
      </c>
      <c r="M566">
        <v>21</v>
      </c>
      <c r="N566">
        <v>5</v>
      </c>
      <c r="O566" t="s">
        <v>49</v>
      </c>
      <c r="P566" t="s">
        <v>50</v>
      </c>
    </row>
    <row r="567" spans="1:16" x14ac:dyDescent="0.35">
      <c r="A567">
        <v>566</v>
      </c>
      <c r="B567">
        <v>35</v>
      </c>
      <c r="C567" t="s">
        <v>17</v>
      </c>
      <c r="D567" t="s">
        <v>20</v>
      </c>
      <c r="E567" t="s">
        <v>28</v>
      </c>
      <c r="F567" t="s">
        <v>43</v>
      </c>
      <c r="G567" t="s">
        <v>46</v>
      </c>
      <c r="H567">
        <v>10</v>
      </c>
      <c r="I567">
        <v>2</v>
      </c>
      <c r="J567">
        <v>4712.7299999999996</v>
      </c>
      <c r="K567">
        <v>650.21</v>
      </c>
      <c r="L567">
        <v>15</v>
      </c>
      <c r="M567">
        <v>16</v>
      </c>
      <c r="N567">
        <v>1</v>
      </c>
      <c r="O567" t="s">
        <v>50</v>
      </c>
      <c r="P567" t="s">
        <v>49</v>
      </c>
    </row>
    <row r="568" spans="1:16" x14ac:dyDescent="0.35">
      <c r="A568">
        <v>567</v>
      </c>
      <c r="B568">
        <v>57</v>
      </c>
      <c r="C568" t="s">
        <v>17</v>
      </c>
      <c r="D568" t="s">
        <v>23</v>
      </c>
      <c r="E568" t="s">
        <v>33</v>
      </c>
      <c r="F568" t="s">
        <v>42</v>
      </c>
      <c r="G568" t="s">
        <v>47</v>
      </c>
      <c r="H568">
        <v>11</v>
      </c>
      <c r="I568">
        <v>3</v>
      </c>
      <c r="J568">
        <v>4708.59</v>
      </c>
      <c r="K568">
        <v>525.58000000000004</v>
      </c>
      <c r="L568">
        <v>13</v>
      </c>
      <c r="M568">
        <v>24</v>
      </c>
      <c r="N568">
        <v>6</v>
      </c>
      <c r="O568" t="s">
        <v>49</v>
      </c>
      <c r="P568" t="s">
        <v>49</v>
      </c>
    </row>
    <row r="569" spans="1:16" x14ac:dyDescent="0.35">
      <c r="A569">
        <v>568</v>
      </c>
      <c r="B569">
        <v>56</v>
      </c>
      <c r="C569" t="s">
        <v>16</v>
      </c>
      <c r="D569" t="s">
        <v>20</v>
      </c>
      <c r="E569" t="s">
        <v>29</v>
      </c>
      <c r="F569" t="s">
        <v>44</v>
      </c>
      <c r="G569" t="s">
        <v>46</v>
      </c>
      <c r="H569">
        <v>19</v>
      </c>
      <c r="I569">
        <v>4</v>
      </c>
      <c r="J569">
        <v>5136.6000000000004</v>
      </c>
      <c r="K569">
        <v>725.74</v>
      </c>
      <c r="L569">
        <v>11</v>
      </c>
      <c r="M569">
        <v>17</v>
      </c>
      <c r="N569">
        <v>5</v>
      </c>
      <c r="O569" t="s">
        <v>49</v>
      </c>
      <c r="P569" t="s">
        <v>50</v>
      </c>
    </row>
    <row r="570" spans="1:16" x14ac:dyDescent="0.35">
      <c r="A570">
        <v>569</v>
      </c>
      <c r="B570">
        <v>40</v>
      </c>
      <c r="C570" t="s">
        <v>17</v>
      </c>
      <c r="D570" t="s">
        <v>20</v>
      </c>
      <c r="E570" t="s">
        <v>30</v>
      </c>
      <c r="F570" t="s">
        <v>44</v>
      </c>
      <c r="G570" t="s">
        <v>46</v>
      </c>
      <c r="H570">
        <v>13</v>
      </c>
      <c r="I570">
        <v>4</v>
      </c>
      <c r="J570">
        <v>3951.58</v>
      </c>
      <c r="K570">
        <v>608.65</v>
      </c>
      <c r="L570">
        <v>9</v>
      </c>
      <c r="M570">
        <v>16</v>
      </c>
      <c r="N570">
        <v>9</v>
      </c>
      <c r="O570" t="s">
        <v>49</v>
      </c>
      <c r="P570" t="s">
        <v>49</v>
      </c>
    </row>
    <row r="571" spans="1:16" x14ac:dyDescent="0.35">
      <c r="A571">
        <v>570</v>
      </c>
      <c r="B571">
        <v>58</v>
      </c>
      <c r="C571" t="s">
        <v>17</v>
      </c>
      <c r="D571" t="s">
        <v>18</v>
      </c>
      <c r="E571" t="s">
        <v>24</v>
      </c>
      <c r="F571" t="s">
        <v>43</v>
      </c>
      <c r="G571" t="s">
        <v>46</v>
      </c>
      <c r="H571">
        <v>0</v>
      </c>
      <c r="I571">
        <v>5</v>
      </c>
      <c r="J571">
        <v>6185.58</v>
      </c>
      <c r="K571">
        <v>507.43</v>
      </c>
      <c r="L571">
        <v>13</v>
      </c>
      <c r="M571">
        <v>21</v>
      </c>
      <c r="N571">
        <v>7</v>
      </c>
      <c r="O571" t="s">
        <v>49</v>
      </c>
      <c r="P571" t="s">
        <v>49</v>
      </c>
    </row>
    <row r="572" spans="1:16" x14ac:dyDescent="0.35">
      <c r="A572">
        <v>571</v>
      </c>
      <c r="B572">
        <v>39</v>
      </c>
      <c r="C572" t="s">
        <v>17</v>
      </c>
      <c r="D572" t="s">
        <v>22</v>
      </c>
      <c r="E572" t="s">
        <v>36</v>
      </c>
      <c r="F572" t="s">
        <v>42</v>
      </c>
      <c r="G572" t="s">
        <v>46</v>
      </c>
      <c r="H572">
        <v>5</v>
      </c>
      <c r="I572">
        <v>3</v>
      </c>
      <c r="J572">
        <v>3654.36</v>
      </c>
      <c r="K572">
        <v>237.95</v>
      </c>
      <c r="L572">
        <v>12</v>
      </c>
      <c r="M572">
        <v>26</v>
      </c>
      <c r="N572">
        <v>5</v>
      </c>
      <c r="O572" t="s">
        <v>49</v>
      </c>
      <c r="P572" t="s">
        <v>49</v>
      </c>
    </row>
    <row r="573" spans="1:16" x14ac:dyDescent="0.35">
      <c r="A573">
        <v>572</v>
      </c>
      <c r="B573">
        <v>32</v>
      </c>
      <c r="C573" t="s">
        <v>16</v>
      </c>
      <c r="D573" t="s">
        <v>20</v>
      </c>
      <c r="E573" t="s">
        <v>30</v>
      </c>
      <c r="F573" t="s">
        <v>43</v>
      </c>
      <c r="G573" t="s">
        <v>48</v>
      </c>
      <c r="H573">
        <v>6</v>
      </c>
      <c r="I573">
        <v>4</v>
      </c>
      <c r="J573">
        <v>6046.07</v>
      </c>
      <c r="K573">
        <v>468.45</v>
      </c>
      <c r="L573">
        <v>11</v>
      </c>
      <c r="M573">
        <v>26</v>
      </c>
      <c r="N573">
        <v>4</v>
      </c>
      <c r="O573" t="s">
        <v>49</v>
      </c>
      <c r="P573" t="s">
        <v>50</v>
      </c>
    </row>
    <row r="574" spans="1:16" x14ac:dyDescent="0.35">
      <c r="A574">
        <v>573</v>
      </c>
      <c r="B574">
        <v>32</v>
      </c>
      <c r="C574" t="s">
        <v>17</v>
      </c>
      <c r="D574" t="s">
        <v>22</v>
      </c>
      <c r="E574" t="s">
        <v>36</v>
      </c>
      <c r="F574" t="s">
        <v>43</v>
      </c>
      <c r="G574" t="s">
        <v>46</v>
      </c>
      <c r="H574">
        <v>16</v>
      </c>
      <c r="I574">
        <v>5</v>
      </c>
      <c r="J574">
        <v>3520.27</v>
      </c>
      <c r="K574">
        <v>477.35</v>
      </c>
      <c r="L574">
        <v>9</v>
      </c>
      <c r="M574">
        <v>23</v>
      </c>
      <c r="N574">
        <v>6</v>
      </c>
      <c r="O574" t="s">
        <v>49</v>
      </c>
      <c r="P574" t="s">
        <v>49</v>
      </c>
    </row>
    <row r="575" spans="1:16" x14ac:dyDescent="0.35">
      <c r="A575">
        <v>574</v>
      </c>
      <c r="B575">
        <v>47</v>
      </c>
      <c r="C575" t="s">
        <v>16</v>
      </c>
      <c r="D575" t="s">
        <v>22</v>
      </c>
      <c r="E575" t="s">
        <v>36</v>
      </c>
      <c r="F575" t="s">
        <v>42</v>
      </c>
      <c r="G575" t="s">
        <v>47</v>
      </c>
      <c r="H575">
        <v>5</v>
      </c>
      <c r="I575">
        <v>3</v>
      </c>
      <c r="J575">
        <v>2428.77</v>
      </c>
      <c r="K575">
        <v>404.76</v>
      </c>
      <c r="L575">
        <v>9</v>
      </c>
      <c r="M575">
        <v>19</v>
      </c>
      <c r="N575">
        <v>3</v>
      </c>
      <c r="O575" t="s">
        <v>50</v>
      </c>
      <c r="P575" t="s">
        <v>49</v>
      </c>
    </row>
    <row r="576" spans="1:16" x14ac:dyDescent="0.35">
      <c r="A576">
        <v>575</v>
      </c>
      <c r="B576">
        <v>40</v>
      </c>
      <c r="C576" t="s">
        <v>17</v>
      </c>
      <c r="D576" t="s">
        <v>22</v>
      </c>
      <c r="E576" t="s">
        <v>32</v>
      </c>
      <c r="F576" t="s">
        <v>43</v>
      </c>
      <c r="G576" t="s">
        <v>46</v>
      </c>
      <c r="H576">
        <v>10</v>
      </c>
      <c r="I576">
        <v>5</v>
      </c>
      <c r="J576">
        <v>3680.26</v>
      </c>
      <c r="K576">
        <v>688.27</v>
      </c>
      <c r="L576">
        <v>9</v>
      </c>
      <c r="M576">
        <v>14</v>
      </c>
      <c r="N576">
        <v>10</v>
      </c>
      <c r="O576" t="s">
        <v>49</v>
      </c>
      <c r="P576" t="s">
        <v>49</v>
      </c>
    </row>
    <row r="577" spans="1:16" x14ac:dyDescent="0.35">
      <c r="A577">
        <v>576</v>
      </c>
      <c r="B577">
        <v>42</v>
      </c>
      <c r="C577" t="s">
        <v>17</v>
      </c>
      <c r="D577" t="s">
        <v>18</v>
      </c>
      <c r="E577" t="s">
        <v>24</v>
      </c>
      <c r="F577" t="s">
        <v>42</v>
      </c>
      <c r="G577" t="s">
        <v>47</v>
      </c>
      <c r="H577">
        <v>12</v>
      </c>
      <c r="I577">
        <v>1</v>
      </c>
      <c r="J577">
        <v>4850.0600000000004</v>
      </c>
      <c r="K577">
        <v>255.64</v>
      </c>
      <c r="L577">
        <v>10</v>
      </c>
      <c r="M577">
        <v>23</v>
      </c>
      <c r="N577">
        <v>7</v>
      </c>
      <c r="O577" t="s">
        <v>49</v>
      </c>
      <c r="P577" t="s">
        <v>49</v>
      </c>
    </row>
    <row r="578" spans="1:16" x14ac:dyDescent="0.35">
      <c r="A578">
        <v>577</v>
      </c>
      <c r="B578">
        <v>56</v>
      </c>
      <c r="C578" t="s">
        <v>16</v>
      </c>
      <c r="D578" t="s">
        <v>23</v>
      </c>
      <c r="E578" t="s">
        <v>33</v>
      </c>
      <c r="F578" t="s">
        <v>45</v>
      </c>
      <c r="G578" t="s">
        <v>46</v>
      </c>
      <c r="H578">
        <v>15</v>
      </c>
      <c r="I578">
        <v>2</v>
      </c>
      <c r="J578">
        <v>5469.31</v>
      </c>
      <c r="K578">
        <v>299.98</v>
      </c>
      <c r="L578">
        <v>10</v>
      </c>
      <c r="M578">
        <v>21</v>
      </c>
      <c r="N578">
        <v>5</v>
      </c>
      <c r="O578" t="s">
        <v>49</v>
      </c>
      <c r="P578" t="s">
        <v>49</v>
      </c>
    </row>
    <row r="579" spans="1:16" x14ac:dyDescent="0.35">
      <c r="A579">
        <v>578</v>
      </c>
      <c r="B579">
        <v>56</v>
      </c>
      <c r="C579" t="s">
        <v>17</v>
      </c>
      <c r="D579" t="s">
        <v>19</v>
      </c>
      <c r="E579" t="s">
        <v>37</v>
      </c>
      <c r="F579" t="s">
        <v>44</v>
      </c>
      <c r="G579" t="s">
        <v>47</v>
      </c>
      <c r="H579">
        <v>9</v>
      </c>
      <c r="I579">
        <v>5</v>
      </c>
      <c r="J579">
        <v>4800.6899999999996</v>
      </c>
      <c r="K579">
        <v>326.64</v>
      </c>
      <c r="L579">
        <v>12</v>
      </c>
      <c r="M579">
        <v>28</v>
      </c>
      <c r="N579">
        <v>6</v>
      </c>
      <c r="O579" t="s">
        <v>49</v>
      </c>
      <c r="P579" t="s">
        <v>50</v>
      </c>
    </row>
    <row r="580" spans="1:16" x14ac:dyDescent="0.35">
      <c r="A580">
        <v>579</v>
      </c>
      <c r="B580">
        <v>38</v>
      </c>
      <c r="C580" t="s">
        <v>16</v>
      </c>
      <c r="D580" t="s">
        <v>20</v>
      </c>
      <c r="E580" t="s">
        <v>30</v>
      </c>
      <c r="F580" t="s">
        <v>44</v>
      </c>
      <c r="G580" t="s">
        <v>47</v>
      </c>
      <c r="H580">
        <v>0</v>
      </c>
      <c r="I580">
        <v>3</v>
      </c>
      <c r="J580">
        <v>5187.75</v>
      </c>
      <c r="K580">
        <v>632.98</v>
      </c>
      <c r="L580">
        <v>10</v>
      </c>
      <c r="M580">
        <v>29</v>
      </c>
      <c r="N580">
        <v>2</v>
      </c>
      <c r="O580" t="s">
        <v>49</v>
      </c>
      <c r="P580" t="s">
        <v>49</v>
      </c>
    </row>
    <row r="581" spans="1:16" x14ac:dyDescent="0.35">
      <c r="A581">
        <v>580</v>
      </c>
      <c r="B581">
        <v>22</v>
      </c>
      <c r="C581" t="s">
        <v>17</v>
      </c>
      <c r="D581" t="s">
        <v>20</v>
      </c>
      <c r="E581" t="s">
        <v>29</v>
      </c>
      <c r="F581" t="s">
        <v>42</v>
      </c>
      <c r="G581" t="s">
        <v>47</v>
      </c>
      <c r="H581">
        <v>14</v>
      </c>
      <c r="I581">
        <v>4</v>
      </c>
      <c r="J581">
        <v>6051.08</v>
      </c>
      <c r="K581">
        <v>1043.24</v>
      </c>
      <c r="L581">
        <v>13</v>
      </c>
      <c r="M581">
        <v>17</v>
      </c>
      <c r="N581">
        <v>3</v>
      </c>
      <c r="O581" t="s">
        <v>49</v>
      </c>
      <c r="P581" t="s">
        <v>50</v>
      </c>
    </row>
    <row r="582" spans="1:16" x14ac:dyDescent="0.35">
      <c r="A582">
        <v>581</v>
      </c>
      <c r="B582">
        <v>22</v>
      </c>
      <c r="C582" t="s">
        <v>17</v>
      </c>
      <c r="D582" t="s">
        <v>23</v>
      </c>
      <c r="E582" t="s">
        <v>39</v>
      </c>
      <c r="F582" t="s">
        <v>42</v>
      </c>
      <c r="G582" t="s">
        <v>46</v>
      </c>
      <c r="H582">
        <v>12</v>
      </c>
      <c r="I582">
        <v>3</v>
      </c>
      <c r="J582">
        <v>4287.16</v>
      </c>
      <c r="K582">
        <v>369.34</v>
      </c>
      <c r="L582">
        <v>16</v>
      </c>
      <c r="M582">
        <v>18</v>
      </c>
      <c r="N582">
        <v>4</v>
      </c>
      <c r="O582" t="s">
        <v>49</v>
      </c>
      <c r="P582" t="s">
        <v>49</v>
      </c>
    </row>
    <row r="583" spans="1:16" x14ac:dyDescent="0.35">
      <c r="A583">
        <v>582</v>
      </c>
      <c r="B583">
        <v>46</v>
      </c>
      <c r="C583" t="s">
        <v>17</v>
      </c>
      <c r="D583" t="s">
        <v>21</v>
      </c>
      <c r="E583" t="s">
        <v>31</v>
      </c>
      <c r="F583" t="s">
        <v>43</v>
      </c>
      <c r="G583" t="s">
        <v>46</v>
      </c>
      <c r="H583">
        <v>1</v>
      </c>
      <c r="I583">
        <v>3</v>
      </c>
      <c r="J583">
        <v>3930.99</v>
      </c>
      <c r="K583">
        <v>367.3</v>
      </c>
      <c r="L583">
        <v>11</v>
      </c>
      <c r="M583">
        <v>15</v>
      </c>
      <c r="N583">
        <v>5</v>
      </c>
      <c r="O583" t="s">
        <v>49</v>
      </c>
      <c r="P583" t="s">
        <v>49</v>
      </c>
    </row>
    <row r="584" spans="1:16" x14ac:dyDescent="0.35">
      <c r="A584">
        <v>583</v>
      </c>
      <c r="B584">
        <v>39</v>
      </c>
      <c r="C584" t="s">
        <v>17</v>
      </c>
      <c r="D584" t="s">
        <v>21</v>
      </c>
      <c r="E584" t="s">
        <v>31</v>
      </c>
      <c r="F584" t="s">
        <v>42</v>
      </c>
      <c r="G584" t="s">
        <v>46</v>
      </c>
      <c r="H584">
        <v>9</v>
      </c>
      <c r="I584">
        <v>3</v>
      </c>
      <c r="J584">
        <v>4465.58</v>
      </c>
      <c r="K584">
        <v>880.38</v>
      </c>
      <c r="L584">
        <v>12</v>
      </c>
      <c r="M584">
        <v>13</v>
      </c>
      <c r="N584">
        <v>7</v>
      </c>
      <c r="O584" t="s">
        <v>49</v>
      </c>
      <c r="P584" t="s">
        <v>49</v>
      </c>
    </row>
    <row r="585" spans="1:16" x14ac:dyDescent="0.35">
      <c r="A585">
        <v>584</v>
      </c>
      <c r="B585">
        <v>30</v>
      </c>
      <c r="C585" t="s">
        <v>17</v>
      </c>
      <c r="D585" t="s">
        <v>18</v>
      </c>
      <c r="E585" t="s">
        <v>26</v>
      </c>
      <c r="F585" t="s">
        <v>44</v>
      </c>
      <c r="G585" t="s">
        <v>46</v>
      </c>
      <c r="H585">
        <v>17</v>
      </c>
      <c r="I585">
        <v>2</v>
      </c>
      <c r="J585">
        <v>5699.73</v>
      </c>
      <c r="K585">
        <v>1118.96</v>
      </c>
      <c r="L585">
        <v>13</v>
      </c>
      <c r="M585">
        <v>20</v>
      </c>
      <c r="N585">
        <v>4</v>
      </c>
      <c r="O585" t="s">
        <v>50</v>
      </c>
      <c r="P585" t="s">
        <v>49</v>
      </c>
    </row>
    <row r="586" spans="1:16" x14ac:dyDescent="0.35">
      <c r="A586">
        <v>585</v>
      </c>
      <c r="B586">
        <v>31</v>
      </c>
      <c r="C586" t="s">
        <v>16</v>
      </c>
      <c r="D586" t="s">
        <v>22</v>
      </c>
      <c r="E586" t="s">
        <v>40</v>
      </c>
      <c r="F586" t="s">
        <v>44</v>
      </c>
      <c r="G586" t="s">
        <v>46</v>
      </c>
      <c r="H586">
        <v>16</v>
      </c>
      <c r="I586">
        <v>4</v>
      </c>
      <c r="J586">
        <v>4997.66</v>
      </c>
      <c r="K586">
        <v>589.66999999999996</v>
      </c>
      <c r="L586">
        <v>12</v>
      </c>
      <c r="M586">
        <v>22</v>
      </c>
      <c r="N586">
        <v>7</v>
      </c>
      <c r="O586" t="s">
        <v>49</v>
      </c>
      <c r="P586" t="s">
        <v>50</v>
      </c>
    </row>
    <row r="587" spans="1:16" x14ac:dyDescent="0.35">
      <c r="A587">
        <v>586</v>
      </c>
      <c r="B587">
        <v>22</v>
      </c>
      <c r="C587" t="s">
        <v>16</v>
      </c>
      <c r="D587" t="s">
        <v>19</v>
      </c>
      <c r="E587" t="s">
        <v>35</v>
      </c>
      <c r="F587" t="s">
        <v>42</v>
      </c>
      <c r="G587" t="s">
        <v>46</v>
      </c>
      <c r="H587">
        <v>6</v>
      </c>
      <c r="I587">
        <v>3</v>
      </c>
      <c r="J587">
        <v>5894.45</v>
      </c>
      <c r="K587">
        <v>1162.1199999999999</v>
      </c>
      <c r="L587">
        <v>11</v>
      </c>
      <c r="M587">
        <v>12</v>
      </c>
      <c r="N587">
        <v>3</v>
      </c>
      <c r="O587" t="s">
        <v>49</v>
      </c>
      <c r="P587" t="s">
        <v>49</v>
      </c>
    </row>
    <row r="588" spans="1:16" x14ac:dyDescent="0.35">
      <c r="A588">
        <v>587</v>
      </c>
      <c r="B588">
        <v>53</v>
      </c>
      <c r="C588" t="s">
        <v>17</v>
      </c>
      <c r="D588" t="s">
        <v>22</v>
      </c>
      <c r="E588" t="s">
        <v>36</v>
      </c>
      <c r="F588" t="s">
        <v>42</v>
      </c>
      <c r="G588" t="s">
        <v>46</v>
      </c>
      <c r="H588">
        <v>16</v>
      </c>
      <c r="I588">
        <v>3</v>
      </c>
      <c r="J588">
        <v>3629.48</v>
      </c>
      <c r="K588">
        <v>625.54</v>
      </c>
      <c r="L588">
        <v>10</v>
      </c>
      <c r="M588">
        <v>26</v>
      </c>
      <c r="N588">
        <v>1</v>
      </c>
      <c r="O588" t="s">
        <v>49</v>
      </c>
      <c r="P588" t="s">
        <v>49</v>
      </c>
    </row>
    <row r="589" spans="1:16" x14ac:dyDescent="0.35">
      <c r="A589">
        <v>588</v>
      </c>
      <c r="B589">
        <v>47</v>
      </c>
      <c r="C589" t="s">
        <v>16</v>
      </c>
      <c r="D589" t="s">
        <v>23</v>
      </c>
      <c r="E589" t="s">
        <v>33</v>
      </c>
      <c r="F589" t="s">
        <v>43</v>
      </c>
      <c r="G589" t="s">
        <v>46</v>
      </c>
      <c r="H589">
        <v>9</v>
      </c>
      <c r="I589">
        <v>4</v>
      </c>
      <c r="J589">
        <v>6853.87</v>
      </c>
      <c r="K589">
        <v>751.96</v>
      </c>
      <c r="L589">
        <v>8</v>
      </c>
      <c r="M589">
        <v>25</v>
      </c>
      <c r="N589">
        <v>1</v>
      </c>
      <c r="O589" t="s">
        <v>49</v>
      </c>
      <c r="P589" t="s">
        <v>49</v>
      </c>
    </row>
    <row r="590" spans="1:16" x14ac:dyDescent="0.35">
      <c r="A590">
        <v>589</v>
      </c>
      <c r="B590">
        <v>22</v>
      </c>
      <c r="C590" t="s">
        <v>16</v>
      </c>
      <c r="D590" t="s">
        <v>19</v>
      </c>
      <c r="E590" t="s">
        <v>25</v>
      </c>
      <c r="F590" t="s">
        <v>42</v>
      </c>
      <c r="G590" t="s">
        <v>47</v>
      </c>
      <c r="H590">
        <v>14</v>
      </c>
      <c r="I590">
        <v>3</v>
      </c>
      <c r="J590">
        <v>6347.68</v>
      </c>
      <c r="K590">
        <v>406.22</v>
      </c>
      <c r="L590">
        <v>10</v>
      </c>
      <c r="M590">
        <v>23</v>
      </c>
      <c r="N590">
        <v>2</v>
      </c>
      <c r="O590" t="s">
        <v>49</v>
      </c>
      <c r="P590" t="s">
        <v>49</v>
      </c>
    </row>
    <row r="591" spans="1:16" x14ac:dyDescent="0.35">
      <c r="A591">
        <v>590</v>
      </c>
      <c r="B591">
        <v>34</v>
      </c>
      <c r="C591" t="s">
        <v>17</v>
      </c>
      <c r="D591" t="s">
        <v>18</v>
      </c>
      <c r="E591" t="s">
        <v>24</v>
      </c>
      <c r="F591" t="s">
        <v>44</v>
      </c>
      <c r="G591" t="s">
        <v>48</v>
      </c>
      <c r="H591">
        <v>19</v>
      </c>
      <c r="I591">
        <v>3</v>
      </c>
      <c r="J591">
        <v>5245.71</v>
      </c>
      <c r="K591">
        <v>360.4</v>
      </c>
      <c r="L591">
        <v>11</v>
      </c>
      <c r="M591">
        <v>24</v>
      </c>
      <c r="N591">
        <v>7</v>
      </c>
      <c r="O591" t="s">
        <v>49</v>
      </c>
      <c r="P591" t="s">
        <v>49</v>
      </c>
    </row>
    <row r="592" spans="1:16" x14ac:dyDescent="0.35">
      <c r="A592">
        <v>591</v>
      </c>
      <c r="B592">
        <v>41</v>
      </c>
      <c r="C592" t="s">
        <v>17</v>
      </c>
      <c r="D592" t="s">
        <v>18</v>
      </c>
      <c r="E592" t="s">
        <v>24</v>
      </c>
      <c r="F592" t="s">
        <v>44</v>
      </c>
      <c r="G592" t="s">
        <v>48</v>
      </c>
      <c r="H592">
        <v>10</v>
      </c>
      <c r="I592">
        <v>3</v>
      </c>
      <c r="J592">
        <v>5817.92</v>
      </c>
      <c r="K592">
        <v>470.73</v>
      </c>
      <c r="L592">
        <v>9</v>
      </c>
      <c r="M592">
        <v>25</v>
      </c>
      <c r="N592">
        <v>11</v>
      </c>
      <c r="O592" t="s">
        <v>49</v>
      </c>
      <c r="P592" t="s">
        <v>49</v>
      </c>
    </row>
    <row r="593" spans="1:16" x14ac:dyDescent="0.35">
      <c r="A593">
        <v>592</v>
      </c>
      <c r="B593">
        <v>52</v>
      </c>
      <c r="C593" t="s">
        <v>17</v>
      </c>
      <c r="D593" t="s">
        <v>21</v>
      </c>
      <c r="E593" t="s">
        <v>34</v>
      </c>
      <c r="F593" t="s">
        <v>43</v>
      </c>
      <c r="G593" t="s">
        <v>47</v>
      </c>
      <c r="H593">
        <v>15</v>
      </c>
      <c r="I593">
        <v>3</v>
      </c>
      <c r="J593">
        <v>3702.04</v>
      </c>
      <c r="K593">
        <v>275.95999999999998</v>
      </c>
      <c r="L593">
        <v>6</v>
      </c>
      <c r="M593">
        <v>26</v>
      </c>
      <c r="N593">
        <v>12</v>
      </c>
      <c r="O593" t="s">
        <v>50</v>
      </c>
      <c r="P593" t="s">
        <v>49</v>
      </c>
    </row>
    <row r="594" spans="1:16" x14ac:dyDescent="0.35">
      <c r="A594">
        <v>593</v>
      </c>
      <c r="B594">
        <v>49</v>
      </c>
      <c r="C594" t="s">
        <v>17</v>
      </c>
      <c r="D594" t="s">
        <v>21</v>
      </c>
      <c r="E594" t="s">
        <v>31</v>
      </c>
      <c r="F594" t="s">
        <v>43</v>
      </c>
      <c r="G594" t="s">
        <v>47</v>
      </c>
      <c r="H594">
        <v>9</v>
      </c>
      <c r="I594">
        <v>3</v>
      </c>
      <c r="J594">
        <v>5138.01</v>
      </c>
      <c r="K594">
        <v>845.42</v>
      </c>
      <c r="L594">
        <v>9</v>
      </c>
      <c r="M594">
        <v>22</v>
      </c>
      <c r="N594">
        <v>5</v>
      </c>
      <c r="O594" t="s">
        <v>50</v>
      </c>
      <c r="P594" t="s">
        <v>49</v>
      </c>
    </row>
    <row r="595" spans="1:16" x14ac:dyDescent="0.35">
      <c r="A595">
        <v>594</v>
      </c>
      <c r="B595">
        <v>24</v>
      </c>
      <c r="C595" t="s">
        <v>17</v>
      </c>
      <c r="D595" t="s">
        <v>22</v>
      </c>
      <c r="E595" t="s">
        <v>36</v>
      </c>
      <c r="F595" t="s">
        <v>43</v>
      </c>
      <c r="G595" t="s">
        <v>46</v>
      </c>
      <c r="H595">
        <v>11</v>
      </c>
      <c r="I595">
        <v>3</v>
      </c>
      <c r="J595">
        <v>1717.65</v>
      </c>
      <c r="K595">
        <v>157.34</v>
      </c>
      <c r="L595">
        <v>10</v>
      </c>
      <c r="M595">
        <v>18</v>
      </c>
      <c r="N595">
        <v>6</v>
      </c>
      <c r="O595" t="s">
        <v>49</v>
      </c>
      <c r="P595" t="s">
        <v>49</v>
      </c>
    </row>
    <row r="596" spans="1:16" x14ac:dyDescent="0.35">
      <c r="A596">
        <v>595</v>
      </c>
      <c r="B596">
        <v>43</v>
      </c>
      <c r="C596" t="s">
        <v>16</v>
      </c>
      <c r="D596" t="s">
        <v>18</v>
      </c>
      <c r="E596" t="s">
        <v>26</v>
      </c>
      <c r="F596" t="s">
        <v>42</v>
      </c>
      <c r="G596" t="s">
        <v>47</v>
      </c>
      <c r="H596">
        <v>17</v>
      </c>
      <c r="I596">
        <v>3</v>
      </c>
      <c r="J596">
        <v>5663.53</v>
      </c>
      <c r="K596">
        <v>359.32</v>
      </c>
      <c r="L596">
        <v>11</v>
      </c>
      <c r="M596">
        <v>20</v>
      </c>
      <c r="N596">
        <v>4</v>
      </c>
      <c r="O596" t="s">
        <v>49</v>
      </c>
      <c r="P596" t="s">
        <v>49</v>
      </c>
    </row>
    <row r="597" spans="1:16" x14ac:dyDescent="0.35">
      <c r="A597">
        <v>596</v>
      </c>
      <c r="B597">
        <v>57</v>
      </c>
      <c r="C597" t="s">
        <v>17</v>
      </c>
      <c r="D597" t="s">
        <v>22</v>
      </c>
      <c r="E597" t="s">
        <v>32</v>
      </c>
      <c r="F597" t="s">
        <v>43</v>
      </c>
      <c r="G597" t="s">
        <v>47</v>
      </c>
      <c r="H597">
        <v>4</v>
      </c>
      <c r="I597">
        <v>4</v>
      </c>
      <c r="J597">
        <v>3367.86</v>
      </c>
      <c r="K597">
        <v>425.89</v>
      </c>
      <c r="L597">
        <v>9</v>
      </c>
      <c r="M597">
        <v>19</v>
      </c>
      <c r="N597">
        <v>4</v>
      </c>
      <c r="O597" t="s">
        <v>50</v>
      </c>
      <c r="P597" t="s">
        <v>49</v>
      </c>
    </row>
    <row r="598" spans="1:16" x14ac:dyDescent="0.35">
      <c r="A598">
        <v>597</v>
      </c>
      <c r="B598">
        <v>24</v>
      </c>
      <c r="C598" t="s">
        <v>17</v>
      </c>
      <c r="D598" t="s">
        <v>23</v>
      </c>
      <c r="E598" t="s">
        <v>33</v>
      </c>
      <c r="F598" t="s">
        <v>42</v>
      </c>
      <c r="G598" t="s">
        <v>46</v>
      </c>
      <c r="H598">
        <v>15</v>
      </c>
      <c r="I598">
        <v>3</v>
      </c>
      <c r="J598">
        <v>6702.79</v>
      </c>
      <c r="K598">
        <v>1247.93</v>
      </c>
      <c r="L598">
        <v>9</v>
      </c>
      <c r="M598">
        <v>17</v>
      </c>
      <c r="N598">
        <v>0</v>
      </c>
      <c r="O598" t="s">
        <v>50</v>
      </c>
      <c r="P598" t="s">
        <v>49</v>
      </c>
    </row>
    <row r="599" spans="1:16" x14ac:dyDescent="0.35">
      <c r="A599">
        <v>598</v>
      </c>
      <c r="B599">
        <v>56</v>
      </c>
      <c r="C599" t="s">
        <v>17</v>
      </c>
      <c r="D599" t="s">
        <v>18</v>
      </c>
      <c r="E599" t="s">
        <v>27</v>
      </c>
      <c r="F599" t="s">
        <v>44</v>
      </c>
      <c r="G599" t="s">
        <v>46</v>
      </c>
      <c r="H599">
        <v>14</v>
      </c>
      <c r="I599">
        <v>3</v>
      </c>
      <c r="J599">
        <v>5129.1000000000004</v>
      </c>
      <c r="K599">
        <v>356.72</v>
      </c>
      <c r="L599">
        <v>7</v>
      </c>
      <c r="M599">
        <v>31</v>
      </c>
      <c r="N599">
        <v>2</v>
      </c>
      <c r="O599" t="s">
        <v>49</v>
      </c>
      <c r="P599" t="s">
        <v>49</v>
      </c>
    </row>
    <row r="600" spans="1:16" x14ac:dyDescent="0.35">
      <c r="A600">
        <v>599</v>
      </c>
      <c r="B600">
        <v>32</v>
      </c>
      <c r="C600" t="s">
        <v>16</v>
      </c>
      <c r="D600" t="s">
        <v>20</v>
      </c>
      <c r="E600" t="s">
        <v>28</v>
      </c>
      <c r="F600" t="s">
        <v>44</v>
      </c>
      <c r="G600" t="s">
        <v>47</v>
      </c>
      <c r="H600">
        <v>2</v>
      </c>
      <c r="I600">
        <v>3</v>
      </c>
      <c r="J600">
        <v>4684.34</v>
      </c>
      <c r="K600">
        <v>271.49</v>
      </c>
      <c r="L600">
        <v>10</v>
      </c>
      <c r="M600">
        <v>21</v>
      </c>
      <c r="N600">
        <v>9</v>
      </c>
      <c r="O600" t="s">
        <v>49</v>
      </c>
      <c r="P600" t="s">
        <v>49</v>
      </c>
    </row>
    <row r="601" spans="1:16" x14ac:dyDescent="0.35">
      <c r="A601">
        <v>600</v>
      </c>
      <c r="B601">
        <v>54</v>
      </c>
      <c r="C601" t="s">
        <v>17</v>
      </c>
      <c r="D601" t="s">
        <v>19</v>
      </c>
      <c r="E601" t="s">
        <v>35</v>
      </c>
      <c r="F601" t="s">
        <v>44</v>
      </c>
      <c r="G601" t="s">
        <v>47</v>
      </c>
      <c r="H601">
        <v>18</v>
      </c>
      <c r="I601">
        <v>3</v>
      </c>
      <c r="J601">
        <v>5053.9799999999996</v>
      </c>
      <c r="K601">
        <v>892.06</v>
      </c>
      <c r="L601">
        <v>7</v>
      </c>
      <c r="M601">
        <v>22</v>
      </c>
      <c r="N601">
        <v>5</v>
      </c>
      <c r="O601" t="s">
        <v>49</v>
      </c>
      <c r="P601" t="s">
        <v>49</v>
      </c>
    </row>
    <row r="602" spans="1:16" x14ac:dyDescent="0.35">
      <c r="A602">
        <v>601</v>
      </c>
      <c r="B602">
        <v>42</v>
      </c>
      <c r="C602" t="s">
        <v>16</v>
      </c>
      <c r="D602" t="s">
        <v>18</v>
      </c>
      <c r="E602" t="s">
        <v>24</v>
      </c>
      <c r="F602" t="s">
        <v>43</v>
      </c>
      <c r="G602" t="s">
        <v>46</v>
      </c>
      <c r="H602">
        <v>19</v>
      </c>
      <c r="I602">
        <v>3</v>
      </c>
      <c r="J602">
        <v>5142.2299999999996</v>
      </c>
      <c r="K602">
        <v>389.09</v>
      </c>
      <c r="L602">
        <v>14</v>
      </c>
      <c r="M602">
        <v>23</v>
      </c>
      <c r="N602">
        <v>3</v>
      </c>
      <c r="O602" t="s">
        <v>49</v>
      </c>
      <c r="P602" t="s">
        <v>49</v>
      </c>
    </row>
    <row r="603" spans="1:16" x14ac:dyDescent="0.35">
      <c r="A603">
        <v>602</v>
      </c>
      <c r="B603">
        <v>31</v>
      </c>
      <c r="C603" t="s">
        <v>17</v>
      </c>
      <c r="D603" t="s">
        <v>18</v>
      </c>
      <c r="E603" t="s">
        <v>26</v>
      </c>
      <c r="F603" t="s">
        <v>43</v>
      </c>
      <c r="G603" t="s">
        <v>46</v>
      </c>
      <c r="H603">
        <v>2</v>
      </c>
      <c r="I603">
        <v>4</v>
      </c>
      <c r="J603">
        <v>4116.72</v>
      </c>
      <c r="K603">
        <v>699.37</v>
      </c>
      <c r="L603">
        <v>14</v>
      </c>
      <c r="M603">
        <v>18</v>
      </c>
      <c r="N603">
        <v>1</v>
      </c>
      <c r="O603" t="s">
        <v>49</v>
      </c>
      <c r="P603" t="s">
        <v>49</v>
      </c>
    </row>
    <row r="604" spans="1:16" x14ac:dyDescent="0.35">
      <c r="A604">
        <v>603</v>
      </c>
      <c r="B604">
        <v>30</v>
      </c>
      <c r="C604" t="s">
        <v>16</v>
      </c>
      <c r="D604" t="s">
        <v>20</v>
      </c>
      <c r="E604" t="s">
        <v>30</v>
      </c>
      <c r="F604" t="s">
        <v>43</v>
      </c>
      <c r="G604" t="s">
        <v>46</v>
      </c>
      <c r="H604">
        <v>15</v>
      </c>
      <c r="I604">
        <v>3</v>
      </c>
      <c r="J604">
        <v>3195.65</v>
      </c>
      <c r="K604">
        <v>294.3</v>
      </c>
      <c r="L604">
        <v>20</v>
      </c>
      <c r="M604">
        <v>23</v>
      </c>
      <c r="N604">
        <v>7</v>
      </c>
      <c r="O604" t="s">
        <v>50</v>
      </c>
      <c r="P604" t="s">
        <v>49</v>
      </c>
    </row>
    <row r="605" spans="1:16" x14ac:dyDescent="0.35">
      <c r="A605">
        <v>604</v>
      </c>
      <c r="B605">
        <v>46</v>
      </c>
      <c r="C605" t="s">
        <v>17</v>
      </c>
      <c r="D605" t="s">
        <v>22</v>
      </c>
      <c r="E605" t="s">
        <v>36</v>
      </c>
      <c r="F605" t="s">
        <v>42</v>
      </c>
      <c r="G605" t="s">
        <v>46</v>
      </c>
      <c r="H605">
        <v>7</v>
      </c>
      <c r="I605">
        <v>1</v>
      </c>
      <c r="J605">
        <v>3443.88</v>
      </c>
      <c r="K605">
        <v>386.04</v>
      </c>
      <c r="L605">
        <v>10</v>
      </c>
      <c r="M605">
        <v>18</v>
      </c>
      <c r="N605">
        <v>6</v>
      </c>
      <c r="O605" t="s">
        <v>49</v>
      </c>
      <c r="P605" t="s">
        <v>49</v>
      </c>
    </row>
    <row r="606" spans="1:16" x14ac:dyDescent="0.35">
      <c r="A606">
        <v>605</v>
      </c>
      <c r="B606">
        <v>26</v>
      </c>
      <c r="C606" t="s">
        <v>16</v>
      </c>
      <c r="D606" t="s">
        <v>19</v>
      </c>
      <c r="E606" t="s">
        <v>37</v>
      </c>
      <c r="F606" t="s">
        <v>43</v>
      </c>
      <c r="G606" t="s">
        <v>46</v>
      </c>
      <c r="H606">
        <v>15</v>
      </c>
      <c r="I606">
        <v>3</v>
      </c>
      <c r="J606">
        <v>4045.46</v>
      </c>
      <c r="K606">
        <v>552.39</v>
      </c>
      <c r="L606">
        <v>6</v>
      </c>
      <c r="M606">
        <v>23</v>
      </c>
      <c r="N606">
        <v>8</v>
      </c>
      <c r="O606" t="s">
        <v>49</v>
      </c>
      <c r="P606" t="s">
        <v>49</v>
      </c>
    </row>
    <row r="607" spans="1:16" x14ac:dyDescent="0.35">
      <c r="A607">
        <v>606</v>
      </c>
      <c r="B607">
        <v>25</v>
      </c>
      <c r="C607" t="s">
        <v>17</v>
      </c>
      <c r="D607" t="s">
        <v>21</v>
      </c>
      <c r="E607" t="s">
        <v>34</v>
      </c>
      <c r="F607" t="s">
        <v>44</v>
      </c>
      <c r="G607" t="s">
        <v>47</v>
      </c>
      <c r="H607">
        <v>8</v>
      </c>
      <c r="I607">
        <v>2</v>
      </c>
      <c r="J607">
        <v>2940.37</v>
      </c>
      <c r="K607">
        <v>550.4</v>
      </c>
      <c r="L607">
        <v>5</v>
      </c>
      <c r="M607">
        <v>19</v>
      </c>
      <c r="N607">
        <v>5</v>
      </c>
      <c r="O607" t="s">
        <v>49</v>
      </c>
      <c r="P607" t="s">
        <v>49</v>
      </c>
    </row>
    <row r="608" spans="1:16" x14ac:dyDescent="0.35">
      <c r="A608">
        <v>607</v>
      </c>
      <c r="B608">
        <v>39</v>
      </c>
      <c r="C608" t="s">
        <v>16</v>
      </c>
      <c r="D608" t="s">
        <v>19</v>
      </c>
      <c r="E608" t="s">
        <v>37</v>
      </c>
      <c r="F608" t="s">
        <v>45</v>
      </c>
      <c r="G608" t="s">
        <v>46</v>
      </c>
      <c r="H608">
        <v>10</v>
      </c>
      <c r="I608">
        <v>3</v>
      </c>
      <c r="J608">
        <v>5849.36</v>
      </c>
      <c r="K608">
        <v>718.26</v>
      </c>
      <c r="L608">
        <v>15</v>
      </c>
      <c r="M608">
        <v>17</v>
      </c>
      <c r="N608">
        <v>4</v>
      </c>
      <c r="O608" t="s">
        <v>49</v>
      </c>
      <c r="P608" t="s">
        <v>49</v>
      </c>
    </row>
    <row r="609" spans="1:16" x14ac:dyDescent="0.35">
      <c r="A609">
        <v>608</v>
      </c>
      <c r="B609">
        <v>28</v>
      </c>
      <c r="C609" t="s">
        <v>16</v>
      </c>
      <c r="D609" t="s">
        <v>18</v>
      </c>
      <c r="E609" t="s">
        <v>24</v>
      </c>
      <c r="F609" t="s">
        <v>43</v>
      </c>
      <c r="G609" t="s">
        <v>46</v>
      </c>
      <c r="H609">
        <v>16</v>
      </c>
      <c r="I609">
        <v>3</v>
      </c>
      <c r="J609">
        <v>5765.53</v>
      </c>
      <c r="K609">
        <v>572.63</v>
      </c>
      <c r="L609">
        <v>12</v>
      </c>
      <c r="M609">
        <v>16</v>
      </c>
      <c r="N609">
        <v>2</v>
      </c>
      <c r="O609" t="s">
        <v>49</v>
      </c>
      <c r="P609" t="s">
        <v>49</v>
      </c>
    </row>
    <row r="610" spans="1:16" x14ac:dyDescent="0.35">
      <c r="A610">
        <v>609</v>
      </c>
      <c r="B610">
        <v>33</v>
      </c>
      <c r="C610" t="s">
        <v>17</v>
      </c>
      <c r="D610" t="s">
        <v>19</v>
      </c>
      <c r="E610" t="s">
        <v>25</v>
      </c>
      <c r="F610" t="s">
        <v>42</v>
      </c>
      <c r="G610" t="s">
        <v>46</v>
      </c>
      <c r="H610">
        <v>9</v>
      </c>
      <c r="I610">
        <v>3</v>
      </c>
      <c r="J610">
        <v>6056.46</v>
      </c>
      <c r="K610">
        <v>995.8</v>
      </c>
      <c r="L610">
        <v>10</v>
      </c>
      <c r="M610">
        <v>25</v>
      </c>
      <c r="N610">
        <v>8</v>
      </c>
      <c r="O610" t="s">
        <v>49</v>
      </c>
      <c r="P610" t="s">
        <v>49</v>
      </c>
    </row>
    <row r="611" spans="1:16" x14ac:dyDescent="0.35">
      <c r="A611">
        <v>610</v>
      </c>
      <c r="B611">
        <v>28</v>
      </c>
      <c r="C611" t="s">
        <v>16</v>
      </c>
      <c r="D611" t="s">
        <v>18</v>
      </c>
      <c r="E611" t="s">
        <v>24</v>
      </c>
      <c r="F611" t="s">
        <v>43</v>
      </c>
      <c r="G611" t="s">
        <v>46</v>
      </c>
      <c r="H611">
        <v>18</v>
      </c>
      <c r="I611">
        <v>4</v>
      </c>
      <c r="J611">
        <v>5431.96</v>
      </c>
      <c r="K611">
        <v>988.13</v>
      </c>
      <c r="L611">
        <v>10</v>
      </c>
      <c r="M611">
        <v>12</v>
      </c>
      <c r="N611">
        <v>4</v>
      </c>
      <c r="O611" t="s">
        <v>49</v>
      </c>
      <c r="P611" t="s">
        <v>50</v>
      </c>
    </row>
    <row r="612" spans="1:16" x14ac:dyDescent="0.35">
      <c r="A612">
        <v>611</v>
      </c>
      <c r="B612">
        <v>50</v>
      </c>
      <c r="C612" t="s">
        <v>17</v>
      </c>
      <c r="D612" t="s">
        <v>21</v>
      </c>
      <c r="E612" t="s">
        <v>34</v>
      </c>
      <c r="F612" t="s">
        <v>44</v>
      </c>
      <c r="G612" t="s">
        <v>46</v>
      </c>
      <c r="H612">
        <v>12</v>
      </c>
      <c r="I612">
        <v>2</v>
      </c>
      <c r="J612">
        <v>5261.55</v>
      </c>
      <c r="K612">
        <v>279.18</v>
      </c>
      <c r="L612">
        <v>11</v>
      </c>
      <c r="M612">
        <v>26</v>
      </c>
      <c r="N612">
        <v>3</v>
      </c>
      <c r="O612" t="s">
        <v>49</v>
      </c>
      <c r="P612" t="s">
        <v>49</v>
      </c>
    </row>
    <row r="613" spans="1:16" x14ac:dyDescent="0.35">
      <c r="A613">
        <v>612</v>
      </c>
      <c r="B613">
        <v>49</v>
      </c>
      <c r="C613" t="s">
        <v>17</v>
      </c>
      <c r="D613" t="s">
        <v>20</v>
      </c>
      <c r="E613" t="s">
        <v>28</v>
      </c>
      <c r="F613" t="s">
        <v>45</v>
      </c>
      <c r="G613" t="s">
        <v>46</v>
      </c>
      <c r="H613">
        <v>6</v>
      </c>
      <c r="I613">
        <v>3</v>
      </c>
      <c r="J613">
        <v>4607.03</v>
      </c>
      <c r="K613">
        <v>430.2</v>
      </c>
      <c r="L613">
        <v>10</v>
      </c>
      <c r="M613">
        <v>21</v>
      </c>
      <c r="N613">
        <v>5</v>
      </c>
      <c r="O613" t="s">
        <v>49</v>
      </c>
      <c r="P613" t="s">
        <v>49</v>
      </c>
    </row>
    <row r="614" spans="1:16" x14ac:dyDescent="0.35">
      <c r="A614">
        <v>613</v>
      </c>
      <c r="B614">
        <v>50</v>
      </c>
      <c r="C614" t="s">
        <v>17</v>
      </c>
      <c r="D614" t="s">
        <v>19</v>
      </c>
      <c r="E614" t="s">
        <v>35</v>
      </c>
      <c r="F614" t="s">
        <v>44</v>
      </c>
      <c r="G614" t="s">
        <v>46</v>
      </c>
      <c r="H614">
        <v>19</v>
      </c>
      <c r="I614">
        <v>4</v>
      </c>
      <c r="J614">
        <v>3852.43</v>
      </c>
      <c r="K614">
        <v>568.91</v>
      </c>
      <c r="L614">
        <v>10</v>
      </c>
      <c r="M614">
        <v>19</v>
      </c>
      <c r="N614">
        <v>5</v>
      </c>
      <c r="O614" t="s">
        <v>49</v>
      </c>
      <c r="P614" t="s">
        <v>49</v>
      </c>
    </row>
    <row r="615" spans="1:16" x14ac:dyDescent="0.35">
      <c r="A615">
        <v>614</v>
      </c>
      <c r="B615">
        <v>41</v>
      </c>
      <c r="C615" t="s">
        <v>16</v>
      </c>
      <c r="D615" t="s">
        <v>23</v>
      </c>
      <c r="E615" t="s">
        <v>41</v>
      </c>
      <c r="F615" t="s">
        <v>43</v>
      </c>
      <c r="G615" t="s">
        <v>48</v>
      </c>
      <c r="H615">
        <v>9</v>
      </c>
      <c r="I615">
        <v>3</v>
      </c>
      <c r="J615">
        <v>6193.9</v>
      </c>
      <c r="K615">
        <v>1174.79</v>
      </c>
      <c r="L615">
        <v>18</v>
      </c>
      <c r="M615">
        <v>15</v>
      </c>
      <c r="N615">
        <v>1</v>
      </c>
      <c r="O615" t="s">
        <v>49</v>
      </c>
      <c r="P615" t="s">
        <v>49</v>
      </c>
    </row>
    <row r="616" spans="1:16" x14ac:dyDescent="0.35">
      <c r="A616">
        <v>615</v>
      </c>
      <c r="B616">
        <v>39</v>
      </c>
      <c r="C616" t="s">
        <v>16</v>
      </c>
      <c r="D616" t="s">
        <v>20</v>
      </c>
      <c r="E616" t="s">
        <v>29</v>
      </c>
      <c r="F616" t="s">
        <v>44</v>
      </c>
      <c r="G616" t="s">
        <v>46</v>
      </c>
      <c r="H616">
        <v>0</v>
      </c>
      <c r="I616">
        <v>4</v>
      </c>
      <c r="J616">
        <v>6968.7</v>
      </c>
      <c r="K616">
        <v>384.25</v>
      </c>
      <c r="L616">
        <v>6</v>
      </c>
      <c r="M616">
        <v>21</v>
      </c>
      <c r="N616">
        <v>10</v>
      </c>
      <c r="O616" t="s">
        <v>49</v>
      </c>
      <c r="P616" t="s">
        <v>49</v>
      </c>
    </row>
    <row r="617" spans="1:16" x14ac:dyDescent="0.35">
      <c r="A617">
        <v>616</v>
      </c>
      <c r="B617">
        <v>37</v>
      </c>
      <c r="C617" t="s">
        <v>16</v>
      </c>
      <c r="D617" t="s">
        <v>22</v>
      </c>
      <c r="E617" t="s">
        <v>36</v>
      </c>
      <c r="F617" t="s">
        <v>44</v>
      </c>
      <c r="G617" t="s">
        <v>46</v>
      </c>
      <c r="H617">
        <v>14</v>
      </c>
      <c r="I617">
        <v>3</v>
      </c>
      <c r="J617">
        <v>4641.93</v>
      </c>
      <c r="K617">
        <v>530.12</v>
      </c>
      <c r="L617">
        <v>11</v>
      </c>
      <c r="M617">
        <v>21</v>
      </c>
      <c r="N617">
        <v>6</v>
      </c>
      <c r="O617" t="s">
        <v>49</v>
      </c>
      <c r="P617" t="s">
        <v>49</v>
      </c>
    </row>
    <row r="618" spans="1:16" x14ac:dyDescent="0.35">
      <c r="A618">
        <v>617</v>
      </c>
      <c r="B618">
        <v>52</v>
      </c>
      <c r="C618" t="s">
        <v>16</v>
      </c>
      <c r="D618" t="s">
        <v>20</v>
      </c>
      <c r="E618" t="s">
        <v>30</v>
      </c>
      <c r="F618" t="s">
        <v>42</v>
      </c>
      <c r="G618" t="s">
        <v>46</v>
      </c>
      <c r="H618">
        <v>4</v>
      </c>
      <c r="I618">
        <v>5</v>
      </c>
      <c r="J618">
        <v>3733.19</v>
      </c>
      <c r="K618">
        <v>543.76</v>
      </c>
      <c r="L618">
        <v>10</v>
      </c>
      <c r="M618">
        <v>25</v>
      </c>
      <c r="N618">
        <v>2</v>
      </c>
      <c r="O618" t="s">
        <v>49</v>
      </c>
      <c r="P618" t="s">
        <v>50</v>
      </c>
    </row>
    <row r="619" spans="1:16" x14ac:dyDescent="0.35">
      <c r="A619">
        <v>618</v>
      </c>
      <c r="B619">
        <v>24</v>
      </c>
      <c r="C619" t="s">
        <v>17</v>
      </c>
      <c r="D619" t="s">
        <v>23</v>
      </c>
      <c r="E619" t="s">
        <v>33</v>
      </c>
      <c r="F619" t="s">
        <v>43</v>
      </c>
      <c r="G619" t="s">
        <v>47</v>
      </c>
      <c r="H619">
        <v>9</v>
      </c>
      <c r="I619">
        <v>2</v>
      </c>
      <c r="J619">
        <v>5428.72</v>
      </c>
      <c r="K619">
        <v>1004.86</v>
      </c>
      <c r="L619">
        <v>13</v>
      </c>
      <c r="M619">
        <v>23</v>
      </c>
      <c r="N619">
        <v>7</v>
      </c>
      <c r="O619" t="s">
        <v>49</v>
      </c>
      <c r="P619" t="s">
        <v>49</v>
      </c>
    </row>
    <row r="620" spans="1:16" x14ac:dyDescent="0.35">
      <c r="A620">
        <v>619</v>
      </c>
      <c r="B620">
        <v>29</v>
      </c>
      <c r="C620" t="s">
        <v>16</v>
      </c>
      <c r="D620" t="s">
        <v>22</v>
      </c>
      <c r="E620" t="s">
        <v>36</v>
      </c>
      <c r="F620" t="s">
        <v>45</v>
      </c>
      <c r="G620" t="s">
        <v>46</v>
      </c>
      <c r="H620">
        <v>19</v>
      </c>
      <c r="I620">
        <v>5</v>
      </c>
      <c r="J620">
        <v>3759.34</v>
      </c>
      <c r="K620">
        <v>405.55</v>
      </c>
      <c r="L620">
        <v>4</v>
      </c>
      <c r="M620">
        <v>21</v>
      </c>
      <c r="N620">
        <v>3</v>
      </c>
      <c r="O620" t="s">
        <v>49</v>
      </c>
      <c r="P620" t="s">
        <v>50</v>
      </c>
    </row>
    <row r="621" spans="1:16" x14ac:dyDescent="0.35">
      <c r="A621">
        <v>620</v>
      </c>
      <c r="B621">
        <v>55</v>
      </c>
      <c r="C621" t="s">
        <v>16</v>
      </c>
      <c r="D621" t="s">
        <v>18</v>
      </c>
      <c r="E621" t="s">
        <v>26</v>
      </c>
      <c r="F621" t="s">
        <v>43</v>
      </c>
      <c r="G621" t="s">
        <v>48</v>
      </c>
      <c r="H621">
        <v>19</v>
      </c>
      <c r="I621">
        <v>4</v>
      </c>
      <c r="J621">
        <v>4198.1499999999996</v>
      </c>
      <c r="K621">
        <v>688.91</v>
      </c>
      <c r="L621">
        <v>12</v>
      </c>
      <c r="M621">
        <v>25</v>
      </c>
      <c r="N621">
        <v>5</v>
      </c>
      <c r="O621" t="s">
        <v>49</v>
      </c>
      <c r="P621" t="s">
        <v>49</v>
      </c>
    </row>
    <row r="622" spans="1:16" x14ac:dyDescent="0.35">
      <c r="A622">
        <v>621</v>
      </c>
      <c r="B622">
        <v>47</v>
      </c>
      <c r="C622" t="s">
        <v>17</v>
      </c>
      <c r="D622" t="s">
        <v>20</v>
      </c>
      <c r="E622" t="s">
        <v>28</v>
      </c>
      <c r="F622" t="s">
        <v>44</v>
      </c>
      <c r="G622" t="s">
        <v>46</v>
      </c>
      <c r="H622">
        <v>7</v>
      </c>
      <c r="I622">
        <v>4</v>
      </c>
      <c r="J622">
        <v>4937.95</v>
      </c>
      <c r="K622">
        <v>833.5</v>
      </c>
      <c r="L622">
        <v>6</v>
      </c>
      <c r="M622">
        <v>15</v>
      </c>
      <c r="N622">
        <v>6</v>
      </c>
      <c r="O622" t="s">
        <v>50</v>
      </c>
      <c r="P622" t="s">
        <v>50</v>
      </c>
    </row>
    <row r="623" spans="1:16" x14ac:dyDescent="0.35">
      <c r="A623">
        <v>622</v>
      </c>
      <c r="B623">
        <v>30</v>
      </c>
      <c r="C623" t="s">
        <v>17</v>
      </c>
      <c r="D623" t="s">
        <v>19</v>
      </c>
      <c r="E623" t="s">
        <v>37</v>
      </c>
      <c r="F623" t="s">
        <v>44</v>
      </c>
      <c r="G623" t="s">
        <v>46</v>
      </c>
      <c r="H623">
        <v>9</v>
      </c>
      <c r="I623">
        <v>3</v>
      </c>
      <c r="J623">
        <v>4827.05</v>
      </c>
      <c r="K623">
        <v>800.03</v>
      </c>
      <c r="L623">
        <v>8</v>
      </c>
      <c r="M623">
        <v>17</v>
      </c>
      <c r="N623">
        <v>2</v>
      </c>
      <c r="O623" t="s">
        <v>49</v>
      </c>
      <c r="P623" t="s">
        <v>49</v>
      </c>
    </row>
    <row r="624" spans="1:16" x14ac:dyDescent="0.35">
      <c r="A624">
        <v>623</v>
      </c>
      <c r="B624">
        <v>54</v>
      </c>
      <c r="C624" t="s">
        <v>17</v>
      </c>
      <c r="D624" t="s">
        <v>22</v>
      </c>
      <c r="E624" t="s">
        <v>32</v>
      </c>
      <c r="F624" t="s">
        <v>44</v>
      </c>
      <c r="G624" t="s">
        <v>46</v>
      </c>
      <c r="H624">
        <v>18</v>
      </c>
      <c r="I624">
        <v>3</v>
      </c>
      <c r="J624">
        <v>3672.46</v>
      </c>
      <c r="K624">
        <v>551.70000000000005</v>
      </c>
      <c r="L624">
        <v>15</v>
      </c>
      <c r="M624">
        <v>14</v>
      </c>
      <c r="N624">
        <v>4</v>
      </c>
      <c r="O624" t="s">
        <v>50</v>
      </c>
      <c r="P624" t="s">
        <v>49</v>
      </c>
    </row>
    <row r="625" spans="1:16" x14ac:dyDescent="0.35">
      <c r="A625">
        <v>624</v>
      </c>
      <c r="B625">
        <v>58</v>
      </c>
      <c r="C625" t="s">
        <v>16</v>
      </c>
      <c r="D625" t="s">
        <v>18</v>
      </c>
      <c r="E625" t="s">
        <v>24</v>
      </c>
      <c r="F625" t="s">
        <v>43</v>
      </c>
      <c r="G625" t="s">
        <v>46</v>
      </c>
      <c r="H625">
        <v>15</v>
      </c>
      <c r="I625">
        <v>2</v>
      </c>
      <c r="J625">
        <v>5684.53</v>
      </c>
      <c r="K625">
        <v>704.32</v>
      </c>
      <c r="L625">
        <v>8</v>
      </c>
      <c r="M625">
        <v>21</v>
      </c>
      <c r="N625">
        <v>3</v>
      </c>
      <c r="O625" t="s">
        <v>49</v>
      </c>
      <c r="P625" t="s">
        <v>49</v>
      </c>
    </row>
    <row r="626" spans="1:16" x14ac:dyDescent="0.35">
      <c r="A626">
        <v>625</v>
      </c>
      <c r="B626">
        <v>49</v>
      </c>
      <c r="C626" t="s">
        <v>17</v>
      </c>
      <c r="D626" t="s">
        <v>19</v>
      </c>
      <c r="E626" t="s">
        <v>37</v>
      </c>
      <c r="F626" t="s">
        <v>45</v>
      </c>
      <c r="G626" t="s">
        <v>46</v>
      </c>
      <c r="H626">
        <v>5</v>
      </c>
      <c r="I626">
        <v>3</v>
      </c>
      <c r="J626">
        <v>4856.29</v>
      </c>
      <c r="K626">
        <v>858.89</v>
      </c>
      <c r="L626">
        <v>8</v>
      </c>
      <c r="M626">
        <v>23</v>
      </c>
      <c r="N626">
        <v>3</v>
      </c>
      <c r="O626" t="s">
        <v>49</v>
      </c>
      <c r="P626" t="s">
        <v>49</v>
      </c>
    </row>
    <row r="627" spans="1:16" x14ac:dyDescent="0.35">
      <c r="A627">
        <v>626</v>
      </c>
      <c r="B627">
        <v>42</v>
      </c>
      <c r="C627" t="s">
        <v>17</v>
      </c>
      <c r="D627" t="s">
        <v>18</v>
      </c>
      <c r="E627" t="s">
        <v>26</v>
      </c>
      <c r="F627" t="s">
        <v>42</v>
      </c>
      <c r="G627" t="s">
        <v>46</v>
      </c>
      <c r="H627">
        <v>12</v>
      </c>
      <c r="I627">
        <v>3</v>
      </c>
      <c r="J627">
        <v>4459.1099999999997</v>
      </c>
      <c r="K627">
        <v>308.02</v>
      </c>
      <c r="L627">
        <v>8</v>
      </c>
      <c r="M627">
        <v>18</v>
      </c>
      <c r="N627">
        <v>6</v>
      </c>
      <c r="O627" t="s">
        <v>49</v>
      </c>
      <c r="P627" t="s">
        <v>49</v>
      </c>
    </row>
    <row r="628" spans="1:16" x14ac:dyDescent="0.35">
      <c r="A628">
        <v>627</v>
      </c>
      <c r="B628">
        <v>50</v>
      </c>
      <c r="C628" t="s">
        <v>16</v>
      </c>
      <c r="D628" t="s">
        <v>19</v>
      </c>
      <c r="E628" t="s">
        <v>37</v>
      </c>
      <c r="F628" t="s">
        <v>42</v>
      </c>
      <c r="G628" t="s">
        <v>46</v>
      </c>
      <c r="H628">
        <v>13</v>
      </c>
      <c r="I628">
        <v>5</v>
      </c>
      <c r="J628">
        <v>5816.02</v>
      </c>
      <c r="K628">
        <v>333.69</v>
      </c>
      <c r="L628">
        <v>16</v>
      </c>
      <c r="M628">
        <v>19</v>
      </c>
      <c r="N628">
        <v>4</v>
      </c>
      <c r="O628" t="s">
        <v>49</v>
      </c>
      <c r="P628" t="s">
        <v>50</v>
      </c>
    </row>
    <row r="629" spans="1:16" x14ac:dyDescent="0.35">
      <c r="A629">
        <v>628</v>
      </c>
      <c r="B629">
        <v>27</v>
      </c>
      <c r="C629" t="s">
        <v>16</v>
      </c>
      <c r="D629" t="s">
        <v>23</v>
      </c>
      <c r="E629" t="s">
        <v>41</v>
      </c>
      <c r="F629" t="s">
        <v>45</v>
      </c>
      <c r="G629" t="s">
        <v>46</v>
      </c>
      <c r="H629">
        <v>17</v>
      </c>
      <c r="I629">
        <v>4</v>
      </c>
      <c r="J629">
        <v>5023.4799999999996</v>
      </c>
      <c r="K629">
        <v>1000.6</v>
      </c>
      <c r="L629">
        <v>9</v>
      </c>
      <c r="M629">
        <v>13</v>
      </c>
      <c r="N629">
        <v>8</v>
      </c>
      <c r="O629" t="s">
        <v>50</v>
      </c>
      <c r="P629" t="s">
        <v>50</v>
      </c>
    </row>
    <row r="630" spans="1:16" x14ac:dyDescent="0.35">
      <c r="A630">
        <v>629</v>
      </c>
      <c r="B630">
        <v>40</v>
      </c>
      <c r="C630" t="s">
        <v>16</v>
      </c>
      <c r="D630" t="s">
        <v>18</v>
      </c>
      <c r="E630" t="s">
        <v>24</v>
      </c>
      <c r="F630" t="s">
        <v>44</v>
      </c>
      <c r="G630" t="s">
        <v>46</v>
      </c>
      <c r="H630">
        <v>3</v>
      </c>
      <c r="I630">
        <v>2</v>
      </c>
      <c r="J630">
        <v>5278.49</v>
      </c>
      <c r="K630">
        <v>559.70000000000005</v>
      </c>
      <c r="L630">
        <v>7</v>
      </c>
      <c r="M630">
        <v>19</v>
      </c>
      <c r="N630">
        <v>6</v>
      </c>
      <c r="O630" t="s">
        <v>49</v>
      </c>
      <c r="P630" t="s">
        <v>49</v>
      </c>
    </row>
    <row r="631" spans="1:16" x14ac:dyDescent="0.35">
      <c r="A631">
        <v>630</v>
      </c>
      <c r="B631">
        <v>56</v>
      </c>
      <c r="C631" t="s">
        <v>16</v>
      </c>
      <c r="D631" t="s">
        <v>20</v>
      </c>
      <c r="E631" t="s">
        <v>28</v>
      </c>
      <c r="F631" t="s">
        <v>43</v>
      </c>
      <c r="G631" t="s">
        <v>46</v>
      </c>
      <c r="H631">
        <v>17</v>
      </c>
      <c r="I631">
        <v>3</v>
      </c>
      <c r="J631">
        <v>4062.62</v>
      </c>
      <c r="K631">
        <v>444.13</v>
      </c>
      <c r="L631">
        <v>8</v>
      </c>
      <c r="M631">
        <v>20</v>
      </c>
      <c r="N631">
        <v>5</v>
      </c>
      <c r="O631" t="s">
        <v>49</v>
      </c>
      <c r="P631" t="s">
        <v>49</v>
      </c>
    </row>
    <row r="632" spans="1:16" x14ac:dyDescent="0.35">
      <c r="A632">
        <v>631</v>
      </c>
      <c r="B632">
        <v>31</v>
      </c>
      <c r="C632" t="s">
        <v>16</v>
      </c>
      <c r="D632" t="s">
        <v>21</v>
      </c>
      <c r="E632" t="s">
        <v>34</v>
      </c>
      <c r="F632" t="s">
        <v>44</v>
      </c>
      <c r="G632" t="s">
        <v>46</v>
      </c>
      <c r="H632">
        <v>4</v>
      </c>
      <c r="I632">
        <v>3</v>
      </c>
      <c r="J632">
        <v>5586.33</v>
      </c>
      <c r="K632">
        <v>813.93</v>
      </c>
      <c r="L632">
        <v>11</v>
      </c>
      <c r="M632">
        <v>16</v>
      </c>
      <c r="N632">
        <v>6</v>
      </c>
      <c r="O632" t="s">
        <v>49</v>
      </c>
      <c r="P632" t="s">
        <v>49</v>
      </c>
    </row>
    <row r="633" spans="1:16" x14ac:dyDescent="0.35">
      <c r="A633">
        <v>632</v>
      </c>
      <c r="B633">
        <v>34</v>
      </c>
      <c r="C633" t="s">
        <v>17</v>
      </c>
      <c r="D633" t="s">
        <v>23</v>
      </c>
      <c r="E633" t="s">
        <v>33</v>
      </c>
      <c r="F633" t="s">
        <v>45</v>
      </c>
      <c r="G633" t="s">
        <v>46</v>
      </c>
      <c r="H633">
        <v>5</v>
      </c>
      <c r="I633">
        <v>3</v>
      </c>
      <c r="J633">
        <v>5982.76</v>
      </c>
      <c r="K633">
        <v>885.14</v>
      </c>
      <c r="L633">
        <v>10</v>
      </c>
      <c r="M633">
        <v>25</v>
      </c>
      <c r="N633">
        <v>3</v>
      </c>
      <c r="O633" t="s">
        <v>50</v>
      </c>
      <c r="P633" t="s">
        <v>49</v>
      </c>
    </row>
    <row r="634" spans="1:16" x14ac:dyDescent="0.35">
      <c r="A634">
        <v>633</v>
      </c>
      <c r="B634">
        <v>45</v>
      </c>
      <c r="C634" t="s">
        <v>16</v>
      </c>
      <c r="D634" t="s">
        <v>22</v>
      </c>
      <c r="E634" t="s">
        <v>32</v>
      </c>
      <c r="F634" t="s">
        <v>43</v>
      </c>
      <c r="G634" t="s">
        <v>46</v>
      </c>
      <c r="H634">
        <v>1</v>
      </c>
      <c r="I634">
        <v>3</v>
      </c>
      <c r="J634">
        <v>5284.28</v>
      </c>
      <c r="K634">
        <v>333.97</v>
      </c>
      <c r="L634">
        <v>15</v>
      </c>
      <c r="M634">
        <v>17</v>
      </c>
      <c r="N634">
        <v>9</v>
      </c>
      <c r="O634" t="s">
        <v>49</v>
      </c>
      <c r="P634" t="s">
        <v>49</v>
      </c>
    </row>
    <row r="635" spans="1:16" x14ac:dyDescent="0.35">
      <c r="A635">
        <v>634</v>
      </c>
      <c r="B635">
        <v>28</v>
      </c>
      <c r="C635" t="s">
        <v>17</v>
      </c>
      <c r="D635" t="s">
        <v>22</v>
      </c>
      <c r="E635" t="s">
        <v>32</v>
      </c>
      <c r="F635" t="s">
        <v>43</v>
      </c>
      <c r="G635" t="s">
        <v>46</v>
      </c>
      <c r="H635">
        <v>16</v>
      </c>
      <c r="I635">
        <v>3</v>
      </c>
      <c r="J635">
        <v>4979.1499999999996</v>
      </c>
      <c r="K635">
        <v>670.81</v>
      </c>
      <c r="L635">
        <v>8</v>
      </c>
      <c r="M635">
        <v>22</v>
      </c>
      <c r="N635">
        <v>5</v>
      </c>
      <c r="O635" t="s">
        <v>49</v>
      </c>
      <c r="P635" t="s">
        <v>49</v>
      </c>
    </row>
    <row r="636" spans="1:16" x14ac:dyDescent="0.35">
      <c r="A636">
        <v>635</v>
      </c>
      <c r="B636">
        <v>23</v>
      </c>
      <c r="C636" t="s">
        <v>16</v>
      </c>
      <c r="D636" t="s">
        <v>23</v>
      </c>
      <c r="E636" t="s">
        <v>33</v>
      </c>
      <c r="F636" t="s">
        <v>44</v>
      </c>
      <c r="G636" t="s">
        <v>46</v>
      </c>
      <c r="H636">
        <v>12</v>
      </c>
      <c r="I636">
        <v>3</v>
      </c>
      <c r="J636">
        <v>6128.85</v>
      </c>
      <c r="K636">
        <v>831.69</v>
      </c>
      <c r="L636">
        <v>4</v>
      </c>
      <c r="M636">
        <v>21</v>
      </c>
      <c r="N636">
        <v>3</v>
      </c>
      <c r="O636" t="s">
        <v>49</v>
      </c>
      <c r="P636" t="s">
        <v>49</v>
      </c>
    </row>
    <row r="637" spans="1:16" x14ac:dyDescent="0.35">
      <c r="A637">
        <v>636</v>
      </c>
      <c r="B637">
        <v>44</v>
      </c>
      <c r="C637" t="s">
        <v>17</v>
      </c>
      <c r="D637" t="s">
        <v>21</v>
      </c>
      <c r="E637" t="s">
        <v>34</v>
      </c>
      <c r="F637" t="s">
        <v>44</v>
      </c>
      <c r="G637" t="s">
        <v>46</v>
      </c>
      <c r="H637">
        <v>13</v>
      </c>
      <c r="I637">
        <v>4</v>
      </c>
      <c r="J637">
        <v>4778.03</v>
      </c>
      <c r="K637">
        <v>700.29</v>
      </c>
      <c r="L637">
        <v>8</v>
      </c>
      <c r="M637">
        <v>22</v>
      </c>
      <c r="N637">
        <v>1</v>
      </c>
      <c r="O637" t="s">
        <v>50</v>
      </c>
      <c r="P637" t="s">
        <v>50</v>
      </c>
    </row>
    <row r="638" spans="1:16" x14ac:dyDescent="0.35">
      <c r="A638">
        <v>637</v>
      </c>
      <c r="B638">
        <v>23</v>
      </c>
      <c r="C638" t="s">
        <v>17</v>
      </c>
      <c r="D638" t="s">
        <v>21</v>
      </c>
      <c r="E638" t="s">
        <v>34</v>
      </c>
      <c r="F638" t="s">
        <v>44</v>
      </c>
      <c r="G638" t="s">
        <v>46</v>
      </c>
      <c r="H638">
        <v>17</v>
      </c>
      <c r="I638">
        <v>3</v>
      </c>
      <c r="J638">
        <v>4700.26</v>
      </c>
      <c r="K638">
        <v>596.4</v>
      </c>
      <c r="L638">
        <v>10</v>
      </c>
      <c r="M638">
        <v>22</v>
      </c>
      <c r="N638">
        <v>6</v>
      </c>
      <c r="O638" t="s">
        <v>49</v>
      </c>
      <c r="P638" t="s">
        <v>49</v>
      </c>
    </row>
    <row r="639" spans="1:16" x14ac:dyDescent="0.35">
      <c r="A639">
        <v>638</v>
      </c>
      <c r="B639">
        <v>55</v>
      </c>
      <c r="C639" t="s">
        <v>16</v>
      </c>
      <c r="D639" t="s">
        <v>21</v>
      </c>
      <c r="E639" t="s">
        <v>38</v>
      </c>
      <c r="F639" t="s">
        <v>44</v>
      </c>
      <c r="G639" t="s">
        <v>46</v>
      </c>
      <c r="H639">
        <v>18</v>
      </c>
      <c r="I639">
        <v>2</v>
      </c>
      <c r="J639">
        <v>5013.87</v>
      </c>
      <c r="K639">
        <v>645.80999999999995</v>
      </c>
      <c r="L639">
        <v>12</v>
      </c>
      <c r="M639">
        <v>22</v>
      </c>
      <c r="N639">
        <v>5</v>
      </c>
      <c r="O639" t="s">
        <v>49</v>
      </c>
      <c r="P639" t="s">
        <v>49</v>
      </c>
    </row>
    <row r="640" spans="1:16" x14ac:dyDescent="0.35">
      <c r="A640">
        <v>639</v>
      </c>
      <c r="B640">
        <v>50</v>
      </c>
      <c r="C640" t="s">
        <v>16</v>
      </c>
      <c r="D640" t="s">
        <v>23</v>
      </c>
      <c r="E640" t="s">
        <v>41</v>
      </c>
      <c r="F640" t="s">
        <v>44</v>
      </c>
      <c r="G640" t="s">
        <v>46</v>
      </c>
      <c r="H640">
        <v>8</v>
      </c>
      <c r="I640">
        <v>3</v>
      </c>
      <c r="J640">
        <v>3893.58</v>
      </c>
      <c r="K640">
        <v>703.69</v>
      </c>
      <c r="L640">
        <v>10</v>
      </c>
      <c r="M640">
        <v>20</v>
      </c>
      <c r="N640">
        <v>6</v>
      </c>
      <c r="O640" t="s">
        <v>49</v>
      </c>
      <c r="P640" t="s">
        <v>49</v>
      </c>
    </row>
    <row r="641" spans="1:16" x14ac:dyDescent="0.35">
      <c r="A641">
        <v>640</v>
      </c>
      <c r="B641">
        <v>55</v>
      </c>
      <c r="C641" t="s">
        <v>16</v>
      </c>
      <c r="D641" t="s">
        <v>21</v>
      </c>
      <c r="E641" t="s">
        <v>34</v>
      </c>
      <c r="F641" t="s">
        <v>42</v>
      </c>
      <c r="G641" t="s">
        <v>46</v>
      </c>
      <c r="H641">
        <v>8</v>
      </c>
      <c r="I641">
        <v>4</v>
      </c>
      <c r="J641">
        <v>5003.3100000000004</v>
      </c>
      <c r="K641">
        <v>266.48</v>
      </c>
      <c r="L641">
        <v>10</v>
      </c>
      <c r="M641">
        <v>21</v>
      </c>
      <c r="N641">
        <v>5</v>
      </c>
      <c r="O641" t="s">
        <v>49</v>
      </c>
      <c r="P641" t="s">
        <v>50</v>
      </c>
    </row>
    <row r="642" spans="1:16" x14ac:dyDescent="0.35">
      <c r="A642">
        <v>641</v>
      </c>
      <c r="B642">
        <v>56</v>
      </c>
      <c r="C642" t="s">
        <v>16</v>
      </c>
      <c r="D642" t="s">
        <v>23</v>
      </c>
      <c r="E642" t="s">
        <v>41</v>
      </c>
      <c r="F642" t="s">
        <v>43</v>
      </c>
      <c r="G642" t="s">
        <v>46</v>
      </c>
      <c r="H642">
        <v>5</v>
      </c>
      <c r="I642">
        <v>2</v>
      </c>
      <c r="J642">
        <v>4832.88</v>
      </c>
      <c r="K642">
        <v>655.81</v>
      </c>
      <c r="L642">
        <v>17</v>
      </c>
      <c r="M642">
        <v>25</v>
      </c>
      <c r="N642">
        <v>4</v>
      </c>
      <c r="O642" t="s">
        <v>50</v>
      </c>
      <c r="P642" t="s">
        <v>49</v>
      </c>
    </row>
    <row r="643" spans="1:16" x14ac:dyDescent="0.35">
      <c r="A643">
        <v>642</v>
      </c>
      <c r="B643">
        <v>48</v>
      </c>
      <c r="C643" t="s">
        <v>17</v>
      </c>
      <c r="D643" t="s">
        <v>21</v>
      </c>
      <c r="E643" t="s">
        <v>31</v>
      </c>
      <c r="F643" t="s">
        <v>43</v>
      </c>
      <c r="G643" t="s">
        <v>46</v>
      </c>
      <c r="H643">
        <v>16</v>
      </c>
      <c r="I643">
        <v>1</v>
      </c>
      <c r="J643">
        <v>3993.05</v>
      </c>
      <c r="K643">
        <v>625.59</v>
      </c>
      <c r="L643">
        <v>8</v>
      </c>
      <c r="M643">
        <v>29</v>
      </c>
      <c r="N643">
        <v>7</v>
      </c>
      <c r="O643" t="s">
        <v>49</v>
      </c>
      <c r="P643" t="s">
        <v>49</v>
      </c>
    </row>
    <row r="644" spans="1:16" x14ac:dyDescent="0.35">
      <c r="A644">
        <v>643</v>
      </c>
      <c r="B644">
        <v>34</v>
      </c>
      <c r="C644" t="s">
        <v>16</v>
      </c>
      <c r="D644" t="s">
        <v>20</v>
      </c>
      <c r="E644" t="s">
        <v>30</v>
      </c>
      <c r="F644" t="s">
        <v>43</v>
      </c>
      <c r="G644" t="s">
        <v>47</v>
      </c>
      <c r="H644">
        <v>12</v>
      </c>
      <c r="I644">
        <v>4</v>
      </c>
      <c r="J644">
        <v>4224.4799999999996</v>
      </c>
      <c r="K644">
        <v>538.92999999999995</v>
      </c>
      <c r="L644">
        <v>9</v>
      </c>
      <c r="M644">
        <v>24</v>
      </c>
      <c r="N644">
        <v>5</v>
      </c>
      <c r="O644" t="s">
        <v>49</v>
      </c>
      <c r="P644" t="s">
        <v>49</v>
      </c>
    </row>
    <row r="645" spans="1:16" x14ac:dyDescent="0.35">
      <c r="A645">
        <v>644</v>
      </c>
      <c r="B645">
        <v>60</v>
      </c>
      <c r="C645" t="s">
        <v>16</v>
      </c>
      <c r="D645" t="s">
        <v>21</v>
      </c>
      <c r="E645" t="s">
        <v>38</v>
      </c>
      <c r="F645" t="s">
        <v>42</v>
      </c>
      <c r="G645" t="s">
        <v>48</v>
      </c>
      <c r="H645">
        <v>3</v>
      </c>
      <c r="I645">
        <v>4</v>
      </c>
      <c r="J645">
        <v>5525.31</v>
      </c>
      <c r="K645">
        <v>390.83</v>
      </c>
      <c r="L645">
        <v>7</v>
      </c>
      <c r="M645">
        <v>19</v>
      </c>
      <c r="N645">
        <v>5</v>
      </c>
      <c r="O645" t="s">
        <v>49</v>
      </c>
      <c r="P645" t="s">
        <v>50</v>
      </c>
    </row>
    <row r="646" spans="1:16" x14ac:dyDescent="0.35">
      <c r="A646">
        <v>645</v>
      </c>
      <c r="B646">
        <v>52</v>
      </c>
      <c r="C646" t="s">
        <v>17</v>
      </c>
      <c r="D646" t="s">
        <v>21</v>
      </c>
      <c r="E646" t="s">
        <v>34</v>
      </c>
      <c r="F646" t="s">
        <v>42</v>
      </c>
      <c r="G646" t="s">
        <v>46</v>
      </c>
      <c r="H646">
        <v>15</v>
      </c>
      <c r="I646">
        <v>4</v>
      </c>
      <c r="J646">
        <v>4403.8</v>
      </c>
      <c r="K646">
        <v>324.62</v>
      </c>
      <c r="L646">
        <v>6</v>
      </c>
      <c r="M646">
        <v>18</v>
      </c>
      <c r="N646">
        <v>6</v>
      </c>
      <c r="O646" t="s">
        <v>50</v>
      </c>
      <c r="P646" t="s">
        <v>50</v>
      </c>
    </row>
    <row r="647" spans="1:16" x14ac:dyDescent="0.35">
      <c r="A647">
        <v>646</v>
      </c>
      <c r="B647">
        <v>22</v>
      </c>
      <c r="C647" t="s">
        <v>17</v>
      </c>
      <c r="D647" t="s">
        <v>21</v>
      </c>
      <c r="E647" t="s">
        <v>31</v>
      </c>
      <c r="F647" t="s">
        <v>44</v>
      </c>
      <c r="G647" t="s">
        <v>46</v>
      </c>
      <c r="H647">
        <v>19</v>
      </c>
      <c r="I647">
        <v>2</v>
      </c>
      <c r="J647">
        <v>5542.13</v>
      </c>
      <c r="K647">
        <v>548.03</v>
      </c>
      <c r="L647">
        <v>10</v>
      </c>
      <c r="M647">
        <v>20</v>
      </c>
      <c r="N647">
        <v>9</v>
      </c>
      <c r="O647" t="s">
        <v>50</v>
      </c>
      <c r="P647" t="s">
        <v>49</v>
      </c>
    </row>
    <row r="648" spans="1:16" x14ac:dyDescent="0.35">
      <c r="A648">
        <v>647</v>
      </c>
      <c r="B648">
        <v>50</v>
      </c>
      <c r="C648" t="s">
        <v>17</v>
      </c>
      <c r="D648" t="s">
        <v>23</v>
      </c>
      <c r="E648" t="s">
        <v>41</v>
      </c>
      <c r="F648" t="s">
        <v>43</v>
      </c>
      <c r="G648" t="s">
        <v>48</v>
      </c>
      <c r="H648">
        <v>5</v>
      </c>
      <c r="I648">
        <v>4</v>
      </c>
      <c r="J648">
        <v>5324.46</v>
      </c>
      <c r="K648">
        <v>901.89</v>
      </c>
      <c r="L648">
        <v>10</v>
      </c>
      <c r="M648">
        <v>18</v>
      </c>
      <c r="N648">
        <v>3</v>
      </c>
      <c r="O648" t="s">
        <v>50</v>
      </c>
      <c r="P648" t="s">
        <v>50</v>
      </c>
    </row>
    <row r="649" spans="1:16" x14ac:dyDescent="0.35">
      <c r="A649">
        <v>648</v>
      </c>
      <c r="B649">
        <v>60</v>
      </c>
      <c r="C649" t="s">
        <v>17</v>
      </c>
      <c r="D649" t="s">
        <v>18</v>
      </c>
      <c r="E649" t="s">
        <v>27</v>
      </c>
      <c r="F649" t="s">
        <v>43</v>
      </c>
      <c r="G649" t="s">
        <v>47</v>
      </c>
      <c r="H649">
        <v>10</v>
      </c>
      <c r="I649">
        <v>3</v>
      </c>
      <c r="J649">
        <v>4287.68</v>
      </c>
      <c r="K649">
        <v>478.75</v>
      </c>
      <c r="L649">
        <v>9</v>
      </c>
      <c r="M649">
        <v>19</v>
      </c>
      <c r="N649">
        <v>4</v>
      </c>
      <c r="O649" t="s">
        <v>49</v>
      </c>
      <c r="P649" t="s">
        <v>49</v>
      </c>
    </row>
    <row r="650" spans="1:16" x14ac:dyDescent="0.35">
      <c r="A650">
        <v>649</v>
      </c>
      <c r="B650">
        <v>24</v>
      </c>
      <c r="C650" t="s">
        <v>16</v>
      </c>
      <c r="D650" t="s">
        <v>18</v>
      </c>
      <c r="E650" t="s">
        <v>27</v>
      </c>
      <c r="F650" t="s">
        <v>44</v>
      </c>
      <c r="G650" t="s">
        <v>48</v>
      </c>
      <c r="H650">
        <v>3</v>
      </c>
      <c r="I650">
        <v>3</v>
      </c>
      <c r="J650">
        <v>4588.68</v>
      </c>
      <c r="K650">
        <v>448.49</v>
      </c>
      <c r="L650">
        <v>7</v>
      </c>
      <c r="M650">
        <v>18</v>
      </c>
      <c r="N650">
        <v>4</v>
      </c>
      <c r="O650" t="s">
        <v>49</v>
      </c>
      <c r="P650" t="s">
        <v>49</v>
      </c>
    </row>
    <row r="651" spans="1:16" x14ac:dyDescent="0.35">
      <c r="A651">
        <v>650</v>
      </c>
      <c r="B651">
        <v>47</v>
      </c>
      <c r="C651" t="s">
        <v>16</v>
      </c>
      <c r="D651" t="s">
        <v>23</v>
      </c>
      <c r="E651" t="s">
        <v>39</v>
      </c>
      <c r="F651" t="s">
        <v>43</v>
      </c>
      <c r="G651" t="s">
        <v>46</v>
      </c>
      <c r="H651">
        <v>0</v>
      </c>
      <c r="I651">
        <v>5</v>
      </c>
      <c r="J651">
        <v>5391.36</v>
      </c>
      <c r="K651">
        <v>488.65</v>
      </c>
      <c r="L651">
        <v>14</v>
      </c>
      <c r="M651">
        <v>12</v>
      </c>
      <c r="N651">
        <v>4</v>
      </c>
      <c r="O651" t="s">
        <v>49</v>
      </c>
      <c r="P651" t="s">
        <v>49</v>
      </c>
    </row>
    <row r="652" spans="1:16" x14ac:dyDescent="0.35">
      <c r="A652">
        <v>651</v>
      </c>
      <c r="B652">
        <v>47</v>
      </c>
      <c r="C652" t="s">
        <v>17</v>
      </c>
      <c r="D652" t="s">
        <v>19</v>
      </c>
      <c r="E652" t="s">
        <v>25</v>
      </c>
      <c r="F652" t="s">
        <v>44</v>
      </c>
      <c r="G652" t="s">
        <v>46</v>
      </c>
      <c r="H652">
        <v>13</v>
      </c>
      <c r="I652">
        <v>1</v>
      </c>
      <c r="J652">
        <v>4834.37</v>
      </c>
      <c r="K652">
        <v>373.11</v>
      </c>
      <c r="L652">
        <v>12</v>
      </c>
      <c r="M652">
        <v>25</v>
      </c>
      <c r="N652">
        <v>6</v>
      </c>
      <c r="O652" t="s">
        <v>49</v>
      </c>
      <c r="P652" t="s">
        <v>49</v>
      </c>
    </row>
    <row r="653" spans="1:16" x14ac:dyDescent="0.35">
      <c r="A653">
        <v>652</v>
      </c>
      <c r="B653">
        <v>31</v>
      </c>
      <c r="C653" t="s">
        <v>17</v>
      </c>
      <c r="D653" t="s">
        <v>20</v>
      </c>
      <c r="E653" t="s">
        <v>30</v>
      </c>
      <c r="F653" t="s">
        <v>42</v>
      </c>
      <c r="G653" t="s">
        <v>46</v>
      </c>
      <c r="H653">
        <v>2</v>
      </c>
      <c r="I653">
        <v>5</v>
      </c>
      <c r="J653">
        <v>4260.96</v>
      </c>
      <c r="K653">
        <v>577.72</v>
      </c>
      <c r="L653">
        <v>17</v>
      </c>
      <c r="M653">
        <v>21</v>
      </c>
      <c r="N653">
        <v>8</v>
      </c>
      <c r="O653" t="s">
        <v>49</v>
      </c>
      <c r="P653" t="s">
        <v>49</v>
      </c>
    </row>
    <row r="654" spans="1:16" x14ac:dyDescent="0.35">
      <c r="A654">
        <v>653</v>
      </c>
      <c r="B654">
        <v>56</v>
      </c>
      <c r="C654" t="s">
        <v>16</v>
      </c>
      <c r="D654" t="s">
        <v>18</v>
      </c>
      <c r="E654" t="s">
        <v>27</v>
      </c>
      <c r="F654" t="s">
        <v>42</v>
      </c>
      <c r="G654" t="s">
        <v>46</v>
      </c>
      <c r="H654">
        <v>11</v>
      </c>
      <c r="I654">
        <v>2</v>
      </c>
      <c r="J654">
        <v>6502.84</v>
      </c>
      <c r="K654">
        <v>635.48</v>
      </c>
      <c r="L654">
        <v>9</v>
      </c>
      <c r="M654">
        <v>24</v>
      </c>
      <c r="N654">
        <v>6</v>
      </c>
      <c r="O654" t="s">
        <v>49</v>
      </c>
      <c r="P654" t="s">
        <v>49</v>
      </c>
    </row>
    <row r="655" spans="1:16" x14ac:dyDescent="0.35">
      <c r="A655">
        <v>654</v>
      </c>
      <c r="B655">
        <v>34</v>
      </c>
      <c r="C655" t="s">
        <v>17</v>
      </c>
      <c r="D655" t="s">
        <v>23</v>
      </c>
      <c r="E655" t="s">
        <v>39</v>
      </c>
      <c r="F655" t="s">
        <v>44</v>
      </c>
      <c r="G655" t="s">
        <v>46</v>
      </c>
      <c r="H655">
        <v>11</v>
      </c>
      <c r="I655">
        <v>3</v>
      </c>
      <c r="J655">
        <v>6265.06</v>
      </c>
      <c r="K655">
        <v>553.91</v>
      </c>
      <c r="L655">
        <v>6</v>
      </c>
      <c r="M655">
        <v>24</v>
      </c>
      <c r="N655">
        <v>3</v>
      </c>
      <c r="O655" t="s">
        <v>49</v>
      </c>
      <c r="P655" t="s">
        <v>49</v>
      </c>
    </row>
    <row r="656" spans="1:16" x14ac:dyDescent="0.35">
      <c r="A656">
        <v>655</v>
      </c>
      <c r="B656">
        <v>27</v>
      </c>
      <c r="C656" t="s">
        <v>16</v>
      </c>
      <c r="D656" t="s">
        <v>22</v>
      </c>
      <c r="E656" t="s">
        <v>32</v>
      </c>
      <c r="F656" t="s">
        <v>44</v>
      </c>
      <c r="G656" t="s">
        <v>46</v>
      </c>
      <c r="H656">
        <v>14</v>
      </c>
      <c r="I656">
        <v>4</v>
      </c>
      <c r="J656">
        <v>4999.7700000000004</v>
      </c>
      <c r="K656">
        <v>773.94</v>
      </c>
      <c r="L656">
        <v>12</v>
      </c>
      <c r="M656">
        <v>27</v>
      </c>
      <c r="N656">
        <v>3</v>
      </c>
      <c r="O656" t="s">
        <v>50</v>
      </c>
      <c r="P656" t="s">
        <v>50</v>
      </c>
    </row>
    <row r="657" spans="1:16" x14ac:dyDescent="0.35">
      <c r="A657">
        <v>656</v>
      </c>
      <c r="B657">
        <v>32</v>
      </c>
      <c r="C657" t="s">
        <v>17</v>
      </c>
      <c r="D657" t="s">
        <v>18</v>
      </c>
      <c r="E657" t="s">
        <v>27</v>
      </c>
      <c r="F657" t="s">
        <v>43</v>
      </c>
      <c r="G657" t="s">
        <v>46</v>
      </c>
      <c r="H657">
        <v>10</v>
      </c>
      <c r="I657">
        <v>4</v>
      </c>
      <c r="J657">
        <v>4654.8</v>
      </c>
      <c r="K657">
        <v>445.11</v>
      </c>
      <c r="L657">
        <v>13</v>
      </c>
      <c r="M657">
        <v>16</v>
      </c>
      <c r="N657">
        <v>7</v>
      </c>
      <c r="O657" t="s">
        <v>49</v>
      </c>
      <c r="P657" t="s">
        <v>50</v>
      </c>
    </row>
    <row r="658" spans="1:16" x14ac:dyDescent="0.35">
      <c r="A658">
        <v>657</v>
      </c>
      <c r="B658">
        <v>31</v>
      </c>
      <c r="C658" t="s">
        <v>16</v>
      </c>
      <c r="D658" t="s">
        <v>19</v>
      </c>
      <c r="E658" t="s">
        <v>25</v>
      </c>
      <c r="F658" t="s">
        <v>42</v>
      </c>
      <c r="G658" t="s">
        <v>46</v>
      </c>
      <c r="H658">
        <v>4</v>
      </c>
      <c r="I658">
        <v>3</v>
      </c>
      <c r="J658">
        <v>5644.33</v>
      </c>
      <c r="K658">
        <v>551.59</v>
      </c>
      <c r="L658">
        <v>7</v>
      </c>
      <c r="M658">
        <v>24</v>
      </c>
      <c r="N658">
        <v>7</v>
      </c>
      <c r="O658" t="s">
        <v>49</v>
      </c>
      <c r="P658" t="s">
        <v>49</v>
      </c>
    </row>
    <row r="659" spans="1:16" x14ac:dyDescent="0.35">
      <c r="A659">
        <v>658</v>
      </c>
      <c r="B659">
        <v>50</v>
      </c>
      <c r="C659" t="s">
        <v>17</v>
      </c>
      <c r="D659" t="s">
        <v>21</v>
      </c>
      <c r="E659" t="s">
        <v>38</v>
      </c>
      <c r="F659" t="s">
        <v>43</v>
      </c>
      <c r="G659" t="s">
        <v>46</v>
      </c>
      <c r="H659">
        <v>14</v>
      </c>
      <c r="I659">
        <v>3</v>
      </c>
      <c r="J659">
        <v>4364.67</v>
      </c>
      <c r="K659">
        <v>690.61</v>
      </c>
      <c r="L659">
        <v>5</v>
      </c>
      <c r="M659">
        <v>23</v>
      </c>
      <c r="N659">
        <v>6</v>
      </c>
      <c r="O659" t="s">
        <v>49</v>
      </c>
      <c r="P659" t="s">
        <v>49</v>
      </c>
    </row>
    <row r="660" spans="1:16" x14ac:dyDescent="0.35">
      <c r="A660">
        <v>659</v>
      </c>
      <c r="B660">
        <v>38</v>
      </c>
      <c r="C660" t="s">
        <v>16</v>
      </c>
      <c r="D660" t="s">
        <v>18</v>
      </c>
      <c r="E660" t="s">
        <v>24</v>
      </c>
      <c r="F660" t="s">
        <v>42</v>
      </c>
      <c r="G660" t="s">
        <v>46</v>
      </c>
      <c r="H660">
        <v>16</v>
      </c>
      <c r="I660">
        <v>3</v>
      </c>
      <c r="J660">
        <v>6403.11</v>
      </c>
      <c r="K660">
        <v>337.28</v>
      </c>
      <c r="L660">
        <v>10</v>
      </c>
      <c r="M660">
        <v>17</v>
      </c>
      <c r="N660">
        <v>3</v>
      </c>
      <c r="O660" t="s">
        <v>49</v>
      </c>
      <c r="P660" t="s">
        <v>49</v>
      </c>
    </row>
    <row r="661" spans="1:16" x14ac:dyDescent="0.35">
      <c r="A661">
        <v>660</v>
      </c>
      <c r="B661">
        <v>37</v>
      </c>
      <c r="C661" t="s">
        <v>16</v>
      </c>
      <c r="D661" t="s">
        <v>23</v>
      </c>
      <c r="E661" t="s">
        <v>39</v>
      </c>
      <c r="F661" t="s">
        <v>43</v>
      </c>
      <c r="G661" t="s">
        <v>46</v>
      </c>
      <c r="H661">
        <v>4</v>
      </c>
      <c r="I661">
        <v>1</v>
      </c>
      <c r="J661">
        <v>6071.21</v>
      </c>
      <c r="K661">
        <v>665.32</v>
      </c>
      <c r="L661">
        <v>8</v>
      </c>
      <c r="M661">
        <v>23</v>
      </c>
      <c r="N661">
        <v>8</v>
      </c>
      <c r="O661" t="s">
        <v>49</v>
      </c>
      <c r="P661" t="s">
        <v>49</v>
      </c>
    </row>
    <row r="662" spans="1:16" x14ac:dyDescent="0.35">
      <c r="A662">
        <v>661</v>
      </c>
      <c r="B662">
        <v>37</v>
      </c>
      <c r="C662" t="s">
        <v>17</v>
      </c>
      <c r="D662" t="s">
        <v>19</v>
      </c>
      <c r="E662" t="s">
        <v>37</v>
      </c>
      <c r="F662" t="s">
        <v>44</v>
      </c>
      <c r="G662" t="s">
        <v>46</v>
      </c>
      <c r="H662">
        <v>13</v>
      </c>
      <c r="I662">
        <v>2</v>
      </c>
      <c r="J662">
        <v>4177.3900000000003</v>
      </c>
      <c r="K662">
        <v>799.32</v>
      </c>
      <c r="L662">
        <v>13</v>
      </c>
      <c r="M662">
        <v>18</v>
      </c>
      <c r="N662">
        <v>8</v>
      </c>
      <c r="O662" t="s">
        <v>49</v>
      </c>
      <c r="P662" t="s">
        <v>49</v>
      </c>
    </row>
    <row r="663" spans="1:16" x14ac:dyDescent="0.35">
      <c r="A663">
        <v>662</v>
      </c>
      <c r="B663">
        <v>44</v>
      </c>
      <c r="C663" t="s">
        <v>16</v>
      </c>
      <c r="D663" t="s">
        <v>19</v>
      </c>
      <c r="E663" t="s">
        <v>37</v>
      </c>
      <c r="F663" t="s">
        <v>44</v>
      </c>
      <c r="G663" t="s">
        <v>47</v>
      </c>
      <c r="H663">
        <v>0</v>
      </c>
      <c r="I663">
        <v>1</v>
      </c>
      <c r="J663">
        <v>4970.5600000000004</v>
      </c>
      <c r="K663">
        <v>504.9</v>
      </c>
      <c r="L663">
        <v>10</v>
      </c>
      <c r="M663">
        <v>16</v>
      </c>
      <c r="N663">
        <v>5</v>
      </c>
      <c r="O663" t="s">
        <v>50</v>
      </c>
      <c r="P663" t="s">
        <v>49</v>
      </c>
    </row>
    <row r="664" spans="1:16" x14ac:dyDescent="0.35">
      <c r="A664">
        <v>663</v>
      </c>
      <c r="B664">
        <v>25</v>
      </c>
      <c r="C664" t="s">
        <v>16</v>
      </c>
      <c r="D664" t="s">
        <v>21</v>
      </c>
      <c r="E664" t="s">
        <v>38</v>
      </c>
      <c r="F664" t="s">
        <v>43</v>
      </c>
      <c r="G664" t="s">
        <v>47</v>
      </c>
      <c r="H664">
        <v>18</v>
      </c>
      <c r="I664">
        <v>3</v>
      </c>
      <c r="J664">
        <v>5137.6499999999996</v>
      </c>
      <c r="K664">
        <v>652.39</v>
      </c>
      <c r="L664">
        <v>11</v>
      </c>
      <c r="M664">
        <v>23</v>
      </c>
      <c r="N664">
        <v>3</v>
      </c>
      <c r="O664" t="s">
        <v>49</v>
      </c>
      <c r="P664" t="s">
        <v>49</v>
      </c>
    </row>
    <row r="665" spans="1:16" x14ac:dyDescent="0.35">
      <c r="A665">
        <v>664</v>
      </c>
      <c r="B665">
        <v>57</v>
      </c>
      <c r="C665" t="s">
        <v>16</v>
      </c>
      <c r="D665" t="s">
        <v>23</v>
      </c>
      <c r="E665" t="s">
        <v>41</v>
      </c>
      <c r="F665" t="s">
        <v>42</v>
      </c>
      <c r="G665" t="s">
        <v>46</v>
      </c>
      <c r="H665">
        <v>17</v>
      </c>
      <c r="I665">
        <v>4</v>
      </c>
      <c r="J665">
        <v>4066.28</v>
      </c>
      <c r="K665">
        <v>692.9</v>
      </c>
      <c r="L665">
        <v>13</v>
      </c>
      <c r="M665">
        <v>21</v>
      </c>
      <c r="N665">
        <v>6</v>
      </c>
      <c r="O665" t="s">
        <v>49</v>
      </c>
      <c r="P665" t="s">
        <v>50</v>
      </c>
    </row>
    <row r="666" spans="1:16" x14ac:dyDescent="0.35">
      <c r="A666">
        <v>665</v>
      </c>
      <c r="B666">
        <v>45</v>
      </c>
      <c r="C666" t="s">
        <v>17</v>
      </c>
      <c r="D666" t="s">
        <v>23</v>
      </c>
      <c r="E666" t="s">
        <v>33</v>
      </c>
      <c r="F666" t="s">
        <v>44</v>
      </c>
      <c r="G666" t="s">
        <v>48</v>
      </c>
      <c r="H666">
        <v>3</v>
      </c>
      <c r="I666">
        <v>2</v>
      </c>
      <c r="J666">
        <v>5537.97</v>
      </c>
      <c r="K666">
        <v>315.97000000000003</v>
      </c>
      <c r="L666">
        <v>12</v>
      </c>
      <c r="M666">
        <v>12</v>
      </c>
      <c r="N666">
        <v>5</v>
      </c>
      <c r="O666" t="s">
        <v>49</v>
      </c>
      <c r="P666" t="s">
        <v>49</v>
      </c>
    </row>
    <row r="667" spans="1:16" x14ac:dyDescent="0.35">
      <c r="A667">
        <v>666</v>
      </c>
      <c r="B667">
        <v>39</v>
      </c>
      <c r="C667" t="s">
        <v>17</v>
      </c>
      <c r="D667" t="s">
        <v>22</v>
      </c>
      <c r="E667" t="s">
        <v>32</v>
      </c>
      <c r="F667" t="s">
        <v>43</v>
      </c>
      <c r="G667" t="s">
        <v>46</v>
      </c>
      <c r="H667">
        <v>19</v>
      </c>
      <c r="I667">
        <v>3</v>
      </c>
      <c r="J667">
        <v>5196.8900000000003</v>
      </c>
      <c r="K667">
        <v>640.52</v>
      </c>
      <c r="L667">
        <v>8</v>
      </c>
      <c r="M667">
        <v>17</v>
      </c>
      <c r="N667">
        <v>4</v>
      </c>
      <c r="O667" t="s">
        <v>50</v>
      </c>
      <c r="P667" t="s">
        <v>49</v>
      </c>
    </row>
    <row r="668" spans="1:16" x14ac:dyDescent="0.35">
      <c r="A668">
        <v>667</v>
      </c>
      <c r="B668">
        <v>55</v>
      </c>
      <c r="C668" t="s">
        <v>16</v>
      </c>
      <c r="D668" t="s">
        <v>19</v>
      </c>
      <c r="E668" t="s">
        <v>25</v>
      </c>
      <c r="F668" t="s">
        <v>44</v>
      </c>
      <c r="G668" t="s">
        <v>46</v>
      </c>
      <c r="H668">
        <v>6</v>
      </c>
      <c r="I668">
        <v>4</v>
      </c>
      <c r="J668">
        <v>4839.2</v>
      </c>
      <c r="K668">
        <v>581.53</v>
      </c>
      <c r="L668">
        <v>8</v>
      </c>
      <c r="M668">
        <v>20</v>
      </c>
      <c r="N668">
        <v>9</v>
      </c>
      <c r="O668" t="s">
        <v>50</v>
      </c>
      <c r="P668" t="s">
        <v>50</v>
      </c>
    </row>
    <row r="669" spans="1:16" x14ac:dyDescent="0.35">
      <c r="A669">
        <v>668</v>
      </c>
      <c r="B669">
        <v>42</v>
      </c>
      <c r="C669" t="s">
        <v>17</v>
      </c>
      <c r="D669" t="s">
        <v>23</v>
      </c>
      <c r="E669" t="s">
        <v>33</v>
      </c>
      <c r="F669" t="s">
        <v>43</v>
      </c>
      <c r="G669" t="s">
        <v>48</v>
      </c>
      <c r="H669">
        <v>19</v>
      </c>
      <c r="I669">
        <v>5</v>
      </c>
      <c r="J669">
        <v>5135.16</v>
      </c>
      <c r="K669">
        <v>529.62</v>
      </c>
      <c r="L669">
        <v>8</v>
      </c>
      <c r="M669">
        <v>23</v>
      </c>
      <c r="N669">
        <v>4</v>
      </c>
      <c r="O669" t="s">
        <v>49</v>
      </c>
      <c r="P669" t="s">
        <v>50</v>
      </c>
    </row>
    <row r="670" spans="1:16" x14ac:dyDescent="0.35">
      <c r="A670">
        <v>669</v>
      </c>
      <c r="B670">
        <v>55</v>
      </c>
      <c r="C670" t="s">
        <v>17</v>
      </c>
      <c r="D670" t="s">
        <v>19</v>
      </c>
      <c r="E670" t="s">
        <v>37</v>
      </c>
      <c r="F670" t="s">
        <v>45</v>
      </c>
      <c r="G670" t="s">
        <v>46</v>
      </c>
      <c r="H670">
        <v>0</v>
      </c>
      <c r="I670">
        <v>2</v>
      </c>
      <c r="J670">
        <v>5228.62</v>
      </c>
      <c r="K670">
        <v>702.7</v>
      </c>
      <c r="L670">
        <v>6</v>
      </c>
      <c r="M670">
        <v>17</v>
      </c>
      <c r="N670">
        <v>4</v>
      </c>
      <c r="O670" t="s">
        <v>49</v>
      </c>
      <c r="P670" t="s">
        <v>49</v>
      </c>
    </row>
    <row r="671" spans="1:16" x14ac:dyDescent="0.35">
      <c r="A671">
        <v>670</v>
      </c>
      <c r="B671">
        <v>29</v>
      </c>
      <c r="C671" t="s">
        <v>16</v>
      </c>
      <c r="D671" t="s">
        <v>23</v>
      </c>
      <c r="E671" t="s">
        <v>41</v>
      </c>
      <c r="F671" t="s">
        <v>43</v>
      </c>
      <c r="G671" t="s">
        <v>46</v>
      </c>
      <c r="H671">
        <v>15</v>
      </c>
      <c r="I671">
        <v>3</v>
      </c>
      <c r="J671">
        <v>4762.78</v>
      </c>
      <c r="K671">
        <v>482.26</v>
      </c>
      <c r="L671">
        <v>12</v>
      </c>
      <c r="M671">
        <v>23</v>
      </c>
      <c r="N671">
        <v>10</v>
      </c>
      <c r="O671" t="s">
        <v>50</v>
      </c>
      <c r="P671" t="s">
        <v>49</v>
      </c>
    </row>
    <row r="672" spans="1:16" x14ac:dyDescent="0.35">
      <c r="A672">
        <v>671</v>
      </c>
      <c r="B672">
        <v>48</v>
      </c>
      <c r="C672" t="s">
        <v>17</v>
      </c>
      <c r="D672" t="s">
        <v>23</v>
      </c>
      <c r="E672" t="s">
        <v>33</v>
      </c>
      <c r="F672" t="s">
        <v>43</v>
      </c>
      <c r="G672" t="s">
        <v>47</v>
      </c>
      <c r="H672">
        <v>14</v>
      </c>
      <c r="I672">
        <v>3</v>
      </c>
      <c r="J672">
        <v>3958.31</v>
      </c>
      <c r="K672">
        <v>244.13</v>
      </c>
      <c r="L672">
        <v>9</v>
      </c>
      <c r="M672">
        <v>22</v>
      </c>
      <c r="N672">
        <v>1</v>
      </c>
      <c r="O672" t="s">
        <v>49</v>
      </c>
      <c r="P672" t="s">
        <v>49</v>
      </c>
    </row>
    <row r="673" spans="1:16" x14ac:dyDescent="0.35">
      <c r="A673">
        <v>672</v>
      </c>
      <c r="B673">
        <v>40</v>
      </c>
      <c r="C673" t="s">
        <v>17</v>
      </c>
      <c r="D673" t="s">
        <v>22</v>
      </c>
      <c r="E673" t="s">
        <v>32</v>
      </c>
      <c r="F673" t="s">
        <v>44</v>
      </c>
      <c r="G673" t="s">
        <v>47</v>
      </c>
      <c r="H673">
        <v>4</v>
      </c>
      <c r="I673">
        <v>3</v>
      </c>
      <c r="J673">
        <v>5322.09</v>
      </c>
      <c r="K673">
        <v>270.60000000000002</v>
      </c>
      <c r="L673">
        <v>7</v>
      </c>
      <c r="M673">
        <v>18</v>
      </c>
      <c r="N673">
        <v>2</v>
      </c>
      <c r="O673" t="s">
        <v>49</v>
      </c>
      <c r="P673" t="s">
        <v>49</v>
      </c>
    </row>
    <row r="674" spans="1:16" x14ac:dyDescent="0.35">
      <c r="A674">
        <v>673</v>
      </c>
      <c r="B674">
        <v>43</v>
      </c>
      <c r="C674" t="s">
        <v>17</v>
      </c>
      <c r="D674" t="s">
        <v>22</v>
      </c>
      <c r="E674" t="s">
        <v>32</v>
      </c>
      <c r="F674" t="s">
        <v>44</v>
      </c>
      <c r="G674" t="s">
        <v>46</v>
      </c>
      <c r="H674">
        <v>2</v>
      </c>
      <c r="I674">
        <v>4</v>
      </c>
      <c r="J674">
        <v>2908.97</v>
      </c>
      <c r="K674">
        <v>177.79</v>
      </c>
      <c r="L674">
        <v>10</v>
      </c>
      <c r="M674">
        <v>30</v>
      </c>
      <c r="N674">
        <v>1</v>
      </c>
      <c r="O674" t="s">
        <v>50</v>
      </c>
      <c r="P674" t="s">
        <v>49</v>
      </c>
    </row>
    <row r="675" spans="1:16" x14ac:dyDescent="0.35">
      <c r="A675">
        <v>674</v>
      </c>
      <c r="B675">
        <v>52</v>
      </c>
      <c r="C675" t="s">
        <v>17</v>
      </c>
      <c r="D675" t="s">
        <v>23</v>
      </c>
      <c r="E675" t="s">
        <v>33</v>
      </c>
      <c r="F675" t="s">
        <v>44</v>
      </c>
      <c r="G675" t="s">
        <v>48</v>
      </c>
      <c r="H675">
        <v>11</v>
      </c>
      <c r="I675">
        <v>4</v>
      </c>
      <c r="J675">
        <v>5215.3599999999997</v>
      </c>
      <c r="K675">
        <v>386.18</v>
      </c>
      <c r="L675">
        <v>10</v>
      </c>
      <c r="M675">
        <v>12</v>
      </c>
      <c r="N675">
        <v>6</v>
      </c>
      <c r="O675" t="s">
        <v>50</v>
      </c>
      <c r="P675" t="s">
        <v>50</v>
      </c>
    </row>
    <row r="676" spans="1:16" x14ac:dyDescent="0.35">
      <c r="A676">
        <v>675</v>
      </c>
      <c r="B676">
        <v>43</v>
      </c>
      <c r="C676" t="s">
        <v>17</v>
      </c>
      <c r="D676" t="s">
        <v>22</v>
      </c>
      <c r="E676" t="s">
        <v>40</v>
      </c>
      <c r="F676" t="s">
        <v>42</v>
      </c>
      <c r="G676" t="s">
        <v>46</v>
      </c>
      <c r="H676">
        <v>10</v>
      </c>
      <c r="I676">
        <v>3</v>
      </c>
      <c r="J676">
        <v>3296.87</v>
      </c>
      <c r="K676">
        <v>394.56</v>
      </c>
      <c r="L676">
        <v>9</v>
      </c>
      <c r="M676">
        <v>32</v>
      </c>
      <c r="N676">
        <v>2</v>
      </c>
      <c r="O676" t="s">
        <v>49</v>
      </c>
      <c r="P676" t="s">
        <v>49</v>
      </c>
    </row>
    <row r="677" spans="1:16" x14ac:dyDescent="0.35">
      <c r="A677">
        <v>676</v>
      </c>
      <c r="B677">
        <v>57</v>
      </c>
      <c r="C677" t="s">
        <v>16</v>
      </c>
      <c r="D677" t="s">
        <v>23</v>
      </c>
      <c r="E677" t="s">
        <v>33</v>
      </c>
      <c r="F677" t="s">
        <v>42</v>
      </c>
      <c r="G677" t="s">
        <v>46</v>
      </c>
      <c r="H677">
        <v>9</v>
      </c>
      <c r="I677">
        <v>3</v>
      </c>
      <c r="J677">
        <v>3791.53</v>
      </c>
      <c r="K677">
        <v>550.29</v>
      </c>
      <c r="L677">
        <v>13</v>
      </c>
      <c r="M677">
        <v>21</v>
      </c>
      <c r="N677">
        <v>4</v>
      </c>
      <c r="O677" t="s">
        <v>49</v>
      </c>
      <c r="P677" t="s">
        <v>49</v>
      </c>
    </row>
    <row r="678" spans="1:16" x14ac:dyDescent="0.35">
      <c r="A678">
        <v>677</v>
      </c>
      <c r="B678">
        <v>39</v>
      </c>
      <c r="C678" t="s">
        <v>16</v>
      </c>
      <c r="D678" t="s">
        <v>21</v>
      </c>
      <c r="E678" t="s">
        <v>34</v>
      </c>
      <c r="F678" t="s">
        <v>43</v>
      </c>
      <c r="G678" t="s">
        <v>47</v>
      </c>
      <c r="H678">
        <v>3</v>
      </c>
      <c r="I678">
        <v>5</v>
      </c>
      <c r="J678">
        <v>3496.23</v>
      </c>
      <c r="K678">
        <v>337.38</v>
      </c>
      <c r="L678">
        <v>16</v>
      </c>
      <c r="M678">
        <v>22</v>
      </c>
      <c r="N678">
        <v>8</v>
      </c>
      <c r="O678" t="s">
        <v>49</v>
      </c>
      <c r="P678" t="s">
        <v>50</v>
      </c>
    </row>
    <row r="679" spans="1:16" x14ac:dyDescent="0.35">
      <c r="A679">
        <v>678</v>
      </c>
      <c r="B679">
        <v>60</v>
      </c>
      <c r="C679" t="s">
        <v>16</v>
      </c>
      <c r="D679" t="s">
        <v>20</v>
      </c>
      <c r="E679" t="s">
        <v>30</v>
      </c>
      <c r="F679" t="s">
        <v>43</v>
      </c>
      <c r="G679" t="s">
        <v>47</v>
      </c>
      <c r="H679">
        <v>17</v>
      </c>
      <c r="I679">
        <v>3</v>
      </c>
      <c r="J679">
        <v>5611.53</v>
      </c>
      <c r="K679">
        <v>698.22</v>
      </c>
      <c r="L679">
        <v>13</v>
      </c>
      <c r="M679">
        <v>13</v>
      </c>
      <c r="N679">
        <v>2</v>
      </c>
      <c r="O679" t="s">
        <v>49</v>
      </c>
      <c r="P679" t="s">
        <v>49</v>
      </c>
    </row>
    <row r="680" spans="1:16" x14ac:dyDescent="0.35">
      <c r="A680">
        <v>679</v>
      </c>
      <c r="B680">
        <v>37</v>
      </c>
      <c r="C680" t="s">
        <v>17</v>
      </c>
      <c r="D680" t="s">
        <v>20</v>
      </c>
      <c r="E680" t="s">
        <v>28</v>
      </c>
      <c r="F680" t="s">
        <v>43</v>
      </c>
      <c r="G680" t="s">
        <v>47</v>
      </c>
      <c r="H680">
        <v>3</v>
      </c>
      <c r="I680">
        <v>3</v>
      </c>
      <c r="J680">
        <v>4215.13</v>
      </c>
      <c r="K680">
        <v>309.8</v>
      </c>
      <c r="L680">
        <v>17</v>
      </c>
      <c r="M680">
        <v>18</v>
      </c>
      <c r="N680">
        <v>2</v>
      </c>
      <c r="O680" t="s">
        <v>50</v>
      </c>
      <c r="P680" t="s">
        <v>49</v>
      </c>
    </row>
    <row r="681" spans="1:16" x14ac:dyDescent="0.35">
      <c r="A681">
        <v>680</v>
      </c>
      <c r="B681">
        <v>34</v>
      </c>
      <c r="C681" t="s">
        <v>16</v>
      </c>
      <c r="D681" t="s">
        <v>23</v>
      </c>
      <c r="E681" t="s">
        <v>39</v>
      </c>
      <c r="F681" t="s">
        <v>44</v>
      </c>
      <c r="G681" t="s">
        <v>46</v>
      </c>
      <c r="H681">
        <v>10</v>
      </c>
      <c r="I681">
        <v>2</v>
      </c>
      <c r="J681">
        <v>4368.21</v>
      </c>
      <c r="K681">
        <v>451.43</v>
      </c>
      <c r="L681">
        <v>13</v>
      </c>
      <c r="M681">
        <v>14</v>
      </c>
      <c r="N681">
        <v>4</v>
      </c>
      <c r="O681" t="s">
        <v>49</v>
      </c>
      <c r="P681" t="s">
        <v>49</v>
      </c>
    </row>
    <row r="682" spans="1:16" x14ac:dyDescent="0.35">
      <c r="A682">
        <v>681</v>
      </c>
      <c r="B682">
        <v>52</v>
      </c>
      <c r="C682" t="s">
        <v>17</v>
      </c>
      <c r="D682" t="s">
        <v>23</v>
      </c>
      <c r="E682" t="s">
        <v>33</v>
      </c>
      <c r="F682" t="s">
        <v>42</v>
      </c>
      <c r="G682" t="s">
        <v>46</v>
      </c>
      <c r="H682">
        <v>0</v>
      </c>
      <c r="I682">
        <v>3</v>
      </c>
      <c r="J682">
        <v>4694.07</v>
      </c>
      <c r="K682">
        <v>778.63</v>
      </c>
      <c r="L682">
        <v>6</v>
      </c>
      <c r="M682">
        <v>22</v>
      </c>
      <c r="N682">
        <v>7</v>
      </c>
      <c r="O682" t="s">
        <v>50</v>
      </c>
      <c r="P682" t="s">
        <v>49</v>
      </c>
    </row>
    <row r="683" spans="1:16" x14ac:dyDescent="0.35">
      <c r="A683">
        <v>682</v>
      </c>
      <c r="B683">
        <v>30</v>
      </c>
      <c r="C683" t="s">
        <v>16</v>
      </c>
      <c r="D683" t="s">
        <v>20</v>
      </c>
      <c r="E683" t="s">
        <v>29</v>
      </c>
      <c r="F683" t="s">
        <v>43</v>
      </c>
      <c r="G683" t="s">
        <v>46</v>
      </c>
      <c r="H683">
        <v>1</v>
      </c>
      <c r="I683">
        <v>5</v>
      </c>
      <c r="J683">
        <v>4556.53</v>
      </c>
      <c r="K683">
        <v>808.97</v>
      </c>
      <c r="L683">
        <v>12</v>
      </c>
      <c r="M683">
        <v>19</v>
      </c>
      <c r="N683">
        <v>9</v>
      </c>
      <c r="O683" t="s">
        <v>49</v>
      </c>
      <c r="P683" t="s">
        <v>49</v>
      </c>
    </row>
    <row r="684" spans="1:16" x14ac:dyDescent="0.35">
      <c r="A684">
        <v>683</v>
      </c>
      <c r="B684">
        <v>24</v>
      </c>
      <c r="C684" t="s">
        <v>16</v>
      </c>
      <c r="D684" t="s">
        <v>18</v>
      </c>
      <c r="E684" t="s">
        <v>24</v>
      </c>
      <c r="F684" t="s">
        <v>44</v>
      </c>
      <c r="G684" t="s">
        <v>47</v>
      </c>
      <c r="H684">
        <v>13</v>
      </c>
      <c r="I684">
        <v>3</v>
      </c>
      <c r="J684">
        <v>5744.53</v>
      </c>
      <c r="K684">
        <v>533.82000000000005</v>
      </c>
      <c r="L684">
        <v>10</v>
      </c>
      <c r="M684">
        <v>14</v>
      </c>
      <c r="N684">
        <v>6</v>
      </c>
      <c r="O684" t="s">
        <v>50</v>
      </c>
      <c r="P684" t="s">
        <v>49</v>
      </c>
    </row>
    <row r="685" spans="1:16" x14ac:dyDescent="0.35">
      <c r="A685">
        <v>684</v>
      </c>
      <c r="B685">
        <v>41</v>
      </c>
      <c r="C685" t="s">
        <v>16</v>
      </c>
      <c r="D685" t="s">
        <v>20</v>
      </c>
      <c r="E685" t="s">
        <v>30</v>
      </c>
      <c r="F685" t="s">
        <v>43</v>
      </c>
      <c r="G685" t="s">
        <v>46</v>
      </c>
      <c r="H685">
        <v>11</v>
      </c>
      <c r="I685">
        <v>4</v>
      </c>
      <c r="J685">
        <v>4015</v>
      </c>
      <c r="K685">
        <v>488.98</v>
      </c>
      <c r="L685">
        <v>9</v>
      </c>
      <c r="M685">
        <v>17</v>
      </c>
      <c r="N685">
        <v>4</v>
      </c>
      <c r="O685" t="s">
        <v>49</v>
      </c>
      <c r="P685" t="s">
        <v>49</v>
      </c>
    </row>
    <row r="686" spans="1:16" x14ac:dyDescent="0.35">
      <c r="A686">
        <v>685</v>
      </c>
      <c r="B686">
        <v>29</v>
      </c>
      <c r="C686" t="s">
        <v>17</v>
      </c>
      <c r="D686" t="s">
        <v>20</v>
      </c>
      <c r="E686" t="s">
        <v>29</v>
      </c>
      <c r="F686" t="s">
        <v>42</v>
      </c>
      <c r="G686" t="s">
        <v>46</v>
      </c>
      <c r="H686">
        <v>12</v>
      </c>
      <c r="I686">
        <v>3</v>
      </c>
      <c r="J686">
        <v>5169.57</v>
      </c>
      <c r="K686">
        <v>865.37</v>
      </c>
      <c r="L686">
        <v>9</v>
      </c>
      <c r="M686">
        <v>18</v>
      </c>
      <c r="N686">
        <v>5</v>
      </c>
      <c r="O686" t="s">
        <v>49</v>
      </c>
      <c r="P686" t="s">
        <v>49</v>
      </c>
    </row>
    <row r="687" spans="1:16" x14ac:dyDescent="0.35">
      <c r="A687">
        <v>686</v>
      </c>
      <c r="B687">
        <v>44</v>
      </c>
      <c r="C687" t="s">
        <v>17</v>
      </c>
      <c r="D687" t="s">
        <v>21</v>
      </c>
      <c r="E687" t="s">
        <v>38</v>
      </c>
      <c r="F687" t="s">
        <v>44</v>
      </c>
      <c r="G687" t="s">
        <v>46</v>
      </c>
      <c r="H687">
        <v>17</v>
      </c>
      <c r="I687">
        <v>4</v>
      </c>
      <c r="J687">
        <v>3524.76</v>
      </c>
      <c r="K687">
        <v>188.91</v>
      </c>
      <c r="L687">
        <v>8</v>
      </c>
      <c r="M687">
        <v>21</v>
      </c>
      <c r="N687">
        <v>6</v>
      </c>
      <c r="O687" t="s">
        <v>49</v>
      </c>
      <c r="P687" t="s">
        <v>49</v>
      </c>
    </row>
    <row r="688" spans="1:16" x14ac:dyDescent="0.35">
      <c r="A688">
        <v>687</v>
      </c>
      <c r="B688">
        <v>41</v>
      </c>
      <c r="C688" t="s">
        <v>17</v>
      </c>
      <c r="D688" t="s">
        <v>20</v>
      </c>
      <c r="E688" t="s">
        <v>29</v>
      </c>
      <c r="F688" t="s">
        <v>45</v>
      </c>
      <c r="G688" t="s">
        <v>47</v>
      </c>
      <c r="H688">
        <v>8</v>
      </c>
      <c r="I688">
        <v>3</v>
      </c>
      <c r="J688">
        <v>4030.83</v>
      </c>
      <c r="K688">
        <v>745.85</v>
      </c>
      <c r="L688">
        <v>10</v>
      </c>
      <c r="M688">
        <v>19</v>
      </c>
      <c r="N688">
        <v>9</v>
      </c>
      <c r="O688" t="s">
        <v>50</v>
      </c>
      <c r="P688" t="s">
        <v>49</v>
      </c>
    </row>
    <row r="689" spans="1:16" x14ac:dyDescent="0.35">
      <c r="A689">
        <v>688</v>
      </c>
      <c r="B689">
        <v>27</v>
      </c>
      <c r="C689" t="s">
        <v>17</v>
      </c>
      <c r="D689" t="s">
        <v>19</v>
      </c>
      <c r="E689" t="s">
        <v>25</v>
      </c>
      <c r="F689" t="s">
        <v>42</v>
      </c>
      <c r="G689" t="s">
        <v>46</v>
      </c>
      <c r="H689">
        <v>9</v>
      </c>
      <c r="I689">
        <v>5</v>
      </c>
      <c r="J689">
        <v>5718.86</v>
      </c>
      <c r="K689">
        <v>841.53</v>
      </c>
      <c r="L689">
        <v>9</v>
      </c>
      <c r="M689">
        <v>20</v>
      </c>
      <c r="N689">
        <v>4</v>
      </c>
      <c r="O689" t="s">
        <v>50</v>
      </c>
      <c r="P689" t="s">
        <v>50</v>
      </c>
    </row>
    <row r="690" spans="1:16" x14ac:dyDescent="0.35">
      <c r="A690">
        <v>689</v>
      </c>
      <c r="B690">
        <v>50</v>
      </c>
      <c r="C690" t="s">
        <v>17</v>
      </c>
      <c r="D690" t="s">
        <v>23</v>
      </c>
      <c r="E690" t="s">
        <v>41</v>
      </c>
      <c r="F690" t="s">
        <v>43</v>
      </c>
      <c r="G690" t="s">
        <v>47</v>
      </c>
      <c r="H690">
        <v>2</v>
      </c>
      <c r="I690">
        <v>4</v>
      </c>
      <c r="J690">
        <v>5695.48</v>
      </c>
      <c r="K690">
        <v>402.91</v>
      </c>
      <c r="L690">
        <v>7</v>
      </c>
      <c r="M690">
        <v>14</v>
      </c>
      <c r="N690">
        <v>6</v>
      </c>
      <c r="O690" t="s">
        <v>49</v>
      </c>
      <c r="P690" t="s">
        <v>49</v>
      </c>
    </row>
    <row r="691" spans="1:16" x14ac:dyDescent="0.35">
      <c r="A691">
        <v>690</v>
      </c>
      <c r="B691">
        <v>51</v>
      </c>
      <c r="C691" t="s">
        <v>16</v>
      </c>
      <c r="D691" t="s">
        <v>20</v>
      </c>
      <c r="E691" t="s">
        <v>30</v>
      </c>
      <c r="F691" t="s">
        <v>43</v>
      </c>
      <c r="G691" t="s">
        <v>47</v>
      </c>
      <c r="H691">
        <v>2</v>
      </c>
      <c r="I691">
        <v>4</v>
      </c>
      <c r="J691">
        <v>5321.82</v>
      </c>
      <c r="K691">
        <v>775.25</v>
      </c>
      <c r="L691">
        <v>8</v>
      </c>
      <c r="M691">
        <v>24</v>
      </c>
      <c r="N691">
        <v>3</v>
      </c>
      <c r="O691" t="s">
        <v>49</v>
      </c>
      <c r="P691" t="s">
        <v>49</v>
      </c>
    </row>
    <row r="692" spans="1:16" x14ac:dyDescent="0.35">
      <c r="A692">
        <v>691</v>
      </c>
      <c r="B692">
        <v>36</v>
      </c>
      <c r="C692" t="s">
        <v>16</v>
      </c>
      <c r="D692" t="s">
        <v>22</v>
      </c>
      <c r="E692" t="s">
        <v>40</v>
      </c>
      <c r="F692" t="s">
        <v>44</v>
      </c>
      <c r="G692" t="s">
        <v>46</v>
      </c>
      <c r="H692">
        <v>8</v>
      </c>
      <c r="I692">
        <v>4</v>
      </c>
      <c r="J692">
        <v>4307.2299999999996</v>
      </c>
      <c r="K692">
        <v>851.93</v>
      </c>
      <c r="L692">
        <v>7</v>
      </c>
      <c r="M692">
        <v>12</v>
      </c>
      <c r="N692">
        <v>1</v>
      </c>
      <c r="O692" t="s">
        <v>49</v>
      </c>
      <c r="P692" t="s">
        <v>50</v>
      </c>
    </row>
    <row r="693" spans="1:16" x14ac:dyDescent="0.35">
      <c r="A693">
        <v>692</v>
      </c>
      <c r="B693">
        <v>43</v>
      </c>
      <c r="C693" t="s">
        <v>17</v>
      </c>
      <c r="D693" t="s">
        <v>21</v>
      </c>
      <c r="E693" t="s">
        <v>34</v>
      </c>
      <c r="F693" t="s">
        <v>44</v>
      </c>
      <c r="G693" t="s">
        <v>46</v>
      </c>
      <c r="H693">
        <v>6</v>
      </c>
      <c r="I693">
        <v>2</v>
      </c>
      <c r="J693">
        <v>5442.1</v>
      </c>
      <c r="K693">
        <v>1064.6300000000001</v>
      </c>
      <c r="L693">
        <v>7</v>
      </c>
      <c r="M693">
        <v>15</v>
      </c>
      <c r="N693">
        <v>5</v>
      </c>
      <c r="O693" t="s">
        <v>49</v>
      </c>
      <c r="P693" t="s">
        <v>49</v>
      </c>
    </row>
    <row r="694" spans="1:16" x14ac:dyDescent="0.35">
      <c r="A694">
        <v>693</v>
      </c>
      <c r="B694">
        <v>32</v>
      </c>
      <c r="C694" t="s">
        <v>17</v>
      </c>
      <c r="D694" t="s">
        <v>23</v>
      </c>
      <c r="E694" t="s">
        <v>39</v>
      </c>
      <c r="F694" t="s">
        <v>42</v>
      </c>
      <c r="G694" t="s">
        <v>46</v>
      </c>
      <c r="H694">
        <v>0</v>
      </c>
      <c r="I694">
        <v>3</v>
      </c>
      <c r="J694">
        <v>4829.54</v>
      </c>
      <c r="K694">
        <v>318.67</v>
      </c>
      <c r="L694">
        <v>15</v>
      </c>
      <c r="M694">
        <v>19</v>
      </c>
      <c r="N694">
        <v>3</v>
      </c>
      <c r="O694" t="s">
        <v>49</v>
      </c>
      <c r="P694" t="s">
        <v>49</v>
      </c>
    </row>
    <row r="695" spans="1:16" x14ac:dyDescent="0.35">
      <c r="A695">
        <v>694</v>
      </c>
      <c r="B695">
        <v>28</v>
      </c>
      <c r="C695" t="s">
        <v>17</v>
      </c>
      <c r="D695" t="s">
        <v>20</v>
      </c>
      <c r="E695" t="s">
        <v>28</v>
      </c>
      <c r="F695" t="s">
        <v>44</v>
      </c>
      <c r="G695" t="s">
        <v>46</v>
      </c>
      <c r="H695">
        <v>13</v>
      </c>
      <c r="I695">
        <v>3</v>
      </c>
      <c r="J695">
        <v>4234.78</v>
      </c>
      <c r="K695">
        <v>224.45</v>
      </c>
      <c r="L695">
        <v>7</v>
      </c>
      <c r="M695">
        <v>20</v>
      </c>
      <c r="N695">
        <v>6</v>
      </c>
      <c r="O695" t="s">
        <v>49</v>
      </c>
      <c r="P695" t="s">
        <v>49</v>
      </c>
    </row>
    <row r="696" spans="1:16" x14ac:dyDescent="0.35">
      <c r="A696">
        <v>695</v>
      </c>
      <c r="B696">
        <v>37</v>
      </c>
      <c r="C696" t="s">
        <v>16</v>
      </c>
      <c r="D696" t="s">
        <v>19</v>
      </c>
      <c r="E696" t="s">
        <v>37</v>
      </c>
      <c r="F696" t="s">
        <v>42</v>
      </c>
      <c r="G696" t="s">
        <v>46</v>
      </c>
      <c r="H696">
        <v>3</v>
      </c>
      <c r="I696">
        <v>3</v>
      </c>
      <c r="J696">
        <v>4686.51</v>
      </c>
      <c r="K696">
        <v>448.6</v>
      </c>
      <c r="L696">
        <v>7</v>
      </c>
      <c r="M696">
        <v>22</v>
      </c>
      <c r="N696">
        <v>4</v>
      </c>
      <c r="O696" t="s">
        <v>49</v>
      </c>
      <c r="P696" t="s">
        <v>49</v>
      </c>
    </row>
    <row r="697" spans="1:16" x14ac:dyDescent="0.35">
      <c r="A697">
        <v>696</v>
      </c>
      <c r="B697">
        <v>59</v>
      </c>
      <c r="C697" t="s">
        <v>17</v>
      </c>
      <c r="D697" t="s">
        <v>19</v>
      </c>
      <c r="E697" t="s">
        <v>35</v>
      </c>
      <c r="F697" t="s">
        <v>45</v>
      </c>
      <c r="G697" t="s">
        <v>46</v>
      </c>
      <c r="H697">
        <v>14</v>
      </c>
      <c r="I697">
        <v>3</v>
      </c>
      <c r="J697">
        <v>3788.48</v>
      </c>
      <c r="K697">
        <v>345.52</v>
      </c>
      <c r="L697">
        <v>11</v>
      </c>
      <c r="M697">
        <v>26</v>
      </c>
      <c r="N697">
        <v>6</v>
      </c>
      <c r="O697" t="s">
        <v>49</v>
      </c>
      <c r="P697" t="s">
        <v>49</v>
      </c>
    </row>
    <row r="698" spans="1:16" x14ac:dyDescent="0.35">
      <c r="A698">
        <v>697</v>
      </c>
      <c r="B698">
        <v>26</v>
      </c>
      <c r="C698" t="s">
        <v>17</v>
      </c>
      <c r="D698" t="s">
        <v>23</v>
      </c>
      <c r="E698" t="s">
        <v>33</v>
      </c>
      <c r="F698" t="s">
        <v>43</v>
      </c>
      <c r="G698" t="s">
        <v>46</v>
      </c>
      <c r="H698">
        <v>6</v>
      </c>
      <c r="I698">
        <v>3</v>
      </c>
      <c r="J698">
        <v>5556.74</v>
      </c>
      <c r="K698">
        <v>953.83</v>
      </c>
      <c r="L698">
        <v>8</v>
      </c>
      <c r="M698">
        <v>14</v>
      </c>
      <c r="N698">
        <v>6</v>
      </c>
      <c r="O698" t="s">
        <v>49</v>
      </c>
      <c r="P698" t="s">
        <v>49</v>
      </c>
    </row>
    <row r="699" spans="1:16" x14ac:dyDescent="0.35">
      <c r="A699">
        <v>698</v>
      </c>
      <c r="B699">
        <v>41</v>
      </c>
      <c r="C699" t="s">
        <v>17</v>
      </c>
      <c r="D699" t="s">
        <v>22</v>
      </c>
      <c r="E699" t="s">
        <v>40</v>
      </c>
      <c r="F699" t="s">
        <v>44</v>
      </c>
      <c r="G699" t="s">
        <v>46</v>
      </c>
      <c r="H699">
        <v>12</v>
      </c>
      <c r="I699">
        <v>2</v>
      </c>
      <c r="J699">
        <v>3270.79</v>
      </c>
      <c r="K699">
        <v>574.91999999999996</v>
      </c>
      <c r="L699">
        <v>10</v>
      </c>
      <c r="M699">
        <v>15</v>
      </c>
      <c r="N699">
        <v>7</v>
      </c>
      <c r="O699" t="s">
        <v>49</v>
      </c>
      <c r="P699" t="s">
        <v>49</v>
      </c>
    </row>
    <row r="700" spans="1:16" x14ac:dyDescent="0.35">
      <c r="A700">
        <v>699</v>
      </c>
      <c r="B700">
        <v>53</v>
      </c>
      <c r="C700" t="s">
        <v>16</v>
      </c>
      <c r="D700" t="s">
        <v>22</v>
      </c>
      <c r="E700" t="s">
        <v>40</v>
      </c>
      <c r="F700" t="s">
        <v>42</v>
      </c>
      <c r="G700" t="s">
        <v>47</v>
      </c>
      <c r="H700">
        <v>1</v>
      </c>
      <c r="I700">
        <v>4</v>
      </c>
      <c r="J700">
        <v>3560.62</v>
      </c>
      <c r="K700">
        <v>454.07</v>
      </c>
      <c r="L700">
        <v>8</v>
      </c>
      <c r="M700">
        <v>21</v>
      </c>
      <c r="N700">
        <v>4</v>
      </c>
      <c r="O700" t="s">
        <v>49</v>
      </c>
      <c r="P700" t="s">
        <v>49</v>
      </c>
    </row>
    <row r="701" spans="1:16" x14ac:dyDescent="0.35">
      <c r="A701">
        <v>700</v>
      </c>
      <c r="B701">
        <v>31</v>
      </c>
      <c r="C701" t="s">
        <v>16</v>
      </c>
      <c r="D701" t="s">
        <v>22</v>
      </c>
      <c r="E701" t="s">
        <v>36</v>
      </c>
      <c r="F701" t="s">
        <v>43</v>
      </c>
      <c r="G701" t="s">
        <v>47</v>
      </c>
      <c r="H701">
        <v>11</v>
      </c>
      <c r="I701">
        <v>5</v>
      </c>
      <c r="J701">
        <v>3331.67</v>
      </c>
      <c r="K701">
        <v>447.78</v>
      </c>
      <c r="L701">
        <v>18</v>
      </c>
      <c r="M701">
        <v>23</v>
      </c>
      <c r="N701">
        <v>3</v>
      </c>
      <c r="O701" t="s">
        <v>49</v>
      </c>
      <c r="P701" t="s">
        <v>49</v>
      </c>
    </row>
    <row r="702" spans="1:16" x14ac:dyDescent="0.35">
      <c r="A702">
        <v>701</v>
      </c>
      <c r="B702">
        <v>42</v>
      </c>
      <c r="C702" t="s">
        <v>17</v>
      </c>
      <c r="D702" t="s">
        <v>23</v>
      </c>
      <c r="E702" t="s">
        <v>33</v>
      </c>
      <c r="F702" t="s">
        <v>44</v>
      </c>
      <c r="G702" t="s">
        <v>46</v>
      </c>
      <c r="H702">
        <v>5</v>
      </c>
      <c r="I702">
        <v>3</v>
      </c>
      <c r="J702">
        <v>5681.1</v>
      </c>
      <c r="K702">
        <v>369.48</v>
      </c>
      <c r="L702">
        <v>12</v>
      </c>
      <c r="M702">
        <v>25</v>
      </c>
      <c r="N702">
        <v>2</v>
      </c>
      <c r="O702" t="s">
        <v>49</v>
      </c>
      <c r="P702" t="s">
        <v>49</v>
      </c>
    </row>
    <row r="703" spans="1:16" x14ac:dyDescent="0.35">
      <c r="A703">
        <v>702</v>
      </c>
      <c r="B703">
        <v>44</v>
      </c>
      <c r="C703" t="s">
        <v>16</v>
      </c>
      <c r="D703" t="s">
        <v>19</v>
      </c>
      <c r="E703" t="s">
        <v>37</v>
      </c>
      <c r="F703" t="s">
        <v>44</v>
      </c>
      <c r="G703" t="s">
        <v>48</v>
      </c>
      <c r="H703">
        <v>7</v>
      </c>
      <c r="I703">
        <v>3</v>
      </c>
      <c r="J703">
        <v>5944.7</v>
      </c>
      <c r="K703">
        <v>1156.3800000000001</v>
      </c>
      <c r="L703">
        <v>15</v>
      </c>
      <c r="M703">
        <v>21</v>
      </c>
      <c r="N703">
        <v>1</v>
      </c>
      <c r="O703" t="s">
        <v>49</v>
      </c>
      <c r="P703" t="s">
        <v>49</v>
      </c>
    </row>
    <row r="704" spans="1:16" x14ac:dyDescent="0.35">
      <c r="A704">
        <v>703</v>
      </c>
      <c r="B704">
        <v>57</v>
      </c>
      <c r="C704" t="s">
        <v>16</v>
      </c>
      <c r="D704" t="s">
        <v>19</v>
      </c>
      <c r="E704" t="s">
        <v>35</v>
      </c>
      <c r="F704" t="s">
        <v>43</v>
      </c>
      <c r="G704" t="s">
        <v>46</v>
      </c>
      <c r="H704">
        <v>11</v>
      </c>
      <c r="I704">
        <v>4</v>
      </c>
      <c r="J704">
        <v>4400.08</v>
      </c>
      <c r="K704">
        <v>839.4</v>
      </c>
      <c r="L704">
        <v>6</v>
      </c>
      <c r="M704">
        <v>17</v>
      </c>
      <c r="N704">
        <v>7</v>
      </c>
      <c r="O704" t="s">
        <v>49</v>
      </c>
      <c r="P704" t="s">
        <v>49</v>
      </c>
    </row>
    <row r="705" spans="1:16" x14ac:dyDescent="0.35">
      <c r="A705">
        <v>704</v>
      </c>
      <c r="B705">
        <v>23</v>
      </c>
      <c r="C705" t="s">
        <v>16</v>
      </c>
      <c r="D705" t="s">
        <v>22</v>
      </c>
      <c r="E705" t="s">
        <v>40</v>
      </c>
      <c r="F705" t="s">
        <v>44</v>
      </c>
      <c r="G705" t="s">
        <v>48</v>
      </c>
      <c r="H705">
        <v>19</v>
      </c>
      <c r="I705">
        <v>2</v>
      </c>
      <c r="J705">
        <v>5754.88</v>
      </c>
      <c r="K705">
        <v>777.87</v>
      </c>
      <c r="L705">
        <v>17</v>
      </c>
      <c r="M705">
        <v>24</v>
      </c>
      <c r="N705">
        <v>4</v>
      </c>
      <c r="O705" t="s">
        <v>49</v>
      </c>
      <c r="P705" t="s">
        <v>49</v>
      </c>
    </row>
    <row r="706" spans="1:16" x14ac:dyDescent="0.35">
      <c r="A706">
        <v>705</v>
      </c>
      <c r="B706">
        <v>35</v>
      </c>
      <c r="C706" t="s">
        <v>16</v>
      </c>
      <c r="D706" t="s">
        <v>23</v>
      </c>
      <c r="E706" t="s">
        <v>33</v>
      </c>
      <c r="F706" t="s">
        <v>44</v>
      </c>
      <c r="G706" t="s">
        <v>46</v>
      </c>
      <c r="H706">
        <v>12</v>
      </c>
      <c r="I706">
        <v>4</v>
      </c>
      <c r="J706">
        <v>4047.97</v>
      </c>
      <c r="K706">
        <v>757.17</v>
      </c>
      <c r="L706">
        <v>10</v>
      </c>
      <c r="M706">
        <v>28</v>
      </c>
      <c r="N706">
        <v>11</v>
      </c>
      <c r="O706" t="s">
        <v>49</v>
      </c>
      <c r="P706" t="s">
        <v>50</v>
      </c>
    </row>
    <row r="707" spans="1:16" x14ac:dyDescent="0.35">
      <c r="A707">
        <v>706</v>
      </c>
      <c r="B707">
        <v>30</v>
      </c>
      <c r="C707" t="s">
        <v>16</v>
      </c>
      <c r="D707" t="s">
        <v>23</v>
      </c>
      <c r="E707" t="s">
        <v>41</v>
      </c>
      <c r="F707" t="s">
        <v>42</v>
      </c>
      <c r="G707" t="s">
        <v>46</v>
      </c>
      <c r="H707">
        <v>19</v>
      </c>
      <c r="I707">
        <v>5</v>
      </c>
      <c r="J707">
        <v>4730.6400000000003</v>
      </c>
      <c r="K707">
        <v>662.09</v>
      </c>
      <c r="L707">
        <v>6</v>
      </c>
      <c r="M707">
        <v>18</v>
      </c>
      <c r="N707">
        <v>8</v>
      </c>
      <c r="O707" t="s">
        <v>49</v>
      </c>
      <c r="P707" t="s">
        <v>49</v>
      </c>
    </row>
    <row r="708" spans="1:16" x14ac:dyDescent="0.35">
      <c r="A708">
        <v>707</v>
      </c>
      <c r="B708">
        <v>30</v>
      </c>
      <c r="C708" t="s">
        <v>16</v>
      </c>
      <c r="D708" t="s">
        <v>22</v>
      </c>
      <c r="E708" t="s">
        <v>36</v>
      </c>
      <c r="F708" t="s">
        <v>43</v>
      </c>
      <c r="G708" t="s">
        <v>46</v>
      </c>
      <c r="H708">
        <v>16</v>
      </c>
      <c r="I708">
        <v>5</v>
      </c>
      <c r="J708">
        <v>3432.84</v>
      </c>
      <c r="K708">
        <v>662.45</v>
      </c>
      <c r="L708">
        <v>11</v>
      </c>
      <c r="M708">
        <v>20</v>
      </c>
      <c r="N708">
        <v>5</v>
      </c>
      <c r="O708" t="s">
        <v>49</v>
      </c>
      <c r="P708" t="s">
        <v>50</v>
      </c>
    </row>
    <row r="709" spans="1:16" x14ac:dyDescent="0.35">
      <c r="A709">
        <v>708</v>
      </c>
      <c r="B709">
        <v>33</v>
      </c>
      <c r="C709" t="s">
        <v>17</v>
      </c>
      <c r="D709" t="s">
        <v>21</v>
      </c>
      <c r="E709" t="s">
        <v>34</v>
      </c>
      <c r="F709" t="s">
        <v>43</v>
      </c>
      <c r="G709" t="s">
        <v>47</v>
      </c>
      <c r="H709">
        <v>16</v>
      </c>
      <c r="I709">
        <v>5</v>
      </c>
      <c r="J709">
        <v>5833.06</v>
      </c>
      <c r="K709">
        <v>1042.07</v>
      </c>
      <c r="L709">
        <v>9</v>
      </c>
      <c r="M709">
        <v>18</v>
      </c>
      <c r="N709">
        <v>4</v>
      </c>
      <c r="O709" t="s">
        <v>49</v>
      </c>
      <c r="P709" t="s">
        <v>50</v>
      </c>
    </row>
    <row r="710" spans="1:16" x14ac:dyDescent="0.35">
      <c r="A710">
        <v>709</v>
      </c>
      <c r="B710">
        <v>60</v>
      </c>
      <c r="C710" t="s">
        <v>16</v>
      </c>
      <c r="D710" t="s">
        <v>19</v>
      </c>
      <c r="E710" t="s">
        <v>25</v>
      </c>
      <c r="F710" t="s">
        <v>44</v>
      </c>
      <c r="G710" t="s">
        <v>46</v>
      </c>
      <c r="H710">
        <v>15</v>
      </c>
      <c r="I710">
        <v>3</v>
      </c>
      <c r="J710">
        <v>4786.6000000000004</v>
      </c>
      <c r="K710">
        <v>787.13</v>
      </c>
      <c r="L710">
        <v>12</v>
      </c>
      <c r="M710">
        <v>20</v>
      </c>
      <c r="N710">
        <v>9</v>
      </c>
      <c r="O710" t="s">
        <v>50</v>
      </c>
      <c r="P710" t="s">
        <v>49</v>
      </c>
    </row>
    <row r="711" spans="1:16" x14ac:dyDescent="0.35">
      <c r="A711">
        <v>710</v>
      </c>
      <c r="B711">
        <v>56</v>
      </c>
      <c r="C711" t="s">
        <v>17</v>
      </c>
      <c r="D711" t="s">
        <v>19</v>
      </c>
      <c r="E711" t="s">
        <v>25</v>
      </c>
      <c r="F711" t="s">
        <v>43</v>
      </c>
      <c r="G711" t="s">
        <v>46</v>
      </c>
      <c r="H711">
        <v>16</v>
      </c>
      <c r="I711">
        <v>3</v>
      </c>
      <c r="J711">
        <v>5078.1400000000003</v>
      </c>
      <c r="K711">
        <v>948.77</v>
      </c>
      <c r="L711">
        <v>12</v>
      </c>
      <c r="M711">
        <v>27</v>
      </c>
      <c r="N711">
        <v>4</v>
      </c>
      <c r="O711" t="s">
        <v>49</v>
      </c>
      <c r="P711" t="s">
        <v>49</v>
      </c>
    </row>
    <row r="712" spans="1:16" x14ac:dyDescent="0.35">
      <c r="A712">
        <v>711</v>
      </c>
      <c r="B712">
        <v>27</v>
      </c>
      <c r="C712" t="s">
        <v>16</v>
      </c>
      <c r="D712" t="s">
        <v>22</v>
      </c>
      <c r="E712" t="s">
        <v>36</v>
      </c>
      <c r="F712" t="s">
        <v>44</v>
      </c>
      <c r="G712" t="s">
        <v>47</v>
      </c>
      <c r="H712">
        <v>16</v>
      </c>
      <c r="I712">
        <v>2</v>
      </c>
      <c r="J712">
        <v>3692.54</v>
      </c>
      <c r="K712">
        <v>493.77</v>
      </c>
      <c r="L712">
        <v>13</v>
      </c>
      <c r="M712">
        <v>16</v>
      </c>
      <c r="N712">
        <v>10</v>
      </c>
      <c r="O712" t="s">
        <v>49</v>
      </c>
      <c r="P712" t="s">
        <v>49</v>
      </c>
    </row>
    <row r="713" spans="1:16" x14ac:dyDescent="0.35">
      <c r="A713">
        <v>712</v>
      </c>
      <c r="B713">
        <v>55</v>
      </c>
      <c r="C713" t="s">
        <v>16</v>
      </c>
      <c r="D713" t="s">
        <v>18</v>
      </c>
      <c r="E713" t="s">
        <v>26</v>
      </c>
      <c r="F713" t="s">
        <v>44</v>
      </c>
      <c r="G713" t="s">
        <v>47</v>
      </c>
      <c r="H713">
        <v>3</v>
      </c>
      <c r="I713">
        <v>4</v>
      </c>
      <c r="J713">
        <v>5098.5200000000004</v>
      </c>
      <c r="K713">
        <v>665.55</v>
      </c>
      <c r="L713">
        <v>12</v>
      </c>
      <c r="M713">
        <v>21</v>
      </c>
      <c r="N713">
        <v>8</v>
      </c>
      <c r="O713" t="s">
        <v>49</v>
      </c>
      <c r="P713" t="s">
        <v>50</v>
      </c>
    </row>
    <row r="714" spans="1:16" x14ac:dyDescent="0.35">
      <c r="A714">
        <v>713</v>
      </c>
      <c r="B714">
        <v>59</v>
      </c>
      <c r="C714" t="s">
        <v>17</v>
      </c>
      <c r="D714" t="s">
        <v>21</v>
      </c>
      <c r="E714" t="s">
        <v>31</v>
      </c>
      <c r="F714" t="s">
        <v>43</v>
      </c>
      <c r="G714" t="s">
        <v>46</v>
      </c>
      <c r="H714">
        <v>11</v>
      </c>
      <c r="I714">
        <v>4</v>
      </c>
      <c r="J714">
        <v>4083.7</v>
      </c>
      <c r="K714">
        <v>239</v>
      </c>
      <c r="L714">
        <v>10</v>
      </c>
      <c r="M714">
        <v>20</v>
      </c>
      <c r="N714">
        <v>6</v>
      </c>
      <c r="O714" t="s">
        <v>49</v>
      </c>
      <c r="P714" t="s">
        <v>50</v>
      </c>
    </row>
    <row r="715" spans="1:16" x14ac:dyDescent="0.35">
      <c r="A715">
        <v>714</v>
      </c>
      <c r="B715">
        <v>52</v>
      </c>
      <c r="C715" t="s">
        <v>17</v>
      </c>
      <c r="D715" t="s">
        <v>19</v>
      </c>
      <c r="E715" t="s">
        <v>35</v>
      </c>
      <c r="F715" t="s">
        <v>45</v>
      </c>
      <c r="G715" t="s">
        <v>46</v>
      </c>
      <c r="H715">
        <v>14</v>
      </c>
      <c r="I715">
        <v>1</v>
      </c>
      <c r="J715">
        <v>4088.18</v>
      </c>
      <c r="K715">
        <v>723.82</v>
      </c>
      <c r="L715">
        <v>13</v>
      </c>
      <c r="M715">
        <v>21</v>
      </c>
      <c r="N715">
        <v>6</v>
      </c>
      <c r="O715" t="s">
        <v>49</v>
      </c>
      <c r="P715" t="s">
        <v>49</v>
      </c>
    </row>
    <row r="716" spans="1:16" x14ac:dyDescent="0.35">
      <c r="A716">
        <v>715</v>
      </c>
      <c r="B716">
        <v>60</v>
      </c>
      <c r="C716" t="s">
        <v>17</v>
      </c>
      <c r="D716" t="s">
        <v>23</v>
      </c>
      <c r="E716" t="s">
        <v>39</v>
      </c>
      <c r="F716" t="s">
        <v>45</v>
      </c>
      <c r="G716" t="s">
        <v>47</v>
      </c>
      <c r="H716">
        <v>7</v>
      </c>
      <c r="I716">
        <v>3</v>
      </c>
      <c r="J716">
        <v>4968.41</v>
      </c>
      <c r="K716">
        <v>486.62</v>
      </c>
      <c r="L716">
        <v>6</v>
      </c>
      <c r="M716">
        <v>20</v>
      </c>
      <c r="N716">
        <v>3</v>
      </c>
      <c r="O716" t="s">
        <v>50</v>
      </c>
      <c r="P716" t="s">
        <v>49</v>
      </c>
    </row>
    <row r="717" spans="1:16" x14ac:dyDescent="0.35">
      <c r="A717">
        <v>716</v>
      </c>
      <c r="B717">
        <v>40</v>
      </c>
      <c r="C717" t="s">
        <v>16</v>
      </c>
      <c r="D717" t="s">
        <v>18</v>
      </c>
      <c r="E717" t="s">
        <v>26</v>
      </c>
      <c r="F717" t="s">
        <v>44</v>
      </c>
      <c r="G717" t="s">
        <v>46</v>
      </c>
      <c r="H717">
        <v>17</v>
      </c>
      <c r="I717">
        <v>3</v>
      </c>
      <c r="J717">
        <v>4127.43</v>
      </c>
      <c r="K717">
        <v>212.89</v>
      </c>
      <c r="L717">
        <v>11</v>
      </c>
      <c r="M717">
        <v>26</v>
      </c>
      <c r="N717">
        <v>3</v>
      </c>
      <c r="O717" t="s">
        <v>49</v>
      </c>
      <c r="P717" t="s">
        <v>49</v>
      </c>
    </row>
    <row r="718" spans="1:16" x14ac:dyDescent="0.35">
      <c r="A718">
        <v>717</v>
      </c>
      <c r="B718">
        <v>39</v>
      </c>
      <c r="C718" t="s">
        <v>17</v>
      </c>
      <c r="D718" t="s">
        <v>20</v>
      </c>
      <c r="E718" t="s">
        <v>30</v>
      </c>
      <c r="F718" t="s">
        <v>42</v>
      </c>
      <c r="G718" t="s">
        <v>46</v>
      </c>
      <c r="H718">
        <v>4</v>
      </c>
      <c r="I718">
        <v>5</v>
      </c>
      <c r="J718">
        <v>5088.41</v>
      </c>
      <c r="K718">
        <v>605.77</v>
      </c>
      <c r="L718">
        <v>2</v>
      </c>
      <c r="M718">
        <v>14</v>
      </c>
      <c r="N718">
        <v>3</v>
      </c>
      <c r="O718" t="s">
        <v>49</v>
      </c>
      <c r="P718" t="s">
        <v>49</v>
      </c>
    </row>
    <row r="719" spans="1:16" x14ac:dyDescent="0.35">
      <c r="A719">
        <v>718</v>
      </c>
      <c r="B719">
        <v>45</v>
      </c>
      <c r="C719" t="s">
        <v>16</v>
      </c>
      <c r="D719" t="s">
        <v>20</v>
      </c>
      <c r="E719" t="s">
        <v>29</v>
      </c>
      <c r="F719" t="s">
        <v>43</v>
      </c>
      <c r="G719" t="s">
        <v>46</v>
      </c>
      <c r="H719">
        <v>7</v>
      </c>
      <c r="I719">
        <v>5</v>
      </c>
      <c r="J719">
        <v>3545.27</v>
      </c>
      <c r="K719">
        <v>388.7</v>
      </c>
      <c r="L719">
        <v>11</v>
      </c>
      <c r="M719">
        <v>24</v>
      </c>
      <c r="N719">
        <v>5</v>
      </c>
      <c r="O719" t="s">
        <v>49</v>
      </c>
      <c r="P719" t="s">
        <v>50</v>
      </c>
    </row>
    <row r="720" spans="1:16" x14ac:dyDescent="0.35">
      <c r="A720">
        <v>719</v>
      </c>
      <c r="B720">
        <v>27</v>
      </c>
      <c r="C720" t="s">
        <v>16</v>
      </c>
      <c r="D720" t="s">
        <v>20</v>
      </c>
      <c r="E720" t="s">
        <v>28</v>
      </c>
      <c r="F720" t="s">
        <v>44</v>
      </c>
      <c r="G720" t="s">
        <v>46</v>
      </c>
      <c r="H720">
        <v>16</v>
      </c>
      <c r="I720">
        <v>3</v>
      </c>
      <c r="J720">
        <v>3267.23</v>
      </c>
      <c r="K720">
        <v>342.85</v>
      </c>
      <c r="L720">
        <v>9</v>
      </c>
      <c r="M720">
        <v>19</v>
      </c>
      <c r="N720">
        <v>3</v>
      </c>
      <c r="O720" t="s">
        <v>50</v>
      </c>
      <c r="P720" t="s">
        <v>49</v>
      </c>
    </row>
    <row r="721" spans="1:16" x14ac:dyDescent="0.35">
      <c r="A721">
        <v>720</v>
      </c>
      <c r="B721">
        <v>50</v>
      </c>
      <c r="C721" t="s">
        <v>16</v>
      </c>
      <c r="D721" t="s">
        <v>19</v>
      </c>
      <c r="E721" t="s">
        <v>35</v>
      </c>
      <c r="F721" t="s">
        <v>43</v>
      </c>
      <c r="G721" t="s">
        <v>47</v>
      </c>
      <c r="H721">
        <v>14</v>
      </c>
      <c r="I721">
        <v>3</v>
      </c>
      <c r="J721">
        <v>5413.23</v>
      </c>
      <c r="K721">
        <v>610.42999999999995</v>
      </c>
      <c r="L721">
        <v>8</v>
      </c>
      <c r="M721">
        <v>19</v>
      </c>
      <c r="N721">
        <v>3</v>
      </c>
      <c r="O721" t="s">
        <v>49</v>
      </c>
      <c r="P721" t="s">
        <v>49</v>
      </c>
    </row>
    <row r="722" spans="1:16" x14ac:dyDescent="0.35">
      <c r="A722">
        <v>721</v>
      </c>
      <c r="B722">
        <v>32</v>
      </c>
      <c r="C722" t="s">
        <v>17</v>
      </c>
      <c r="D722" t="s">
        <v>21</v>
      </c>
      <c r="E722" t="s">
        <v>34</v>
      </c>
      <c r="F722" t="s">
        <v>43</v>
      </c>
      <c r="G722" t="s">
        <v>46</v>
      </c>
      <c r="H722">
        <v>17</v>
      </c>
      <c r="I722">
        <v>4</v>
      </c>
      <c r="J722">
        <v>3968.07</v>
      </c>
      <c r="K722">
        <v>571.39</v>
      </c>
      <c r="L722">
        <v>12</v>
      </c>
      <c r="M722">
        <v>20</v>
      </c>
      <c r="N722">
        <v>6</v>
      </c>
      <c r="O722" t="s">
        <v>49</v>
      </c>
      <c r="P722" t="s">
        <v>49</v>
      </c>
    </row>
    <row r="723" spans="1:16" x14ac:dyDescent="0.35">
      <c r="A723">
        <v>722</v>
      </c>
      <c r="B723">
        <v>46</v>
      </c>
      <c r="C723" t="s">
        <v>17</v>
      </c>
      <c r="D723" t="s">
        <v>23</v>
      </c>
      <c r="E723" t="s">
        <v>39</v>
      </c>
      <c r="F723" t="s">
        <v>44</v>
      </c>
      <c r="G723" t="s">
        <v>47</v>
      </c>
      <c r="H723">
        <v>19</v>
      </c>
      <c r="I723">
        <v>4</v>
      </c>
      <c r="J723">
        <v>6101.56</v>
      </c>
      <c r="K723">
        <v>324.89</v>
      </c>
      <c r="L723">
        <v>10</v>
      </c>
      <c r="M723">
        <v>12</v>
      </c>
      <c r="N723">
        <v>8</v>
      </c>
      <c r="O723" t="s">
        <v>49</v>
      </c>
      <c r="P723" t="s">
        <v>50</v>
      </c>
    </row>
    <row r="724" spans="1:16" x14ac:dyDescent="0.35">
      <c r="A724">
        <v>723</v>
      </c>
      <c r="B724">
        <v>46</v>
      </c>
      <c r="C724" t="s">
        <v>17</v>
      </c>
      <c r="D724" t="s">
        <v>20</v>
      </c>
      <c r="E724" t="s">
        <v>29</v>
      </c>
      <c r="F724" t="s">
        <v>44</v>
      </c>
      <c r="G724" t="s">
        <v>46</v>
      </c>
      <c r="H724">
        <v>2</v>
      </c>
      <c r="I724">
        <v>3</v>
      </c>
      <c r="J724">
        <v>5090.78</v>
      </c>
      <c r="K724">
        <v>382.21</v>
      </c>
      <c r="L724">
        <v>5</v>
      </c>
      <c r="M724">
        <v>27</v>
      </c>
      <c r="N724">
        <v>4</v>
      </c>
      <c r="O724" t="s">
        <v>49</v>
      </c>
      <c r="P724" t="s">
        <v>49</v>
      </c>
    </row>
    <row r="725" spans="1:16" x14ac:dyDescent="0.35">
      <c r="A725">
        <v>724</v>
      </c>
      <c r="B725">
        <v>49</v>
      </c>
      <c r="C725" t="s">
        <v>17</v>
      </c>
      <c r="D725" t="s">
        <v>19</v>
      </c>
      <c r="E725" t="s">
        <v>37</v>
      </c>
      <c r="F725" t="s">
        <v>45</v>
      </c>
      <c r="G725" t="s">
        <v>46</v>
      </c>
      <c r="H725">
        <v>17</v>
      </c>
      <c r="I725">
        <v>3</v>
      </c>
      <c r="J725">
        <v>4698.57</v>
      </c>
      <c r="K725">
        <v>402.87</v>
      </c>
      <c r="L725">
        <v>11</v>
      </c>
      <c r="M725">
        <v>22</v>
      </c>
      <c r="N725">
        <v>7</v>
      </c>
      <c r="O725" t="s">
        <v>49</v>
      </c>
      <c r="P725" t="s">
        <v>49</v>
      </c>
    </row>
    <row r="726" spans="1:16" x14ac:dyDescent="0.35">
      <c r="A726">
        <v>725</v>
      </c>
      <c r="B726">
        <v>37</v>
      </c>
      <c r="C726" t="s">
        <v>16</v>
      </c>
      <c r="D726" t="s">
        <v>20</v>
      </c>
      <c r="E726" t="s">
        <v>30</v>
      </c>
      <c r="F726" t="s">
        <v>44</v>
      </c>
      <c r="G726" t="s">
        <v>46</v>
      </c>
      <c r="H726">
        <v>8</v>
      </c>
      <c r="I726">
        <v>4</v>
      </c>
      <c r="J726">
        <v>4373.57</v>
      </c>
      <c r="K726">
        <v>458.1</v>
      </c>
      <c r="L726">
        <v>8</v>
      </c>
      <c r="M726">
        <v>18</v>
      </c>
      <c r="N726">
        <v>3</v>
      </c>
      <c r="O726" t="s">
        <v>49</v>
      </c>
      <c r="P726" t="s">
        <v>50</v>
      </c>
    </row>
    <row r="727" spans="1:16" x14ac:dyDescent="0.35">
      <c r="A727">
        <v>726</v>
      </c>
      <c r="B727">
        <v>22</v>
      </c>
      <c r="C727" t="s">
        <v>16</v>
      </c>
      <c r="D727" t="s">
        <v>19</v>
      </c>
      <c r="E727" t="s">
        <v>25</v>
      </c>
      <c r="F727" t="s">
        <v>43</v>
      </c>
      <c r="G727" t="s">
        <v>48</v>
      </c>
      <c r="H727">
        <v>0</v>
      </c>
      <c r="I727">
        <v>3</v>
      </c>
      <c r="J727">
        <v>5162.07</v>
      </c>
      <c r="K727">
        <v>273.51</v>
      </c>
      <c r="L727">
        <v>12</v>
      </c>
      <c r="M727">
        <v>29</v>
      </c>
      <c r="N727">
        <v>6</v>
      </c>
      <c r="O727" t="s">
        <v>50</v>
      </c>
      <c r="P727" t="s">
        <v>49</v>
      </c>
    </row>
    <row r="728" spans="1:16" x14ac:dyDescent="0.35">
      <c r="A728">
        <v>727</v>
      </c>
      <c r="B728">
        <v>40</v>
      </c>
      <c r="C728" t="s">
        <v>17</v>
      </c>
      <c r="D728" t="s">
        <v>22</v>
      </c>
      <c r="E728" t="s">
        <v>32</v>
      </c>
      <c r="F728" t="s">
        <v>42</v>
      </c>
      <c r="G728" t="s">
        <v>46</v>
      </c>
      <c r="H728">
        <v>0</v>
      </c>
      <c r="I728">
        <v>3</v>
      </c>
      <c r="J728">
        <v>3875.76</v>
      </c>
      <c r="K728">
        <v>666.52</v>
      </c>
      <c r="L728">
        <v>11</v>
      </c>
      <c r="M728">
        <v>23</v>
      </c>
      <c r="N728">
        <v>2</v>
      </c>
      <c r="O728" t="s">
        <v>49</v>
      </c>
      <c r="P728" t="s">
        <v>49</v>
      </c>
    </row>
    <row r="729" spans="1:16" x14ac:dyDescent="0.35">
      <c r="A729">
        <v>728</v>
      </c>
      <c r="B729">
        <v>35</v>
      </c>
      <c r="C729" t="s">
        <v>16</v>
      </c>
      <c r="D729" t="s">
        <v>21</v>
      </c>
      <c r="E729" t="s">
        <v>38</v>
      </c>
      <c r="F729" t="s">
        <v>42</v>
      </c>
      <c r="G729" t="s">
        <v>46</v>
      </c>
      <c r="H729">
        <v>2</v>
      </c>
      <c r="I729">
        <v>5</v>
      </c>
      <c r="J729">
        <v>3903.29</v>
      </c>
      <c r="K729">
        <v>663.8</v>
      </c>
      <c r="L729">
        <v>10</v>
      </c>
      <c r="M729">
        <v>23</v>
      </c>
      <c r="N729">
        <v>6</v>
      </c>
      <c r="O729" t="s">
        <v>49</v>
      </c>
      <c r="P729" t="s">
        <v>49</v>
      </c>
    </row>
    <row r="730" spans="1:16" x14ac:dyDescent="0.35">
      <c r="A730">
        <v>729</v>
      </c>
      <c r="B730">
        <v>58</v>
      </c>
      <c r="C730" t="s">
        <v>16</v>
      </c>
      <c r="D730" t="s">
        <v>18</v>
      </c>
      <c r="E730" t="s">
        <v>24</v>
      </c>
      <c r="F730" t="s">
        <v>42</v>
      </c>
      <c r="G730" t="s">
        <v>46</v>
      </c>
      <c r="H730">
        <v>18</v>
      </c>
      <c r="I730">
        <v>3</v>
      </c>
      <c r="J730">
        <v>5684.8</v>
      </c>
      <c r="K730">
        <v>415.87</v>
      </c>
      <c r="L730">
        <v>7</v>
      </c>
      <c r="M730">
        <v>24</v>
      </c>
      <c r="N730">
        <v>3</v>
      </c>
      <c r="O730" t="s">
        <v>49</v>
      </c>
      <c r="P730" t="s">
        <v>49</v>
      </c>
    </row>
    <row r="731" spans="1:16" x14ac:dyDescent="0.35">
      <c r="A731">
        <v>730</v>
      </c>
      <c r="B731">
        <v>39</v>
      </c>
      <c r="C731" t="s">
        <v>17</v>
      </c>
      <c r="D731" t="s">
        <v>22</v>
      </c>
      <c r="E731" t="s">
        <v>40</v>
      </c>
      <c r="F731" t="s">
        <v>42</v>
      </c>
      <c r="G731" t="s">
        <v>46</v>
      </c>
      <c r="H731">
        <v>16</v>
      </c>
      <c r="I731">
        <v>4</v>
      </c>
      <c r="J731">
        <v>5181.6899999999996</v>
      </c>
      <c r="K731">
        <v>442.27</v>
      </c>
      <c r="L731">
        <v>15</v>
      </c>
      <c r="M731">
        <v>30</v>
      </c>
      <c r="N731">
        <v>5</v>
      </c>
      <c r="O731" t="s">
        <v>50</v>
      </c>
      <c r="P731" t="s">
        <v>50</v>
      </c>
    </row>
    <row r="732" spans="1:16" x14ac:dyDescent="0.35">
      <c r="A732">
        <v>731</v>
      </c>
      <c r="B732">
        <v>25</v>
      </c>
      <c r="C732" t="s">
        <v>17</v>
      </c>
      <c r="D732" t="s">
        <v>18</v>
      </c>
      <c r="E732" t="s">
        <v>26</v>
      </c>
      <c r="F732" t="s">
        <v>43</v>
      </c>
      <c r="G732" t="s">
        <v>46</v>
      </c>
      <c r="H732">
        <v>11</v>
      </c>
      <c r="I732">
        <v>2</v>
      </c>
      <c r="J732">
        <v>5109.26</v>
      </c>
      <c r="K732">
        <v>858.27</v>
      </c>
      <c r="L732">
        <v>20</v>
      </c>
      <c r="M732">
        <v>25</v>
      </c>
      <c r="N732">
        <v>5</v>
      </c>
      <c r="O732" t="s">
        <v>50</v>
      </c>
      <c r="P732" t="s">
        <v>49</v>
      </c>
    </row>
    <row r="733" spans="1:16" x14ac:dyDescent="0.35">
      <c r="A733">
        <v>732</v>
      </c>
      <c r="B733">
        <v>26</v>
      </c>
      <c r="C733" t="s">
        <v>17</v>
      </c>
      <c r="D733" t="s">
        <v>23</v>
      </c>
      <c r="E733" t="s">
        <v>39</v>
      </c>
      <c r="F733" t="s">
        <v>45</v>
      </c>
      <c r="G733" t="s">
        <v>46</v>
      </c>
      <c r="H733">
        <v>1</v>
      </c>
      <c r="I733">
        <v>4</v>
      </c>
      <c r="J733">
        <v>3659.04</v>
      </c>
      <c r="K733">
        <v>614.54999999999995</v>
      </c>
      <c r="L733">
        <v>7</v>
      </c>
      <c r="M733">
        <v>18</v>
      </c>
      <c r="N733">
        <v>4</v>
      </c>
      <c r="O733" t="s">
        <v>50</v>
      </c>
      <c r="P733" t="s">
        <v>49</v>
      </c>
    </row>
    <row r="734" spans="1:16" x14ac:dyDescent="0.35">
      <c r="A734">
        <v>733</v>
      </c>
      <c r="B734">
        <v>49</v>
      </c>
      <c r="C734" t="s">
        <v>16</v>
      </c>
      <c r="D734" t="s">
        <v>21</v>
      </c>
      <c r="E734" t="s">
        <v>34</v>
      </c>
      <c r="F734" t="s">
        <v>44</v>
      </c>
      <c r="G734" t="s">
        <v>46</v>
      </c>
      <c r="H734">
        <v>6</v>
      </c>
      <c r="I734">
        <v>2</v>
      </c>
      <c r="J734">
        <v>4036.55</v>
      </c>
      <c r="K734">
        <v>206.69</v>
      </c>
      <c r="L734">
        <v>10</v>
      </c>
      <c r="M734">
        <v>16</v>
      </c>
      <c r="N734">
        <v>6</v>
      </c>
      <c r="O734" t="s">
        <v>49</v>
      </c>
      <c r="P734" t="s">
        <v>49</v>
      </c>
    </row>
    <row r="735" spans="1:16" x14ac:dyDescent="0.35">
      <c r="A735">
        <v>734</v>
      </c>
      <c r="B735">
        <v>26</v>
      </c>
      <c r="C735" t="s">
        <v>17</v>
      </c>
      <c r="D735" t="s">
        <v>19</v>
      </c>
      <c r="E735" t="s">
        <v>37</v>
      </c>
      <c r="F735" t="s">
        <v>42</v>
      </c>
      <c r="G735" t="s">
        <v>46</v>
      </c>
      <c r="H735">
        <v>13</v>
      </c>
      <c r="I735">
        <v>3</v>
      </c>
      <c r="J735">
        <v>5560.61</v>
      </c>
      <c r="K735">
        <v>1012.14</v>
      </c>
      <c r="L735">
        <v>14</v>
      </c>
      <c r="M735">
        <v>18</v>
      </c>
      <c r="N735">
        <v>8</v>
      </c>
      <c r="O735" t="s">
        <v>50</v>
      </c>
      <c r="P735" t="s">
        <v>49</v>
      </c>
    </row>
    <row r="736" spans="1:16" x14ac:dyDescent="0.35">
      <c r="A736">
        <v>735</v>
      </c>
      <c r="B736">
        <v>39</v>
      </c>
      <c r="C736" t="s">
        <v>16</v>
      </c>
      <c r="D736" t="s">
        <v>23</v>
      </c>
      <c r="E736" t="s">
        <v>41</v>
      </c>
      <c r="F736" t="s">
        <v>43</v>
      </c>
      <c r="G736" t="s">
        <v>46</v>
      </c>
      <c r="H736">
        <v>18</v>
      </c>
      <c r="I736">
        <v>4</v>
      </c>
      <c r="J736">
        <v>5226.6400000000003</v>
      </c>
      <c r="K736">
        <v>601.91999999999996</v>
      </c>
      <c r="L736">
        <v>8</v>
      </c>
      <c r="M736">
        <v>25</v>
      </c>
      <c r="N736">
        <v>7</v>
      </c>
      <c r="O736" t="s">
        <v>49</v>
      </c>
      <c r="P736" t="s">
        <v>50</v>
      </c>
    </row>
    <row r="737" spans="1:16" x14ac:dyDescent="0.35">
      <c r="A737">
        <v>736</v>
      </c>
      <c r="B737">
        <v>53</v>
      </c>
      <c r="C737" t="s">
        <v>17</v>
      </c>
      <c r="D737" t="s">
        <v>18</v>
      </c>
      <c r="E737" t="s">
        <v>27</v>
      </c>
      <c r="F737" t="s">
        <v>45</v>
      </c>
      <c r="G737" t="s">
        <v>46</v>
      </c>
      <c r="H737">
        <v>10</v>
      </c>
      <c r="I737">
        <v>3</v>
      </c>
      <c r="J737">
        <v>6233.34</v>
      </c>
      <c r="K737">
        <v>784.15</v>
      </c>
      <c r="L737">
        <v>11</v>
      </c>
      <c r="M737">
        <v>20</v>
      </c>
      <c r="N737">
        <v>4</v>
      </c>
      <c r="O737" t="s">
        <v>49</v>
      </c>
      <c r="P737" t="s">
        <v>49</v>
      </c>
    </row>
    <row r="738" spans="1:16" x14ac:dyDescent="0.35">
      <c r="A738">
        <v>737</v>
      </c>
      <c r="B738">
        <v>52</v>
      </c>
      <c r="C738" t="s">
        <v>16</v>
      </c>
      <c r="D738" t="s">
        <v>23</v>
      </c>
      <c r="E738" t="s">
        <v>39</v>
      </c>
      <c r="F738" t="s">
        <v>43</v>
      </c>
      <c r="G738" t="s">
        <v>47</v>
      </c>
      <c r="H738">
        <v>5</v>
      </c>
      <c r="I738">
        <v>4</v>
      </c>
      <c r="J738">
        <v>4037.82</v>
      </c>
      <c r="K738">
        <v>682.62</v>
      </c>
      <c r="L738">
        <v>13</v>
      </c>
      <c r="M738">
        <v>25</v>
      </c>
      <c r="N738">
        <v>3</v>
      </c>
      <c r="O738" t="s">
        <v>49</v>
      </c>
      <c r="P738" t="s">
        <v>49</v>
      </c>
    </row>
    <row r="739" spans="1:16" x14ac:dyDescent="0.35">
      <c r="A739">
        <v>738</v>
      </c>
      <c r="B739">
        <v>27</v>
      </c>
      <c r="C739" t="s">
        <v>17</v>
      </c>
      <c r="D739" t="s">
        <v>19</v>
      </c>
      <c r="E739" t="s">
        <v>37</v>
      </c>
      <c r="F739" t="s">
        <v>45</v>
      </c>
      <c r="G739" t="s">
        <v>46</v>
      </c>
      <c r="H739">
        <v>3</v>
      </c>
      <c r="I739">
        <v>4</v>
      </c>
      <c r="J739">
        <v>5474.53</v>
      </c>
      <c r="K739">
        <v>667.7</v>
      </c>
      <c r="L739">
        <v>12</v>
      </c>
      <c r="M739">
        <v>17</v>
      </c>
      <c r="N739">
        <v>11</v>
      </c>
      <c r="O739" t="s">
        <v>49</v>
      </c>
      <c r="P739" t="s">
        <v>50</v>
      </c>
    </row>
    <row r="740" spans="1:16" x14ac:dyDescent="0.35">
      <c r="A740">
        <v>739</v>
      </c>
      <c r="B740">
        <v>24</v>
      </c>
      <c r="C740" t="s">
        <v>17</v>
      </c>
      <c r="D740" t="s">
        <v>19</v>
      </c>
      <c r="E740" t="s">
        <v>25</v>
      </c>
      <c r="F740" t="s">
        <v>42</v>
      </c>
      <c r="G740" t="s">
        <v>46</v>
      </c>
      <c r="H740">
        <v>8</v>
      </c>
      <c r="I740">
        <v>4</v>
      </c>
      <c r="J740">
        <v>6243.25</v>
      </c>
      <c r="K740">
        <v>1023.48</v>
      </c>
      <c r="L740">
        <v>8</v>
      </c>
      <c r="M740">
        <v>19</v>
      </c>
      <c r="N740">
        <v>10</v>
      </c>
      <c r="O740" t="s">
        <v>49</v>
      </c>
      <c r="P740" t="s">
        <v>49</v>
      </c>
    </row>
    <row r="741" spans="1:16" x14ac:dyDescent="0.35">
      <c r="A741">
        <v>740</v>
      </c>
      <c r="B741">
        <v>53</v>
      </c>
      <c r="C741" t="s">
        <v>16</v>
      </c>
      <c r="D741" t="s">
        <v>18</v>
      </c>
      <c r="E741" t="s">
        <v>24</v>
      </c>
      <c r="F741" t="s">
        <v>44</v>
      </c>
      <c r="G741" t="s">
        <v>46</v>
      </c>
      <c r="H741">
        <v>16</v>
      </c>
      <c r="I741">
        <v>2</v>
      </c>
      <c r="J741">
        <v>4662.28</v>
      </c>
      <c r="K741">
        <v>530.08000000000004</v>
      </c>
      <c r="L741">
        <v>10</v>
      </c>
      <c r="M741">
        <v>15</v>
      </c>
      <c r="N741">
        <v>5</v>
      </c>
      <c r="O741" t="s">
        <v>49</v>
      </c>
      <c r="P741" t="s">
        <v>49</v>
      </c>
    </row>
    <row r="742" spans="1:16" x14ac:dyDescent="0.35">
      <c r="A742">
        <v>741</v>
      </c>
      <c r="B742">
        <v>59</v>
      </c>
      <c r="C742" t="s">
        <v>16</v>
      </c>
      <c r="D742" t="s">
        <v>18</v>
      </c>
      <c r="E742" t="s">
        <v>27</v>
      </c>
      <c r="F742" t="s">
        <v>43</v>
      </c>
      <c r="G742" t="s">
        <v>46</v>
      </c>
      <c r="H742">
        <v>7</v>
      </c>
      <c r="I742">
        <v>2</v>
      </c>
      <c r="J742">
        <v>5487.93</v>
      </c>
      <c r="K742">
        <v>1063.48</v>
      </c>
      <c r="L742">
        <v>12</v>
      </c>
      <c r="M742">
        <v>16</v>
      </c>
      <c r="N742">
        <v>2</v>
      </c>
      <c r="O742" t="s">
        <v>49</v>
      </c>
      <c r="P742" t="s">
        <v>49</v>
      </c>
    </row>
    <row r="743" spans="1:16" x14ac:dyDescent="0.35">
      <c r="A743">
        <v>742</v>
      </c>
      <c r="B743">
        <v>50</v>
      </c>
      <c r="C743" t="s">
        <v>16</v>
      </c>
      <c r="D743" t="s">
        <v>23</v>
      </c>
      <c r="E743" t="s">
        <v>39</v>
      </c>
      <c r="F743" t="s">
        <v>42</v>
      </c>
      <c r="G743" t="s">
        <v>46</v>
      </c>
      <c r="H743">
        <v>1</v>
      </c>
      <c r="I743">
        <v>3</v>
      </c>
      <c r="J743">
        <v>3252.9</v>
      </c>
      <c r="K743">
        <v>619.89</v>
      </c>
      <c r="L743">
        <v>11</v>
      </c>
      <c r="M743">
        <v>16</v>
      </c>
      <c r="N743">
        <v>3</v>
      </c>
      <c r="O743" t="s">
        <v>49</v>
      </c>
      <c r="P743" t="s">
        <v>49</v>
      </c>
    </row>
    <row r="744" spans="1:16" x14ac:dyDescent="0.35">
      <c r="A744">
        <v>743</v>
      </c>
      <c r="B744">
        <v>55</v>
      </c>
      <c r="C744" t="s">
        <v>17</v>
      </c>
      <c r="D744" t="s">
        <v>22</v>
      </c>
      <c r="E744" t="s">
        <v>32</v>
      </c>
      <c r="F744" t="s">
        <v>42</v>
      </c>
      <c r="G744" t="s">
        <v>47</v>
      </c>
      <c r="H744">
        <v>16</v>
      </c>
      <c r="I744">
        <v>1</v>
      </c>
      <c r="J744">
        <v>2680.31</v>
      </c>
      <c r="K744">
        <v>148.11000000000001</v>
      </c>
      <c r="L744">
        <v>2</v>
      </c>
      <c r="M744">
        <v>23</v>
      </c>
      <c r="N744">
        <v>6</v>
      </c>
      <c r="O744" t="s">
        <v>50</v>
      </c>
      <c r="P744" t="s">
        <v>49</v>
      </c>
    </row>
    <row r="745" spans="1:16" x14ac:dyDescent="0.35">
      <c r="A745">
        <v>744</v>
      </c>
      <c r="B745">
        <v>23</v>
      </c>
      <c r="C745" t="s">
        <v>17</v>
      </c>
      <c r="D745" t="s">
        <v>18</v>
      </c>
      <c r="E745" t="s">
        <v>26</v>
      </c>
      <c r="F745" t="s">
        <v>42</v>
      </c>
      <c r="G745" t="s">
        <v>46</v>
      </c>
      <c r="H745">
        <v>5</v>
      </c>
      <c r="I745">
        <v>5</v>
      </c>
      <c r="J745">
        <v>6088.86</v>
      </c>
      <c r="K745">
        <v>603.08000000000004</v>
      </c>
      <c r="L745">
        <v>9</v>
      </c>
      <c r="M745">
        <v>20</v>
      </c>
      <c r="N745">
        <v>10</v>
      </c>
      <c r="O745" t="s">
        <v>50</v>
      </c>
      <c r="P745" t="s">
        <v>49</v>
      </c>
    </row>
    <row r="746" spans="1:16" x14ac:dyDescent="0.35">
      <c r="A746">
        <v>745</v>
      </c>
      <c r="B746">
        <v>41</v>
      </c>
      <c r="C746" t="s">
        <v>16</v>
      </c>
      <c r="D746" t="s">
        <v>19</v>
      </c>
      <c r="E746" t="s">
        <v>35</v>
      </c>
      <c r="F746" t="s">
        <v>44</v>
      </c>
      <c r="G746" t="s">
        <v>46</v>
      </c>
      <c r="H746">
        <v>8</v>
      </c>
      <c r="I746">
        <v>1</v>
      </c>
      <c r="J746">
        <v>5865.2</v>
      </c>
      <c r="K746">
        <v>1131.79</v>
      </c>
      <c r="L746">
        <v>9</v>
      </c>
      <c r="M746">
        <v>13</v>
      </c>
      <c r="N746">
        <v>6</v>
      </c>
      <c r="O746" t="s">
        <v>49</v>
      </c>
      <c r="P746" t="s">
        <v>49</v>
      </c>
    </row>
    <row r="747" spans="1:16" x14ac:dyDescent="0.35">
      <c r="A747">
        <v>746</v>
      </c>
      <c r="B747">
        <v>36</v>
      </c>
      <c r="C747" t="s">
        <v>16</v>
      </c>
      <c r="D747" t="s">
        <v>23</v>
      </c>
      <c r="E747" t="s">
        <v>33</v>
      </c>
      <c r="F747" t="s">
        <v>42</v>
      </c>
      <c r="G747" t="s">
        <v>46</v>
      </c>
      <c r="H747">
        <v>17</v>
      </c>
      <c r="I747">
        <v>4</v>
      </c>
      <c r="J747">
        <v>5538.47</v>
      </c>
      <c r="K747">
        <v>523.25</v>
      </c>
      <c r="L747">
        <v>6</v>
      </c>
      <c r="M747">
        <v>19</v>
      </c>
      <c r="N747">
        <v>5</v>
      </c>
      <c r="O747" t="s">
        <v>50</v>
      </c>
      <c r="P747" t="s">
        <v>50</v>
      </c>
    </row>
    <row r="748" spans="1:16" x14ac:dyDescent="0.35">
      <c r="A748">
        <v>747</v>
      </c>
      <c r="B748">
        <v>58</v>
      </c>
      <c r="C748" t="s">
        <v>16</v>
      </c>
      <c r="D748" t="s">
        <v>21</v>
      </c>
      <c r="E748" t="s">
        <v>31</v>
      </c>
      <c r="F748" t="s">
        <v>44</v>
      </c>
      <c r="G748" t="s">
        <v>47</v>
      </c>
      <c r="H748">
        <v>16</v>
      </c>
      <c r="I748">
        <v>4</v>
      </c>
      <c r="J748">
        <v>4171.9399999999996</v>
      </c>
      <c r="K748">
        <v>237.75</v>
      </c>
      <c r="L748">
        <v>11</v>
      </c>
      <c r="M748">
        <v>25</v>
      </c>
      <c r="N748">
        <v>9</v>
      </c>
      <c r="O748" t="s">
        <v>49</v>
      </c>
      <c r="P748" t="s">
        <v>49</v>
      </c>
    </row>
    <row r="749" spans="1:16" x14ac:dyDescent="0.35">
      <c r="A749">
        <v>748</v>
      </c>
      <c r="B749">
        <v>31</v>
      </c>
      <c r="C749" t="s">
        <v>17</v>
      </c>
      <c r="D749" t="s">
        <v>20</v>
      </c>
      <c r="E749" t="s">
        <v>29</v>
      </c>
      <c r="F749" t="s">
        <v>43</v>
      </c>
      <c r="G749" t="s">
        <v>46</v>
      </c>
      <c r="H749">
        <v>19</v>
      </c>
      <c r="I749">
        <v>3</v>
      </c>
      <c r="J749">
        <v>4405.2700000000004</v>
      </c>
      <c r="K749">
        <v>668.19</v>
      </c>
      <c r="L749">
        <v>10</v>
      </c>
      <c r="M749">
        <v>17</v>
      </c>
      <c r="N749">
        <v>6</v>
      </c>
      <c r="O749" t="s">
        <v>50</v>
      </c>
      <c r="P749" t="s">
        <v>49</v>
      </c>
    </row>
    <row r="750" spans="1:16" x14ac:dyDescent="0.35">
      <c r="A750">
        <v>749</v>
      </c>
      <c r="B750">
        <v>30</v>
      </c>
      <c r="C750" t="s">
        <v>16</v>
      </c>
      <c r="D750" t="s">
        <v>21</v>
      </c>
      <c r="E750" t="s">
        <v>34</v>
      </c>
      <c r="F750" t="s">
        <v>44</v>
      </c>
      <c r="G750" t="s">
        <v>46</v>
      </c>
      <c r="H750">
        <v>14</v>
      </c>
      <c r="I750">
        <v>3</v>
      </c>
      <c r="J750">
        <v>3989.24</v>
      </c>
      <c r="K750">
        <v>536.83000000000004</v>
      </c>
      <c r="L750">
        <v>8</v>
      </c>
      <c r="M750">
        <v>28</v>
      </c>
      <c r="N750">
        <v>3</v>
      </c>
      <c r="O750" t="s">
        <v>49</v>
      </c>
      <c r="P750" t="s">
        <v>49</v>
      </c>
    </row>
    <row r="751" spans="1:16" x14ac:dyDescent="0.35">
      <c r="A751">
        <v>750</v>
      </c>
      <c r="B751">
        <v>27</v>
      </c>
      <c r="C751" t="s">
        <v>17</v>
      </c>
      <c r="D751" t="s">
        <v>18</v>
      </c>
      <c r="E751" t="s">
        <v>26</v>
      </c>
      <c r="F751" t="s">
        <v>44</v>
      </c>
      <c r="G751" t="s">
        <v>46</v>
      </c>
      <c r="H751">
        <v>7</v>
      </c>
      <c r="I751">
        <v>5</v>
      </c>
      <c r="J751">
        <v>5626.28</v>
      </c>
      <c r="K751">
        <v>915.85</v>
      </c>
      <c r="L751">
        <v>6</v>
      </c>
      <c r="M751">
        <v>18</v>
      </c>
      <c r="N751">
        <v>5</v>
      </c>
      <c r="O751" t="s">
        <v>50</v>
      </c>
      <c r="P751" t="s">
        <v>49</v>
      </c>
    </row>
    <row r="752" spans="1:16" x14ac:dyDescent="0.35">
      <c r="A752">
        <v>751</v>
      </c>
      <c r="B752">
        <v>55</v>
      </c>
      <c r="C752" t="s">
        <v>17</v>
      </c>
      <c r="D752" t="s">
        <v>23</v>
      </c>
      <c r="E752" t="s">
        <v>33</v>
      </c>
      <c r="F752" t="s">
        <v>43</v>
      </c>
      <c r="G752" t="s">
        <v>47</v>
      </c>
      <c r="H752">
        <v>17</v>
      </c>
      <c r="I752">
        <v>4</v>
      </c>
      <c r="J752">
        <v>4595.38</v>
      </c>
      <c r="K752">
        <v>503.36</v>
      </c>
      <c r="L752">
        <v>8</v>
      </c>
      <c r="M752">
        <v>11</v>
      </c>
      <c r="N752">
        <v>10</v>
      </c>
      <c r="O752" t="s">
        <v>49</v>
      </c>
      <c r="P752" t="s">
        <v>50</v>
      </c>
    </row>
    <row r="753" spans="1:16" x14ac:dyDescent="0.35">
      <c r="A753">
        <v>752</v>
      </c>
      <c r="B753">
        <v>53</v>
      </c>
      <c r="C753" t="s">
        <v>16</v>
      </c>
      <c r="D753" t="s">
        <v>23</v>
      </c>
      <c r="E753" t="s">
        <v>41</v>
      </c>
      <c r="F753" t="s">
        <v>45</v>
      </c>
      <c r="G753" t="s">
        <v>46</v>
      </c>
      <c r="H753">
        <v>9</v>
      </c>
      <c r="I753">
        <v>1</v>
      </c>
      <c r="J753">
        <v>4946.71</v>
      </c>
      <c r="K753">
        <v>910.91</v>
      </c>
      <c r="L753">
        <v>7</v>
      </c>
      <c r="M753">
        <v>26</v>
      </c>
      <c r="N753">
        <v>11</v>
      </c>
      <c r="O753" t="s">
        <v>50</v>
      </c>
      <c r="P753" t="s">
        <v>49</v>
      </c>
    </row>
    <row r="754" spans="1:16" x14ac:dyDescent="0.35">
      <c r="A754">
        <v>753</v>
      </c>
      <c r="B754">
        <v>55</v>
      </c>
      <c r="C754" t="s">
        <v>16</v>
      </c>
      <c r="D754" t="s">
        <v>18</v>
      </c>
      <c r="E754" t="s">
        <v>27</v>
      </c>
      <c r="F754" t="s">
        <v>44</v>
      </c>
      <c r="G754" t="s">
        <v>46</v>
      </c>
      <c r="H754">
        <v>6</v>
      </c>
      <c r="I754">
        <v>3</v>
      </c>
      <c r="J754">
        <v>5576.15</v>
      </c>
      <c r="K754">
        <v>874.44</v>
      </c>
      <c r="L754">
        <v>9</v>
      </c>
      <c r="M754">
        <v>17</v>
      </c>
      <c r="N754">
        <v>4</v>
      </c>
      <c r="O754" t="s">
        <v>50</v>
      </c>
      <c r="P754" t="s">
        <v>49</v>
      </c>
    </row>
    <row r="755" spans="1:16" x14ac:dyDescent="0.35">
      <c r="A755">
        <v>754</v>
      </c>
      <c r="B755">
        <v>35</v>
      </c>
      <c r="C755" t="s">
        <v>17</v>
      </c>
      <c r="D755" t="s">
        <v>19</v>
      </c>
      <c r="E755" t="s">
        <v>25</v>
      </c>
      <c r="F755" t="s">
        <v>43</v>
      </c>
      <c r="G755" t="s">
        <v>48</v>
      </c>
      <c r="H755">
        <v>17</v>
      </c>
      <c r="I755">
        <v>3</v>
      </c>
      <c r="J755">
        <v>6605.58</v>
      </c>
      <c r="K755">
        <v>344.13</v>
      </c>
      <c r="L755">
        <v>11</v>
      </c>
      <c r="M755">
        <v>17</v>
      </c>
      <c r="N755">
        <v>6</v>
      </c>
      <c r="O755" t="s">
        <v>49</v>
      </c>
      <c r="P755" t="s">
        <v>49</v>
      </c>
    </row>
    <row r="756" spans="1:16" x14ac:dyDescent="0.35">
      <c r="A756">
        <v>755</v>
      </c>
      <c r="B756">
        <v>53</v>
      </c>
      <c r="C756" t="s">
        <v>16</v>
      </c>
      <c r="D756" t="s">
        <v>22</v>
      </c>
      <c r="E756" t="s">
        <v>36</v>
      </c>
      <c r="F756" t="s">
        <v>42</v>
      </c>
      <c r="G756" t="s">
        <v>46</v>
      </c>
      <c r="H756">
        <v>2</v>
      </c>
      <c r="I756">
        <v>4</v>
      </c>
      <c r="J756">
        <v>4515.62</v>
      </c>
      <c r="K756">
        <v>820.84</v>
      </c>
      <c r="L756">
        <v>4</v>
      </c>
      <c r="M756">
        <v>23</v>
      </c>
      <c r="N756">
        <v>1</v>
      </c>
      <c r="O756" t="s">
        <v>49</v>
      </c>
      <c r="P756" t="s">
        <v>49</v>
      </c>
    </row>
    <row r="757" spans="1:16" x14ac:dyDescent="0.35">
      <c r="A757">
        <v>756</v>
      </c>
      <c r="B757">
        <v>38</v>
      </c>
      <c r="C757" t="s">
        <v>17</v>
      </c>
      <c r="D757" t="s">
        <v>21</v>
      </c>
      <c r="E757" t="s">
        <v>34</v>
      </c>
      <c r="F757" t="s">
        <v>45</v>
      </c>
      <c r="G757" t="s">
        <v>46</v>
      </c>
      <c r="H757">
        <v>13</v>
      </c>
      <c r="I757">
        <v>3</v>
      </c>
      <c r="J757">
        <v>3843.62</v>
      </c>
      <c r="K757">
        <v>287.74</v>
      </c>
      <c r="L757">
        <v>11</v>
      </c>
      <c r="M757">
        <v>20</v>
      </c>
      <c r="N757">
        <v>6</v>
      </c>
      <c r="O757" t="s">
        <v>49</v>
      </c>
      <c r="P757" t="s">
        <v>49</v>
      </c>
    </row>
    <row r="758" spans="1:16" x14ac:dyDescent="0.35">
      <c r="A758">
        <v>757</v>
      </c>
      <c r="B758">
        <v>23</v>
      </c>
      <c r="C758" t="s">
        <v>17</v>
      </c>
      <c r="D758" t="s">
        <v>19</v>
      </c>
      <c r="E758" t="s">
        <v>25</v>
      </c>
      <c r="F758" t="s">
        <v>42</v>
      </c>
      <c r="G758" t="s">
        <v>47</v>
      </c>
      <c r="H758">
        <v>1</v>
      </c>
      <c r="I758">
        <v>5</v>
      </c>
      <c r="J758">
        <v>5282.43</v>
      </c>
      <c r="K758">
        <v>553.95000000000005</v>
      </c>
      <c r="L758">
        <v>17</v>
      </c>
      <c r="M758">
        <v>17</v>
      </c>
      <c r="N758">
        <v>5</v>
      </c>
      <c r="O758" t="s">
        <v>50</v>
      </c>
      <c r="P758" t="s">
        <v>49</v>
      </c>
    </row>
    <row r="759" spans="1:16" x14ac:dyDescent="0.35">
      <c r="A759">
        <v>758</v>
      </c>
      <c r="B759">
        <v>48</v>
      </c>
      <c r="C759" t="s">
        <v>16</v>
      </c>
      <c r="D759" t="s">
        <v>19</v>
      </c>
      <c r="E759" t="s">
        <v>35</v>
      </c>
      <c r="F759" t="s">
        <v>42</v>
      </c>
      <c r="G759" t="s">
        <v>46</v>
      </c>
      <c r="H759">
        <v>19</v>
      </c>
      <c r="I759">
        <v>3</v>
      </c>
      <c r="J759">
        <v>5672.84</v>
      </c>
      <c r="K759">
        <v>927.41</v>
      </c>
      <c r="L759">
        <v>11</v>
      </c>
      <c r="M759">
        <v>16</v>
      </c>
      <c r="N759">
        <v>3</v>
      </c>
      <c r="O759" t="s">
        <v>49</v>
      </c>
      <c r="P759" t="s">
        <v>49</v>
      </c>
    </row>
    <row r="760" spans="1:16" x14ac:dyDescent="0.35">
      <c r="A760">
        <v>759</v>
      </c>
      <c r="B760">
        <v>37</v>
      </c>
      <c r="C760" t="s">
        <v>17</v>
      </c>
      <c r="D760" t="s">
        <v>18</v>
      </c>
      <c r="E760" t="s">
        <v>26</v>
      </c>
      <c r="F760" t="s">
        <v>43</v>
      </c>
      <c r="G760" t="s">
        <v>46</v>
      </c>
      <c r="H760">
        <v>13</v>
      </c>
      <c r="I760">
        <v>2</v>
      </c>
      <c r="J760">
        <v>5682.85</v>
      </c>
      <c r="K760">
        <v>299.88</v>
      </c>
      <c r="L760">
        <v>14</v>
      </c>
      <c r="M760">
        <v>20</v>
      </c>
      <c r="N760">
        <v>5</v>
      </c>
      <c r="O760" t="s">
        <v>49</v>
      </c>
      <c r="P760" t="s">
        <v>49</v>
      </c>
    </row>
    <row r="761" spans="1:16" x14ac:dyDescent="0.35">
      <c r="A761">
        <v>760</v>
      </c>
      <c r="B761">
        <v>49</v>
      </c>
      <c r="C761" t="s">
        <v>16</v>
      </c>
      <c r="D761" t="s">
        <v>21</v>
      </c>
      <c r="E761" t="s">
        <v>31</v>
      </c>
      <c r="F761" t="s">
        <v>43</v>
      </c>
      <c r="G761" t="s">
        <v>46</v>
      </c>
      <c r="H761">
        <v>15</v>
      </c>
      <c r="I761">
        <v>3</v>
      </c>
      <c r="J761">
        <v>3808.18</v>
      </c>
      <c r="K761">
        <v>475.24</v>
      </c>
      <c r="L761">
        <v>3</v>
      </c>
      <c r="M761">
        <v>23</v>
      </c>
      <c r="N761">
        <v>4</v>
      </c>
      <c r="O761" t="s">
        <v>50</v>
      </c>
      <c r="P761" t="s">
        <v>49</v>
      </c>
    </row>
    <row r="762" spans="1:16" x14ac:dyDescent="0.35">
      <c r="A762">
        <v>761</v>
      </c>
      <c r="B762">
        <v>44</v>
      </c>
      <c r="C762" t="s">
        <v>17</v>
      </c>
      <c r="D762" t="s">
        <v>21</v>
      </c>
      <c r="E762" t="s">
        <v>34</v>
      </c>
      <c r="F762" t="s">
        <v>44</v>
      </c>
      <c r="G762" t="s">
        <v>46</v>
      </c>
      <c r="H762">
        <v>13</v>
      </c>
      <c r="I762">
        <v>2</v>
      </c>
      <c r="J762">
        <v>3826.31</v>
      </c>
      <c r="K762">
        <v>307.41000000000003</v>
      </c>
      <c r="L762">
        <v>7</v>
      </c>
      <c r="M762">
        <v>17</v>
      </c>
      <c r="N762">
        <v>7</v>
      </c>
      <c r="O762" t="s">
        <v>49</v>
      </c>
      <c r="P762" t="s">
        <v>49</v>
      </c>
    </row>
    <row r="763" spans="1:16" x14ac:dyDescent="0.35">
      <c r="A763">
        <v>762</v>
      </c>
      <c r="B763">
        <v>51</v>
      </c>
      <c r="C763" t="s">
        <v>17</v>
      </c>
      <c r="D763" t="s">
        <v>21</v>
      </c>
      <c r="E763" t="s">
        <v>31</v>
      </c>
      <c r="F763" t="s">
        <v>42</v>
      </c>
      <c r="G763" t="s">
        <v>46</v>
      </c>
      <c r="H763">
        <v>4</v>
      </c>
      <c r="I763">
        <v>2</v>
      </c>
      <c r="J763">
        <v>5716.82</v>
      </c>
      <c r="K763">
        <v>485.01</v>
      </c>
      <c r="L763">
        <v>10</v>
      </c>
      <c r="M763">
        <v>18</v>
      </c>
      <c r="N763">
        <v>4</v>
      </c>
      <c r="O763" t="s">
        <v>50</v>
      </c>
      <c r="P763" t="s">
        <v>49</v>
      </c>
    </row>
    <row r="764" spans="1:16" x14ac:dyDescent="0.35">
      <c r="A764">
        <v>763</v>
      </c>
      <c r="B764">
        <v>32</v>
      </c>
      <c r="C764" t="s">
        <v>16</v>
      </c>
      <c r="D764" t="s">
        <v>23</v>
      </c>
      <c r="E764" t="s">
        <v>41</v>
      </c>
      <c r="F764" t="s">
        <v>43</v>
      </c>
      <c r="G764" t="s">
        <v>46</v>
      </c>
      <c r="H764">
        <v>19</v>
      </c>
      <c r="I764">
        <v>3</v>
      </c>
      <c r="J764">
        <v>4684.21</v>
      </c>
      <c r="K764">
        <v>822.48</v>
      </c>
      <c r="L764">
        <v>8</v>
      </c>
      <c r="M764">
        <v>24</v>
      </c>
      <c r="N764">
        <v>8</v>
      </c>
      <c r="O764" t="s">
        <v>50</v>
      </c>
      <c r="P764" t="s">
        <v>49</v>
      </c>
    </row>
    <row r="765" spans="1:16" x14ac:dyDescent="0.35">
      <c r="A765">
        <v>764</v>
      </c>
      <c r="B765">
        <v>39</v>
      </c>
      <c r="C765" t="s">
        <v>16</v>
      </c>
      <c r="D765" t="s">
        <v>22</v>
      </c>
      <c r="E765" t="s">
        <v>32</v>
      </c>
      <c r="F765" t="s">
        <v>43</v>
      </c>
      <c r="G765" t="s">
        <v>46</v>
      </c>
      <c r="H765">
        <v>18</v>
      </c>
      <c r="I765">
        <v>5</v>
      </c>
      <c r="J765">
        <v>3415.43</v>
      </c>
      <c r="K765">
        <v>512.21</v>
      </c>
      <c r="L765">
        <v>6</v>
      </c>
      <c r="M765">
        <v>22</v>
      </c>
      <c r="N765">
        <v>2</v>
      </c>
      <c r="O765" t="s">
        <v>49</v>
      </c>
      <c r="P765" t="s">
        <v>50</v>
      </c>
    </row>
    <row r="766" spans="1:16" x14ac:dyDescent="0.35">
      <c r="A766">
        <v>765</v>
      </c>
      <c r="B766">
        <v>59</v>
      </c>
      <c r="C766" t="s">
        <v>16</v>
      </c>
      <c r="D766" t="s">
        <v>18</v>
      </c>
      <c r="E766" t="s">
        <v>27</v>
      </c>
      <c r="F766" t="s">
        <v>43</v>
      </c>
      <c r="G766" t="s">
        <v>46</v>
      </c>
      <c r="H766">
        <v>19</v>
      </c>
      <c r="I766">
        <v>3</v>
      </c>
      <c r="J766">
        <v>5151.9399999999996</v>
      </c>
      <c r="K766">
        <v>538.41999999999996</v>
      </c>
      <c r="L766">
        <v>7</v>
      </c>
      <c r="M766">
        <v>32</v>
      </c>
      <c r="N766">
        <v>7</v>
      </c>
      <c r="O766" t="s">
        <v>49</v>
      </c>
      <c r="P766" t="s">
        <v>49</v>
      </c>
    </row>
    <row r="767" spans="1:16" x14ac:dyDescent="0.35">
      <c r="A767">
        <v>766</v>
      </c>
      <c r="B767">
        <v>49</v>
      </c>
      <c r="C767" t="s">
        <v>17</v>
      </c>
      <c r="D767" t="s">
        <v>19</v>
      </c>
      <c r="E767" t="s">
        <v>35</v>
      </c>
      <c r="F767" t="s">
        <v>44</v>
      </c>
      <c r="G767" t="s">
        <v>46</v>
      </c>
      <c r="H767">
        <v>3</v>
      </c>
      <c r="I767">
        <v>5</v>
      </c>
      <c r="J767">
        <v>4950.66</v>
      </c>
      <c r="K767">
        <v>345.8</v>
      </c>
      <c r="L767">
        <v>12</v>
      </c>
      <c r="M767">
        <v>20</v>
      </c>
      <c r="N767">
        <v>3</v>
      </c>
      <c r="O767" t="s">
        <v>49</v>
      </c>
      <c r="P767" t="s">
        <v>50</v>
      </c>
    </row>
    <row r="768" spans="1:16" x14ac:dyDescent="0.35">
      <c r="A768">
        <v>767</v>
      </c>
      <c r="B768">
        <v>22</v>
      </c>
      <c r="C768" t="s">
        <v>17</v>
      </c>
      <c r="D768" t="s">
        <v>23</v>
      </c>
      <c r="E768" t="s">
        <v>33</v>
      </c>
      <c r="F768" t="s">
        <v>43</v>
      </c>
      <c r="G768" t="s">
        <v>46</v>
      </c>
      <c r="H768">
        <v>17</v>
      </c>
      <c r="I768">
        <v>3</v>
      </c>
      <c r="J768">
        <v>5228.3100000000004</v>
      </c>
      <c r="K768">
        <v>1006.09</v>
      </c>
      <c r="L768">
        <v>8</v>
      </c>
      <c r="M768">
        <v>20</v>
      </c>
      <c r="N768">
        <v>4</v>
      </c>
      <c r="O768" t="s">
        <v>49</v>
      </c>
      <c r="P768" t="s">
        <v>49</v>
      </c>
    </row>
    <row r="769" spans="1:16" x14ac:dyDescent="0.35">
      <c r="A769">
        <v>768</v>
      </c>
      <c r="B769">
        <v>32</v>
      </c>
      <c r="C769" t="s">
        <v>17</v>
      </c>
      <c r="D769" t="s">
        <v>21</v>
      </c>
      <c r="E769" t="s">
        <v>38</v>
      </c>
      <c r="F769" t="s">
        <v>44</v>
      </c>
      <c r="G769" t="s">
        <v>46</v>
      </c>
      <c r="H769">
        <v>19</v>
      </c>
      <c r="I769">
        <v>5</v>
      </c>
      <c r="J769">
        <v>5271.73</v>
      </c>
      <c r="K769">
        <v>755.57</v>
      </c>
      <c r="L769">
        <v>11</v>
      </c>
      <c r="M769">
        <v>27</v>
      </c>
      <c r="N769">
        <v>5</v>
      </c>
      <c r="O769" t="s">
        <v>50</v>
      </c>
      <c r="P769" t="s">
        <v>50</v>
      </c>
    </row>
    <row r="770" spans="1:16" x14ac:dyDescent="0.35">
      <c r="A770">
        <v>769</v>
      </c>
      <c r="B770">
        <v>47</v>
      </c>
      <c r="C770" t="s">
        <v>16</v>
      </c>
      <c r="D770" t="s">
        <v>19</v>
      </c>
      <c r="E770" t="s">
        <v>37</v>
      </c>
      <c r="F770" t="s">
        <v>44</v>
      </c>
      <c r="G770" t="s">
        <v>48</v>
      </c>
      <c r="H770">
        <v>6</v>
      </c>
      <c r="I770">
        <v>3</v>
      </c>
      <c r="J770">
        <v>4129.49</v>
      </c>
      <c r="K770">
        <v>573.79</v>
      </c>
      <c r="L770">
        <v>7</v>
      </c>
      <c r="M770">
        <v>16</v>
      </c>
      <c r="N770">
        <v>6</v>
      </c>
      <c r="O770" t="s">
        <v>50</v>
      </c>
      <c r="P770" t="s">
        <v>49</v>
      </c>
    </row>
    <row r="771" spans="1:16" x14ac:dyDescent="0.35">
      <c r="A771">
        <v>770</v>
      </c>
      <c r="B771">
        <v>43</v>
      </c>
      <c r="C771" t="s">
        <v>16</v>
      </c>
      <c r="D771" t="s">
        <v>20</v>
      </c>
      <c r="E771" t="s">
        <v>28</v>
      </c>
      <c r="F771" t="s">
        <v>44</v>
      </c>
      <c r="G771" t="s">
        <v>46</v>
      </c>
      <c r="H771">
        <v>13</v>
      </c>
      <c r="I771">
        <v>5</v>
      </c>
      <c r="J771">
        <v>4249.1899999999996</v>
      </c>
      <c r="K771">
        <v>411.58</v>
      </c>
      <c r="L771">
        <v>10</v>
      </c>
      <c r="M771">
        <v>24</v>
      </c>
      <c r="N771">
        <v>6</v>
      </c>
      <c r="O771" t="s">
        <v>50</v>
      </c>
      <c r="P771" t="s">
        <v>50</v>
      </c>
    </row>
    <row r="772" spans="1:16" x14ac:dyDescent="0.35">
      <c r="A772">
        <v>771</v>
      </c>
      <c r="B772">
        <v>27</v>
      </c>
      <c r="C772" t="s">
        <v>17</v>
      </c>
      <c r="D772" t="s">
        <v>20</v>
      </c>
      <c r="E772" t="s">
        <v>30</v>
      </c>
      <c r="F772" t="s">
        <v>43</v>
      </c>
      <c r="G772" t="s">
        <v>46</v>
      </c>
      <c r="H772">
        <v>15</v>
      </c>
      <c r="I772">
        <v>4</v>
      </c>
      <c r="J772">
        <v>4109.84</v>
      </c>
      <c r="K772">
        <v>362.02</v>
      </c>
      <c r="L772">
        <v>11</v>
      </c>
      <c r="M772">
        <v>11</v>
      </c>
      <c r="N772">
        <v>4</v>
      </c>
      <c r="O772" t="s">
        <v>49</v>
      </c>
      <c r="P772" t="s">
        <v>49</v>
      </c>
    </row>
    <row r="773" spans="1:16" x14ac:dyDescent="0.35">
      <c r="A773">
        <v>772</v>
      </c>
      <c r="B773">
        <v>46</v>
      </c>
      <c r="C773" t="s">
        <v>17</v>
      </c>
      <c r="D773" t="s">
        <v>18</v>
      </c>
      <c r="E773" t="s">
        <v>24</v>
      </c>
      <c r="F773" t="s">
        <v>44</v>
      </c>
      <c r="G773" t="s">
        <v>48</v>
      </c>
      <c r="H773">
        <v>5</v>
      </c>
      <c r="I773">
        <v>3</v>
      </c>
      <c r="J773">
        <v>6229.97</v>
      </c>
      <c r="K773">
        <v>1012.51</v>
      </c>
      <c r="L773">
        <v>7</v>
      </c>
      <c r="M773">
        <v>19</v>
      </c>
      <c r="N773">
        <v>6</v>
      </c>
      <c r="O773" t="s">
        <v>50</v>
      </c>
      <c r="P773" t="s">
        <v>49</v>
      </c>
    </row>
    <row r="774" spans="1:16" x14ac:dyDescent="0.35">
      <c r="A774">
        <v>773</v>
      </c>
      <c r="B774">
        <v>35</v>
      </c>
      <c r="C774" t="s">
        <v>16</v>
      </c>
      <c r="D774" t="s">
        <v>23</v>
      </c>
      <c r="E774" t="s">
        <v>33</v>
      </c>
      <c r="F774" t="s">
        <v>42</v>
      </c>
      <c r="G774" t="s">
        <v>46</v>
      </c>
      <c r="H774">
        <v>19</v>
      </c>
      <c r="I774">
        <v>4</v>
      </c>
      <c r="J774">
        <v>4939.3599999999997</v>
      </c>
      <c r="K774">
        <v>737.21</v>
      </c>
      <c r="L774">
        <v>8</v>
      </c>
      <c r="M774">
        <v>18</v>
      </c>
      <c r="N774">
        <v>4</v>
      </c>
      <c r="O774" t="s">
        <v>49</v>
      </c>
      <c r="P774" t="s">
        <v>50</v>
      </c>
    </row>
    <row r="775" spans="1:16" x14ac:dyDescent="0.35">
      <c r="A775">
        <v>774</v>
      </c>
      <c r="B775">
        <v>35</v>
      </c>
      <c r="C775" t="s">
        <v>16</v>
      </c>
      <c r="D775" t="s">
        <v>20</v>
      </c>
      <c r="E775" t="s">
        <v>29</v>
      </c>
      <c r="F775" t="s">
        <v>44</v>
      </c>
      <c r="G775" t="s">
        <v>46</v>
      </c>
      <c r="H775">
        <v>17</v>
      </c>
      <c r="I775">
        <v>4</v>
      </c>
      <c r="J775">
        <v>4445.6400000000003</v>
      </c>
      <c r="K775">
        <v>276.19</v>
      </c>
      <c r="L775">
        <v>9</v>
      </c>
      <c r="M775">
        <v>21</v>
      </c>
      <c r="N775">
        <v>5</v>
      </c>
      <c r="O775" t="s">
        <v>49</v>
      </c>
      <c r="P775" t="s">
        <v>50</v>
      </c>
    </row>
    <row r="776" spans="1:16" x14ac:dyDescent="0.35">
      <c r="A776">
        <v>775</v>
      </c>
      <c r="B776">
        <v>45</v>
      </c>
      <c r="C776" t="s">
        <v>17</v>
      </c>
      <c r="D776" t="s">
        <v>20</v>
      </c>
      <c r="E776" t="s">
        <v>30</v>
      </c>
      <c r="F776" t="s">
        <v>43</v>
      </c>
      <c r="G776" t="s">
        <v>46</v>
      </c>
      <c r="H776">
        <v>3</v>
      </c>
      <c r="I776">
        <v>3</v>
      </c>
      <c r="J776">
        <v>6072.03</v>
      </c>
      <c r="K776">
        <v>480.86</v>
      </c>
      <c r="L776">
        <v>7</v>
      </c>
      <c r="M776">
        <v>23</v>
      </c>
      <c r="N776">
        <v>9</v>
      </c>
      <c r="O776" t="s">
        <v>50</v>
      </c>
      <c r="P776" t="s">
        <v>49</v>
      </c>
    </row>
    <row r="777" spans="1:16" x14ac:dyDescent="0.35">
      <c r="A777">
        <v>776</v>
      </c>
      <c r="B777">
        <v>56</v>
      </c>
      <c r="C777" t="s">
        <v>17</v>
      </c>
      <c r="D777" t="s">
        <v>23</v>
      </c>
      <c r="E777" t="s">
        <v>39</v>
      </c>
      <c r="F777" t="s">
        <v>44</v>
      </c>
      <c r="G777" t="s">
        <v>47</v>
      </c>
      <c r="H777">
        <v>18</v>
      </c>
      <c r="I777">
        <v>3</v>
      </c>
      <c r="J777">
        <v>5618.84</v>
      </c>
      <c r="K777">
        <v>391.12</v>
      </c>
      <c r="L777">
        <v>11</v>
      </c>
      <c r="M777">
        <v>24</v>
      </c>
      <c r="N777">
        <v>10</v>
      </c>
      <c r="O777" t="s">
        <v>49</v>
      </c>
      <c r="P777" t="s">
        <v>49</v>
      </c>
    </row>
    <row r="778" spans="1:16" x14ac:dyDescent="0.35">
      <c r="A778">
        <v>777</v>
      </c>
      <c r="B778">
        <v>34</v>
      </c>
      <c r="C778" t="s">
        <v>17</v>
      </c>
      <c r="D778" t="s">
        <v>23</v>
      </c>
      <c r="E778" t="s">
        <v>33</v>
      </c>
      <c r="F778" t="s">
        <v>44</v>
      </c>
      <c r="G778" t="s">
        <v>46</v>
      </c>
      <c r="H778">
        <v>19</v>
      </c>
      <c r="I778">
        <v>4</v>
      </c>
      <c r="J778">
        <v>4637.25</v>
      </c>
      <c r="K778">
        <v>891.74</v>
      </c>
      <c r="L778">
        <v>12</v>
      </c>
      <c r="M778">
        <v>20</v>
      </c>
      <c r="N778">
        <v>9</v>
      </c>
      <c r="O778" t="s">
        <v>49</v>
      </c>
      <c r="P778" t="s">
        <v>50</v>
      </c>
    </row>
    <row r="779" spans="1:16" x14ac:dyDescent="0.35">
      <c r="A779">
        <v>778</v>
      </c>
      <c r="B779">
        <v>29</v>
      </c>
      <c r="C779" t="s">
        <v>16</v>
      </c>
      <c r="D779" t="s">
        <v>22</v>
      </c>
      <c r="E779" t="s">
        <v>36</v>
      </c>
      <c r="F779" t="s">
        <v>44</v>
      </c>
      <c r="G779" t="s">
        <v>46</v>
      </c>
      <c r="H779">
        <v>18</v>
      </c>
      <c r="I779">
        <v>5</v>
      </c>
      <c r="J779">
        <v>3891.29</v>
      </c>
      <c r="K779">
        <v>236.4</v>
      </c>
      <c r="L779">
        <v>12</v>
      </c>
      <c r="M779">
        <v>25</v>
      </c>
      <c r="N779">
        <v>3</v>
      </c>
      <c r="O779" t="s">
        <v>50</v>
      </c>
      <c r="P779" t="s">
        <v>49</v>
      </c>
    </row>
    <row r="780" spans="1:16" x14ac:dyDescent="0.35">
      <c r="A780">
        <v>779</v>
      </c>
      <c r="B780">
        <v>56</v>
      </c>
      <c r="C780" t="s">
        <v>16</v>
      </c>
      <c r="D780" t="s">
        <v>23</v>
      </c>
      <c r="E780" t="s">
        <v>41</v>
      </c>
      <c r="F780" t="s">
        <v>43</v>
      </c>
      <c r="G780" t="s">
        <v>46</v>
      </c>
      <c r="H780">
        <v>7</v>
      </c>
      <c r="I780">
        <v>4</v>
      </c>
      <c r="J780">
        <v>6173.62</v>
      </c>
      <c r="K780">
        <v>1048.3800000000001</v>
      </c>
      <c r="L780">
        <v>13</v>
      </c>
      <c r="M780">
        <v>23</v>
      </c>
      <c r="N780">
        <v>3</v>
      </c>
      <c r="O780" t="s">
        <v>49</v>
      </c>
      <c r="P780" t="s">
        <v>50</v>
      </c>
    </row>
    <row r="781" spans="1:16" x14ac:dyDescent="0.35">
      <c r="A781">
        <v>780</v>
      </c>
      <c r="B781">
        <v>23</v>
      </c>
      <c r="C781" t="s">
        <v>16</v>
      </c>
      <c r="D781" t="s">
        <v>23</v>
      </c>
      <c r="E781" t="s">
        <v>39</v>
      </c>
      <c r="F781" t="s">
        <v>44</v>
      </c>
      <c r="G781" t="s">
        <v>47</v>
      </c>
      <c r="H781">
        <v>6</v>
      </c>
      <c r="I781">
        <v>1</v>
      </c>
      <c r="J781">
        <v>4429.8100000000004</v>
      </c>
      <c r="K781">
        <v>731.47</v>
      </c>
      <c r="L781">
        <v>12</v>
      </c>
      <c r="M781">
        <v>26</v>
      </c>
      <c r="N781">
        <v>5</v>
      </c>
      <c r="O781" t="s">
        <v>50</v>
      </c>
      <c r="P781" t="s">
        <v>49</v>
      </c>
    </row>
    <row r="782" spans="1:16" x14ac:dyDescent="0.35">
      <c r="A782">
        <v>781</v>
      </c>
      <c r="B782">
        <v>55</v>
      </c>
      <c r="C782" t="s">
        <v>17</v>
      </c>
      <c r="D782" t="s">
        <v>19</v>
      </c>
      <c r="E782" t="s">
        <v>37</v>
      </c>
      <c r="F782" t="s">
        <v>44</v>
      </c>
      <c r="G782" t="s">
        <v>46</v>
      </c>
      <c r="H782">
        <v>11</v>
      </c>
      <c r="I782">
        <v>4</v>
      </c>
      <c r="J782">
        <v>5294.41</v>
      </c>
      <c r="K782">
        <v>687.49</v>
      </c>
      <c r="L782">
        <v>8</v>
      </c>
      <c r="M782">
        <v>18</v>
      </c>
      <c r="N782">
        <v>4</v>
      </c>
      <c r="O782" t="s">
        <v>49</v>
      </c>
      <c r="P782" t="s">
        <v>50</v>
      </c>
    </row>
    <row r="783" spans="1:16" x14ac:dyDescent="0.35">
      <c r="A783">
        <v>782</v>
      </c>
      <c r="B783">
        <v>36</v>
      </c>
      <c r="C783" t="s">
        <v>17</v>
      </c>
      <c r="D783" t="s">
        <v>23</v>
      </c>
      <c r="E783" t="s">
        <v>39</v>
      </c>
      <c r="F783" t="s">
        <v>44</v>
      </c>
      <c r="G783" t="s">
        <v>47</v>
      </c>
      <c r="H783">
        <v>14</v>
      </c>
      <c r="I783">
        <v>3</v>
      </c>
      <c r="J783">
        <v>3220.34</v>
      </c>
      <c r="K783">
        <v>236.33</v>
      </c>
      <c r="L783">
        <v>9</v>
      </c>
      <c r="M783">
        <v>18</v>
      </c>
      <c r="N783">
        <v>7</v>
      </c>
      <c r="O783" t="s">
        <v>49</v>
      </c>
      <c r="P783" t="s">
        <v>49</v>
      </c>
    </row>
    <row r="784" spans="1:16" x14ac:dyDescent="0.35">
      <c r="A784">
        <v>783</v>
      </c>
      <c r="B784">
        <v>32</v>
      </c>
      <c r="C784" t="s">
        <v>16</v>
      </c>
      <c r="D784" t="s">
        <v>20</v>
      </c>
      <c r="E784" t="s">
        <v>30</v>
      </c>
      <c r="F784" t="s">
        <v>43</v>
      </c>
      <c r="G784" t="s">
        <v>46</v>
      </c>
      <c r="H784">
        <v>9</v>
      </c>
      <c r="I784">
        <v>3</v>
      </c>
      <c r="J784">
        <v>3036.33</v>
      </c>
      <c r="K784">
        <v>470.72</v>
      </c>
      <c r="L784">
        <v>13</v>
      </c>
      <c r="M784">
        <v>18</v>
      </c>
      <c r="N784">
        <v>5</v>
      </c>
      <c r="O784" t="s">
        <v>49</v>
      </c>
      <c r="P784" t="s">
        <v>49</v>
      </c>
    </row>
    <row r="785" spans="1:16" x14ac:dyDescent="0.35">
      <c r="A785">
        <v>784</v>
      </c>
      <c r="B785">
        <v>31</v>
      </c>
      <c r="C785" t="s">
        <v>16</v>
      </c>
      <c r="D785" t="s">
        <v>18</v>
      </c>
      <c r="E785" t="s">
        <v>26</v>
      </c>
      <c r="F785" t="s">
        <v>44</v>
      </c>
      <c r="G785" t="s">
        <v>48</v>
      </c>
      <c r="H785">
        <v>10</v>
      </c>
      <c r="I785">
        <v>4</v>
      </c>
      <c r="J785">
        <v>5251.68</v>
      </c>
      <c r="K785">
        <v>940.62</v>
      </c>
      <c r="L785">
        <v>17</v>
      </c>
      <c r="M785">
        <v>15</v>
      </c>
      <c r="N785">
        <v>7</v>
      </c>
      <c r="O785" t="s">
        <v>49</v>
      </c>
      <c r="P785" t="s">
        <v>50</v>
      </c>
    </row>
    <row r="786" spans="1:16" x14ac:dyDescent="0.35">
      <c r="A786">
        <v>785</v>
      </c>
      <c r="B786">
        <v>33</v>
      </c>
      <c r="C786" t="s">
        <v>16</v>
      </c>
      <c r="D786" t="s">
        <v>21</v>
      </c>
      <c r="E786" t="s">
        <v>38</v>
      </c>
      <c r="F786" t="s">
        <v>42</v>
      </c>
      <c r="G786" t="s">
        <v>46</v>
      </c>
      <c r="H786">
        <v>9</v>
      </c>
      <c r="I786">
        <v>2</v>
      </c>
      <c r="J786">
        <v>4920.78</v>
      </c>
      <c r="K786">
        <v>540.65</v>
      </c>
      <c r="L786">
        <v>9</v>
      </c>
      <c r="M786">
        <v>24</v>
      </c>
      <c r="N786">
        <v>4</v>
      </c>
      <c r="O786" t="s">
        <v>49</v>
      </c>
      <c r="P786" t="s">
        <v>49</v>
      </c>
    </row>
    <row r="787" spans="1:16" x14ac:dyDescent="0.35">
      <c r="A787">
        <v>786</v>
      </c>
      <c r="B787">
        <v>56</v>
      </c>
      <c r="C787" t="s">
        <v>16</v>
      </c>
      <c r="D787" t="s">
        <v>19</v>
      </c>
      <c r="E787" t="s">
        <v>37</v>
      </c>
      <c r="F787" t="s">
        <v>42</v>
      </c>
      <c r="G787" t="s">
        <v>46</v>
      </c>
      <c r="H787">
        <v>6</v>
      </c>
      <c r="I787">
        <v>3</v>
      </c>
      <c r="J787">
        <v>5611.58</v>
      </c>
      <c r="K787">
        <v>942.27</v>
      </c>
      <c r="L787">
        <v>6</v>
      </c>
      <c r="M787">
        <v>16</v>
      </c>
      <c r="N787">
        <v>3</v>
      </c>
      <c r="O787" t="s">
        <v>49</v>
      </c>
      <c r="P787" t="s">
        <v>49</v>
      </c>
    </row>
    <row r="788" spans="1:16" x14ac:dyDescent="0.35">
      <c r="A788">
        <v>787</v>
      </c>
      <c r="B788">
        <v>42</v>
      </c>
      <c r="C788" t="s">
        <v>16</v>
      </c>
      <c r="D788" t="s">
        <v>19</v>
      </c>
      <c r="E788" t="s">
        <v>25</v>
      </c>
      <c r="F788" t="s">
        <v>42</v>
      </c>
      <c r="G788" t="s">
        <v>46</v>
      </c>
      <c r="H788">
        <v>14</v>
      </c>
      <c r="I788">
        <v>5</v>
      </c>
      <c r="J788">
        <v>4861.43</v>
      </c>
      <c r="K788">
        <v>782.34</v>
      </c>
      <c r="L788">
        <v>9</v>
      </c>
      <c r="M788">
        <v>22</v>
      </c>
      <c r="N788">
        <v>3</v>
      </c>
      <c r="O788" t="s">
        <v>49</v>
      </c>
      <c r="P788" t="s">
        <v>50</v>
      </c>
    </row>
    <row r="789" spans="1:16" x14ac:dyDescent="0.35">
      <c r="A789">
        <v>788</v>
      </c>
      <c r="B789">
        <v>58</v>
      </c>
      <c r="C789" t="s">
        <v>16</v>
      </c>
      <c r="D789" t="s">
        <v>22</v>
      </c>
      <c r="E789" t="s">
        <v>40</v>
      </c>
      <c r="F789" t="s">
        <v>44</v>
      </c>
      <c r="G789" t="s">
        <v>46</v>
      </c>
      <c r="H789">
        <v>9</v>
      </c>
      <c r="I789">
        <v>4</v>
      </c>
      <c r="J789">
        <v>4312.8500000000004</v>
      </c>
      <c r="K789">
        <v>799.3</v>
      </c>
      <c r="L789">
        <v>8</v>
      </c>
      <c r="M789">
        <v>16</v>
      </c>
      <c r="N789">
        <v>5</v>
      </c>
      <c r="O789" t="s">
        <v>49</v>
      </c>
      <c r="P789" t="s">
        <v>50</v>
      </c>
    </row>
    <row r="790" spans="1:16" x14ac:dyDescent="0.35">
      <c r="A790">
        <v>789</v>
      </c>
      <c r="B790">
        <v>30</v>
      </c>
      <c r="C790" t="s">
        <v>16</v>
      </c>
      <c r="D790" t="s">
        <v>19</v>
      </c>
      <c r="E790" t="s">
        <v>37</v>
      </c>
      <c r="F790" t="s">
        <v>45</v>
      </c>
      <c r="G790" t="s">
        <v>46</v>
      </c>
      <c r="H790">
        <v>11</v>
      </c>
      <c r="I790">
        <v>4</v>
      </c>
      <c r="J790">
        <v>6908.55</v>
      </c>
      <c r="K790">
        <v>1357.85</v>
      </c>
      <c r="L790">
        <v>11</v>
      </c>
      <c r="M790">
        <v>24</v>
      </c>
      <c r="N790">
        <v>6</v>
      </c>
      <c r="O790" t="s">
        <v>49</v>
      </c>
      <c r="P790" t="s">
        <v>50</v>
      </c>
    </row>
    <row r="791" spans="1:16" x14ac:dyDescent="0.35">
      <c r="A791">
        <v>790</v>
      </c>
      <c r="B791">
        <v>25</v>
      </c>
      <c r="C791" t="s">
        <v>16</v>
      </c>
      <c r="D791" t="s">
        <v>20</v>
      </c>
      <c r="E791" t="s">
        <v>29</v>
      </c>
      <c r="F791" t="s">
        <v>44</v>
      </c>
      <c r="G791" t="s">
        <v>47</v>
      </c>
      <c r="H791">
        <v>5</v>
      </c>
      <c r="I791">
        <v>3</v>
      </c>
      <c r="J791">
        <v>5529.34</v>
      </c>
      <c r="K791">
        <v>568.11</v>
      </c>
      <c r="L791">
        <v>4</v>
      </c>
      <c r="M791">
        <v>15</v>
      </c>
      <c r="N791">
        <v>8</v>
      </c>
      <c r="O791" t="s">
        <v>50</v>
      </c>
      <c r="P791" t="s">
        <v>49</v>
      </c>
    </row>
    <row r="792" spans="1:16" x14ac:dyDescent="0.35">
      <c r="A792">
        <v>791</v>
      </c>
      <c r="B792">
        <v>56</v>
      </c>
      <c r="C792" t="s">
        <v>17</v>
      </c>
      <c r="D792" t="s">
        <v>19</v>
      </c>
      <c r="E792" t="s">
        <v>37</v>
      </c>
      <c r="F792" t="s">
        <v>44</v>
      </c>
      <c r="G792" t="s">
        <v>48</v>
      </c>
      <c r="H792">
        <v>17</v>
      </c>
      <c r="I792">
        <v>3</v>
      </c>
      <c r="J792">
        <v>4634.66</v>
      </c>
      <c r="K792">
        <v>248.98</v>
      </c>
      <c r="L792">
        <v>9</v>
      </c>
      <c r="M792">
        <v>23</v>
      </c>
      <c r="N792">
        <v>3</v>
      </c>
      <c r="O792" t="s">
        <v>50</v>
      </c>
      <c r="P792" t="s">
        <v>49</v>
      </c>
    </row>
    <row r="793" spans="1:16" x14ac:dyDescent="0.35">
      <c r="A793">
        <v>792</v>
      </c>
      <c r="B793">
        <v>60</v>
      </c>
      <c r="C793" t="s">
        <v>16</v>
      </c>
      <c r="D793" t="s">
        <v>18</v>
      </c>
      <c r="E793" t="s">
        <v>26</v>
      </c>
      <c r="F793" t="s">
        <v>45</v>
      </c>
      <c r="G793" t="s">
        <v>48</v>
      </c>
      <c r="H793">
        <v>6</v>
      </c>
      <c r="I793">
        <v>3</v>
      </c>
      <c r="J793">
        <v>6075.68</v>
      </c>
      <c r="K793">
        <v>695.14</v>
      </c>
      <c r="L793">
        <v>9</v>
      </c>
      <c r="M793">
        <v>19</v>
      </c>
      <c r="N793">
        <v>8</v>
      </c>
      <c r="O793" t="s">
        <v>49</v>
      </c>
      <c r="P793" t="s">
        <v>49</v>
      </c>
    </row>
    <row r="794" spans="1:16" x14ac:dyDescent="0.35">
      <c r="A794">
        <v>793</v>
      </c>
      <c r="B794">
        <v>22</v>
      </c>
      <c r="C794" t="s">
        <v>17</v>
      </c>
      <c r="D794" t="s">
        <v>18</v>
      </c>
      <c r="E794" t="s">
        <v>27</v>
      </c>
      <c r="F794" t="s">
        <v>44</v>
      </c>
      <c r="G794" t="s">
        <v>47</v>
      </c>
      <c r="H794">
        <v>18</v>
      </c>
      <c r="I794">
        <v>3</v>
      </c>
      <c r="J794">
        <v>5670.97</v>
      </c>
      <c r="K794">
        <v>310</v>
      </c>
      <c r="L794">
        <v>10</v>
      </c>
      <c r="M794">
        <v>21</v>
      </c>
      <c r="N794">
        <v>2</v>
      </c>
      <c r="O794" t="s">
        <v>49</v>
      </c>
      <c r="P794" t="s">
        <v>49</v>
      </c>
    </row>
    <row r="795" spans="1:16" x14ac:dyDescent="0.35">
      <c r="A795">
        <v>794</v>
      </c>
      <c r="B795">
        <v>50</v>
      </c>
      <c r="C795" t="s">
        <v>17</v>
      </c>
      <c r="D795" t="s">
        <v>20</v>
      </c>
      <c r="E795" t="s">
        <v>30</v>
      </c>
      <c r="F795" t="s">
        <v>44</v>
      </c>
      <c r="G795" t="s">
        <v>46</v>
      </c>
      <c r="H795">
        <v>0</v>
      </c>
      <c r="I795">
        <v>3</v>
      </c>
      <c r="J795">
        <v>5579.87</v>
      </c>
      <c r="K795">
        <v>838.4</v>
      </c>
      <c r="L795">
        <v>7</v>
      </c>
      <c r="M795">
        <v>32</v>
      </c>
      <c r="N795">
        <v>5</v>
      </c>
      <c r="O795" t="s">
        <v>49</v>
      </c>
      <c r="P795" t="s">
        <v>49</v>
      </c>
    </row>
    <row r="796" spans="1:16" x14ac:dyDescent="0.35">
      <c r="A796">
        <v>795</v>
      </c>
      <c r="B796">
        <v>59</v>
      </c>
      <c r="C796" t="s">
        <v>16</v>
      </c>
      <c r="D796" t="s">
        <v>23</v>
      </c>
      <c r="E796" t="s">
        <v>39</v>
      </c>
      <c r="F796" t="s">
        <v>42</v>
      </c>
      <c r="G796" t="s">
        <v>47</v>
      </c>
      <c r="H796">
        <v>12</v>
      </c>
      <c r="I796">
        <v>5</v>
      </c>
      <c r="J796">
        <v>5765.75</v>
      </c>
      <c r="K796">
        <v>634.09</v>
      </c>
      <c r="L796">
        <v>10</v>
      </c>
      <c r="M796">
        <v>16</v>
      </c>
      <c r="N796">
        <v>8</v>
      </c>
      <c r="O796" t="s">
        <v>49</v>
      </c>
      <c r="P796" t="s">
        <v>50</v>
      </c>
    </row>
    <row r="797" spans="1:16" x14ac:dyDescent="0.35">
      <c r="A797">
        <v>796</v>
      </c>
      <c r="B797">
        <v>59</v>
      </c>
      <c r="C797" t="s">
        <v>17</v>
      </c>
      <c r="D797" t="s">
        <v>21</v>
      </c>
      <c r="E797" t="s">
        <v>38</v>
      </c>
      <c r="F797" t="s">
        <v>44</v>
      </c>
      <c r="G797" t="s">
        <v>48</v>
      </c>
      <c r="H797">
        <v>19</v>
      </c>
      <c r="I797">
        <v>3</v>
      </c>
      <c r="J797">
        <v>3947.58</v>
      </c>
      <c r="K797">
        <v>455.71</v>
      </c>
      <c r="L797">
        <v>3</v>
      </c>
      <c r="M797">
        <v>24</v>
      </c>
      <c r="N797">
        <v>5</v>
      </c>
      <c r="O797" t="s">
        <v>49</v>
      </c>
      <c r="P797" t="s">
        <v>49</v>
      </c>
    </row>
    <row r="798" spans="1:16" x14ac:dyDescent="0.35">
      <c r="A798">
        <v>797</v>
      </c>
      <c r="B798">
        <v>58</v>
      </c>
      <c r="C798" t="s">
        <v>16</v>
      </c>
      <c r="D798" t="s">
        <v>22</v>
      </c>
      <c r="E798" t="s">
        <v>36</v>
      </c>
      <c r="F798" t="s">
        <v>44</v>
      </c>
      <c r="G798" t="s">
        <v>48</v>
      </c>
      <c r="H798">
        <v>8</v>
      </c>
      <c r="I798">
        <v>3</v>
      </c>
      <c r="J798">
        <v>3409.8</v>
      </c>
      <c r="K798">
        <v>532.16</v>
      </c>
      <c r="L798">
        <v>11</v>
      </c>
      <c r="M798">
        <v>21</v>
      </c>
      <c r="N798">
        <v>1</v>
      </c>
      <c r="O798" t="s">
        <v>49</v>
      </c>
      <c r="P798" t="s">
        <v>49</v>
      </c>
    </row>
    <row r="799" spans="1:16" x14ac:dyDescent="0.35">
      <c r="A799">
        <v>798</v>
      </c>
      <c r="B799">
        <v>41</v>
      </c>
      <c r="C799" t="s">
        <v>17</v>
      </c>
      <c r="D799" t="s">
        <v>21</v>
      </c>
      <c r="E799" t="s">
        <v>38</v>
      </c>
      <c r="F799" t="s">
        <v>43</v>
      </c>
      <c r="G799" t="s">
        <v>46</v>
      </c>
      <c r="H799">
        <v>9</v>
      </c>
      <c r="I799">
        <v>3</v>
      </c>
      <c r="J799">
        <v>2739.67</v>
      </c>
      <c r="K799">
        <v>479.83</v>
      </c>
      <c r="L799">
        <v>8</v>
      </c>
      <c r="M799">
        <v>18</v>
      </c>
      <c r="N799">
        <v>3</v>
      </c>
      <c r="O799" t="s">
        <v>49</v>
      </c>
      <c r="P799" t="s">
        <v>49</v>
      </c>
    </row>
    <row r="800" spans="1:16" x14ac:dyDescent="0.35">
      <c r="A800">
        <v>799</v>
      </c>
      <c r="B800">
        <v>52</v>
      </c>
      <c r="C800" t="s">
        <v>16</v>
      </c>
      <c r="D800" t="s">
        <v>23</v>
      </c>
      <c r="E800" t="s">
        <v>33</v>
      </c>
      <c r="F800" t="s">
        <v>43</v>
      </c>
      <c r="G800" t="s">
        <v>46</v>
      </c>
      <c r="H800">
        <v>4</v>
      </c>
      <c r="I800">
        <v>4</v>
      </c>
      <c r="J800">
        <v>6025.73</v>
      </c>
      <c r="K800">
        <v>967.15</v>
      </c>
      <c r="L800">
        <v>8</v>
      </c>
      <c r="M800">
        <v>23</v>
      </c>
      <c r="N800">
        <v>4</v>
      </c>
      <c r="O800" t="s">
        <v>50</v>
      </c>
      <c r="P800" t="s">
        <v>50</v>
      </c>
    </row>
    <row r="801" spans="1:16" x14ac:dyDescent="0.35">
      <c r="A801">
        <v>800</v>
      </c>
      <c r="B801">
        <v>37</v>
      </c>
      <c r="C801" t="s">
        <v>16</v>
      </c>
      <c r="D801" t="s">
        <v>18</v>
      </c>
      <c r="E801" t="s">
        <v>26</v>
      </c>
      <c r="F801" t="s">
        <v>43</v>
      </c>
      <c r="G801" t="s">
        <v>46</v>
      </c>
      <c r="H801">
        <v>17</v>
      </c>
      <c r="I801">
        <v>3</v>
      </c>
      <c r="J801">
        <v>5401.12</v>
      </c>
      <c r="K801">
        <v>285.52999999999997</v>
      </c>
      <c r="L801">
        <v>12</v>
      </c>
      <c r="M801">
        <v>12</v>
      </c>
      <c r="N801">
        <v>6</v>
      </c>
      <c r="O801" t="s">
        <v>49</v>
      </c>
      <c r="P801" t="s">
        <v>49</v>
      </c>
    </row>
    <row r="802" spans="1:16" x14ac:dyDescent="0.35">
      <c r="A802">
        <v>801</v>
      </c>
      <c r="B802">
        <v>52</v>
      </c>
      <c r="C802" t="s">
        <v>17</v>
      </c>
      <c r="D802" t="s">
        <v>22</v>
      </c>
      <c r="E802" t="s">
        <v>32</v>
      </c>
      <c r="F802" t="s">
        <v>44</v>
      </c>
      <c r="G802" t="s">
        <v>48</v>
      </c>
      <c r="H802">
        <v>14</v>
      </c>
      <c r="I802">
        <v>3</v>
      </c>
      <c r="J802">
        <v>3774.21</v>
      </c>
      <c r="K802">
        <v>414.34</v>
      </c>
      <c r="L802">
        <v>6</v>
      </c>
      <c r="M802">
        <v>26</v>
      </c>
      <c r="N802">
        <v>6</v>
      </c>
      <c r="O802" t="s">
        <v>49</v>
      </c>
      <c r="P802" t="s">
        <v>49</v>
      </c>
    </row>
    <row r="803" spans="1:16" x14ac:dyDescent="0.35">
      <c r="A803">
        <v>802</v>
      </c>
      <c r="B803">
        <v>23</v>
      </c>
      <c r="C803" t="s">
        <v>17</v>
      </c>
      <c r="D803" t="s">
        <v>20</v>
      </c>
      <c r="E803" t="s">
        <v>28</v>
      </c>
      <c r="F803" t="s">
        <v>43</v>
      </c>
      <c r="G803" t="s">
        <v>48</v>
      </c>
      <c r="H803">
        <v>7</v>
      </c>
      <c r="I803">
        <v>4</v>
      </c>
      <c r="J803">
        <v>5440.62</v>
      </c>
      <c r="K803">
        <v>759.75</v>
      </c>
      <c r="L803">
        <v>13</v>
      </c>
      <c r="M803">
        <v>24</v>
      </c>
      <c r="N803">
        <v>8</v>
      </c>
      <c r="O803" t="s">
        <v>49</v>
      </c>
      <c r="P803" t="s">
        <v>50</v>
      </c>
    </row>
    <row r="804" spans="1:16" x14ac:dyDescent="0.35">
      <c r="A804">
        <v>803</v>
      </c>
      <c r="B804">
        <v>39</v>
      </c>
      <c r="C804" t="s">
        <v>17</v>
      </c>
      <c r="D804" t="s">
        <v>21</v>
      </c>
      <c r="E804" t="s">
        <v>34</v>
      </c>
      <c r="F804" t="s">
        <v>42</v>
      </c>
      <c r="G804" t="s">
        <v>46</v>
      </c>
      <c r="H804">
        <v>3</v>
      </c>
      <c r="I804">
        <v>5</v>
      </c>
      <c r="J804">
        <v>4054.2</v>
      </c>
      <c r="K804">
        <v>760.68</v>
      </c>
      <c r="L804">
        <v>9</v>
      </c>
      <c r="M804">
        <v>19</v>
      </c>
      <c r="N804">
        <v>6</v>
      </c>
      <c r="O804" t="s">
        <v>50</v>
      </c>
      <c r="P804" t="s">
        <v>49</v>
      </c>
    </row>
    <row r="805" spans="1:16" x14ac:dyDescent="0.35">
      <c r="A805">
        <v>804</v>
      </c>
      <c r="B805">
        <v>26</v>
      </c>
      <c r="C805" t="s">
        <v>16</v>
      </c>
      <c r="D805" t="s">
        <v>23</v>
      </c>
      <c r="E805" t="s">
        <v>33</v>
      </c>
      <c r="F805" t="s">
        <v>45</v>
      </c>
      <c r="G805" t="s">
        <v>46</v>
      </c>
      <c r="H805">
        <v>8</v>
      </c>
      <c r="I805">
        <v>3</v>
      </c>
      <c r="J805">
        <v>5995.28</v>
      </c>
      <c r="K805">
        <v>837.67</v>
      </c>
      <c r="L805">
        <v>9</v>
      </c>
      <c r="M805">
        <v>19</v>
      </c>
      <c r="N805">
        <v>6</v>
      </c>
      <c r="O805" t="s">
        <v>49</v>
      </c>
      <c r="P805" t="s">
        <v>49</v>
      </c>
    </row>
    <row r="806" spans="1:16" x14ac:dyDescent="0.35">
      <c r="A806">
        <v>805</v>
      </c>
      <c r="B806">
        <v>42</v>
      </c>
      <c r="C806" t="s">
        <v>17</v>
      </c>
      <c r="D806" t="s">
        <v>18</v>
      </c>
      <c r="E806" t="s">
        <v>24</v>
      </c>
      <c r="F806" t="s">
        <v>43</v>
      </c>
      <c r="G806" t="s">
        <v>46</v>
      </c>
      <c r="H806">
        <v>8</v>
      </c>
      <c r="I806">
        <v>2</v>
      </c>
      <c r="J806">
        <v>6436.06</v>
      </c>
      <c r="K806">
        <v>891.64</v>
      </c>
      <c r="L806">
        <v>7</v>
      </c>
      <c r="M806">
        <v>20</v>
      </c>
      <c r="N806">
        <v>2</v>
      </c>
      <c r="O806" t="s">
        <v>49</v>
      </c>
      <c r="P806" t="s">
        <v>49</v>
      </c>
    </row>
    <row r="807" spans="1:16" x14ac:dyDescent="0.35">
      <c r="A807">
        <v>806</v>
      </c>
      <c r="B807">
        <v>31</v>
      </c>
      <c r="C807" t="s">
        <v>16</v>
      </c>
      <c r="D807" t="s">
        <v>20</v>
      </c>
      <c r="E807" t="s">
        <v>28</v>
      </c>
      <c r="F807" t="s">
        <v>43</v>
      </c>
      <c r="G807" t="s">
        <v>46</v>
      </c>
      <c r="H807">
        <v>7</v>
      </c>
      <c r="I807">
        <v>3</v>
      </c>
      <c r="J807">
        <v>4382.75</v>
      </c>
      <c r="K807">
        <v>663.19</v>
      </c>
      <c r="L807">
        <v>5</v>
      </c>
      <c r="M807">
        <v>21</v>
      </c>
      <c r="N807">
        <v>5</v>
      </c>
      <c r="O807" t="s">
        <v>49</v>
      </c>
      <c r="P807" t="s">
        <v>49</v>
      </c>
    </row>
    <row r="808" spans="1:16" x14ac:dyDescent="0.35">
      <c r="A808">
        <v>807</v>
      </c>
      <c r="B808">
        <v>32</v>
      </c>
      <c r="C808" t="s">
        <v>16</v>
      </c>
      <c r="D808" t="s">
        <v>21</v>
      </c>
      <c r="E808" t="s">
        <v>34</v>
      </c>
      <c r="F808" t="s">
        <v>44</v>
      </c>
      <c r="G808" t="s">
        <v>47</v>
      </c>
      <c r="H808">
        <v>2</v>
      </c>
      <c r="I808">
        <v>3</v>
      </c>
      <c r="J808">
        <v>4536.18</v>
      </c>
      <c r="K808">
        <v>232.09</v>
      </c>
      <c r="L808">
        <v>10</v>
      </c>
      <c r="M808">
        <v>19</v>
      </c>
      <c r="N808">
        <v>7</v>
      </c>
      <c r="O808" t="s">
        <v>49</v>
      </c>
      <c r="P808" t="s">
        <v>49</v>
      </c>
    </row>
    <row r="809" spans="1:16" x14ac:dyDescent="0.35">
      <c r="A809">
        <v>808</v>
      </c>
      <c r="B809">
        <v>55</v>
      </c>
      <c r="C809" t="s">
        <v>16</v>
      </c>
      <c r="D809" t="s">
        <v>21</v>
      </c>
      <c r="E809" t="s">
        <v>38</v>
      </c>
      <c r="F809" t="s">
        <v>44</v>
      </c>
      <c r="G809" t="s">
        <v>47</v>
      </c>
      <c r="H809">
        <v>13</v>
      </c>
      <c r="I809">
        <v>4</v>
      </c>
      <c r="J809">
        <v>3756.44</v>
      </c>
      <c r="K809">
        <v>544.53</v>
      </c>
      <c r="L809">
        <v>10</v>
      </c>
      <c r="M809">
        <v>19</v>
      </c>
      <c r="N809">
        <v>5</v>
      </c>
      <c r="O809" t="s">
        <v>49</v>
      </c>
      <c r="P809" t="s">
        <v>50</v>
      </c>
    </row>
    <row r="810" spans="1:16" x14ac:dyDescent="0.35">
      <c r="A810">
        <v>809</v>
      </c>
      <c r="B810">
        <v>44</v>
      </c>
      <c r="C810" t="s">
        <v>17</v>
      </c>
      <c r="D810" t="s">
        <v>23</v>
      </c>
      <c r="E810" t="s">
        <v>39</v>
      </c>
      <c r="F810" t="s">
        <v>45</v>
      </c>
      <c r="G810" t="s">
        <v>46</v>
      </c>
      <c r="H810">
        <v>9</v>
      </c>
      <c r="I810">
        <v>2</v>
      </c>
      <c r="J810">
        <v>4763.38</v>
      </c>
      <c r="K810">
        <v>457.63</v>
      </c>
      <c r="L810">
        <v>7</v>
      </c>
      <c r="M810">
        <v>22</v>
      </c>
      <c r="N810">
        <v>2</v>
      </c>
      <c r="O810" t="s">
        <v>50</v>
      </c>
      <c r="P810" t="s">
        <v>49</v>
      </c>
    </row>
    <row r="811" spans="1:16" x14ac:dyDescent="0.35">
      <c r="A811">
        <v>810</v>
      </c>
      <c r="B811">
        <v>33</v>
      </c>
      <c r="C811" t="s">
        <v>17</v>
      </c>
      <c r="D811" t="s">
        <v>18</v>
      </c>
      <c r="E811" t="s">
        <v>27</v>
      </c>
      <c r="F811" t="s">
        <v>42</v>
      </c>
      <c r="G811" t="s">
        <v>46</v>
      </c>
      <c r="H811">
        <v>13</v>
      </c>
      <c r="I811">
        <v>5</v>
      </c>
      <c r="J811">
        <v>4785.08</v>
      </c>
      <c r="K811">
        <v>391.69</v>
      </c>
      <c r="L811">
        <v>14</v>
      </c>
      <c r="M811">
        <v>19</v>
      </c>
      <c r="N811">
        <v>6</v>
      </c>
      <c r="O811" t="s">
        <v>49</v>
      </c>
      <c r="P811" t="s">
        <v>50</v>
      </c>
    </row>
    <row r="812" spans="1:16" x14ac:dyDescent="0.35">
      <c r="A812">
        <v>811</v>
      </c>
      <c r="B812">
        <v>36</v>
      </c>
      <c r="C812" t="s">
        <v>17</v>
      </c>
      <c r="D812" t="s">
        <v>22</v>
      </c>
      <c r="E812" t="s">
        <v>40</v>
      </c>
      <c r="F812" t="s">
        <v>43</v>
      </c>
      <c r="G812" t="s">
        <v>46</v>
      </c>
      <c r="H812">
        <v>0</v>
      </c>
      <c r="I812">
        <v>5</v>
      </c>
      <c r="J812">
        <v>4060.33</v>
      </c>
      <c r="K812">
        <v>744.57</v>
      </c>
      <c r="L812">
        <v>12</v>
      </c>
      <c r="M812">
        <v>23</v>
      </c>
      <c r="N812">
        <v>6</v>
      </c>
      <c r="O812" t="s">
        <v>50</v>
      </c>
      <c r="P812" t="s">
        <v>49</v>
      </c>
    </row>
    <row r="813" spans="1:16" x14ac:dyDescent="0.35">
      <c r="A813">
        <v>812</v>
      </c>
      <c r="B813">
        <v>26</v>
      </c>
      <c r="C813" t="s">
        <v>16</v>
      </c>
      <c r="D813" t="s">
        <v>21</v>
      </c>
      <c r="E813" t="s">
        <v>38</v>
      </c>
      <c r="F813" t="s">
        <v>42</v>
      </c>
      <c r="G813" t="s">
        <v>46</v>
      </c>
      <c r="H813">
        <v>1</v>
      </c>
      <c r="I813">
        <v>4</v>
      </c>
      <c r="J813">
        <v>3686.73</v>
      </c>
      <c r="K813">
        <v>735.99</v>
      </c>
      <c r="L813">
        <v>8</v>
      </c>
      <c r="M813">
        <v>26</v>
      </c>
      <c r="N813">
        <v>5</v>
      </c>
      <c r="O813" t="s">
        <v>49</v>
      </c>
      <c r="P813" t="s">
        <v>49</v>
      </c>
    </row>
    <row r="814" spans="1:16" x14ac:dyDescent="0.35">
      <c r="A814">
        <v>813</v>
      </c>
      <c r="B814">
        <v>25</v>
      </c>
      <c r="C814" t="s">
        <v>17</v>
      </c>
      <c r="D814" t="s">
        <v>23</v>
      </c>
      <c r="E814" t="s">
        <v>39</v>
      </c>
      <c r="F814" t="s">
        <v>42</v>
      </c>
      <c r="G814" t="s">
        <v>46</v>
      </c>
      <c r="H814">
        <v>1</v>
      </c>
      <c r="I814">
        <v>4</v>
      </c>
      <c r="J814">
        <v>4627.13</v>
      </c>
      <c r="K814">
        <v>744.99</v>
      </c>
      <c r="L814">
        <v>11</v>
      </c>
      <c r="M814">
        <v>14</v>
      </c>
      <c r="N814">
        <v>3</v>
      </c>
      <c r="O814" t="s">
        <v>49</v>
      </c>
      <c r="P814" t="s">
        <v>49</v>
      </c>
    </row>
    <row r="815" spans="1:16" x14ac:dyDescent="0.35">
      <c r="A815">
        <v>814</v>
      </c>
      <c r="B815">
        <v>29</v>
      </c>
      <c r="C815" t="s">
        <v>16</v>
      </c>
      <c r="D815" t="s">
        <v>22</v>
      </c>
      <c r="E815" t="s">
        <v>32</v>
      </c>
      <c r="F815" t="s">
        <v>42</v>
      </c>
      <c r="G815" t="s">
        <v>46</v>
      </c>
      <c r="H815">
        <v>12</v>
      </c>
      <c r="I815">
        <v>1</v>
      </c>
      <c r="J815">
        <v>4817.57</v>
      </c>
      <c r="K815">
        <v>755.79</v>
      </c>
      <c r="L815">
        <v>9</v>
      </c>
      <c r="M815">
        <v>16</v>
      </c>
      <c r="N815">
        <v>3</v>
      </c>
      <c r="O815" t="s">
        <v>50</v>
      </c>
      <c r="P815" t="s">
        <v>49</v>
      </c>
    </row>
    <row r="816" spans="1:16" x14ac:dyDescent="0.35">
      <c r="A816">
        <v>815</v>
      </c>
      <c r="B816">
        <v>39</v>
      </c>
      <c r="C816" t="s">
        <v>17</v>
      </c>
      <c r="D816" t="s">
        <v>19</v>
      </c>
      <c r="E816" t="s">
        <v>35</v>
      </c>
      <c r="F816" t="s">
        <v>42</v>
      </c>
      <c r="G816" t="s">
        <v>46</v>
      </c>
      <c r="H816">
        <v>18</v>
      </c>
      <c r="I816">
        <v>2</v>
      </c>
      <c r="J816">
        <v>4979.2700000000004</v>
      </c>
      <c r="K816">
        <v>884.89</v>
      </c>
      <c r="L816">
        <v>15</v>
      </c>
      <c r="M816">
        <v>21</v>
      </c>
      <c r="N816">
        <v>6</v>
      </c>
      <c r="O816" t="s">
        <v>49</v>
      </c>
      <c r="P816" t="s">
        <v>49</v>
      </c>
    </row>
    <row r="817" spans="1:16" x14ac:dyDescent="0.35">
      <c r="A817">
        <v>816</v>
      </c>
      <c r="B817">
        <v>59</v>
      </c>
      <c r="C817" t="s">
        <v>16</v>
      </c>
      <c r="D817" t="s">
        <v>20</v>
      </c>
      <c r="E817" t="s">
        <v>29</v>
      </c>
      <c r="F817" t="s">
        <v>43</v>
      </c>
      <c r="G817" t="s">
        <v>47</v>
      </c>
      <c r="H817">
        <v>8</v>
      </c>
      <c r="I817">
        <v>4</v>
      </c>
      <c r="J817">
        <v>3828.99</v>
      </c>
      <c r="K817">
        <v>261.39</v>
      </c>
      <c r="L817">
        <v>14</v>
      </c>
      <c r="M817">
        <v>19</v>
      </c>
      <c r="N817">
        <v>4</v>
      </c>
      <c r="O817" t="s">
        <v>49</v>
      </c>
      <c r="P817" t="s">
        <v>49</v>
      </c>
    </row>
    <row r="818" spans="1:16" x14ac:dyDescent="0.35">
      <c r="A818">
        <v>817</v>
      </c>
      <c r="B818">
        <v>22</v>
      </c>
      <c r="C818" t="s">
        <v>16</v>
      </c>
      <c r="D818" t="s">
        <v>19</v>
      </c>
      <c r="E818" t="s">
        <v>35</v>
      </c>
      <c r="F818" t="s">
        <v>43</v>
      </c>
      <c r="G818" t="s">
        <v>48</v>
      </c>
      <c r="H818">
        <v>2</v>
      </c>
      <c r="I818">
        <v>2</v>
      </c>
      <c r="J818">
        <v>5657.68</v>
      </c>
      <c r="K818">
        <v>649.52</v>
      </c>
      <c r="L818">
        <v>13</v>
      </c>
      <c r="M818">
        <v>13</v>
      </c>
      <c r="N818">
        <v>3</v>
      </c>
      <c r="O818" t="s">
        <v>49</v>
      </c>
      <c r="P818" t="s">
        <v>49</v>
      </c>
    </row>
    <row r="819" spans="1:16" x14ac:dyDescent="0.35">
      <c r="A819">
        <v>818</v>
      </c>
      <c r="B819">
        <v>28</v>
      </c>
      <c r="C819" t="s">
        <v>16</v>
      </c>
      <c r="D819" t="s">
        <v>21</v>
      </c>
      <c r="E819" t="s">
        <v>34</v>
      </c>
      <c r="F819" t="s">
        <v>43</v>
      </c>
      <c r="G819" t="s">
        <v>46</v>
      </c>
      <c r="H819">
        <v>17</v>
      </c>
      <c r="I819">
        <v>4</v>
      </c>
      <c r="J819">
        <v>3995.14</v>
      </c>
      <c r="K819">
        <v>741.7</v>
      </c>
      <c r="L819">
        <v>11</v>
      </c>
      <c r="M819">
        <v>20</v>
      </c>
      <c r="N819">
        <v>2</v>
      </c>
      <c r="O819" t="s">
        <v>50</v>
      </c>
      <c r="P819" t="s">
        <v>50</v>
      </c>
    </row>
    <row r="820" spans="1:16" x14ac:dyDescent="0.35">
      <c r="A820">
        <v>819</v>
      </c>
      <c r="B820">
        <v>42</v>
      </c>
      <c r="C820" t="s">
        <v>16</v>
      </c>
      <c r="D820" t="s">
        <v>20</v>
      </c>
      <c r="E820" t="s">
        <v>30</v>
      </c>
      <c r="F820" t="s">
        <v>44</v>
      </c>
      <c r="G820" t="s">
        <v>46</v>
      </c>
      <c r="H820">
        <v>14</v>
      </c>
      <c r="I820">
        <v>3</v>
      </c>
      <c r="J820">
        <v>3859.37</v>
      </c>
      <c r="K820">
        <v>218.76</v>
      </c>
      <c r="L820">
        <v>13</v>
      </c>
      <c r="M820">
        <v>20</v>
      </c>
      <c r="N820">
        <v>5</v>
      </c>
      <c r="O820" t="s">
        <v>49</v>
      </c>
      <c r="P820" t="s">
        <v>49</v>
      </c>
    </row>
    <row r="821" spans="1:16" x14ac:dyDescent="0.35">
      <c r="A821">
        <v>820</v>
      </c>
      <c r="B821">
        <v>24</v>
      </c>
      <c r="C821" t="s">
        <v>16</v>
      </c>
      <c r="D821" t="s">
        <v>23</v>
      </c>
      <c r="E821" t="s">
        <v>41</v>
      </c>
      <c r="F821" t="s">
        <v>44</v>
      </c>
      <c r="G821" t="s">
        <v>46</v>
      </c>
      <c r="H821">
        <v>2</v>
      </c>
      <c r="I821">
        <v>3</v>
      </c>
      <c r="J821">
        <v>6313.65</v>
      </c>
      <c r="K821">
        <v>559.70000000000005</v>
      </c>
      <c r="L821">
        <v>15</v>
      </c>
      <c r="M821">
        <v>17</v>
      </c>
      <c r="N821">
        <v>5</v>
      </c>
      <c r="O821" t="s">
        <v>49</v>
      </c>
      <c r="P821" t="s">
        <v>49</v>
      </c>
    </row>
    <row r="822" spans="1:16" x14ac:dyDescent="0.35">
      <c r="A822">
        <v>821</v>
      </c>
      <c r="B822">
        <v>50</v>
      </c>
      <c r="C822" t="s">
        <v>16</v>
      </c>
      <c r="D822" t="s">
        <v>20</v>
      </c>
      <c r="E822" t="s">
        <v>30</v>
      </c>
      <c r="F822" t="s">
        <v>42</v>
      </c>
      <c r="G822" t="s">
        <v>46</v>
      </c>
      <c r="H822">
        <v>7</v>
      </c>
      <c r="I822">
        <v>4</v>
      </c>
      <c r="J822">
        <v>4427.2</v>
      </c>
      <c r="K822">
        <v>358.5</v>
      </c>
      <c r="L822">
        <v>19</v>
      </c>
      <c r="M822">
        <v>24</v>
      </c>
      <c r="N822">
        <v>2</v>
      </c>
      <c r="O822" t="s">
        <v>49</v>
      </c>
      <c r="P822" t="s">
        <v>50</v>
      </c>
    </row>
    <row r="823" spans="1:16" x14ac:dyDescent="0.35">
      <c r="A823">
        <v>822</v>
      </c>
      <c r="B823">
        <v>52</v>
      </c>
      <c r="C823" t="s">
        <v>17</v>
      </c>
      <c r="D823" t="s">
        <v>19</v>
      </c>
      <c r="E823" t="s">
        <v>25</v>
      </c>
      <c r="F823" t="s">
        <v>44</v>
      </c>
      <c r="G823" t="s">
        <v>47</v>
      </c>
      <c r="H823">
        <v>10</v>
      </c>
      <c r="I823">
        <v>2</v>
      </c>
      <c r="J823">
        <v>5467.17</v>
      </c>
      <c r="K823">
        <v>945.11</v>
      </c>
      <c r="L823">
        <v>11</v>
      </c>
      <c r="M823">
        <v>19</v>
      </c>
      <c r="N823">
        <v>4</v>
      </c>
      <c r="O823" t="s">
        <v>50</v>
      </c>
      <c r="P823" t="s">
        <v>49</v>
      </c>
    </row>
    <row r="824" spans="1:16" x14ac:dyDescent="0.35">
      <c r="A824">
        <v>823</v>
      </c>
      <c r="B824">
        <v>27</v>
      </c>
      <c r="C824" t="s">
        <v>16</v>
      </c>
      <c r="D824" t="s">
        <v>21</v>
      </c>
      <c r="E824" t="s">
        <v>38</v>
      </c>
      <c r="F824" t="s">
        <v>45</v>
      </c>
      <c r="G824" t="s">
        <v>46</v>
      </c>
      <c r="H824">
        <v>17</v>
      </c>
      <c r="I824">
        <v>2</v>
      </c>
      <c r="J824">
        <v>4649.59</v>
      </c>
      <c r="K824">
        <v>768.17</v>
      </c>
      <c r="L824">
        <v>14</v>
      </c>
      <c r="M824">
        <v>25</v>
      </c>
      <c r="N824">
        <v>4</v>
      </c>
      <c r="O824" t="s">
        <v>49</v>
      </c>
      <c r="P824" t="s">
        <v>49</v>
      </c>
    </row>
    <row r="825" spans="1:16" x14ac:dyDescent="0.35">
      <c r="A825">
        <v>824</v>
      </c>
      <c r="B825">
        <v>32</v>
      </c>
      <c r="C825" t="s">
        <v>16</v>
      </c>
      <c r="D825" t="s">
        <v>21</v>
      </c>
      <c r="E825" t="s">
        <v>31</v>
      </c>
      <c r="F825" t="s">
        <v>44</v>
      </c>
      <c r="G825" t="s">
        <v>46</v>
      </c>
      <c r="H825">
        <v>19</v>
      </c>
      <c r="I825">
        <v>2</v>
      </c>
      <c r="J825">
        <v>4941</v>
      </c>
      <c r="K825">
        <v>850.93</v>
      </c>
      <c r="L825">
        <v>9</v>
      </c>
      <c r="M825">
        <v>12</v>
      </c>
      <c r="N825">
        <v>12</v>
      </c>
      <c r="O825" t="s">
        <v>49</v>
      </c>
      <c r="P825" t="s">
        <v>49</v>
      </c>
    </row>
    <row r="826" spans="1:16" x14ac:dyDescent="0.35">
      <c r="A826">
        <v>825</v>
      </c>
      <c r="B826">
        <v>53</v>
      </c>
      <c r="C826" t="s">
        <v>17</v>
      </c>
      <c r="D826" t="s">
        <v>20</v>
      </c>
      <c r="E826" t="s">
        <v>29</v>
      </c>
      <c r="F826" t="s">
        <v>44</v>
      </c>
      <c r="G826" t="s">
        <v>46</v>
      </c>
      <c r="H826">
        <v>11</v>
      </c>
      <c r="I826">
        <v>5</v>
      </c>
      <c r="J826">
        <v>3438.29</v>
      </c>
      <c r="K826">
        <v>260.77999999999997</v>
      </c>
      <c r="L826">
        <v>5</v>
      </c>
      <c r="M826">
        <v>18</v>
      </c>
      <c r="N826">
        <v>5</v>
      </c>
      <c r="O826" t="s">
        <v>50</v>
      </c>
      <c r="P826" t="s">
        <v>50</v>
      </c>
    </row>
    <row r="827" spans="1:16" x14ac:dyDescent="0.35">
      <c r="A827">
        <v>826</v>
      </c>
      <c r="B827">
        <v>60</v>
      </c>
      <c r="C827" t="s">
        <v>17</v>
      </c>
      <c r="D827" t="s">
        <v>18</v>
      </c>
      <c r="E827" t="s">
        <v>26</v>
      </c>
      <c r="F827" t="s">
        <v>44</v>
      </c>
      <c r="G827" t="s">
        <v>47</v>
      </c>
      <c r="H827">
        <v>11</v>
      </c>
      <c r="I827">
        <v>4</v>
      </c>
      <c r="J827">
        <v>4071.79</v>
      </c>
      <c r="K827">
        <v>649</v>
      </c>
      <c r="L827">
        <v>8</v>
      </c>
      <c r="M827">
        <v>17</v>
      </c>
      <c r="N827">
        <v>7</v>
      </c>
      <c r="O827" t="s">
        <v>49</v>
      </c>
      <c r="P827" t="s">
        <v>50</v>
      </c>
    </row>
    <row r="828" spans="1:16" x14ac:dyDescent="0.35">
      <c r="A828">
        <v>827</v>
      </c>
      <c r="B828">
        <v>53</v>
      </c>
      <c r="C828" t="s">
        <v>16</v>
      </c>
      <c r="D828" t="s">
        <v>23</v>
      </c>
      <c r="E828" t="s">
        <v>33</v>
      </c>
      <c r="F828" t="s">
        <v>44</v>
      </c>
      <c r="G828" t="s">
        <v>47</v>
      </c>
      <c r="H828">
        <v>2</v>
      </c>
      <c r="I828">
        <v>2</v>
      </c>
      <c r="J828">
        <v>5173.7299999999996</v>
      </c>
      <c r="K828">
        <v>690.92</v>
      </c>
      <c r="L828">
        <v>12</v>
      </c>
      <c r="M828">
        <v>18</v>
      </c>
      <c r="N828">
        <v>2</v>
      </c>
      <c r="O828" t="s">
        <v>49</v>
      </c>
      <c r="P828" t="s">
        <v>49</v>
      </c>
    </row>
    <row r="829" spans="1:16" x14ac:dyDescent="0.35">
      <c r="A829">
        <v>828</v>
      </c>
      <c r="B829">
        <v>23</v>
      </c>
      <c r="C829" t="s">
        <v>16</v>
      </c>
      <c r="D829" t="s">
        <v>18</v>
      </c>
      <c r="E829" t="s">
        <v>24</v>
      </c>
      <c r="F829" t="s">
        <v>42</v>
      </c>
      <c r="G829" t="s">
        <v>47</v>
      </c>
      <c r="H829">
        <v>2</v>
      </c>
      <c r="I829">
        <v>4</v>
      </c>
      <c r="J829">
        <v>5481.98</v>
      </c>
      <c r="K829">
        <v>370.69</v>
      </c>
      <c r="L829">
        <v>12</v>
      </c>
      <c r="M829">
        <v>16</v>
      </c>
      <c r="N829">
        <v>3</v>
      </c>
      <c r="O829" t="s">
        <v>49</v>
      </c>
      <c r="P829" t="s">
        <v>49</v>
      </c>
    </row>
    <row r="830" spans="1:16" x14ac:dyDescent="0.35">
      <c r="A830">
        <v>829</v>
      </c>
      <c r="B830">
        <v>55</v>
      </c>
      <c r="C830" t="s">
        <v>17</v>
      </c>
      <c r="D830" t="s">
        <v>23</v>
      </c>
      <c r="E830" t="s">
        <v>33</v>
      </c>
      <c r="F830" t="s">
        <v>43</v>
      </c>
      <c r="G830" t="s">
        <v>46</v>
      </c>
      <c r="H830">
        <v>14</v>
      </c>
      <c r="I830">
        <v>4</v>
      </c>
      <c r="J830">
        <v>5095.87</v>
      </c>
      <c r="K830">
        <v>456.95</v>
      </c>
      <c r="L830">
        <v>6</v>
      </c>
      <c r="M830">
        <v>19</v>
      </c>
      <c r="N830">
        <v>11</v>
      </c>
      <c r="O830" t="s">
        <v>50</v>
      </c>
      <c r="P830" t="s">
        <v>49</v>
      </c>
    </row>
    <row r="831" spans="1:16" x14ac:dyDescent="0.35">
      <c r="A831">
        <v>830</v>
      </c>
      <c r="B831">
        <v>56</v>
      </c>
      <c r="C831" t="s">
        <v>16</v>
      </c>
      <c r="D831" t="s">
        <v>23</v>
      </c>
      <c r="E831" t="s">
        <v>41</v>
      </c>
      <c r="F831" t="s">
        <v>44</v>
      </c>
      <c r="G831" t="s">
        <v>46</v>
      </c>
      <c r="H831">
        <v>12</v>
      </c>
      <c r="I831">
        <v>3</v>
      </c>
      <c r="J831">
        <v>5920.16</v>
      </c>
      <c r="K831">
        <v>334</v>
      </c>
      <c r="L831">
        <v>7</v>
      </c>
      <c r="M831">
        <v>20</v>
      </c>
      <c r="N831">
        <v>9</v>
      </c>
      <c r="O831" t="s">
        <v>49</v>
      </c>
      <c r="P831" t="s">
        <v>49</v>
      </c>
    </row>
    <row r="832" spans="1:16" x14ac:dyDescent="0.35">
      <c r="A832">
        <v>831</v>
      </c>
      <c r="B832">
        <v>50</v>
      </c>
      <c r="C832" t="s">
        <v>17</v>
      </c>
      <c r="D832" t="s">
        <v>22</v>
      </c>
      <c r="E832" t="s">
        <v>32</v>
      </c>
      <c r="F832" t="s">
        <v>43</v>
      </c>
      <c r="G832" t="s">
        <v>46</v>
      </c>
      <c r="H832">
        <v>14</v>
      </c>
      <c r="I832">
        <v>3</v>
      </c>
      <c r="J832">
        <v>4276.37</v>
      </c>
      <c r="K832">
        <v>500.88</v>
      </c>
      <c r="L832">
        <v>12</v>
      </c>
      <c r="M832">
        <v>20</v>
      </c>
      <c r="N832">
        <v>2</v>
      </c>
      <c r="O832" t="s">
        <v>49</v>
      </c>
      <c r="P832" t="s">
        <v>49</v>
      </c>
    </row>
    <row r="833" spans="1:16" x14ac:dyDescent="0.35">
      <c r="A833">
        <v>832</v>
      </c>
      <c r="B833">
        <v>49</v>
      </c>
      <c r="C833" t="s">
        <v>16</v>
      </c>
      <c r="D833" t="s">
        <v>22</v>
      </c>
      <c r="E833" t="s">
        <v>36</v>
      </c>
      <c r="F833" t="s">
        <v>42</v>
      </c>
      <c r="G833" t="s">
        <v>46</v>
      </c>
      <c r="H833">
        <v>13</v>
      </c>
      <c r="I833">
        <v>4</v>
      </c>
      <c r="J833">
        <v>4730.45</v>
      </c>
      <c r="K833">
        <v>453.65</v>
      </c>
      <c r="L833">
        <v>6</v>
      </c>
      <c r="M833">
        <v>17</v>
      </c>
      <c r="N833">
        <v>9</v>
      </c>
      <c r="O833" t="s">
        <v>49</v>
      </c>
      <c r="P833" t="s">
        <v>49</v>
      </c>
    </row>
    <row r="834" spans="1:16" x14ac:dyDescent="0.35">
      <c r="A834">
        <v>833</v>
      </c>
      <c r="B834">
        <v>57</v>
      </c>
      <c r="C834" t="s">
        <v>17</v>
      </c>
      <c r="D834" t="s">
        <v>20</v>
      </c>
      <c r="E834" t="s">
        <v>28</v>
      </c>
      <c r="F834" t="s">
        <v>44</v>
      </c>
      <c r="G834" t="s">
        <v>47</v>
      </c>
      <c r="H834">
        <v>2</v>
      </c>
      <c r="I834">
        <v>3</v>
      </c>
      <c r="J834">
        <v>5069.99</v>
      </c>
      <c r="K834">
        <v>595.41</v>
      </c>
      <c r="L834">
        <v>13</v>
      </c>
      <c r="M834">
        <v>24</v>
      </c>
      <c r="N834">
        <v>6</v>
      </c>
      <c r="O834" t="s">
        <v>49</v>
      </c>
      <c r="P834" t="s">
        <v>49</v>
      </c>
    </row>
    <row r="835" spans="1:16" x14ac:dyDescent="0.35">
      <c r="A835">
        <v>834</v>
      </c>
      <c r="B835">
        <v>46</v>
      </c>
      <c r="C835" t="s">
        <v>17</v>
      </c>
      <c r="D835" t="s">
        <v>23</v>
      </c>
      <c r="E835" t="s">
        <v>33</v>
      </c>
      <c r="F835" t="s">
        <v>43</v>
      </c>
      <c r="G835" t="s">
        <v>46</v>
      </c>
      <c r="H835">
        <v>12</v>
      </c>
      <c r="I835">
        <v>3</v>
      </c>
      <c r="J835">
        <v>6152.06</v>
      </c>
      <c r="K835">
        <v>404.81</v>
      </c>
      <c r="L835">
        <v>7</v>
      </c>
      <c r="M835">
        <v>16</v>
      </c>
      <c r="N835">
        <v>7</v>
      </c>
      <c r="O835" t="s">
        <v>49</v>
      </c>
      <c r="P835" t="s">
        <v>49</v>
      </c>
    </row>
    <row r="836" spans="1:16" x14ac:dyDescent="0.35">
      <c r="A836">
        <v>835</v>
      </c>
      <c r="B836">
        <v>59</v>
      </c>
      <c r="C836" t="s">
        <v>16</v>
      </c>
      <c r="D836" t="s">
        <v>20</v>
      </c>
      <c r="E836" t="s">
        <v>30</v>
      </c>
      <c r="F836" t="s">
        <v>42</v>
      </c>
      <c r="G836" t="s">
        <v>46</v>
      </c>
      <c r="H836">
        <v>7</v>
      </c>
      <c r="I836">
        <v>2</v>
      </c>
      <c r="J836">
        <v>3822.61</v>
      </c>
      <c r="K836">
        <v>727.8</v>
      </c>
      <c r="L836">
        <v>6</v>
      </c>
      <c r="M836">
        <v>19</v>
      </c>
      <c r="N836">
        <v>6</v>
      </c>
      <c r="O836" t="s">
        <v>49</v>
      </c>
      <c r="P836" t="s">
        <v>49</v>
      </c>
    </row>
    <row r="837" spans="1:16" x14ac:dyDescent="0.35">
      <c r="A837">
        <v>836</v>
      </c>
      <c r="B837">
        <v>25</v>
      </c>
      <c r="C837" t="s">
        <v>16</v>
      </c>
      <c r="D837" t="s">
        <v>18</v>
      </c>
      <c r="E837" t="s">
        <v>27</v>
      </c>
      <c r="F837" t="s">
        <v>44</v>
      </c>
      <c r="G837" t="s">
        <v>46</v>
      </c>
      <c r="H837">
        <v>0</v>
      </c>
      <c r="I837">
        <v>5</v>
      </c>
      <c r="J837">
        <v>4483.83</v>
      </c>
      <c r="K837">
        <v>232.46</v>
      </c>
      <c r="L837">
        <v>13</v>
      </c>
      <c r="M837">
        <v>34</v>
      </c>
      <c r="N837">
        <v>7</v>
      </c>
      <c r="O837" t="s">
        <v>49</v>
      </c>
      <c r="P837" t="s">
        <v>49</v>
      </c>
    </row>
    <row r="838" spans="1:16" x14ac:dyDescent="0.35">
      <c r="A838">
        <v>837</v>
      </c>
      <c r="B838">
        <v>43</v>
      </c>
      <c r="C838" t="s">
        <v>16</v>
      </c>
      <c r="D838" t="s">
        <v>21</v>
      </c>
      <c r="E838" t="s">
        <v>38</v>
      </c>
      <c r="F838" t="s">
        <v>43</v>
      </c>
      <c r="G838" t="s">
        <v>46</v>
      </c>
      <c r="H838">
        <v>8</v>
      </c>
      <c r="I838">
        <v>5</v>
      </c>
      <c r="J838">
        <v>4336.5</v>
      </c>
      <c r="K838">
        <v>626.41</v>
      </c>
      <c r="L838">
        <v>8</v>
      </c>
      <c r="M838">
        <v>24</v>
      </c>
      <c r="N838">
        <v>5</v>
      </c>
      <c r="O838" t="s">
        <v>50</v>
      </c>
      <c r="P838" t="s">
        <v>50</v>
      </c>
    </row>
    <row r="839" spans="1:16" x14ac:dyDescent="0.35">
      <c r="A839">
        <v>838</v>
      </c>
      <c r="B839">
        <v>39</v>
      </c>
      <c r="C839" t="s">
        <v>16</v>
      </c>
      <c r="D839" t="s">
        <v>22</v>
      </c>
      <c r="E839" t="s">
        <v>40</v>
      </c>
      <c r="F839" t="s">
        <v>44</v>
      </c>
      <c r="G839" t="s">
        <v>46</v>
      </c>
      <c r="H839">
        <v>8</v>
      </c>
      <c r="I839">
        <v>5</v>
      </c>
      <c r="J839">
        <v>3864.14</v>
      </c>
      <c r="K839">
        <v>257.60000000000002</v>
      </c>
      <c r="L839">
        <v>7</v>
      </c>
      <c r="M839">
        <v>21</v>
      </c>
      <c r="N839">
        <v>2</v>
      </c>
      <c r="O839" t="s">
        <v>49</v>
      </c>
      <c r="P839" t="s">
        <v>50</v>
      </c>
    </row>
    <row r="840" spans="1:16" x14ac:dyDescent="0.35">
      <c r="A840">
        <v>839</v>
      </c>
      <c r="B840">
        <v>58</v>
      </c>
      <c r="C840" t="s">
        <v>16</v>
      </c>
      <c r="D840" t="s">
        <v>18</v>
      </c>
      <c r="E840" t="s">
        <v>27</v>
      </c>
      <c r="F840" t="s">
        <v>44</v>
      </c>
      <c r="G840" t="s">
        <v>48</v>
      </c>
      <c r="H840">
        <v>11</v>
      </c>
      <c r="I840">
        <v>3</v>
      </c>
      <c r="J840">
        <v>4492.75</v>
      </c>
      <c r="K840">
        <v>269.81</v>
      </c>
      <c r="L840">
        <v>6</v>
      </c>
      <c r="M840">
        <v>19</v>
      </c>
      <c r="N840">
        <v>4</v>
      </c>
      <c r="O840" t="s">
        <v>49</v>
      </c>
      <c r="P840" t="s">
        <v>49</v>
      </c>
    </row>
    <row r="841" spans="1:16" x14ac:dyDescent="0.35">
      <c r="A841">
        <v>840</v>
      </c>
      <c r="B841">
        <v>43</v>
      </c>
      <c r="C841" t="s">
        <v>16</v>
      </c>
      <c r="D841" t="s">
        <v>23</v>
      </c>
      <c r="E841" t="s">
        <v>41</v>
      </c>
      <c r="F841" t="s">
        <v>43</v>
      </c>
      <c r="G841" t="s">
        <v>46</v>
      </c>
      <c r="H841">
        <v>12</v>
      </c>
      <c r="I841">
        <v>3</v>
      </c>
      <c r="J841">
        <v>4095.75</v>
      </c>
      <c r="K841">
        <v>731.03</v>
      </c>
      <c r="L841">
        <v>11</v>
      </c>
      <c r="M841">
        <v>14</v>
      </c>
      <c r="N841">
        <v>5</v>
      </c>
      <c r="O841" t="s">
        <v>49</v>
      </c>
      <c r="P841" t="s">
        <v>49</v>
      </c>
    </row>
    <row r="842" spans="1:16" x14ac:dyDescent="0.35">
      <c r="A842">
        <v>841</v>
      </c>
      <c r="B842">
        <v>26</v>
      </c>
      <c r="C842" t="s">
        <v>16</v>
      </c>
      <c r="D842" t="s">
        <v>19</v>
      </c>
      <c r="E842" t="s">
        <v>25</v>
      </c>
      <c r="F842" t="s">
        <v>44</v>
      </c>
      <c r="G842" t="s">
        <v>46</v>
      </c>
      <c r="H842">
        <v>13</v>
      </c>
      <c r="I842">
        <v>3</v>
      </c>
      <c r="J842">
        <v>5177.1400000000003</v>
      </c>
      <c r="K842">
        <v>444.24</v>
      </c>
      <c r="L842">
        <v>12</v>
      </c>
      <c r="M842">
        <v>12</v>
      </c>
      <c r="N842">
        <v>4</v>
      </c>
      <c r="O842" t="s">
        <v>49</v>
      </c>
      <c r="P842" t="s">
        <v>49</v>
      </c>
    </row>
    <row r="843" spans="1:16" x14ac:dyDescent="0.35">
      <c r="A843">
        <v>842</v>
      </c>
      <c r="B843">
        <v>27</v>
      </c>
      <c r="C843" t="s">
        <v>16</v>
      </c>
      <c r="D843" t="s">
        <v>20</v>
      </c>
      <c r="E843" t="s">
        <v>30</v>
      </c>
      <c r="F843" t="s">
        <v>42</v>
      </c>
      <c r="G843" t="s">
        <v>48</v>
      </c>
      <c r="H843">
        <v>13</v>
      </c>
      <c r="I843">
        <v>3</v>
      </c>
      <c r="J843">
        <v>4279.1099999999997</v>
      </c>
      <c r="K843">
        <v>801.84</v>
      </c>
      <c r="L843">
        <v>8</v>
      </c>
      <c r="M843">
        <v>17</v>
      </c>
      <c r="N843">
        <v>2</v>
      </c>
      <c r="O843" t="s">
        <v>49</v>
      </c>
      <c r="P843" t="s">
        <v>49</v>
      </c>
    </row>
    <row r="844" spans="1:16" x14ac:dyDescent="0.35">
      <c r="A844">
        <v>843</v>
      </c>
      <c r="B844">
        <v>44</v>
      </c>
      <c r="C844" t="s">
        <v>16</v>
      </c>
      <c r="D844" t="s">
        <v>19</v>
      </c>
      <c r="E844" t="s">
        <v>25</v>
      </c>
      <c r="F844" t="s">
        <v>44</v>
      </c>
      <c r="G844" t="s">
        <v>46</v>
      </c>
      <c r="H844">
        <v>11</v>
      </c>
      <c r="I844">
        <v>3</v>
      </c>
      <c r="J844">
        <v>6587.23</v>
      </c>
      <c r="K844">
        <v>1310.9</v>
      </c>
      <c r="L844">
        <v>6</v>
      </c>
      <c r="M844">
        <v>25</v>
      </c>
      <c r="N844">
        <v>8</v>
      </c>
      <c r="O844" t="s">
        <v>49</v>
      </c>
      <c r="P844" t="s">
        <v>49</v>
      </c>
    </row>
    <row r="845" spans="1:16" x14ac:dyDescent="0.35">
      <c r="A845">
        <v>844</v>
      </c>
      <c r="B845">
        <v>38</v>
      </c>
      <c r="C845" t="s">
        <v>17</v>
      </c>
      <c r="D845" t="s">
        <v>18</v>
      </c>
      <c r="E845" t="s">
        <v>27</v>
      </c>
      <c r="F845" t="s">
        <v>44</v>
      </c>
      <c r="G845" t="s">
        <v>46</v>
      </c>
      <c r="H845">
        <v>8</v>
      </c>
      <c r="I845">
        <v>4</v>
      </c>
      <c r="J845">
        <v>5807.37</v>
      </c>
      <c r="K845">
        <v>377.51</v>
      </c>
      <c r="L845">
        <v>7</v>
      </c>
      <c r="M845">
        <v>13</v>
      </c>
      <c r="N845">
        <v>6</v>
      </c>
      <c r="O845" t="s">
        <v>49</v>
      </c>
      <c r="P845" t="s">
        <v>50</v>
      </c>
    </row>
    <row r="846" spans="1:16" x14ac:dyDescent="0.35">
      <c r="A846">
        <v>845</v>
      </c>
      <c r="B846">
        <v>35</v>
      </c>
      <c r="C846" t="s">
        <v>17</v>
      </c>
      <c r="D846" t="s">
        <v>18</v>
      </c>
      <c r="E846" t="s">
        <v>26</v>
      </c>
      <c r="F846" t="s">
        <v>42</v>
      </c>
      <c r="G846" t="s">
        <v>46</v>
      </c>
      <c r="H846">
        <v>10</v>
      </c>
      <c r="I846">
        <v>4</v>
      </c>
      <c r="J846">
        <v>4759.82</v>
      </c>
      <c r="K846">
        <v>311.74</v>
      </c>
      <c r="L846">
        <v>11</v>
      </c>
      <c r="M846">
        <v>23</v>
      </c>
      <c r="N846">
        <v>1</v>
      </c>
      <c r="O846" t="s">
        <v>49</v>
      </c>
      <c r="P846" t="s">
        <v>50</v>
      </c>
    </row>
    <row r="847" spans="1:16" x14ac:dyDescent="0.35">
      <c r="A847">
        <v>846</v>
      </c>
      <c r="B847">
        <v>25</v>
      </c>
      <c r="C847" t="s">
        <v>16</v>
      </c>
      <c r="D847" t="s">
        <v>20</v>
      </c>
      <c r="E847" t="s">
        <v>28</v>
      </c>
      <c r="F847" t="s">
        <v>44</v>
      </c>
      <c r="G847" t="s">
        <v>46</v>
      </c>
      <c r="H847">
        <v>4</v>
      </c>
      <c r="I847">
        <v>4</v>
      </c>
      <c r="J847">
        <v>4947.24</v>
      </c>
      <c r="K847">
        <v>362.82</v>
      </c>
      <c r="L847">
        <v>18</v>
      </c>
      <c r="M847">
        <v>36</v>
      </c>
      <c r="N847">
        <v>5</v>
      </c>
      <c r="O847" t="s">
        <v>49</v>
      </c>
      <c r="P847" t="s">
        <v>50</v>
      </c>
    </row>
    <row r="848" spans="1:16" x14ac:dyDescent="0.35">
      <c r="A848">
        <v>847</v>
      </c>
      <c r="B848">
        <v>42</v>
      </c>
      <c r="C848" t="s">
        <v>16</v>
      </c>
      <c r="D848" t="s">
        <v>20</v>
      </c>
      <c r="E848" t="s">
        <v>30</v>
      </c>
      <c r="F848" t="s">
        <v>42</v>
      </c>
      <c r="G848" t="s">
        <v>46</v>
      </c>
      <c r="H848">
        <v>12</v>
      </c>
      <c r="I848">
        <v>4</v>
      </c>
      <c r="J848">
        <v>4246.71</v>
      </c>
      <c r="K848">
        <v>280.18</v>
      </c>
      <c r="L848">
        <v>10</v>
      </c>
      <c r="M848">
        <v>14</v>
      </c>
      <c r="N848">
        <v>5</v>
      </c>
      <c r="O848" t="s">
        <v>49</v>
      </c>
      <c r="P848" t="s">
        <v>50</v>
      </c>
    </row>
    <row r="849" spans="1:16" x14ac:dyDescent="0.35">
      <c r="A849">
        <v>848</v>
      </c>
      <c r="B849">
        <v>60</v>
      </c>
      <c r="C849" t="s">
        <v>16</v>
      </c>
      <c r="D849" t="s">
        <v>18</v>
      </c>
      <c r="E849" t="s">
        <v>24</v>
      </c>
      <c r="F849" t="s">
        <v>43</v>
      </c>
      <c r="G849" t="s">
        <v>46</v>
      </c>
      <c r="H849">
        <v>2</v>
      </c>
      <c r="I849">
        <v>3</v>
      </c>
      <c r="J849">
        <v>5687.26</v>
      </c>
      <c r="K849">
        <v>433.27</v>
      </c>
      <c r="L849">
        <v>4</v>
      </c>
      <c r="M849">
        <v>21</v>
      </c>
      <c r="N849">
        <v>5</v>
      </c>
      <c r="O849" t="s">
        <v>50</v>
      </c>
      <c r="P849" t="s">
        <v>49</v>
      </c>
    </row>
    <row r="850" spans="1:16" x14ac:dyDescent="0.35">
      <c r="A850">
        <v>849</v>
      </c>
      <c r="B850">
        <v>51</v>
      </c>
      <c r="C850" t="s">
        <v>17</v>
      </c>
      <c r="D850" t="s">
        <v>23</v>
      </c>
      <c r="E850" t="s">
        <v>41</v>
      </c>
      <c r="F850" t="s">
        <v>42</v>
      </c>
      <c r="G850" t="s">
        <v>46</v>
      </c>
      <c r="H850">
        <v>9</v>
      </c>
      <c r="I850">
        <v>3</v>
      </c>
      <c r="J850">
        <v>5662.52</v>
      </c>
      <c r="K850">
        <v>922.23</v>
      </c>
      <c r="L850">
        <v>7</v>
      </c>
      <c r="M850">
        <v>22</v>
      </c>
      <c r="N850">
        <v>5</v>
      </c>
      <c r="O850" t="s">
        <v>49</v>
      </c>
      <c r="P850" t="s">
        <v>49</v>
      </c>
    </row>
    <row r="851" spans="1:16" x14ac:dyDescent="0.35">
      <c r="A851">
        <v>850</v>
      </c>
      <c r="B851">
        <v>23</v>
      </c>
      <c r="C851" t="s">
        <v>17</v>
      </c>
      <c r="D851" t="s">
        <v>19</v>
      </c>
      <c r="E851" t="s">
        <v>25</v>
      </c>
      <c r="F851" t="s">
        <v>44</v>
      </c>
      <c r="G851" t="s">
        <v>48</v>
      </c>
      <c r="H851">
        <v>8</v>
      </c>
      <c r="I851">
        <v>3</v>
      </c>
      <c r="J851">
        <v>4647.25</v>
      </c>
      <c r="K851">
        <v>343.86</v>
      </c>
      <c r="L851">
        <v>8</v>
      </c>
      <c r="M851">
        <v>22</v>
      </c>
      <c r="N851">
        <v>8</v>
      </c>
      <c r="O851" t="s">
        <v>49</v>
      </c>
      <c r="P851" t="s">
        <v>49</v>
      </c>
    </row>
    <row r="852" spans="1:16" x14ac:dyDescent="0.35">
      <c r="A852">
        <v>851</v>
      </c>
      <c r="B852">
        <v>23</v>
      </c>
      <c r="C852" t="s">
        <v>16</v>
      </c>
      <c r="D852" t="s">
        <v>20</v>
      </c>
      <c r="E852" t="s">
        <v>28</v>
      </c>
      <c r="F852" t="s">
        <v>44</v>
      </c>
      <c r="G852" t="s">
        <v>46</v>
      </c>
      <c r="H852">
        <v>16</v>
      </c>
      <c r="I852">
        <v>1</v>
      </c>
      <c r="J852">
        <v>3846.07</v>
      </c>
      <c r="K852">
        <v>516.25</v>
      </c>
      <c r="L852">
        <v>4</v>
      </c>
      <c r="M852">
        <v>16</v>
      </c>
      <c r="N852">
        <v>5</v>
      </c>
      <c r="O852" t="s">
        <v>49</v>
      </c>
      <c r="P852" t="s">
        <v>49</v>
      </c>
    </row>
    <row r="853" spans="1:16" x14ac:dyDescent="0.35">
      <c r="A853">
        <v>852</v>
      </c>
      <c r="B853">
        <v>45</v>
      </c>
      <c r="C853" t="s">
        <v>16</v>
      </c>
      <c r="D853" t="s">
        <v>22</v>
      </c>
      <c r="E853" t="s">
        <v>32</v>
      </c>
      <c r="F853" t="s">
        <v>43</v>
      </c>
      <c r="G853" t="s">
        <v>47</v>
      </c>
      <c r="H853">
        <v>2</v>
      </c>
      <c r="I853">
        <v>5</v>
      </c>
      <c r="J853">
        <v>5332.2</v>
      </c>
      <c r="K853">
        <v>766.98</v>
      </c>
      <c r="L853">
        <v>3</v>
      </c>
      <c r="M853">
        <v>12</v>
      </c>
      <c r="N853">
        <v>6</v>
      </c>
      <c r="O853" t="s">
        <v>49</v>
      </c>
      <c r="P853" t="s">
        <v>49</v>
      </c>
    </row>
    <row r="854" spans="1:16" x14ac:dyDescent="0.35">
      <c r="A854">
        <v>853</v>
      </c>
      <c r="B854">
        <v>29</v>
      </c>
      <c r="C854" t="s">
        <v>17</v>
      </c>
      <c r="D854" t="s">
        <v>23</v>
      </c>
      <c r="E854" t="s">
        <v>33</v>
      </c>
      <c r="F854" t="s">
        <v>43</v>
      </c>
      <c r="G854" t="s">
        <v>46</v>
      </c>
      <c r="H854">
        <v>0</v>
      </c>
      <c r="I854">
        <v>3</v>
      </c>
      <c r="J854">
        <v>3948.85</v>
      </c>
      <c r="K854">
        <v>302.41000000000003</v>
      </c>
      <c r="L854">
        <v>14</v>
      </c>
      <c r="M854">
        <v>22</v>
      </c>
      <c r="N854">
        <v>7</v>
      </c>
      <c r="O854" t="s">
        <v>49</v>
      </c>
      <c r="P854" t="s">
        <v>49</v>
      </c>
    </row>
    <row r="855" spans="1:16" x14ac:dyDescent="0.35">
      <c r="A855">
        <v>854</v>
      </c>
      <c r="B855">
        <v>46</v>
      </c>
      <c r="C855" t="s">
        <v>16</v>
      </c>
      <c r="D855" t="s">
        <v>23</v>
      </c>
      <c r="E855" t="s">
        <v>41</v>
      </c>
      <c r="F855" t="s">
        <v>44</v>
      </c>
      <c r="G855" t="s">
        <v>46</v>
      </c>
      <c r="H855">
        <v>19</v>
      </c>
      <c r="I855">
        <v>4</v>
      </c>
      <c r="J855">
        <v>5253.41</v>
      </c>
      <c r="K855">
        <v>1014.56</v>
      </c>
      <c r="L855">
        <v>7</v>
      </c>
      <c r="M855">
        <v>24</v>
      </c>
      <c r="N855">
        <v>6</v>
      </c>
      <c r="O855" t="s">
        <v>49</v>
      </c>
      <c r="P855" t="s">
        <v>50</v>
      </c>
    </row>
    <row r="856" spans="1:16" x14ac:dyDescent="0.35">
      <c r="A856">
        <v>855</v>
      </c>
      <c r="B856">
        <v>38</v>
      </c>
      <c r="C856" t="s">
        <v>16</v>
      </c>
      <c r="D856" t="s">
        <v>23</v>
      </c>
      <c r="E856" t="s">
        <v>41</v>
      </c>
      <c r="F856" t="s">
        <v>42</v>
      </c>
      <c r="G856" t="s">
        <v>46</v>
      </c>
      <c r="H856">
        <v>0</v>
      </c>
      <c r="I856">
        <v>5</v>
      </c>
      <c r="J856">
        <v>4555.66</v>
      </c>
      <c r="K856">
        <v>646.94000000000005</v>
      </c>
      <c r="L856">
        <v>8</v>
      </c>
      <c r="M856">
        <v>14</v>
      </c>
      <c r="N856">
        <v>7</v>
      </c>
      <c r="O856" t="s">
        <v>49</v>
      </c>
      <c r="P856" t="s">
        <v>49</v>
      </c>
    </row>
    <row r="857" spans="1:16" x14ac:dyDescent="0.35">
      <c r="A857">
        <v>856</v>
      </c>
      <c r="B857">
        <v>37</v>
      </c>
      <c r="C857" t="s">
        <v>17</v>
      </c>
      <c r="D857" t="s">
        <v>23</v>
      </c>
      <c r="E857" t="s">
        <v>33</v>
      </c>
      <c r="F857" t="s">
        <v>44</v>
      </c>
      <c r="G857" t="s">
        <v>48</v>
      </c>
      <c r="H857">
        <v>6</v>
      </c>
      <c r="I857">
        <v>3</v>
      </c>
      <c r="J857">
        <v>6506.78</v>
      </c>
      <c r="K857">
        <v>767.63</v>
      </c>
      <c r="L857">
        <v>12</v>
      </c>
      <c r="M857">
        <v>28</v>
      </c>
      <c r="N857">
        <v>7</v>
      </c>
      <c r="O857" t="s">
        <v>49</v>
      </c>
      <c r="P857" t="s">
        <v>49</v>
      </c>
    </row>
    <row r="858" spans="1:16" x14ac:dyDescent="0.35">
      <c r="A858">
        <v>857</v>
      </c>
      <c r="B858">
        <v>60</v>
      </c>
      <c r="C858" t="s">
        <v>16</v>
      </c>
      <c r="D858" t="s">
        <v>21</v>
      </c>
      <c r="E858" t="s">
        <v>31</v>
      </c>
      <c r="F858" t="s">
        <v>44</v>
      </c>
      <c r="G858" t="s">
        <v>46</v>
      </c>
      <c r="H858">
        <v>0</v>
      </c>
      <c r="I858">
        <v>3</v>
      </c>
      <c r="J858">
        <v>3073.92</v>
      </c>
      <c r="K858">
        <v>312.23</v>
      </c>
      <c r="L858">
        <v>13</v>
      </c>
      <c r="M858">
        <v>18</v>
      </c>
      <c r="N858">
        <v>5</v>
      </c>
      <c r="O858" t="s">
        <v>49</v>
      </c>
      <c r="P858" t="s">
        <v>49</v>
      </c>
    </row>
    <row r="859" spans="1:16" x14ac:dyDescent="0.35">
      <c r="A859">
        <v>858</v>
      </c>
      <c r="B859">
        <v>46</v>
      </c>
      <c r="C859" t="s">
        <v>17</v>
      </c>
      <c r="D859" t="s">
        <v>18</v>
      </c>
      <c r="E859" t="s">
        <v>26</v>
      </c>
      <c r="F859" t="s">
        <v>43</v>
      </c>
      <c r="G859" t="s">
        <v>46</v>
      </c>
      <c r="H859">
        <v>6</v>
      </c>
      <c r="I859">
        <v>5</v>
      </c>
      <c r="J859">
        <v>5715.44</v>
      </c>
      <c r="K859">
        <v>376.46</v>
      </c>
      <c r="L859">
        <v>8</v>
      </c>
      <c r="M859">
        <v>21</v>
      </c>
      <c r="N859">
        <v>5</v>
      </c>
      <c r="O859" t="s">
        <v>49</v>
      </c>
      <c r="P859" t="s">
        <v>49</v>
      </c>
    </row>
    <row r="860" spans="1:16" x14ac:dyDescent="0.35">
      <c r="A860">
        <v>859</v>
      </c>
      <c r="B860">
        <v>50</v>
      </c>
      <c r="C860" t="s">
        <v>17</v>
      </c>
      <c r="D860" t="s">
        <v>18</v>
      </c>
      <c r="E860" t="s">
        <v>26</v>
      </c>
      <c r="F860" t="s">
        <v>44</v>
      </c>
      <c r="G860" t="s">
        <v>47</v>
      </c>
      <c r="H860">
        <v>14</v>
      </c>
      <c r="I860">
        <v>2</v>
      </c>
      <c r="J860">
        <v>5021.28</v>
      </c>
      <c r="K860">
        <v>291.23</v>
      </c>
      <c r="L860">
        <v>19</v>
      </c>
      <c r="M860">
        <v>15</v>
      </c>
      <c r="N860">
        <v>12</v>
      </c>
      <c r="O860" t="s">
        <v>49</v>
      </c>
      <c r="P860" t="s">
        <v>49</v>
      </c>
    </row>
    <row r="861" spans="1:16" x14ac:dyDescent="0.35">
      <c r="A861">
        <v>860</v>
      </c>
      <c r="B861">
        <v>37</v>
      </c>
      <c r="C861" t="s">
        <v>17</v>
      </c>
      <c r="D861" t="s">
        <v>22</v>
      </c>
      <c r="E861" t="s">
        <v>32</v>
      </c>
      <c r="F861" t="s">
        <v>45</v>
      </c>
      <c r="G861" t="s">
        <v>48</v>
      </c>
      <c r="H861">
        <v>16</v>
      </c>
      <c r="I861">
        <v>3</v>
      </c>
      <c r="J861">
        <v>3388.38</v>
      </c>
      <c r="K861">
        <v>513.95000000000005</v>
      </c>
      <c r="L861">
        <v>10</v>
      </c>
      <c r="M861">
        <v>15</v>
      </c>
      <c r="N861">
        <v>3</v>
      </c>
      <c r="O861" t="s">
        <v>49</v>
      </c>
      <c r="P861" t="s">
        <v>49</v>
      </c>
    </row>
    <row r="862" spans="1:16" x14ac:dyDescent="0.35">
      <c r="A862">
        <v>861</v>
      </c>
      <c r="B862">
        <v>48</v>
      </c>
      <c r="C862" t="s">
        <v>16</v>
      </c>
      <c r="D862" t="s">
        <v>21</v>
      </c>
      <c r="E862" t="s">
        <v>38</v>
      </c>
      <c r="F862" t="s">
        <v>45</v>
      </c>
      <c r="G862" t="s">
        <v>46</v>
      </c>
      <c r="H862">
        <v>1</v>
      </c>
      <c r="I862">
        <v>5</v>
      </c>
      <c r="J862">
        <v>4825.1099999999997</v>
      </c>
      <c r="K862">
        <v>498.59</v>
      </c>
      <c r="L862">
        <v>7</v>
      </c>
      <c r="M862">
        <v>17</v>
      </c>
      <c r="N862">
        <v>3</v>
      </c>
      <c r="O862" t="s">
        <v>49</v>
      </c>
      <c r="P862" t="s">
        <v>49</v>
      </c>
    </row>
    <row r="863" spans="1:16" x14ac:dyDescent="0.35">
      <c r="A863">
        <v>862</v>
      </c>
      <c r="B863">
        <v>43</v>
      </c>
      <c r="C863" t="s">
        <v>17</v>
      </c>
      <c r="D863" t="s">
        <v>20</v>
      </c>
      <c r="E863" t="s">
        <v>29</v>
      </c>
      <c r="F863" t="s">
        <v>43</v>
      </c>
      <c r="G863" t="s">
        <v>48</v>
      </c>
      <c r="H863">
        <v>0</v>
      </c>
      <c r="I863">
        <v>3</v>
      </c>
      <c r="J863">
        <v>4235.6499999999996</v>
      </c>
      <c r="K863">
        <v>842.07</v>
      </c>
      <c r="L863">
        <v>5</v>
      </c>
      <c r="M863">
        <v>13</v>
      </c>
      <c r="N863">
        <v>1</v>
      </c>
      <c r="O863" t="s">
        <v>49</v>
      </c>
      <c r="P863" t="s">
        <v>49</v>
      </c>
    </row>
    <row r="864" spans="1:16" x14ac:dyDescent="0.35">
      <c r="A864">
        <v>863</v>
      </c>
      <c r="B864">
        <v>57</v>
      </c>
      <c r="C864" t="s">
        <v>17</v>
      </c>
      <c r="D864" t="s">
        <v>22</v>
      </c>
      <c r="E864" t="s">
        <v>36</v>
      </c>
      <c r="F864" t="s">
        <v>43</v>
      </c>
      <c r="G864" t="s">
        <v>46</v>
      </c>
      <c r="H864">
        <v>9</v>
      </c>
      <c r="I864">
        <v>3</v>
      </c>
      <c r="J864">
        <v>3067.96</v>
      </c>
      <c r="K864">
        <v>325.86</v>
      </c>
      <c r="L864">
        <v>8</v>
      </c>
      <c r="M864">
        <v>31</v>
      </c>
      <c r="N864">
        <v>6</v>
      </c>
      <c r="O864" t="s">
        <v>49</v>
      </c>
      <c r="P864" t="s">
        <v>49</v>
      </c>
    </row>
    <row r="865" spans="1:16" x14ac:dyDescent="0.35">
      <c r="A865">
        <v>864</v>
      </c>
      <c r="B865">
        <v>30</v>
      </c>
      <c r="C865" t="s">
        <v>16</v>
      </c>
      <c r="D865" t="s">
        <v>23</v>
      </c>
      <c r="E865" t="s">
        <v>33</v>
      </c>
      <c r="F865" t="s">
        <v>42</v>
      </c>
      <c r="G865" t="s">
        <v>46</v>
      </c>
      <c r="H865">
        <v>14</v>
      </c>
      <c r="I865">
        <v>4</v>
      </c>
      <c r="J865">
        <v>5388.39</v>
      </c>
      <c r="K865">
        <v>563.02</v>
      </c>
      <c r="L865">
        <v>11</v>
      </c>
      <c r="M865">
        <v>28</v>
      </c>
      <c r="N865">
        <v>8</v>
      </c>
      <c r="O865" t="s">
        <v>49</v>
      </c>
      <c r="P865" t="s">
        <v>50</v>
      </c>
    </row>
    <row r="866" spans="1:16" x14ac:dyDescent="0.35">
      <c r="A866">
        <v>865</v>
      </c>
      <c r="B866">
        <v>55</v>
      </c>
      <c r="C866" t="s">
        <v>16</v>
      </c>
      <c r="D866" t="s">
        <v>23</v>
      </c>
      <c r="E866" t="s">
        <v>41</v>
      </c>
      <c r="F866" t="s">
        <v>43</v>
      </c>
      <c r="G866" t="s">
        <v>46</v>
      </c>
      <c r="H866">
        <v>18</v>
      </c>
      <c r="I866">
        <v>2</v>
      </c>
      <c r="J866">
        <v>5572.71</v>
      </c>
      <c r="K866">
        <v>1102.6300000000001</v>
      </c>
      <c r="L866">
        <v>7</v>
      </c>
      <c r="M866">
        <v>24</v>
      </c>
      <c r="N866">
        <v>8</v>
      </c>
      <c r="O866" t="s">
        <v>50</v>
      </c>
      <c r="P866" t="s">
        <v>49</v>
      </c>
    </row>
    <row r="867" spans="1:16" x14ac:dyDescent="0.35">
      <c r="A867">
        <v>866</v>
      </c>
      <c r="B867">
        <v>30</v>
      </c>
      <c r="C867" t="s">
        <v>17</v>
      </c>
      <c r="D867" t="s">
        <v>19</v>
      </c>
      <c r="E867" t="s">
        <v>37</v>
      </c>
      <c r="F867" t="s">
        <v>44</v>
      </c>
      <c r="G867" t="s">
        <v>48</v>
      </c>
      <c r="H867">
        <v>9</v>
      </c>
      <c r="I867">
        <v>3</v>
      </c>
      <c r="J867">
        <v>6255.58</v>
      </c>
      <c r="K867">
        <v>402.55</v>
      </c>
      <c r="L867">
        <v>9</v>
      </c>
      <c r="M867">
        <v>21</v>
      </c>
      <c r="N867">
        <v>7</v>
      </c>
      <c r="O867" t="s">
        <v>49</v>
      </c>
      <c r="P867" t="s">
        <v>49</v>
      </c>
    </row>
    <row r="868" spans="1:16" x14ac:dyDescent="0.35">
      <c r="A868">
        <v>867</v>
      </c>
      <c r="B868">
        <v>45</v>
      </c>
      <c r="C868" t="s">
        <v>16</v>
      </c>
      <c r="D868" t="s">
        <v>21</v>
      </c>
      <c r="E868" t="s">
        <v>34</v>
      </c>
      <c r="F868" t="s">
        <v>44</v>
      </c>
      <c r="G868" t="s">
        <v>46</v>
      </c>
      <c r="H868">
        <v>14</v>
      </c>
      <c r="I868">
        <v>3</v>
      </c>
      <c r="J868">
        <v>3760.57</v>
      </c>
      <c r="K868">
        <v>195.02</v>
      </c>
      <c r="L868">
        <v>9</v>
      </c>
      <c r="M868">
        <v>12</v>
      </c>
      <c r="N868">
        <v>4</v>
      </c>
      <c r="O868" t="s">
        <v>50</v>
      </c>
      <c r="P868" t="s">
        <v>49</v>
      </c>
    </row>
    <row r="869" spans="1:16" x14ac:dyDescent="0.35">
      <c r="A869">
        <v>868</v>
      </c>
      <c r="B869">
        <v>57</v>
      </c>
      <c r="C869" t="s">
        <v>16</v>
      </c>
      <c r="D869" t="s">
        <v>23</v>
      </c>
      <c r="E869" t="s">
        <v>39</v>
      </c>
      <c r="F869" t="s">
        <v>45</v>
      </c>
      <c r="G869" t="s">
        <v>47</v>
      </c>
      <c r="H869">
        <v>0</v>
      </c>
      <c r="I869">
        <v>3</v>
      </c>
      <c r="J869">
        <v>3126.36</v>
      </c>
      <c r="K869">
        <v>570.12</v>
      </c>
      <c r="L869">
        <v>17</v>
      </c>
      <c r="M869">
        <v>13</v>
      </c>
      <c r="N869">
        <v>5</v>
      </c>
      <c r="O869" t="s">
        <v>49</v>
      </c>
      <c r="P869" t="s">
        <v>49</v>
      </c>
    </row>
    <row r="870" spans="1:16" x14ac:dyDescent="0.35">
      <c r="A870">
        <v>869</v>
      </c>
      <c r="B870">
        <v>49</v>
      </c>
      <c r="C870" t="s">
        <v>17</v>
      </c>
      <c r="D870" t="s">
        <v>22</v>
      </c>
      <c r="E870" t="s">
        <v>32</v>
      </c>
      <c r="F870" t="s">
        <v>42</v>
      </c>
      <c r="G870" t="s">
        <v>47</v>
      </c>
      <c r="H870">
        <v>8</v>
      </c>
      <c r="I870">
        <v>2</v>
      </c>
      <c r="J870">
        <v>3331.38</v>
      </c>
      <c r="K870">
        <v>169.4</v>
      </c>
      <c r="L870">
        <v>15</v>
      </c>
      <c r="M870">
        <v>20</v>
      </c>
      <c r="N870">
        <v>6</v>
      </c>
      <c r="O870" t="s">
        <v>49</v>
      </c>
      <c r="P870" t="s">
        <v>49</v>
      </c>
    </row>
    <row r="871" spans="1:16" x14ac:dyDescent="0.35">
      <c r="A871">
        <v>870</v>
      </c>
      <c r="B871">
        <v>55</v>
      </c>
      <c r="C871" t="s">
        <v>17</v>
      </c>
      <c r="D871" t="s">
        <v>21</v>
      </c>
      <c r="E871" t="s">
        <v>38</v>
      </c>
      <c r="F871" t="s">
        <v>45</v>
      </c>
      <c r="G871" t="s">
        <v>46</v>
      </c>
      <c r="H871">
        <v>2</v>
      </c>
      <c r="I871">
        <v>3</v>
      </c>
      <c r="J871">
        <v>4564.53</v>
      </c>
      <c r="K871">
        <v>644.98</v>
      </c>
      <c r="L871">
        <v>9</v>
      </c>
      <c r="M871">
        <v>25</v>
      </c>
      <c r="N871">
        <v>5</v>
      </c>
      <c r="O871" t="s">
        <v>50</v>
      </c>
      <c r="P871" t="s">
        <v>49</v>
      </c>
    </row>
    <row r="872" spans="1:16" x14ac:dyDescent="0.35">
      <c r="A872">
        <v>871</v>
      </c>
      <c r="B872">
        <v>39</v>
      </c>
      <c r="C872" t="s">
        <v>17</v>
      </c>
      <c r="D872" t="s">
        <v>23</v>
      </c>
      <c r="E872" t="s">
        <v>33</v>
      </c>
      <c r="F872" t="s">
        <v>44</v>
      </c>
      <c r="G872" t="s">
        <v>46</v>
      </c>
      <c r="H872">
        <v>3</v>
      </c>
      <c r="I872">
        <v>3</v>
      </c>
      <c r="J872">
        <v>5665.05</v>
      </c>
      <c r="K872">
        <v>295.76</v>
      </c>
      <c r="L872">
        <v>12</v>
      </c>
      <c r="M872">
        <v>17</v>
      </c>
      <c r="N872">
        <v>2</v>
      </c>
      <c r="O872" t="s">
        <v>49</v>
      </c>
      <c r="P872" t="s">
        <v>49</v>
      </c>
    </row>
    <row r="873" spans="1:16" x14ac:dyDescent="0.35">
      <c r="A873">
        <v>872</v>
      </c>
      <c r="B873">
        <v>40</v>
      </c>
      <c r="C873" t="s">
        <v>16</v>
      </c>
      <c r="D873" t="s">
        <v>18</v>
      </c>
      <c r="E873" t="s">
        <v>27</v>
      </c>
      <c r="F873" t="s">
        <v>44</v>
      </c>
      <c r="G873" t="s">
        <v>46</v>
      </c>
      <c r="H873">
        <v>16</v>
      </c>
      <c r="I873">
        <v>3</v>
      </c>
      <c r="J873">
        <v>6683.71</v>
      </c>
      <c r="K873">
        <v>1295.1500000000001</v>
      </c>
      <c r="L873">
        <v>7</v>
      </c>
      <c r="M873">
        <v>29</v>
      </c>
      <c r="N873">
        <v>6</v>
      </c>
      <c r="O873" t="s">
        <v>49</v>
      </c>
      <c r="P873" t="s">
        <v>49</v>
      </c>
    </row>
    <row r="874" spans="1:16" x14ac:dyDescent="0.35">
      <c r="A874">
        <v>873</v>
      </c>
      <c r="B874">
        <v>50</v>
      </c>
      <c r="C874" t="s">
        <v>16</v>
      </c>
      <c r="D874" t="s">
        <v>23</v>
      </c>
      <c r="E874" t="s">
        <v>41</v>
      </c>
      <c r="F874" t="s">
        <v>44</v>
      </c>
      <c r="G874" t="s">
        <v>46</v>
      </c>
      <c r="H874">
        <v>5</v>
      </c>
      <c r="I874">
        <v>3</v>
      </c>
      <c r="J874">
        <v>2922.04</v>
      </c>
      <c r="K874">
        <v>263.92</v>
      </c>
      <c r="L874">
        <v>11</v>
      </c>
      <c r="M874">
        <v>14</v>
      </c>
      <c r="N874">
        <v>6</v>
      </c>
      <c r="O874" t="s">
        <v>49</v>
      </c>
      <c r="P874" t="s">
        <v>49</v>
      </c>
    </row>
    <row r="875" spans="1:16" x14ac:dyDescent="0.35">
      <c r="A875">
        <v>874</v>
      </c>
      <c r="B875">
        <v>42</v>
      </c>
      <c r="C875" t="s">
        <v>17</v>
      </c>
      <c r="D875" t="s">
        <v>20</v>
      </c>
      <c r="E875" t="s">
        <v>28</v>
      </c>
      <c r="F875" t="s">
        <v>43</v>
      </c>
      <c r="G875" t="s">
        <v>46</v>
      </c>
      <c r="H875">
        <v>15</v>
      </c>
      <c r="I875">
        <v>1</v>
      </c>
      <c r="J875">
        <v>5225.17</v>
      </c>
      <c r="K875">
        <v>913.54</v>
      </c>
      <c r="L875">
        <v>10</v>
      </c>
      <c r="M875">
        <v>17</v>
      </c>
      <c r="N875">
        <v>4</v>
      </c>
      <c r="O875" t="s">
        <v>50</v>
      </c>
      <c r="P875" t="s">
        <v>49</v>
      </c>
    </row>
    <row r="876" spans="1:16" x14ac:dyDescent="0.35">
      <c r="A876">
        <v>875</v>
      </c>
      <c r="B876">
        <v>25</v>
      </c>
      <c r="C876" t="s">
        <v>16</v>
      </c>
      <c r="D876" t="s">
        <v>18</v>
      </c>
      <c r="E876" t="s">
        <v>24</v>
      </c>
      <c r="F876" t="s">
        <v>43</v>
      </c>
      <c r="G876" t="s">
        <v>47</v>
      </c>
      <c r="H876">
        <v>17</v>
      </c>
      <c r="I876">
        <v>4</v>
      </c>
      <c r="J876">
        <v>4394.82</v>
      </c>
      <c r="K876">
        <v>865.35</v>
      </c>
      <c r="L876">
        <v>8</v>
      </c>
      <c r="M876">
        <v>14</v>
      </c>
      <c r="N876">
        <v>5</v>
      </c>
      <c r="O876" t="s">
        <v>49</v>
      </c>
      <c r="P876" t="s">
        <v>49</v>
      </c>
    </row>
    <row r="877" spans="1:16" x14ac:dyDescent="0.35">
      <c r="A877">
        <v>876</v>
      </c>
      <c r="B877">
        <v>60</v>
      </c>
      <c r="C877" t="s">
        <v>16</v>
      </c>
      <c r="D877" t="s">
        <v>20</v>
      </c>
      <c r="E877" t="s">
        <v>29</v>
      </c>
      <c r="F877" t="s">
        <v>44</v>
      </c>
      <c r="G877" t="s">
        <v>46</v>
      </c>
      <c r="H877">
        <v>2</v>
      </c>
      <c r="I877">
        <v>4</v>
      </c>
      <c r="J877">
        <v>3427.59</v>
      </c>
      <c r="K877">
        <v>408.42</v>
      </c>
      <c r="L877">
        <v>13</v>
      </c>
      <c r="M877">
        <v>21</v>
      </c>
      <c r="N877">
        <v>8</v>
      </c>
      <c r="O877" t="s">
        <v>49</v>
      </c>
      <c r="P877" t="s">
        <v>49</v>
      </c>
    </row>
    <row r="878" spans="1:16" x14ac:dyDescent="0.35">
      <c r="A878">
        <v>877</v>
      </c>
      <c r="B878">
        <v>57</v>
      </c>
      <c r="C878" t="s">
        <v>16</v>
      </c>
      <c r="D878" t="s">
        <v>22</v>
      </c>
      <c r="E878" t="s">
        <v>32</v>
      </c>
      <c r="F878" t="s">
        <v>44</v>
      </c>
      <c r="G878" t="s">
        <v>46</v>
      </c>
      <c r="H878">
        <v>14</v>
      </c>
      <c r="I878">
        <v>5</v>
      </c>
      <c r="J878">
        <v>3184.96</v>
      </c>
      <c r="K878">
        <v>263.24</v>
      </c>
      <c r="L878">
        <v>6</v>
      </c>
      <c r="M878">
        <v>21</v>
      </c>
      <c r="N878">
        <v>5</v>
      </c>
      <c r="O878" t="s">
        <v>49</v>
      </c>
      <c r="P878" t="s">
        <v>49</v>
      </c>
    </row>
    <row r="879" spans="1:16" x14ac:dyDescent="0.35">
      <c r="A879">
        <v>878</v>
      </c>
      <c r="B879">
        <v>30</v>
      </c>
      <c r="C879" t="s">
        <v>16</v>
      </c>
      <c r="D879" t="s">
        <v>19</v>
      </c>
      <c r="E879" t="s">
        <v>35</v>
      </c>
      <c r="F879" t="s">
        <v>44</v>
      </c>
      <c r="G879" t="s">
        <v>46</v>
      </c>
      <c r="H879">
        <v>1</v>
      </c>
      <c r="I879">
        <v>5</v>
      </c>
      <c r="J879">
        <v>4548.25</v>
      </c>
      <c r="K879">
        <v>266.60000000000002</v>
      </c>
      <c r="L879">
        <v>9</v>
      </c>
      <c r="M879">
        <v>18</v>
      </c>
      <c r="N879">
        <v>2</v>
      </c>
      <c r="O879" t="s">
        <v>49</v>
      </c>
      <c r="P879" t="s">
        <v>49</v>
      </c>
    </row>
    <row r="880" spans="1:16" x14ac:dyDescent="0.35">
      <c r="A880">
        <v>879</v>
      </c>
      <c r="B880">
        <v>30</v>
      </c>
      <c r="C880" t="s">
        <v>17</v>
      </c>
      <c r="D880" t="s">
        <v>20</v>
      </c>
      <c r="E880" t="s">
        <v>28</v>
      </c>
      <c r="F880" t="s">
        <v>44</v>
      </c>
      <c r="G880" t="s">
        <v>46</v>
      </c>
      <c r="H880">
        <v>1</v>
      </c>
      <c r="I880">
        <v>2</v>
      </c>
      <c r="J880">
        <v>5073.37</v>
      </c>
      <c r="K880">
        <v>411.26</v>
      </c>
      <c r="L880">
        <v>8</v>
      </c>
      <c r="M880">
        <v>22</v>
      </c>
      <c r="N880">
        <v>4</v>
      </c>
      <c r="O880" t="s">
        <v>50</v>
      </c>
      <c r="P880" t="s">
        <v>49</v>
      </c>
    </row>
    <row r="881" spans="1:16" x14ac:dyDescent="0.35">
      <c r="A881">
        <v>880</v>
      </c>
      <c r="B881">
        <v>38</v>
      </c>
      <c r="C881" t="s">
        <v>17</v>
      </c>
      <c r="D881" t="s">
        <v>20</v>
      </c>
      <c r="E881" t="s">
        <v>28</v>
      </c>
      <c r="F881" t="s">
        <v>44</v>
      </c>
      <c r="G881" t="s">
        <v>46</v>
      </c>
      <c r="H881">
        <v>3</v>
      </c>
      <c r="I881">
        <v>5</v>
      </c>
      <c r="J881">
        <v>5055.5</v>
      </c>
      <c r="K881">
        <v>537.72</v>
      </c>
      <c r="L881">
        <v>17</v>
      </c>
      <c r="M881">
        <v>26</v>
      </c>
      <c r="N881">
        <v>7</v>
      </c>
      <c r="O881" t="s">
        <v>49</v>
      </c>
      <c r="P881" t="s">
        <v>50</v>
      </c>
    </row>
    <row r="882" spans="1:16" x14ac:dyDescent="0.35">
      <c r="A882">
        <v>881</v>
      </c>
      <c r="B882">
        <v>50</v>
      </c>
      <c r="C882" t="s">
        <v>16</v>
      </c>
      <c r="D882" t="s">
        <v>23</v>
      </c>
      <c r="E882" t="s">
        <v>41</v>
      </c>
      <c r="F882" t="s">
        <v>44</v>
      </c>
      <c r="G882" t="s">
        <v>48</v>
      </c>
      <c r="H882">
        <v>12</v>
      </c>
      <c r="I882">
        <v>4</v>
      </c>
      <c r="J882">
        <v>4651.57</v>
      </c>
      <c r="K882">
        <v>556.69000000000005</v>
      </c>
      <c r="L882">
        <v>15</v>
      </c>
      <c r="M882">
        <v>27</v>
      </c>
      <c r="N882">
        <v>6</v>
      </c>
      <c r="O882" t="s">
        <v>50</v>
      </c>
      <c r="P882" t="s">
        <v>50</v>
      </c>
    </row>
    <row r="883" spans="1:16" x14ac:dyDescent="0.35">
      <c r="A883">
        <v>882</v>
      </c>
      <c r="B883">
        <v>51</v>
      </c>
      <c r="C883" t="s">
        <v>17</v>
      </c>
      <c r="D883" t="s">
        <v>21</v>
      </c>
      <c r="E883" t="s">
        <v>38</v>
      </c>
      <c r="F883" t="s">
        <v>42</v>
      </c>
      <c r="G883" t="s">
        <v>46</v>
      </c>
      <c r="H883">
        <v>19</v>
      </c>
      <c r="I883">
        <v>3</v>
      </c>
      <c r="J883">
        <v>4913.03</v>
      </c>
      <c r="K883">
        <v>537.65</v>
      </c>
      <c r="L883">
        <v>7</v>
      </c>
      <c r="M883">
        <v>25</v>
      </c>
      <c r="N883">
        <v>8</v>
      </c>
      <c r="O883" t="s">
        <v>50</v>
      </c>
      <c r="P883" t="s">
        <v>49</v>
      </c>
    </row>
    <row r="884" spans="1:16" x14ac:dyDescent="0.35">
      <c r="A884">
        <v>883</v>
      </c>
      <c r="B884">
        <v>31</v>
      </c>
      <c r="C884" t="s">
        <v>16</v>
      </c>
      <c r="D884" t="s">
        <v>22</v>
      </c>
      <c r="E884" t="s">
        <v>32</v>
      </c>
      <c r="F884" t="s">
        <v>42</v>
      </c>
      <c r="G884" t="s">
        <v>46</v>
      </c>
      <c r="H884">
        <v>16</v>
      </c>
      <c r="I884">
        <v>4</v>
      </c>
      <c r="J884">
        <v>3554.27</v>
      </c>
      <c r="K884">
        <v>457.8</v>
      </c>
      <c r="L884">
        <v>8</v>
      </c>
      <c r="M884">
        <v>21</v>
      </c>
      <c r="N884">
        <v>8</v>
      </c>
      <c r="O884" t="s">
        <v>49</v>
      </c>
      <c r="P884" t="s">
        <v>50</v>
      </c>
    </row>
    <row r="885" spans="1:16" x14ac:dyDescent="0.35">
      <c r="A885">
        <v>884</v>
      </c>
      <c r="B885">
        <v>58</v>
      </c>
      <c r="C885" t="s">
        <v>16</v>
      </c>
      <c r="D885" t="s">
        <v>20</v>
      </c>
      <c r="E885" t="s">
        <v>29</v>
      </c>
      <c r="F885" t="s">
        <v>44</v>
      </c>
      <c r="G885" t="s">
        <v>46</v>
      </c>
      <c r="H885">
        <v>18</v>
      </c>
      <c r="I885">
        <v>4</v>
      </c>
      <c r="J885">
        <v>5864.96</v>
      </c>
      <c r="K885">
        <v>804.83</v>
      </c>
      <c r="L885">
        <v>13</v>
      </c>
      <c r="M885">
        <v>14</v>
      </c>
      <c r="N885">
        <v>2</v>
      </c>
      <c r="O885" t="s">
        <v>49</v>
      </c>
      <c r="P885" t="s">
        <v>50</v>
      </c>
    </row>
    <row r="886" spans="1:16" x14ac:dyDescent="0.35">
      <c r="A886">
        <v>885</v>
      </c>
      <c r="B886">
        <v>53</v>
      </c>
      <c r="C886" t="s">
        <v>16</v>
      </c>
      <c r="D886" t="s">
        <v>19</v>
      </c>
      <c r="E886" t="s">
        <v>35</v>
      </c>
      <c r="F886" t="s">
        <v>44</v>
      </c>
      <c r="G886" t="s">
        <v>46</v>
      </c>
      <c r="H886">
        <v>17</v>
      </c>
      <c r="I886">
        <v>3</v>
      </c>
      <c r="J886">
        <v>5030.53</v>
      </c>
      <c r="K886">
        <v>886.85</v>
      </c>
      <c r="L886">
        <v>15</v>
      </c>
      <c r="M886">
        <v>22</v>
      </c>
      <c r="N886">
        <v>5</v>
      </c>
      <c r="O886" t="s">
        <v>50</v>
      </c>
      <c r="P886" t="s">
        <v>49</v>
      </c>
    </row>
    <row r="887" spans="1:16" x14ac:dyDescent="0.35">
      <c r="A887">
        <v>886</v>
      </c>
      <c r="B887">
        <v>28</v>
      </c>
      <c r="C887" t="s">
        <v>17</v>
      </c>
      <c r="D887" t="s">
        <v>20</v>
      </c>
      <c r="E887" t="s">
        <v>29</v>
      </c>
      <c r="F887" t="s">
        <v>44</v>
      </c>
      <c r="G887" t="s">
        <v>48</v>
      </c>
      <c r="H887">
        <v>7</v>
      </c>
      <c r="I887">
        <v>2</v>
      </c>
      <c r="J887">
        <v>4008.13</v>
      </c>
      <c r="K887">
        <v>245.69</v>
      </c>
      <c r="L887">
        <v>9</v>
      </c>
      <c r="M887">
        <v>21</v>
      </c>
      <c r="N887">
        <v>9</v>
      </c>
      <c r="O887" t="s">
        <v>49</v>
      </c>
      <c r="P887" t="s">
        <v>49</v>
      </c>
    </row>
    <row r="888" spans="1:16" x14ac:dyDescent="0.35">
      <c r="A888">
        <v>887</v>
      </c>
      <c r="B888">
        <v>39</v>
      </c>
      <c r="C888" t="s">
        <v>16</v>
      </c>
      <c r="D888" t="s">
        <v>21</v>
      </c>
      <c r="E888" t="s">
        <v>38</v>
      </c>
      <c r="F888" t="s">
        <v>42</v>
      </c>
      <c r="G888" t="s">
        <v>47</v>
      </c>
      <c r="H888">
        <v>0</v>
      </c>
      <c r="I888">
        <v>4</v>
      </c>
      <c r="J888">
        <v>5011.72</v>
      </c>
      <c r="K888">
        <v>992.09</v>
      </c>
      <c r="L888">
        <v>10</v>
      </c>
      <c r="M888">
        <v>21</v>
      </c>
      <c r="N888">
        <v>6</v>
      </c>
      <c r="O888" t="s">
        <v>49</v>
      </c>
      <c r="P888" t="s">
        <v>49</v>
      </c>
    </row>
    <row r="889" spans="1:16" x14ac:dyDescent="0.35">
      <c r="A889">
        <v>888</v>
      </c>
      <c r="B889">
        <v>58</v>
      </c>
      <c r="C889" t="s">
        <v>16</v>
      </c>
      <c r="D889" t="s">
        <v>20</v>
      </c>
      <c r="E889" t="s">
        <v>29</v>
      </c>
      <c r="F889" t="s">
        <v>43</v>
      </c>
      <c r="G889" t="s">
        <v>48</v>
      </c>
      <c r="H889">
        <v>9</v>
      </c>
      <c r="I889">
        <v>3</v>
      </c>
      <c r="J889">
        <v>5422.42</v>
      </c>
      <c r="K889">
        <v>758.56</v>
      </c>
      <c r="L889">
        <v>4</v>
      </c>
      <c r="M889">
        <v>17</v>
      </c>
      <c r="N889">
        <v>2</v>
      </c>
      <c r="O889" t="s">
        <v>49</v>
      </c>
      <c r="P889" t="s">
        <v>49</v>
      </c>
    </row>
    <row r="890" spans="1:16" x14ac:dyDescent="0.35">
      <c r="A890">
        <v>889</v>
      </c>
      <c r="B890">
        <v>60</v>
      </c>
      <c r="C890" t="s">
        <v>17</v>
      </c>
      <c r="D890" t="s">
        <v>21</v>
      </c>
      <c r="E890" t="s">
        <v>38</v>
      </c>
      <c r="F890" t="s">
        <v>43</v>
      </c>
      <c r="G890" t="s">
        <v>46</v>
      </c>
      <c r="H890">
        <v>7</v>
      </c>
      <c r="I890">
        <v>4</v>
      </c>
      <c r="J890">
        <v>4976.22</v>
      </c>
      <c r="K890">
        <v>556.26</v>
      </c>
      <c r="L890">
        <v>12</v>
      </c>
      <c r="M890">
        <v>22</v>
      </c>
      <c r="N890">
        <v>4</v>
      </c>
      <c r="O890" t="s">
        <v>49</v>
      </c>
      <c r="P890" t="s">
        <v>50</v>
      </c>
    </row>
    <row r="891" spans="1:16" x14ac:dyDescent="0.35">
      <c r="A891">
        <v>890</v>
      </c>
      <c r="B891">
        <v>35</v>
      </c>
      <c r="C891" t="s">
        <v>16</v>
      </c>
      <c r="D891" t="s">
        <v>22</v>
      </c>
      <c r="E891" t="s">
        <v>32</v>
      </c>
      <c r="F891" t="s">
        <v>44</v>
      </c>
      <c r="G891" t="s">
        <v>46</v>
      </c>
      <c r="H891">
        <v>10</v>
      </c>
      <c r="I891">
        <v>4</v>
      </c>
      <c r="J891">
        <v>4483.03</v>
      </c>
      <c r="K891">
        <v>616.16</v>
      </c>
      <c r="L891">
        <v>4</v>
      </c>
      <c r="M891">
        <v>28</v>
      </c>
      <c r="N891">
        <v>7</v>
      </c>
      <c r="O891" t="s">
        <v>49</v>
      </c>
      <c r="P891" t="s">
        <v>49</v>
      </c>
    </row>
    <row r="892" spans="1:16" x14ac:dyDescent="0.35">
      <c r="A892">
        <v>891</v>
      </c>
      <c r="B892">
        <v>49</v>
      </c>
      <c r="C892" t="s">
        <v>17</v>
      </c>
      <c r="D892" t="s">
        <v>23</v>
      </c>
      <c r="E892" t="s">
        <v>39</v>
      </c>
      <c r="F892" t="s">
        <v>44</v>
      </c>
      <c r="G892" t="s">
        <v>47</v>
      </c>
      <c r="H892">
        <v>6</v>
      </c>
      <c r="I892">
        <v>4</v>
      </c>
      <c r="J892">
        <v>4279.74</v>
      </c>
      <c r="K892">
        <v>280.12</v>
      </c>
      <c r="L892">
        <v>4</v>
      </c>
      <c r="M892">
        <v>21</v>
      </c>
      <c r="N892">
        <v>7</v>
      </c>
      <c r="O892" t="s">
        <v>50</v>
      </c>
      <c r="P892" t="s">
        <v>50</v>
      </c>
    </row>
    <row r="893" spans="1:16" x14ac:dyDescent="0.35">
      <c r="A893">
        <v>892</v>
      </c>
      <c r="B893">
        <v>46</v>
      </c>
      <c r="C893" t="s">
        <v>17</v>
      </c>
      <c r="D893" t="s">
        <v>18</v>
      </c>
      <c r="E893" t="s">
        <v>26</v>
      </c>
      <c r="F893" t="s">
        <v>42</v>
      </c>
      <c r="G893" t="s">
        <v>46</v>
      </c>
      <c r="H893">
        <v>14</v>
      </c>
      <c r="I893">
        <v>4</v>
      </c>
      <c r="J893">
        <v>6396.83</v>
      </c>
      <c r="K893">
        <v>1171.6199999999999</v>
      </c>
      <c r="L893">
        <v>7</v>
      </c>
      <c r="M893">
        <v>25</v>
      </c>
      <c r="N893">
        <v>7</v>
      </c>
      <c r="O893" t="s">
        <v>49</v>
      </c>
      <c r="P893" t="s">
        <v>50</v>
      </c>
    </row>
    <row r="894" spans="1:16" x14ac:dyDescent="0.35">
      <c r="A894">
        <v>893</v>
      </c>
      <c r="B894">
        <v>33</v>
      </c>
      <c r="C894" t="s">
        <v>17</v>
      </c>
      <c r="D894" t="s">
        <v>20</v>
      </c>
      <c r="E894" t="s">
        <v>28</v>
      </c>
      <c r="F894" t="s">
        <v>43</v>
      </c>
      <c r="G894" t="s">
        <v>46</v>
      </c>
      <c r="H894">
        <v>13</v>
      </c>
      <c r="I894">
        <v>3</v>
      </c>
      <c r="J894">
        <v>4796.3999999999996</v>
      </c>
      <c r="K894">
        <v>913.17</v>
      </c>
      <c r="L894">
        <v>6</v>
      </c>
      <c r="M894">
        <v>17</v>
      </c>
      <c r="N894">
        <v>5</v>
      </c>
      <c r="O894" t="s">
        <v>49</v>
      </c>
      <c r="P894" t="s">
        <v>49</v>
      </c>
    </row>
    <row r="895" spans="1:16" x14ac:dyDescent="0.35">
      <c r="A895">
        <v>894</v>
      </c>
      <c r="B895">
        <v>31</v>
      </c>
      <c r="C895" t="s">
        <v>17</v>
      </c>
      <c r="D895" t="s">
        <v>18</v>
      </c>
      <c r="E895" t="s">
        <v>27</v>
      </c>
      <c r="F895" t="s">
        <v>42</v>
      </c>
      <c r="G895" t="s">
        <v>46</v>
      </c>
      <c r="H895">
        <v>11</v>
      </c>
      <c r="I895">
        <v>5</v>
      </c>
      <c r="J895">
        <v>5295.85</v>
      </c>
      <c r="K895">
        <v>587.88</v>
      </c>
      <c r="L895">
        <v>8</v>
      </c>
      <c r="M895">
        <v>19</v>
      </c>
      <c r="N895">
        <v>4</v>
      </c>
      <c r="O895" t="s">
        <v>49</v>
      </c>
      <c r="P895" t="s">
        <v>50</v>
      </c>
    </row>
    <row r="896" spans="1:16" x14ac:dyDescent="0.35">
      <c r="A896">
        <v>895</v>
      </c>
      <c r="B896">
        <v>52</v>
      </c>
      <c r="C896" t="s">
        <v>17</v>
      </c>
      <c r="D896" t="s">
        <v>19</v>
      </c>
      <c r="E896" t="s">
        <v>37</v>
      </c>
      <c r="F896" t="s">
        <v>43</v>
      </c>
      <c r="G896" t="s">
        <v>46</v>
      </c>
      <c r="H896">
        <v>1</v>
      </c>
      <c r="I896">
        <v>3</v>
      </c>
      <c r="J896">
        <v>4537.3599999999997</v>
      </c>
      <c r="K896">
        <v>841.96</v>
      </c>
      <c r="L896">
        <v>15</v>
      </c>
      <c r="M896">
        <v>28</v>
      </c>
      <c r="N896">
        <v>5</v>
      </c>
      <c r="O896" t="s">
        <v>50</v>
      </c>
      <c r="P896" t="s">
        <v>49</v>
      </c>
    </row>
    <row r="897" spans="1:16" x14ac:dyDescent="0.35">
      <c r="A897">
        <v>896</v>
      </c>
      <c r="B897">
        <v>58</v>
      </c>
      <c r="C897" t="s">
        <v>16</v>
      </c>
      <c r="D897" t="s">
        <v>21</v>
      </c>
      <c r="E897" t="s">
        <v>38</v>
      </c>
      <c r="F897" t="s">
        <v>43</v>
      </c>
      <c r="G897" t="s">
        <v>46</v>
      </c>
      <c r="H897">
        <v>13</v>
      </c>
      <c r="I897">
        <v>3</v>
      </c>
      <c r="J897">
        <v>4396.16</v>
      </c>
      <c r="K897">
        <v>855.34</v>
      </c>
      <c r="L897">
        <v>16</v>
      </c>
      <c r="M897">
        <v>12</v>
      </c>
      <c r="N897">
        <v>3</v>
      </c>
      <c r="O897" t="s">
        <v>49</v>
      </c>
      <c r="P897" t="s">
        <v>49</v>
      </c>
    </row>
    <row r="898" spans="1:16" x14ac:dyDescent="0.35">
      <c r="A898">
        <v>897</v>
      </c>
      <c r="B898">
        <v>51</v>
      </c>
      <c r="C898" t="s">
        <v>17</v>
      </c>
      <c r="D898" t="s">
        <v>19</v>
      </c>
      <c r="E898" t="s">
        <v>35</v>
      </c>
      <c r="F898" t="s">
        <v>45</v>
      </c>
      <c r="G898" t="s">
        <v>46</v>
      </c>
      <c r="H898">
        <v>18</v>
      </c>
      <c r="I898">
        <v>3</v>
      </c>
      <c r="J898">
        <v>4923.67</v>
      </c>
      <c r="K898">
        <v>800.11</v>
      </c>
      <c r="L898">
        <v>6</v>
      </c>
      <c r="M898">
        <v>15</v>
      </c>
      <c r="N898">
        <v>6</v>
      </c>
      <c r="O898" t="s">
        <v>49</v>
      </c>
      <c r="P898" t="s">
        <v>49</v>
      </c>
    </row>
    <row r="899" spans="1:16" x14ac:dyDescent="0.35">
      <c r="A899">
        <v>898</v>
      </c>
      <c r="B899">
        <v>51</v>
      </c>
      <c r="C899" t="s">
        <v>16</v>
      </c>
      <c r="D899" t="s">
        <v>20</v>
      </c>
      <c r="E899" t="s">
        <v>30</v>
      </c>
      <c r="F899" t="s">
        <v>44</v>
      </c>
      <c r="G899" t="s">
        <v>47</v>
      </c>
      <c r="H899">
        <v>17</v>
      </c>
      <c r="I899">
        <v>1</v>
      </c>
      <c r="J899">
        <v>4429.9799999999996</v>
      </c>
      <c r="K899">
        <v>419.95</v>
      </c>
      <c r="L899">
        <v>10</v>
      </c>
      <c r="M899">
        <v>17</v>
      </c>
      <c r="N899">
        <v>6</v>
      </c>
      <c r="O899" t="s">
        <v>49</v>
      </c>
      <c r="P899" t="s">
        <v>49</v>
      </c>
    </row>
    <row r="900" spans="1:16" x14ac:dyDescent="0.35">
      <c r="A900">
        <v>899</v>
      </c>
      <c r="B900">
        <v>50</v>
      </c>
      <c r="C900" t="s">
        <v>17</v>
      </c>
      <c r="D900" t="s">
        <v>21</v>
      </c>
      <c r="E900" t="s">
        <v>31</v>
      </c>
      <c r="F900" t="s">
        <v>42</v>
      </c>
      <c r="G900" t="s">
        <v>46</v>
      </c>
      <c r="H900">
        <v>5</v>
      </c>
      <c r="I900">
        <v>4</v>
      </c>
      <c r="J900">
        <v>4209.07</v>
      </c>
      <c r="K900">
        <v>639.82000000000005</v>
      </c>
      <c r="L900">
        <v>15</v>
      </c>
      <c r="M900">
        <v>16</v>
      </c>
      <c r="N900">
        <v>4</v>
      </c>
      <c r="O900" t="s">
        <v>49</v>
      </c>
      <c r="P900" t="s">
        <v>50</v>
      </c>
    </row>
    <row r="901" spans="1:16" x14ac:dyDescent="0.35">
      <c r="A901">
        <v>900</v>
      </c>
      <c r="B901">
        <v>49</v>
      </c>
      <c r="C901" t="s">
        <v>16</v>
      </c>
      <c r="D901" t="s">
        <v>20</v>
      </c>
      <c r="E901" t="s">
        <v>29</v>
      </c>
      <c r="F901" t="s">
        <v>44</v>
      </c>
      <c r="G901" t="s">
        <v>46</v>
      </c>
      <c r="H901">
        <v>16</v>
      </c>
      <c r="I901">
        <v>5</v>
      </c>
      <c r="J901">
        <v>5879.3</v>
      </c>
      <c r="K901">
        <v>1155.52</v>
      </c>
      <c r="L901">
        <v>6</v>
      </c>
      <c r="M901">
        <v>20</v>
      </c>
      <c r="N901">
        <v>5</v>
      </c>
      <c r="O901" t="s">
        <v>49</v>
      </c>
      <c r="P901" t="s">
        <v>50</v>
      </c>
    </row>
    <row r="902" spans="1:16" x14ac:dyDescent="0.35">
      <c r="A902">
        <v>901</v>
      </c>
      <c r="B902">
        <v>60</v>
      </c>
      <c r="C902" t="s">
        <v>17</v>
      </c>
      <c r="D902" t="s">
        <v>22</v>
      </c>
      <c r="E902" t="s">
        <v>32</v>
      </c>
      <c r="F902" t="s">
        <v>42</v>
      </c>
      <c r="G902" t="s">
        <v>46</v>
      </c>
      <c r="H902">
        <v>4</v>
      </c>
      <c r="I902">
        <v>3</v>
      </c>
      <c r="J902">
        <v>3775.04</v>
      </c>
      <c r="K902">
        <v>651.42999999999995</v>
      </c>
      <c r="L902">
        <v>13</v>
      </c>
      <c r="M902">
        <v>18</v>
      </c>
      <c r="N902">
        <v>4</v>
      </c>
      <c r="O902" t="s">
        <v>49</v>
      </c>
      <c r="P902" t="s">
        <v>49</v>
      </c>
    </row>
    <row r="903" spans="1:16" x14ac:dyDescent="0.35">
      <c r="A903">
        <v>902</v>
      </c>
      <c r="B903">
        <v>41</v>
      </c>
      <c r="C903" t="s">
        <v>16</v>
      </c>
      <c r="D903" t="s">
        <v>20</v>
      </c>
      <c r="E903" t="s">
        <v>28</v>
      </c>
      <c r="F903" t="s">
        <v>43</v>
      </c>
      <c r="G903" t="s">
        <v>46</v>
      </c>
      <c r="H903">
        <v>19</v>
      </c>
      <c r="I903">
        <v>4</v>
      </c>
      <c r="J903">
        <v>4698.74</v>
      </c>
      <c r="K903">
        <v>936.82</v>
      </c>
      <c r="L903">
        <v>9</v>
      </c>
      <c r="M903">
        <v>19</v>
      </c>
      <c r="N903">
        <v>5</v>
      </c>
      <c r="O903" t="s">
        <v>49</v>
      </c>
      <c r="P903" t="s">
        <v>50</v>
      </c>
    </row>
    <row r="904" spans="1:16" x14ac:dyDescent="0.35">
      <c r="A904">
        <v>903</v>
      </c>
      <c r="B904">
        <v>23</v>
      </c>
      <c r="C904" t="s">
        <v>16</v>
      </c>
      <c r="D904" t="s">
        <v>21</v>
      </c>
      <c r="E904" t="s">
        <v>38</v>
      </c>
      <c r="F904" t="s">
        <v>42</v>
      </c>
      <c r="G904" t="s">
        <v>46</v>
      </c>
      <c r="H904">
        <v>8</v>
      </c>
      <c r="I904">
        <v>1</v>
      </c>
      <c r="J904">
        <v>3615.61</v>
      </c>
      <c r="K904">
        <v>371.94</v>
      </c>
      <c r="L904">
        <v>6</v>
      </c>
      <c r="M904">
        <v>19</v>
      </c>
      <c r="N904">
        <v>6</v>
      </c>
      <c r="O904" t="s">
        <v>49</v>
      </c>
      <c r="P904" t="s">
        <v>49</v>
      </c>
    </row>
    <row r="905" spans="1:16" x14ac:dyDescent="0.35">
      <c r="A905">
        <v>904</v>
      </c>
      <c r="B905">
        <v>27</v>
      </c>
      <c r="C905" t="s">
        <v>17</v>
      </c>
      <c r="D905" t="s">
        <v>23</v>
      </c>
      <c r="E905" t="s">
        <v>33</v>
      </c>
      <c r="F905" t="s">
        <v>42</v>
      </c>
      <c r="G905" t="s">
        <v>46</v>
      </c>
      <c r="H905">
        <v>5</v>
      </c>
      <c r="I905">
        <v>4</v>
      </c>
      <c r="J905">
        <v>4681.1000000000004</v>
      </c>
      <c r="K905">
        <v>915.98</v>
      </c>
      <c r="L905">
        <v>13</v>
      </c>
      <c r="M905">
        <v>31</v>
      </c>
      <c r="N905">
        <v>6</v>
      </c>
      <c r="O905" t="s">
        <v>49</v>
      </c>
      <c r="P905" t="s">
        <v>50</v>
      </c>
    </row>
    <row r="906" spans="1:16" x14ac:dyDescent="0.35">
      <c r="A906">
        <v>905</v>
      </c>
      <c r="B906">
        <v>50</v>
      </c>
      <c r="C906" t="s">
        <v>17</v>
      </c>
      <c r="D906" t="s">
        <v>23</v>
      </c>
      <c r="E906" t="s">
        <v>41</v>
      </c>
      <c r="F906" t="s">
        <v>44</v>
      </c>
      <c r="G906" t="s">
        <v>46</v>
      </c>
      <c r="H906">
        <v>2</v>
      </c>
      <c r="I906">
        <v>2</v>
      </c>
      <c r="J906">
        <v>5382.32</v>
      </c>
      <c r="K906">
        <v>773.32</v>
      </c>
      <c r="L906">
        <v>10</v>
      </c>
      <c r="M906">
        <v>18</v>
      </c>
      <c r="N906">
        <v>5</v>
      </c>
      <c r="O906" t="s">
        <v>50</v>
      </c>
      <c r="P906" t="s">
        <v>49</v>
      </c>
    </row>
    <row r="907" spans="1:16" x14ac:dyDescent="0.35">
      <c r="A907">
        <v>906</v>
      </c>
      <c r="B907">
        <v>47</v>
      </c>
      <c r="C907" t="s">
        <v>16</v>
      </c>
      <c r="D907" t="s">
        <v>23</v>
      </c>
      <c r="E907" t="s">
        <v>41</v>
      </c>
      <c r="F907" t="s">
        <v>43</v>
      </c>
      <c r="G907" t="s">
        <v>46</v>
      </c>
      <c r="H907">
        <v>14</v>
      </c>
      <c r="I907">
        <v>3</v>
      </c>
      <c r="J907">
        <v>4430.87</v>
      </c>
      <c r="K907">
        <v>772.26</v>
      </c>
      <c r="L907">
        <v>9</v>
      </c>
      <c r="M907">
        <v>21</v>
      </c>
      <c r="N907">
        <v>8</v>
      </c>
      <c r="O907" t="s">
        <v>49</v>
      </c>
      <c r="P907" t="s">
        <v>49</v>
      </c>
    </row>
    <row r="908" spans="1:16" x14ac:dyDescent="0.35">
      <c r="A908">
        <v>907</v>
      </c>
      <c r="B908">
        <v>53</v>
      </c>
      <c r="C908" t="s">
        <v>17</v>
      </c>
      <c r="D908" t="s">
        <v>20</v>
      </c>
      <c r="E908" t="s">
        <v>29</v>
      </c>
      <c r="F908" t="s">
        <v>42</v>
      </c>
      <c r="G908" t="s">
        <v>47</v>
      </c>
      <c r="H908">
        <v>17</v>
      </c>
      <c r="I908">
        <v>3</v>
      </c>
      <c r="J908">
        <v>3787.39</v>
      </c>
      <c r="K908">
        <v>237.06</v>
      </c>
      <c r="L908">
        <v>8</v>
      </c>
      <c r="M908">
        <v>30</v>
      </c>
      <c r="N908">
        <v>5</v>
      </c>
      <c r="O908" t="s">
        <v>49</v>
      </c>
      <c r="P908" t="s">
        <v>49</v>
      </c>
    </row>
    <row r="909" spans="1:16" x14ac:dyDescent="0.35">
      <c r="A909">
        <v>908</v>
      </c>
      <c r="B909">
        <v>53</v>
      </c>
      <c r="C909" t="s">
        <v>16</v>
      </c>
      <c r="D909" t="s">
        <v>22</v>
      </c>
      <c r="E909" t="s">
        <v>32</v>
      </c>
      <c r="F909" t="s">
        <v>44</v>
      </c>
      <c r="G909" t="s">
        <v>46</v>
      </c>
      <c r="H909">
        <v>15</v>
      </c>
      <c r="I909">
        <v>4</v>
      </c>
      <c r="J909">
        <v>3975.92</v>
      </c>
      <c r="K909">
        <v>718.77</v>
      </c>
      <c r="L909">
        <v>9</v>
      </c>
      <c r="M909">
        <v>18</v>
      </c>
      <c r="N909">
        <v>8</v>
      </c>
      <c r="O909" t="s">
        <v>49</v>
      </c>
      <c r="P909" t="s">
        <v>50</v>
      </c>
    </row>
    <row r="910" spans="1:16" x14ac:dyDescent="0.35">
      <c r="A910">
        <v>909</v>
      </c>
      <c r="B910">
        <v>48</v>
      </c>
      <c r="C910" t="s">
        <v>17</v>
      </c>
      <c r="D910" t="s">
        <v>18</v>
      </c>
      <c r="E910" t="s">
        <v>24</v>
      </c>
      <c r="F910" t="s">
        <v>44</v>
      </c>
      <c r="G910" t="s">
        <v>46</v>
      </c>
      <c r="H910">
        <v>17</v>
      </c>
      <c r="I910">
        <v>3</v>
      </c>
      <c r="J910">
        <v>3545.48</v>
      </c>
      <c r="K910">
        <v>503.32</v>
      </c>
      <c r="L910">
        <v>14</v>
      </c>
      <c r="M910">
        <v>19</v>
      </c>
      <c r="N910">
        <v>7</v>
      </c>
      <c r="O910" t="s">
        <v>50</v>
      </c>
      <c r="P910" t="s">
        <v>49</v>
      </c>
    </row>
    <row r="911" spans="1:16" x14ac:dyDescent="0.35">
      <c r="A911">
        <v>910</v>
      </c>
      <c r="B911">
        <v>32</v>
      </c>
      <c r="C911" t="s">
        <v>17</v>
      </c>
      <c r="D911" t="s">
        <v>22</v>
      </c>
      <c r="E911" t="s">
        <v>32</v>
      </c>
      <c r="F911" t="s">
        <v>43</v>
      </c>
      <c r="G911" t="s">
        <v>46</v>
      </c>
      <c r="H911">
        <v>18</v>
      </c>
      <c r="I911">
        <v>3</v>
      </c>
      <c r="J911">
        <v>3996.91</v>
      </c>
      <c r="K911">
        <v>244.13</v>
      </c>
      <c r="L911">
        <v>8</v>
      </c>
      <c r="M911">
        <v>22</v>
      </c>
      <c r="N911">
        <v>6</v>
      </c>
      <c r="O911" t="s">
        <v>49</v>
      </c>
      <c r="P911" t="s">
        <v>49</v>
      </c>
    </row>
    <row r="912" spans="1:16" x14ac:dyDescent="0.35">
      <c r="A912">
        <v>911</v>
      </c>
      <c r="B912">
        <v>43</v>
      </c>
      <c r="C912" t="s">
        <v>17</v>
      </c>
      <c r="D912" t="s">
        <v>18</v>
      </c>
      <c r="E912" t="s">
        <v>24</v>
      </c>
      <c r="F912" t="s">
        <v>44</v>
      </c>
      <c r="G912" t="s">
        <v>46</v>
      </c>
      <c r="H912">
        <v>7</v>
      </c>
      <c r="I912">
        <v>3</v>
      </c>
      <c r="J912">
        <v>4307.8</v>
      </c>
      <c r="K912">
        <v>786.91</v>
      </c>
      <c r="L912">
        <v>5</v>
      </c>
      <c r="M912">
        <v>25</v>
      </c>
      <c r="N912">
        <v>7</v>
      </c>
      <c r="O912" t="s">
        <v>49</v>
      </c>
      <c r="P912" t="s">
        <v>49</v>
      </c>
    </row>
    <row r="913" spans="1:16" x14ac:dyDescent="0.35">
      <c r="A913">
        <v>912</v>
      </c>
      <c r="B913">
        <v>45</v>
      </c>
      <c r="C913" t="s">
        <v>17</v>
      </c>
      <c r="D913" t="s">
        <v>21</v>
      </c>
      <c r="E913" t="s">
        <v>31</v>
      </c>
      <c r="F913" t="s">
        <v>43</v>
      </c>
      <c r="G913" t="s">
        <v>46</v>
      </c>
      <c r="H913">
        <v>12</v>
      </c>
      <c r="I913">
        <v>3</v>
      </c>
      <c r="J913">
        <v>4417.13</v>
      </c>
      <c r="K913">
        <v>253.85</v>
      </c>
      <c r="L913">
        <v>7</v>
      </c>
      <c r="M913">
        <v>14</v>
      </c>
      <c r="N913">
        <v>6</v>
      </c>
      <c r="O913" t="s">
        <v>49</v>
      </c>
      <c r="P913" t="s">
        <v>49</v>
      </c>
    </row>
    <row r="914" spans="1:16" x14ac:dyDescent="0.35">
      <c r="A914">
        <v>913</v>
      </c>
      <c r="B914">
        <v>33</v>
      </c>
      <c r="C914" t="s">
        <v>16</v>
      </c>
      <c r="D914" t="s">
        <v>21</v>
      </c>
      <c r="E914" t="s">
        <v>34</v>
      </c>
      <c r="F914" t="s">
        <v>44</v>
      </c>
      <c r="G914" t="s">
        <v>46</v>
      </c>
      <c r="H914">
        <v>19</v>
      </c>
      <c r="I914">
        <v>2</v>
      </c>
      <c r="J914">
        <v>3681.34</v>
      </c>
      <c r="K914">
        <v>533.41999999999996</v>
      </c>
      <c r="L914">
        <v>3</v>
      </c>
      <c r="M914">
        <v>28</v>
      </c>
      <c r="N914">
        <v>3</v>
      </c>
      <c r="O914" t="s">
        <v>49</v>
      </c>
      <c r="P914" t="s">
        <v>49</v>
      </c>
    </row>
    <row r="915" spans="1:16" x14ac:dyDescent="0.35">
      <c r="A915">
        <v>914</v>
      </c>
      <c r="B915">
        <v>57</v>
      </c>
      <c r="C915" t="s">
        <v>16</v>
      </c>
      <c r="D915" t="s">
        <v>21</v>
      </c>
      <c r="E915" t="s">
        <v>34</v>
      </c>
      <c r="F915" t="s">
        <v>44</v>
      </c>
      <c r="G915" t="s">
        <v>47</v>
      </c>
      <c r="H915">
        <v>3</v>
      </c>
      <c r="I915">
        <v>5</v>
      </c>
      <c r="J915">
        <v>4701.46</v>
      </c>
      <c r="K915">
        <v>869.61</v>
      </c>
      <c r="L915">
        <v>5</v>
      </c>
      <c r="M915">
        <v>24</v>
      </c>
      <c r="N915">
        <v>5</v>
      </c>
      <c r="O915" t="s">
        <v>49</v>
      </c>
      <c r="P915" t="s">
        <v>49</v>
      </c>
    </row>
    <row r="916" spans="1:16" x14ac:dyDescent="0.35">
      <c r="A916">
        <v>915</v>
      </c>
      <c r="B916">
        <v>54</v>
      </c>
      <c r="C916" t="s">
        <v>16</v>
      </c>
      <c r="D916" t="s">
        <v>22</v>
      </c>
      <c r="E916" t="s">
        <v>32</v>
      </c>
      <c r="F916" t="s">
        <v>43</v>
      </c>
      <c r="G916" t="s">
        <v>46</v>
      </c>
      <c r="H916">
        <v>18</v>
      </c>
      <c r="I916">
        <v>2</v>
      </c>
      <c r="J916">
        <v>3658.72</v>
      </c>
      <c r="K916">
        <v>717.65</v>
      </c>
      <c r="L916">
        <v>9</v>
      </c>
      <c r="M916">
        <v>32</v>
      </c>
      <c r="N916">
        <v>6</v>
      </c>
      <c r="O916" t="s">
        <v>49</v>
      </c>
      <c r="P916" t="s">
        <v>49</v>
      </c>
    </row>
    <row r="917" spans="1:16" x14ac:dyDescent="0.35">
      <c r="A917">
        <v>916</v>
      </c>
      <c r="B917">
        <v>38</v>
      </c>
      <c r="C917" t="s">
        <v>17</v>
      </c>
      <c r="D917" t="s">
        <v>22</v>
      </c>
      <c r="E917" t="s">
        <v>32</v>
      </c>
      <c r="F917" t="s">
        <v>44</v>
      </c>
      <c r="G917" t="s">
        <v>46</v>
      </c>
      <c r="H917">
        <v>0</v>
      </c>
      <c r="I917">
        <v>2</v>
      </c>
      <c r="J917">
        <v>3900.23</v>
      </c>
      <c r="K917">
        <v>756.77</v>
      </c>
      <c r="L917">
        <v>8</v>
      </c>
      <c r="M917">
        <v>21</v>
      </c>
      <c r="N917">
        <v>6</v>
      </c>
      <c r="O917" t="s">
        <v>49</v>
      </c>
      <c r="P917" t="s">
        <v>49</v>
      </c>
    </row>
    <row r="918" spans="1:16" x14ac:dyDescent="0.35">
      <c r="A918">
        <v>917</v>
      </c>
      <c r="B918">
        <v>60</v>
      </c>
      <c r="C918" t="s">
        <v>16</v>
      </c>
      <c r="D918" t="s">
        <v>20</v>
      </c>
      <c r="E918" t="s">
        <v>29</v>
      </c>
      <c r="F918" t="s">
        <v>43</v>
      </c>
      <c r="G918" t="s">
        <v>46</v>
      </c>
      <c r="H918">
        <v>11</v>
      </c>
      <c r="I918">
        <v>5</v>
      </c>
      <c r="J918">
        <v>3683.93</v>
      </c>
      <c r="K918">
        <v>447</v>
      </c>
      <c r="L918">
        <v>8</v>
      </c>
      <c r="M918">
        <v>17</v>
      </c>
      <c r="N918">
        <v>7</v>
      </c>
      <c r="O918" t="s">
        <v>49</v>
      </c>
      <c r="P918" t="s">
        <v>50</v>
      </c>
    </row>
    <row r="919" spans="1:16" x14ac:dyDescent="0.35">
      <c r="A919">
        <v>918</v>
      </c>
      <c r="B919">
        <v>29</v>
      </c>
      <c r="C919" t="s">
        <v>16</v>
      </c>
      <c r="D919" t="s">
        <v>18</v>
      </c>
      <c r="E919" t="s">
        <v>24</v>
      </c>
      <c r="F919" t="s">
        <v>45</v>
      </c>
      <c r="G919" t="s">
        <v>46</v>
      </c>
      <c r="H919">
        <v>6</v>
      </c>
      <c r="I919">
        <v>3</v>
      </c>
      <c r="J919">
        <v>6186.87</v>
      </c>
      <c r="K919">
        <v>907.66</v>
      </c>
      <c r="L919">
        <v>6</v>
      </c>
      <c r="M919">
        <v>28</v>
      </c>
      <c r="N919">
        <v>4</v>
      </c>
      <c r="O919" t="s">
        <v>49</v>
      </c>
      <c r="P919" t="s">
        <v>49</v>
      </c>
    </row>
    <row r="920" spans="1:16" x14ac:dyDescent="0.35">
      <c r="A920">
        <v>919</v>
      </c>
      <c r="B920">
        <v>29</v>
      </c>
      <c r="C920" t="s">
        <v>16</v>
      </c>
      <c r="D920" t="s">
        <v>19</v>
      </c>
      <c r="E920" t="s">
        <v>37</v>
      </c>
      <c r="F920" t="s">
        <v>43</v>
      </c>
      <c r="G920" t="s">
        <v>48</v>
      </c>
      <c r="H920">
        <v>16</v>
      </c>
      <c r="I920">
        <v>4</v>
      </c>
      <c r="J920">
        <v>5571.29</v>
      </c>
      <c r="K920">
        <v>627.74</v>
      </c>
      <c r="L920">
        <v>6</v>
      </c>
      <c r="M920">
        <v>16</v>
      </c>
      <c r="N920">
        <v>3</v>
      </c>
      <c r="O920" t="s">
        <v>50</v>
      </c>
      <c r="P920" t="s">
        <v>49</v>
      </c>
    </row>
    <row r="921" spans="1:16" x14ac:dyDescent="0.35">
      <c r="A921">
        <v>920</v>
      </c>
      <c r="B921">
        <v>31</v>
      </c>
      <c r="C921" t="s">
        <v>17</v>
      </c>
      <c r="D921" t="s">
        <v>20</v>
      </c>
      <c r="E921" t="s">
        <v>29</v>
      </c>
      <c r="F921" t="s">
        <v>43</v>
      </c>
      <c r="G921" t="s">
        <v>47</v>
      </c>
      <c r="H921">
        <v>13</v>
      </c>
      <c r="I921">
        <v>4</v>
      </c>
      <c r="J921">
        <v>3382.15</v>
      </c>
      <c r="K921">
        <v>260.95999999999998</v>
      </c>
      <c r="L921">
        <v>11</v>
      </c>
      <c r="M921">
        <v>22</v>
      </c>
      <c r="N921">
        <v>5</v>
      </c>
      <c r="O921" t="s">
        <v>49</v>
      </c>
      <c r="P921" t="s">
        <v>50</v>
      </c>
    </row>
    <row r="922" spans="1:16" x14ac:dyDescent="0.35">
      <c r="A922">
        <v>921</v>
      </c>
      <c r="B922">
        <v>22</v>
      </c>
      <c r="C922" t="s">
        <v>16</v>
      </c>
      <c r="D922" t="s">
        <v>20</v>
      </c>
      <c r="E922" t="s">
        <v>29</v>
      </c>
      <c r="F922" t="s">
        <v>42</v>
      </c>
      <c r="G922" t="s">
        <v>46</v>
      </c>
      <c r="H922">
        <v>2</v>
      </c>
      <c r="I922">
        <v>5</v>
      </c>
      <c r="J922">
        <v>4760.03</v>
      </c>
      <c r="K922">
        <v>734.21</v>
      </c>
      <c r="L922">
        <v>9</v>
      </c>
      <c r="M922">
        <v>18</v>
      </c>
      <c r="N922">
        <v>4</v>
      </c>
      <c r="O922" t="s">
        <v>49</v>
      </c>
      <c r="P922" t="s">
        <v>49</v>
      </c>
    </row>
    <row r="923" spans="1:16" x14ac:dyDescent="0.35">
      <c r="A923">
        <v>922</v>
      </c>
      <c r="B923">
        <v>48</v>
      </c>
      <c r="C923" t="s">
        <v>17</v>
      </c>
      <c r="D923" t="s">
        <v>23</v>
      </c>
      <c r="E923" t="s">
        <v>39</v>
      </c>
      <c r="F923" t="s">
        <v>44</v>
      </c>
      <c r="G923" t="s">
        <v>46</v>
      </c>
      <c r="H923">
        <v>16</v>
      </c>
      <c r="I923">
        <v>3</v>
      </c>
      <c r="J923">
        <v>4846.3900000000003</v>
      </c>
      <c r="K923">
        <v>498.31</v>
      </c>
      <c r="L923">
        <v>9</v>
      </c>
      <c r="M923">
        <v>24</v>
      </c>
      <c r="N923">
        <v>4</v>
      </c>
      <c r="O923" t="s">
        <v>49</v>
      </c>
      <c r="P923" t="s">
        <v>49</v>
      </c>
    </row>
    <row r="924" spans="1:16" x14ac:dyDescent="0.35">
      <c r="A924">
        <v>923</v>
      </c>
      <c r="B924">
        <v>30</v>
      </c>
      <c r="C924" t="s">
        <v>17</v>
      </c>
      <c r="D924" t="s">
        <v>18</v>
      </c>
      <c r="E924" t="s">
        <v>26</v>
      </c>
      <c r="F924" t="s">
        <v>44</v>
      </c>
      <c r="G924" t="s">
        <v>47</v>
      </c>
      <c r="H924">
        <v>1</v>
      </c>
      <c r="I924">
        <v>3</v>
      </c>
      <c r="J924">
        <v>5612.89</v>
      </c>
      <c r="K924">
        <v>357.47</v>
      </c>
      <c r="L924">
        <v>9</v>
      </c>
      <c r="M924">
        <v>20</v>
      </c>
      <c r="N924">
        <v>4</v>
      </c>
      <c r="O924" t="s">
        <v>49</v>
      </c>
      <c r="P924" t="s">
        <v>49</v>
      </c>
    </row>
    <row r="925" spans="1:16" x14ac:dyDescent="0.35">
      <c r="A925">
        <v>924</v>
      </c>
      <c r="B925">
        <v>23</v>
      </c>
      <c r="C925" t="s">
        <v>17</v>
      </c>
      <c r="D925" t="s">
        <v>23</v>
      </c>
      <c r="E925" t="s">
        <v>39</v>
      </c>
      <c r="F925" t="s">
        <v>43</v>
      </c>
      <c r="G925" t="s">
        <v>48</v>
      </c>
      <c r="H925">
        <v>4</v>
      </c>
      <c r="I925">
        <v>3</v>
      </c>
      <c r="J925">
        <v>3680.01</v>
      </c>
      <c r="K925">
        <v>687.11</v>
      </c>
      <c r="L925">
        <v>10</v>
      </c>
      <c r="M925">
        <v>19</v>
      </c>
      <c r="N925">
        <v>3</v>
      </c>
      <c r="O925" t="s">
        <v>49</v>
      </c>
      <c r="P925" t="s">
        <v>49</v>
      </c>
    </row>
    <row r="926" spans="1:16" x14ac:dyDescent="0.35">
      <c r="A926">
        <v>925</v>
      </c>
      <c r="B926">
        <v>47</v>
      </c>
      <c r="C926" t="s">
        <v>16</v>
      </c>
      <c r="D926" t="s">
        <v>21</v>
      </c>
      <c r="E926" t="s">
        <v>38</v>
      </c>
      <c r="F926" t="s">
        <v>43</v>
      </c>
      <c r="G926" t="s">
        <v>46</v>
      </c>
      <c r="H926">
        <v>5</v>
      </c>
      <c r="I926">
        <v>2</v>
      </c>
      <c r="J926">
        <v>3680.58</v>
      </c>
      <c r="K926">
        <v>246.01</v>
      </c>
      <c r="L926">
        <v>11</v>
      </c>
      <c r="M926">
        <v>24</v>
      </c>
      <c r="N926">
        <v>1</v>
      </c>
      <c r="O926" t="s">
        <v>49</v>
      </c>
      <c r="P926" t="s">
        <v>49</v>
      </c>
    </row>
    <row r="927" spans="1:16" x14ac:dyDescent="0.35">
      <c r="A927">
        <v>926</v>
      </c>
      <c r="B927">
        <v>58</v>
      </c>
      <c r="C927" t="s">
        <v>16</v>
      </c>
      <c r="D927" t="s">
        <v>23</v>
      </c>
      <c r="E927" t="s">
        <v>41</v>
      </c>
      <c r="F927" t="s">
        <v>44</v>
      </c>
      <c r="G927" t="s">
        <v>46</v>
      </c>
      <c r="H927">
        <v>1</v>
      </c>
      <c r="I927">
        <v>5</v>
      </c>
      <c r="J927">
        <v>4721.07</v>
      </c>
      <c r="K927">
        <v>407.05</v>
      </c>
      <c r="L927">
        <v>4</v>
      </c>
      <c r="M927">
        <v>14</v>
      </c>
      <c r="N927">
        <v>4</v>
      </c>
      <c r="O927" t="s">
        <v>50</v>
      </c>
      <c r="P927" t="s">
        <v>49</v>
      </c>
    </row>
    <row r="928" spans="1:16" x14ac:dyDescent="0.35">
      <c r="A928">
        <v>927</v>
      </c>
      <c r="B928">
        <v>57</v>
      </c>
      <c r="C928" t="s">
        <v>17</v>
      </c>
      <c r="D928" t="s">
        <v>18</v>
      </c>
      <c r="E928" t="s">
        <v>26</v>
      </c>
      <c r="F928" t="s">
        <v>43</v>
      </c>
      <c r="G928" t="s">
        <v>47</v>
      </c>
      <c r="H928">
        <v>8</v>
      </c>
      <c r="I928">
        <v>5</v>
      </c>
      <c r="J928">
        <v>6949.24</v>
      </c>
      <c r="K928">
        <v>902.14</v>
      </c>
      <c r="L928">
        <v>9</v>
      </c>
      <c r="M928">
        <v>25</v>
      </c>
      <c r="N928">
        <v>5</v>
      </c>
      <c r="O928" t="s">
        <v>49</v>
      </c>
      <c r="P928" t="s">
        <v>50</v>
      </c>
    </row>
    <row r="929" spans="1:16" x14ac:dyDescent="0.35">
      <c r="A929">
        <v>928</v>
      </c>
      <c r="B929">
        <v>31</v>
      </c>
      <c r="C929" t="s">
        <v>17</v>
      </c>
      <c r="D929" t="s">
        <v>18</v>
      </c>
      <c r="E929" t="s">
        <v>26</v>
      </c>
      <c r="F929" t="s">
        <v>44</v>
      </c>
      <c r="G929" t="s">
        <v>46</v>
      </c>
      <c r="H929">
        <v>15</v>
      </c>
      <c r="I929">
        <v>4</v>
      </c>
      <c r="J929">
        <v>5963.26</v>
      </c>
      <c r="K929">
        <v>397.99</v>
      </c>
      <c r="L929">
        <v>7</v>
      </c>
      <c r="M929">
        <v>25</v>
      </c>
      <c r="N929">
        <v>7</v>
      </c>
      <c r="O929" t="s">
        <v>49</v>
      </c>
      <c r="P929" t="s">
        <v>50</v>
      </c>
    </row>
    <row r="930" spans="1:16" x14ac:dyDescent="0.35">
      <c r="A930">
        <v>929</v>
      </c>
      <c r="B930">
        <v>47</v>
      </c>
      <c r="C930" t="s">
        <v>16</v>
      </c>
      <c r="D930" t="s">
        <v>23</v>
      </c>
      <c r="E930" t="s">
        <v>33</v>
      </c>
      <c r="F930" t="s">
        <v>44</v>
      </c>
      <c r="G930" t="s">
        <v>46</v>
      </c>
      <c r="H930">
        <v>8</v>
      </c>
      <c r="I930">
        <v>4</v>
      </c>
      <c r="J930">
        <v>4902.34</v>
      </c>
      <c r="K930">
        <v>498.96</v>
      </c>
      <c r="L930">
        <v>7</v>
      </c>
      <c r="M930">
        <v>20</v>
      </c>
      <c r="N930">
        <v>8</v>
      </c>
      <c r="O930" t="s">
        <v>49</v>
      </c>
      <c r="P930" t="s">
        <v>50</v>
      </c>
    </row>
    <row r="931" spans="1:16" x14ac:dyDescent="0.35">
      <c r="A931">
        <v>930</v>
      </c>
      <c r="B931">
        <v>56</v>
      </c>
      <c r="C931" t="s">
        <v>17</v>
      </c>
      <c r="D931" t="s">
        <v>20</v>
      </c>
      <c r="E931" t="s">
        <v>29</v>
      </c>
      <c r="F931" t="s">
        <v>42</v>
      </c>
      <c r="G931" t="s">
        <v>46</v>
      </c>
      <c r="H931">
        <v>18</v>
      </c>
      <c r="I931">
        <v>4</v>
      </c>
      <c r="J931">
        <v>4742.33</v>
      </c>
      <c r="K931">
        <v>686.37</v>
      </c>
      <c r="L931">
        <v>4</v>
      </c>
      <c r="M931">
        <v>16</v>
      </c>
      <c r="N931">
        <v>6</v>
      </c>
      <c r="O931" t="s">
        <v>49</v>
      </c>
      <c r="P931" t="s">
        <v>49</v>
      </c>
    </row>
    <row r="932" spans="1:16" x14ac:dyDescent="0.35">
      <c r="A932">
        <v>931</v>
      </c>
      <c r="B932">
        <v>23</v>
      </c>
      <c r="C932" t="s">
        <v>16</v>
      </c>
      <c r="D932" t="s">
        <v>21</v>
      </c>
      <c r="E932" t="s">
        <v>38</v>
      </c>
      <c r="F932" t="s">
        <v>44</v>
      </c>
      <c r="G932" t="s">
        <v>46</v>
      </c>
      <c r="H932">
        <v>11</v>
      </c>
      <c r="I932">
        <v>3</v>
      </c>
      <c r="J932">
        <v>4721.5200000000004</v>
      </c>
      <c r="K932">
        <v>413.49</v>
      </c>
      <c r="L932">
        <v>8</v>
      </c>
      <c r="M932">
        <v>21</v>
      </c>
      <c r="N932">
        <v>5</v>
      </c>
      <c r="O932" t="s">
        <v>49</v>
      </c>
      <c r="P932" t="s">
        <v>49</v>
      </c>
    </row>
    <row r="933" spans="1:16" x14ac:dyDescent="0.35">
      <c r="A933">
        <v>932</v>
      </c>
      <c r="B933">
        <v>54</v>
      </c>
      <c r="C933" t="s">
        <v>16</v>
      </c>
      <c r="D933" t="s">
        <v>19</v>
      </c>
      <c r="E933" t="s">
        <v>37</v>
      </c>
      <c r="F933" t="s">
        <v>44</v>
      </c>
      <c r="G933" t="s">
        <v>47</v>
      </c>
      <c r="H933">
        <v>7</v>
      </c>
      <c r="I933">
        <v>3</v>
      </c>
      <c r="J933">
        <v>3868</v>
      </c>
      <c r="K933">
        <v>751.71</v>
      </c>
      <c r="L933">
        <v>7</v>
      </c>
      <c r="M933">
        <v>14</v>
      </c>
      <c r="N933">
        <v>6</v>
      </c>
      <c r="O933" t="s">
        <v>49</v>
      </c>
      <c r="P933" t="s">
        <v>49</v>
      </c>
    </row>
    <row r="934" spans="1:16" x14ac:dyDescent="0.35">
      <c r="A934">
        <v>933</v>
      </c>
      <c r="B934">
        <v>29</v>
      </c>
      <c r="C934" t="s">
        <v>17</v>
      </c>
      <c r="D934" t="s">
        <v>18</v>
      </c>
      <c r="E934" t="s">
        <v>24</v>
      </c>
      <c r="F934" t="s">
        <v>43</v>
      </c>
      <c r="G934" t="s">
        <v>46</v>
      </c>
      <c r="H934">
        <v>9</v>
      </c>
      <c r="I934">
        <v>3</v>
      </c>
      <c r="J934">
        <v>5479.8</v>
      </c>
      <c r="K934">
        <v>988.94</v>
      </c>
      <c r="L934">
        <v>6</v>
      </c>
      <c r="M934">
        <v>19</v>
      </c>
      <c r="N934">
        <v>4</v>
      </c>
      <c r="O934" t="s">
        <v>50</v>
      </c>
      <c r="P934" t="s">
        <v>49</v>
      </c>
    </row>
    <row r="935" spans="1:16" x14ac:dyDescent="0.35">
      <c r="A935">
        <v>934</v>
      </c>
      <c r="B935">
        <v>58</v>
      </c>
      <c r="C935" t="s">
        <v>16</v>
      </c>
      <c r="D935" t="s">
        <v>20</v>
      </c>
      <c r="E935" t="s">
        <v>28</v>
      </c>
      <c r="F935" t="s">
        <v>43</v>
      </c>
      <c r="G935" t="s">
        <v>46</v>
      </c>
      <c r="H935">
        <v>19</v>
      </c>
      <c r="I935">
        <v>5</v>
      </c>
      <c r="J935">
        <v>4744.68</v>
      </c>
      <c r="K935">
        <v>919.6</v>
      </c>
      <c r="L935">
        <v>14</v>
      </c>
      <c r="M935">
        <v>18</v>
      </c>
      <c r="N935">
        <v>8</v>
      </c>
      <c r="O935" t="s">
        <v>49</v>
      </c>
      <c r="P935" t="s">
        <v>50</v>
      </c>
    </row>
    <row r="936" spans="1:16" x14ac:dyDescent="0.35">
      <c r="A936">
        <v>935</v>
      </c>
      <c r="B936">
        <v>55</v>
      </c>
      <c r="C936" t="s">
        <v>16</v>
      </c>
      <c r="D936" t="s">
        <v>20</v>
      </c>
      <c r="E936" t="s">
        <v>30</v>
      </c>
      <c r="F936" t="s">
        <v>44</v>
      </c>
      <c r="G936" t="s">
        <v>47</v>
      </c>
      <c r="H936">
        <v>8</v>
      </c>
      <c r="I936">
        <v>4</v>
      </c>
      <c r="J936">
        <v>4866.03</v>
      </c>
      <c r="K936">
        <v>941.74</v>
      </c>
      <c r="L936">
        <v>14</v>
      </c>
      <c r="M936">
        <v>17</v>
      </c>
      <c r="N936">
        <v>3</v>
      </c>
      <c r="O936" t="s">
        <v>49</v>
      </c>
      <c r="P936" t="s">
        <v>50</v>
      </c>
    </row>
    <row r="937" spans="1:16" x14ac:dyDescent="0.35">
      <c r="A937">
        <v>936</v>
      </c>
      <c r="B937">
        <v>49</v>
      </c>
      <c r="C937" t="s">
        <v>17</v>
      </c>
      <c r="D937" t="s">
        <v>22</v>
      </c>
      <c r="E937" t="s">
        <v>32</v>
      </c>
      <c r="F937" t="s">
        <v>44</v>
      </c>
      <c r="G937" t="s">
        <v>46</v>
      </c>
      <c r="H937">
        <v>15</v>
      </c>
      <c r="I937">
        <v>4</v>
      </c>
      <c r="J937">
        <v>2775.83</v>
      </c>
      <c r="K937">
        <v>230.37</v>
      </c>
      <c r="L937">
        <v>8</v>
      </c>
      <c r="M937">
        <v>20</v>
      </c>
      <c r="N937">
        <v>9</v>
      </c>
      <c r="O937" t="s">
        <v>49</v>
      </c>
      <c r="P937" t="s">
        <v>49</v>
      </c>
    </row>
    <row r="938" spans="1:16" x14ac:dyDescent="0.35">
      <c r="A938">
        <v>937</v>
      </c>
      <c r="B938">
        <v>45</v>
      </c>
      <c r="C938" t="s">
        <v>17</v>
      </c>
      <c r="D938" t="s">
        <v>22</v>
      </c>
      <c r="E938" t="s">
        <v>36</v>
      </c>
      <c r="F938" t="s">
        <v>42</v>
      </c>
      <c r="G938" t="s">
        <v>47</v>
      </c>
      <c r="H938">
        <v>2</v>
      </c>
      <c r="I938">
        <v>3</v>
      </c>
      <c r="J938">
        <v>3775.24</v>
      </c>
      <c r="K938">
        <v>244.77</v>
      </c>
      <c r="L938">
        <v>9</v>
      </c>
      <c r="M938">
        <v>19</v>
      </c>
      <c r="N938">
        <v>7</v>
      </c>
      <c r="O938" t="s">
        <v>49</v>
      </c>
      <c r="P938" t="s">
        <v>49</v>
      </c>
    </row>
    <row r="939" spans="1:16" x14ac:dyDescent="0.35">
      <c r="A939">
        <v>938</v>
      </c>
      <c r="B939">
        <v>49</v>
      </c>
      <c r="C939" t="s">
        <v>17</v>
      </c>
      <c r="D939" t="s">
        <v>19</v>
      </c>
      <c r="E939" t="s">
        <v>37</v>
      </c>
      <c r="F939" t="s">
        <v>44</v>
      </c>
      <c r="G939" t="s">
        <v>46</v>
      </c>
      <c r="H939">
        <v>8</v>
      </c>
      <c r="I939">
        <v>3</v>
      </c>
      <c r="J939">
        <v>4882.47</v>
      </c>
      <c r="K939">
        <v>483.01</v>
      </c>
      <c r="L939">
        <v>18</v>
      </c>
      <c r="M939">
        <v>17</v>
      </c>
      <c r="N939">
        <v>8</v>
      </c>
      <c r="O939" t="s">
        <v>49</v>
      </c>
      <c r="P939" t="s">
        <v>49</v>
      </c>
    </row>
    <row r="940" spans="1:16" x14ac:dyDescent="0.35">
      <c r="A940">
        <v>939</v>
      </c>
      <c r="B940">
        <v>53</v>
      </c>
      <c r="C940" t="s">
        <v>17</v>
      </c>
      <c r="D940" t="s">
        <v>18</v>
      </c>
      <c r="E940" t="s">
        <v>27</v>
      </c>
      <c r="F940" t="s">
        <v>43</v>
      </c>
      <c r="G940" t="s">
        <v>46</v>
      </c>
      <c r="H940">
        <v>17</v>
      </c>
      <c r="I940">
        <v>2</v>
      </c>
      <c r="J940">
        <v>5673.36</v>
      </c>
      <c r="K940">
        <v>534.95000000000005</v>
      </c>
      <c r="L940">
        <v>7</v>
      </c>
      <c r="M940">
        <v>22</v>
      </c>
      <c r="N940">
        <v>5</v>
      </c>
      <c r="O940" t="s">
        <v>49</v>
      </c>
      <c r="P940" t="s">
        <v>49</v>
      </c>
    </row>
    <row r="941" spans="1:16" x14ac:dyDescent="0.35">
      <c r="A941">
        <v>940</v>
      </c>
      <c r="B941">
        <v>32</v>
      </c>
      <c r="C941" t="s">
        <v>17</v>
      </c>
      <c r="D941" t="s">
        <v>21</v>
      </c>
      <c r="E941" t="s">
        <v>34</v>
      </c>
      <c r="F941" t="s">
        <v>44</v>
      </c>
      <c r="G941" t="s">
        <v>46</v>
      </c>
      <c r="H941">
        <v>3</v>
      </c>
      <c r="I941">
        <v>4</v>
      </c>
      <c r="J941">
        <v>5321.8</v>
      </c>
      <c r="K941">
        <v>962.69</v>
      </c>
      <c r="L941">
        <v>8</v>
      </c>
      <c r="M941">
        <v>18</v>
      </c>
      <c r="N941">
        <v>6</v>
      </c>
      <c r="O941" t="s">
        <v>49</v>
      </c>
      <c r="P941" t="s">
        <v>49</v>
      </c>
    </row>
    <row r="942" spans="1:16" x14ac:dyDescent="0.35">
      <c r="A942">
        <v>941</v>
      </c>
      <c r="B942">
        <v>55</v>
      </c>
      <c r="C942" t="s">
        <v>16</v>
      </c>
      <c r="D942" t="s">
        <v>22</v>
      </c>
      <c r="E942" t="s">
        <v>40</v>
      </c>
      <c r="F942" t="s">
        <v>43</v>
      </c>
      <c r="G942" t="s">
        <v>46</v>
      </c>
      <c r="H942">
        <v>16</v>
      </c>
      <c r="I942">
        <v>3</v>
      </c>
      <c r="J942">
        <v>4225.6000000000004</v>
      </c>
      <c r="K942">
        <v>754.54</v>
      </c>
      <c r="L942">
        <v>7</v>
      </c>
      <c r="M942">
        <v>15</v>
      </c>
      <c r="N942">
        <v>5</v>
      </c>
      <c r="O942" t="s">
        <v>49</v>
      </c>
      <c r="P942" t="s">
        <v>49</v>
      </c>
    </row>
    <row r="943" spans="1:16" x14ac:dyDescent="0.35">
      <c r="A943">
        <v>942</v>
      </c>
      <c r="B943">
        <v>31</v>
      </c>
      <c r="C943" t="s">
        <v>16</v>
      </c>
      <c r="D943" t="s">
        <v>22</v>
      </c>
      <c r="E943" t="s">
        <v>32</v>
      </c>
      <c r="F943" t="s">
        <v>44</v>
      </c>
      <c r="G943" t="s">
        <v>46</v>
      </c>
      <c r="H943">
        <v>0</v>
      </c>
      <c r="I943">
        <v>3</v>
      </c>
      <c r="J943">
        <v>5154.28</v>
      </c>
      <c r="K943">
        <v>496.31</v>
      </c>
      <c r="L943">
        <v>11</v>
      </c>
      <c r="M943">
        <v>22</v>
      </c>
      <c r="N943">
        <v>2</v>
      </c>
      <c r="O943" t="s">
        <v>50</v>
      </c>
      <c r="P943" t="s">
        <v>49</v>
      </c>
    </row>
    <row r="944" spans="1:16" x14ac:dyDescent="0.35">
      <c r="A944">
        <v>943</v>
      </c>
      <c r="B944">
        <v>53</v>
      </c>
      <c r="C944" t="s">
        <v>16</v>
      </c>
      <c r="D944" t="s">
        <v>19</v>
      </c>
      <c r="E944" t="s">
        <v>25</v>
      </c>
      <c r="F944" t="s">
        <v>42</v>
      </c>
      <c r="G944" t="s">
        <v>47</v>
      </c>
      <c r="H944">
        <v>13</v>
      </c>
      <c r="I944">
        <v>5</v>
      </c>
      <c r="J944">
        <v>5292.63</v>
      </c>
      <c r="K944">
        <v>702.06</v>
      </c>
      <c r="L944">
        <v>13</v>
      </c>
      <c r="M944">
        <v>23</v>
      </c>
      <c r="N944">
        <v>8</v>
      </c>
      <c r="O944" t="s">
        <v>49</v>
      </c>
      <c r="P944" t="s">
        <v>50</v>
      </c>
    </row>
    <row r="945" spans="1:16" x14ac:dyDescent="0.35">
      <c r="A945">
        <v>944</v>
      </c>
      <c r="B945">
        <v>58</v>
      </c>
      <c r="C945" t="s">
        <v>17</v>
      </c>
      <c r="D945" t="s">
        <v>22</v>
      </c>
      <c r="E945" t="s">
        <v>40</v>
      </c>
      <c r="F945" t="s">
        <v>44</v>
      </c>
      <c r="G945" t="s">
        <v>47</v>
      </c>
      <c r="H945">
        <v>17</v>
      </c>
      <c r="I945">
        <v>3</v>
      </c>
      <c r="J945">
        <v>4181.1400000000003</v>
      </c>
      <c r="K945">
        <v>703.08</v>
      </c>
      <c r="L945">
        <v>12</v>
      </c>
      <c r="M945">
        <v>12</v>
      </c>
      <c r="N945">
        <v>6</v>
      </c>
      <c r="O945" t="s">
        <v>49</v>
      </c>
      <c r="P945" t="s">
        <v>49</v>
      </c>
    </row>
    <row r="946" spans="1:16" x14ac:dyDescent="0.35">
      <c r="A946">
        <v>945</v>
      </c>
      <c r="B946">
        <v>51</v>
      </c>
      <c r="C946" t="s">
        <v>17</v>
      </c>
      <c r="D946" t="s">
        <v>20</v>
      </c>
      <c r="E946" t="s">
        <v>30</v>
      </c>
      <c r="F946" t="s">
        <v>44</v>
      </c>
      <c r="G946" t="s">
        <v>47</v>
      </c>
      <c r="H946">
        <v>6</v>
      </c>
      <c r="I946">
        <v>4</v>
      </c>
      <c r="J946">
        <v>4133.68</v>
      </c>
      <c r="K946">
        <v>686.85</v>
      </c>
      <c r="L946">
        <v>8</v>
      </c>
      <c r="M946">
        <v>17</v>
      </c>
      <c r="N946">
        <v>10</v>
      </c>
      <c r="O946" t="s">
        <v>49</v>
      </c>
      <c r="P946" t="s">
        <v>50</v>
      </c>
    </row>
    <row r="947" spans="1:16" x14ac:dyDescent="0.35">
      <c r="A947">
        <v>946</v>
      </c>
      <c r="B947">
        <v>48</v>
      </c>
      <c r="C947" t="s">
        <v>17</v>
      </c>
      <c r="D947" t="s">
        <v>18</v>
      </c>
      <c r="E947" t="s">
        <v>27</v>
      </c>
      <c r="F947" t="s">
        <v>42</v>
      </c>
      <c r="G947" t="s">
        <v>47</v>
      </c>
      <c r="H947">
        <v>7</v>
      </c>
      <c r="I947">
        <v>2</v>
      </c>
      <c r="J947">
        <v>6401.96</v>
      </c>
      <c r="K947">
        <v>692.29</v>
      </c>
      <c r="L947">
        <v>11</v>
      </c>
      <c r="M947">
        <v>15</v>
      </c>
      <c r="N947">
        <v>5</v>
      </c>
      <c r="O947" t="s">
        <v>49</v>
      </c>
      <c r="P947" t="s">
        <v>49</v>
      </c>
    </row>
    <row r="948" spans="1:16" x14ac:dyDescent="0.35">
      <c r="A948">
        <v>947</v>
      </c>
      <c r="B948">
        <v>39</v>
      </c>
      <c r="C948" t="s">
        <v>16</v>
      </c>
      <c r="D948" t="s">
        <v>21</v>
      </c>
      <c r="E948" t="s">
        <v>31</v>
      </c>
      <c r="F948" t="s">
        <v>44</v>
      </c>
      <c r="G948" t="s">
        <v>46</v>
      </c>
      <c r="H948">
        <v>0</v>
      </c>
      <c r="I948">
        <v>4</v>
      </c>
      <c r="J948">
        <v>5339.9</v>
      </c>
      <c r="K948">
        <v>793.87</v>
      </c>
      <c r="L948">
        <v>11</v>
      </c>
      <c r="M948">
        <v>25</v>
      </c>
      <c r="N948">
        <v>4</v>
      </c>
      <c r="O948" t="s">
        <v>49</v>
      </c>
      <c r="P948" t="s">
        <v>49</v>
      </c>
    </row>
    <row r="949" spans="1:16" x14ac:dyDescent="0.35">
      <c r="A949">
        <v>948</v>
      </c>
      <c r="B949">
        <v>57</v>
      </c>
      <c r="C949" t="s">
        <v>16</v>
      </c>
      <c r="D949" t="s">
        <v>21</v>
      </c>
      <c r="E949" t="s">
        <v>34</v>
      </c>
      <c r="F949" t="s">
        <v>42</v>
      </c>
      <c r="G949" t="s">
        <v>46</v>
      </c>
      <c r="H949">
        <v>17</v>
      </c>
      <c r="I949">
        <v>4</v>
      </c>
      <c r="J949">
        <v>3728.77</v>
      </c>
      <c r="K949">
        <v>201.41</v>
      </c>
      <c r="L949">
        <v>5</v>
      </c>
      <c r="M949">
        <v>19</v>
      </c>
      <c r="N949">
        <v>1</v>
      </c>
      <c r="O949" t="s">
        <v>49</v>
      </c>
      <c r="P949" t="s">
        <v>50</v>
      </c>
    </row>
    <row r="950" spans="1:16" x14ac:dyDescent="0.35">
      <c r="A950">
        <v>949</v>
      </c>
      <c r="B950">
        <v>54</v>
      </c>
      <c r="C950" t="s">
        <v>16</v>
      </c>
      <c r="D950" t="s">
        <v>21</v>
      </c>
      <c r="E950" t="s">
        <v>34</v>
      </c>
      <c r="F950" t="s">
        <v>44</v>
      </c>
      <c r="G950" t="s">
        <v>47</v>
      </c>
      <c r="H950">
        <v>16</v>
      </c>
      <c r="I950">
        <v>5</v>
      </c>
      <c r="J950">
        <v>4483.9399999999996</v>
      </c>
      <c r="K950">
        <v>299.05</v>
      </c>
      <c r="L950">
        <v>7</v>
      </c>
      <c r="M950">
        <v>16</v>
      </c>
      <c r="N950">
        <v>5</v>
      </c>
      <c r="O950" t="s">
        <v>49</v>
      </c>
      <c r="P950" t="s">
        <v>50</v>
      </c>
    </row>
    <row r="951" spans="1:16" x14ac:dyDescent="0.35">
      <c r="A951">
        <v>950</v>
      </c>
      <c r="B951">
        <v>37</v>
      </c>
      <c r="C951" t="s">
        <v>17</v>
      </c>
      <c r="D951" t="s">
        <v>22</v>
      </c>
      <c r="E951" t="s">
        <v>40</v>
      </c>
      <c r="F951" t="s">
        <v>45</v>
      </c>
      <c r="G951" t="s">
        <v>46</v>
      </c>
      <c r="H951">
        <v>1</v>
      </c>
      <c r="I951">
        <v>1</v>
      </c>
      <c r="J951">
        <v>4843.38</v>
      </c>
      <c r="K951">
        <v>916.17</v>
      </c>
      <c r="L951">
        <v>5</v>
      </c>
      <c r="M951">
        <v>23</v>
      </c>
      <c r="N951">
        <v>2</v>
      </c>
      <c r="O951" t="s">
        <v>49</v>
      </c>
      <c r="P951" t="s">
        <v>49</v>
      </c>
    </row>
    <row r="952" spans="1:16" x14ac:dyDescent="0.35">
      <c r="A952">
        <v>951</v>
      </c>
      <c r="B952">
        <v>23</v>
      </c>
      <c r="C952" t="s">
        <v>17</v>
      </c>
      <c r="D952" t="s">
        <v>22</v>
      </c>
      <c r="E952" t="s">
        <v>40</v>
      </c>
      <c r="F952" t="s">
        <v>43</v>
      </c>
      <c r="G952" t="s">
        <v>46</v>
      </c>
      <c r="H952">
        <v>15</v>
      </c>
      <c r="I952">
        <v>1</v>
      </c>
      <c r="J952">
        <v>5556.99</v>
      </c>
      <c r="K952">
        <v>1053.17</v>
      </c>
      <c r="L952">
        <v>12</v>
      </c>
      <c r="M952">
        <v>15</v>
      </c>
      <c r="N952">
        <v>6</v>
      </c>
      <c r="O952" t="s">
        <v>49</v>
      </c>
      <c r="P952" t="s">
        <v>49</v>
      </c>
    </row>
    <row r="953" spans="1:16" x14ac:dyDescent="0.35">
      <c r="A953">
        <v>952</v>
      </c>
      <c r="B953">
        <v>29</v>
      </c>
      <c r="C953" t="s">
        <v>16</v>
      </c>
      <c r="D953" t="s">
        <v>23</v>
      </c>
      <c r="E953" t="s">
        <v>41</v>
      </c>
      <c r="F953" t="s">
        <v>44</v>
      </c>
      <c r="G953" t="s">
        <v>47</v>
      </c>
      <c r="H953">
        <v>9</v>
      </c>
      <c r="I953">
        <v>3</v>
      </c>
      <c r="J953">
        <v>5406.71</v>
      </c>
      <c r="K953">
        <v>467.71</v>
      </c>
      <c r="L953">
        <v>6</v>
      </c>
      <c r="M953">
        <v>21</v>
      </c>
      <c r="N953">
        <v>5</v>
      </c>
      <c r="O953" t="s">
        <v>49</v>
      </c>
      <c r="P953" t="s">
        <v>49</v>
      </c>
    </row>
    <row r="954" spans="1:16" x14ac:dyDescent="0.35">
      <c r="A954">
        <v>953</v>
      </c>
      <c r="B954">
        <v>32</v>
      </c>
      <c r="C954" t="s">
        <v>16</v>
      </c>
      <c r="D954" t="s">
        <v>19</v>
      </c>
      <c r="E954" t="s">
        <v>35</v>
      </c>
      <c r="F954" t="s">
        <v>44</v>
      </c>
      <c r="G954" t="s">
        <v>46</v>
      </c>
      <c r="H954">
        <v>17</v>
      </c>
      <c r="I954">
        <v>4</v>
      </c>
      <c r="J954">
        <v>4959.92</v>
      </c>
      <c r="K954">
        <v>531.73</v>
      </c>
      <c r="L954">
        <v>8</v>
      </c>
      <c r="M954">
        <v>17</v>
      </c>
      <c r="N954">
        <v>8</v>
      </c>
      <c r="O954" t="s">
        <v>50</v>
      </c>
      <c r="P954" t="s">
        <v>50</v>
      </c>
    </row>
    <row r="955" spans="1:16" x14ac:dyDescent="0.35">
      <c r="A955">
        <v>954</v>
      </c>
      <c r="B955">
        <v>31</v>
      </c>
      <c r="C955" t="s">
        <v>17</v>
      </c>
      <c r="D955" t="s">
        <v>19</v>
      </c>
      <c r="E955" t="s">
        <v>25</v>
      </c>
      <c r="F955" t="s">
        <v>42</v>
      </c>
      <c r="G955" t="s">
        <v>47</v>
      </c>
      <c r="H955">
        <v>13</v>
      </c>
      <c r="I955">
        <v>3</v>
      </c>
      <c r="J955">
        <v>5999.27</v>
      </c>
      <c r="K955">
        <v>955.41</v>
      </c>
      <c r="L955">
        <v>15</v>
      </c>
      <c r="M955">
        <v>14</v>
      </c>
      <c r="N955">
        <v>3</v>
      </c>
      <c r="O955" t="s">
        <v>50</v>
      </c>
      <c r="P955" t="s">
        <v>49</v>
      </c>
    </row>
    <row r="956" spans="1:16" x14ac:dyDescent="0.35">
      <c r="A956">
        <v>955</v>
      </c>
      <c r="B956">
        <v>60</v>
      </c>
      <c r="C956" t="s">
        <v>16</v>
      </c>
      <c r="D956" t="s">
        <v>20</v>
      </c>
      <c r="E956" t="s">
        <v>30</v>
      </c>
      <c r="F956" t="s">
        <v>44</v>
      </c>
      <c r="G956" t="s">
        <v>47</v>
      </c>
      <c r="H956">
        <v>7</v>
      </c>
      <c r="I956">
        <v>2</v>
      </c>
      <c r="J956">
        <v>5539.81</v>
      </c>
      <c r="K956">
        <v>613.25</v>
      </c>
      <c r="L956">
        <v>9</v>
      </c>
      <c r="M956">
        <v>25</v>
      </c>
      <c r="N956">
        <v>4</v>
      </c>
      <c r="O956" t="s">
        <v>49</v>
      </c>
      <c r="P956" t="s">
        <v>49</v>
      </c>
    </row>
    <row r="957" spans="1:16" x14ac:dyDescent="0.35">
      <c r="A957">
        <v>956</v>
      </c>
      <c r="B957">
        <v>51</v>
      </c>
      <c r="C957" t="s">
        <v>17</v>
      </c>
      <c r="D957" t="s">
        <v>23</v>
      </c>
      <c r="E957" t="s">
        <v>33</v>
      </c>
      <c r="F957" t="s">
        <v>43</v>
      </c>
      <c r="G957" t="s">
        <v>46</v>
      </c>
      <c r="H957">
        <v>1</v>
      </c>
      <c r="I957">
        <v>2</v>
      </c>
      <c r="J957">
        <v>6592.81</v>
      </c>
      <c r="K957">
        <v>806.21</v>
      </c>
      <c r="L957">
        <v>6</v>
      </c>
      <c r="M957">
        <v>16</v>
      </c>
      <c r="N957">
        <v>1</v>
      </c>
      <c r="O957" t="s">
        <v>50</v>
      </c>
      <c r="P957" t="s">
        <v>49</v>
      </c>
    </row>
    <row r="958" spans="1:16" x14ac:dyDescent="0.35">
      <c r="A958">
        <v>957</v>
      </c>
      <c r="B958">
        <v>57</v>
      </c>
      <c r="C958" t="s">
        <v>16</v>
      </c>
      <c r="D958" t="s">
        <v>22</v>
      </c>
      <c r="E958" t="s">
        <v>32</v>
      </c>
      <c r="F958" t="s">
        <v>42</v>
      </c>
      <c r="G958" t="s">
        <v>46</v>
      </c>
      <c r="H958">
        <v>2</v>
      </c>
      <c r="I958">
        <v>5</v>
      </c>
      <c r="J958">
        <v>4251.16</v>
      </c>
      <c r="K958">
        <v>598.99</v>
      </c>
      <c r="L958">
        <v>9</v>
      </c>
      <c r="M958">
        <v>22</v>
      </c>
      <c r="N958">
        <v>6</v>
      </c>
      <c r="O958" t="s">
        <v>50</v>
      </c>
      <c r="P958" t="s">
        <v>49</v>
      </c>
    </row>
    <row r="959" spans="1:16" x14ac:dyDescent="0.35">
      <c r="A959">
        <v>958</v>
      </c>
      <c r="B959">
        <v>54</v>
      </c>
      <c r="C959" t="s">
        <v>16</v>
      </c>
      <c r="D959" t="s">
        <v>21</v>
      </c>
      <c r="E959" t="s">
        <v>34</v>
      </c>
      <c r="F959" t="s">
        <v>43</v>
      </c>
      <c r="G959" t="s">
        <v>46</v>
      </c>
      <c r="H959">
        <v>6</v>
      </c>
      <c r="I959">
        <v>3</v>
      </c>
      <c r="J959">
        <v>3759.53</v>
      </c>
      <c r="K959">
        <v>426.53</v>
      </c>
      <c r="L959">
        <v>10</v>
      </c>
      <c r="M959">
        <v>18</v>
      </c>
      <c r="N959">
        <v>4</v>
      </c>
      <c r="O959" t="s">
        <v>49</v>
      </c>
      <c r="P959" t="s">
        <v>49</v>
      </c>
    </row>
    <row r="960" spans="1:16" x14ac:dyDescent="0.35">
      <c r="A960">
        <v>959</v>
      </c>
      <c r="B960">
        <v>57</v>
      </c>
      <c r="C960" t="s">
        <v>17</v>
      </c>
      <c r="D960" t="s">
        <v>21</v>
      </c>
      <c r="E960" t="s">
        <v>31</v>
      </c>
      <c r="F960" t="s">
        <v>44</v>
      </c>
      <c r="G960" t="s">
        <v>46</v>
      </c>
      <c r="H960">
        <v>2</v>
      </c>
      <c r="I960">
        <v>3</v>
      </c>
      <c r="J960">
        <v>2784.34</v>
      </c>
      <c r="K960">
        <v>492.18</v>
      </c>
      <c r="L960">
        <v>11</v>
      </c>
      <c r="M960">
        <v>19</v>
      </c>
      <c r="N960">
        <v>3</v>
      </c>
      <c r="O960" t="s">
        <v>49</v>
      </c>
      <c r="P960" t="s">
        <v>49</v>
      </c>
    </row>
    <row r="961" spans="1:16" x14ac:dyDescent="0.35">
      <c r="A961">
        <v>960</v>
      </c>
      <c r="B961">
        <v>25</v>
      </c>
      <c r="C961" t="s">
        <v>17</v>
      </c>
      <c r="D961" t="s">
        <v>22</v>
      </c>
      <c r="E961" t="s">
        <v>36</v>
      </c>
      <c r="F961" t="s">
        <v>43</v>
      </c>
      <c r="G961" t="s">
        <v>48</v>
      </c>
      <c r="H961">
        <v>19</v>
      </c>
      <c r="I961">
        <v>4</v>
      </c>
      <c r="J961">
        <v>3871.97</v>
      </c>
      <c r="K961">
        <v>206.35</v>
      </c>
      <c r="L961">
        <v>10</v>
      </c>
      <c r="M961">
        <v>23</v>
      </c>
      <c r="N961">
        <v>4</v>
      </c>
      <c r="O961" t="s">
        <v>49</v>
      </c>
      <c r="P961" t="s">
        <v>49</v>
      </c>
    </row>
    <row r="962" spans="1:16" x14ac:dyDescent="0.35">
      <c r="A962">
        <v>961</v>
      </c>
      <c r="B962">
        <v>54</v>
      </c>
      <c r="C962" t="s">
        <v>17</v>
      </c>
      <c r="D962" t="s">
        <v>20</v>
      </c>
      <c r="E962" t="s">
        <v>28</v>
      </c>
      <c r="F962" t="s">
        <v>44</v>
      </c>
      <c r="G962" t="s">
        <v>46</v>
      </c>
      <c r="H962">
        <v>12</v>
      </c>
      <c r="I962">
        <v>5</v>
      </c>
      <c r="J962">
        <v>5589.97</v>
      </c>
      <c r="K962">
        <v>882.54</v>
      </c>
      <c r="L962">
        <v>11</v>
      </c>
      <c r="M962">
        <v>22</v>
      </c>
      <c r="N962">
        <v>1</v>
      </c>
      <c r="O962" t="s">
        <v>49</v>
      </c>
      <c r="P962" t="s">
        <v>49</v>
      </c>
    </row>
    <row r="963" spans="1:16" x14ac:dyDescent="0.35">
      <c r="A963">
        <v>962</v>
      </c>
      <c r="B963">
        <v>29</v>
      </c>
      <c r="C963" t="s">
        <v>16</v>
      </c>
      <c r="D963" t="s">
        <v>22</v>
      </c>
      <c r="E963" t="s">
        <v>36</v>
      </c>
      <c r="F963" t="s">
        <v>43</v>
      </c>
      <c r="G963" t="s">
        <v>46</v>
      </c>
      <c r="H963">
        <v>9</v>
      </c>
      <c r="I963">
        <v>3</v>
      </c>
      <c r="J963">
        <v>5262.67</v>
      </c>
      <c r="K963">
        <v>729.96</v>
      </c>
      <c r="L963">
        <v>10</v>
      </c>
      <c r="M963">
        <v>23</v>
      </c>
      <c r="N963">
        <v>4</v>
      </c>
      <c r="O963" t="s">
        <v>49</v>
      </c>
      <c r="P963" t="s">
        <v>49</v>
      </c>
    </row>
    <row r="964" spans="1:16" x14ac:dyDescent="0.35">
      <c r="A964">
        <v>963</v>
      </c>
      <c r="B964">
        <v>42</v>
      </c>
      <c r="C964" t="s">
        <v>17</v>
      </c>
      <c r="D964" t="s">
        <v>18</v>
      </c>
      <c r="E964" t="s">
        <v>26</v>
      </c>
      <c r="F964" t="s">
        <v>45</v>
      </c>
      <c r="G964" t="s">
        <v>47</v>
      </c>
      <c r="H964">
        <v>16</v>
      </c>
      <c r="I964">
        <v>3</v>
      </c>
      <c r="J964">
        <v>6345.94</v>
      </c>
      <c r="K964">
        <v>739.74</v>
      </c>
      <c r="L964">
        <v>8</v>
      </c>
      <c r="M964">
        <v>26</v>
      </c>
      <c r="N964">
        <v>1</v>
      </c>
      <c r="O964" t="s">
        <v>49</v>
      </c>
      <c r="P964" t="s">
        <v>49</v>
      </c>
    </row>
    <row r="965" spans="1:16" x14ac:dyDescent="0.35">
      <c r="A965">
        <v>964</v>
      </c>
      <c r="B965">
        <v>42</v>
      </c>
      <c r="C965" t="s">
        <v>17</v>
      </c>
      <c r="D965" t="s">
        <v>18</v>
      </c>
      <c r="E965" t="s">
        <v>27</v>
      </c>
      <c r="F965" t="s">
        <v>45</v>
      </c>
      <c r="G965" t="s">
        <v>47</v>
      </c>
      <c r="H965">
        <v>17</v>
      </c>
      <c r="I965">
        <v>3</v>
      </c>
      <c r="J965">
        <v>5435.35</v>
      </c>
      <c r="K965">
        <v>922.55</v>
      </c>
      <c r="L965">
        <v>11</v>
      </c>
      <c r="M965">
        <v>22</v>
      </c>
      <c r="N965">
        <v>5</v>
      </c>
      <c r="O965" t="s">
        <v>49</v>
      </c>
      <c r="P965" t="s">
        <v>49</v>
      </c>
    </row>
    <row r="966" spans="1:16" x14ac:dyDescent="0.35">
      <c r="A966">
        <v>965</v>
      </c>
      <c r="B966">
        <v>60</v>
      </c>
      <c r="C966" t="s">
        <v>17</v>
      </c>
      <c r="D966" t="s">
        <v>21</v>
      </c>
      <c r="E966" t="s">
        <v>31</v>
      </c>
      <c r="F966" t="s">
        <v>45</v>
      </c>
      <c r="G966" t="s">
        <v>46</v>
      </c>
      <c r="H966">
        <v>16</v>
      </c>
      <c r="I966">
        <v>5</v>
      </c>
      <c r="J966">
        <v>4530.53</v>
      </c>
      <c r="K966">
        <v>895.13</v>
      </c>
      <c r="L966">
        <v>8</v>
      </c>
      <c r="M966">
        <v>20</v>
      </c>
      <c r="N966">
        <v>4</v>
      </c>
      <c r="O966" t="s">
        <v>50</v>
      </c>
      <c r="P966" t="s">
        <v>50</v>
      </c>
    </row>
    <row r="967" spans="1:16" x14ac:dyDescent="0.35">
      <c r="A967">
        <v>966</v>
      </c>
      <c r="B967">
        <v>56</v>
      </c>
      <c r="C967" t="s">
        <v>16</v>
      </c>
      <c r="D967" t="s">
        <v>22</v>
      </c>
      <c r="E967" t="s">
        <v>36</v>
      </c>
      <c r="F967" t="s">
        <v>43</v>
      </c>
      <c r="G967" t="s">
        <v>46</v>
      </c>
      <c r="H967">
        <v>14</v>
      </c>
      <c r="I967">
        <v>5</v>
      </c>
      <c r="J967">
        <v>2990.49</v>
      </c>
      <c r="K967">
        <v>302.33999999999997</v>
      </c>
      <c r="L967">
        <v>9</v>
      </c>
      <c r="M967">
        <v>19</v>
      </c>
      <c r="N967">
        <v>6</v>
      </c>
      <c r="O967" t="s">
        <v>49</v>
      </c>
      <c r="P967" t="s">
        <v>50</v>
      </c>
    </row>
    <row r="968" spans="1:16" x14ac:dyDescent="0.35">
      <c r="A968">
        <v>967</v>
      </c>
      <c r="B968">
        <v>44</v>
      </c>
      <c r="C968" t="s">
        <v>17</v>
      </c>
      <c r="D968" t="s">
        <v>18</v>
      </c>
      <c r="E968" t="s">
        <v>26</v>
      </c>
      <c r="F968" t="s">
        <v>42</v>
      </c>
      <c r="G968" t="s">
        <v>46</v>
      </c>
      <c r="H968">
        <v>3</v>
      </c>
      <c r="I968">
        <v>4</v>
      </c>
      <c r="J968">
        <v>5202.3500000000004</v>
      </c>
      <c r="K968">
        <v>407.86</v>
      </c>
      <c r="L968">
        <v>7</v>
      </c>
      <c r="M968">
        <v>24</v>
      </c>
      <c r="N968">
        <v>3</v>
      </c>
      <c r="O968" t="s">
        <v>49</v>
      </c>
      <c r="P968" t="s">
        <v>50</v>
      </c>
    </row>
    <row r="969" spans="1:16" x14ac:dyDescent="0.35">
      <c r="A969">
        <v>968</v>
      </c>
      <c r="B969">
        <v>29</v>
      </c>
      <c r="C969" t="s">
        <v>17</v>
      </c>
      <c r="D969" t="s">
        <v>19</v>
      </c>
      <c r="E969" t="s">
        <v>25</v>
      </c>
      <c r="F969" t="s">
        <v>44</v>
      </c>
      <c r="G969" t="s">
        <v>47</v>
      </c>
      <c r="H969">
        <v>1</v>
      </c>
      <c r="I969">
        <v>4</v>
      </c>
      <c r="J969">
        <v>5424.71</v>
      </c>
      <c r="K969">
        <v>1042</v>
      </c>
      <c r="L969">
        <v>13</v>
      </c>
      <c r="M969">
        <v>16</v>
      </c>
      <c r="N969">
        <v>7</v>
      </c>
      <c r="O969" t="s">
        <v>49</v>
      </c>
      <c r="P969" t="s">
        <v>49</v>
      </c>
    </row>
    <row r="970" spans="1:16" x14ac:dyDescent="0.35">
      <c r="A970">
        <v>969</v>
      </c>
      <c r="B970">
        <v>44</v>
      </c>
      <c r="C970" t="s">
        <v>16</v>
      </c>
      <c r="D970" t="s">
        <v>20</v>
      </c>
      <c r="E970" t="s">
        <v>29</v>
      </c>
      <c r="F970" t="s">
        <v>44</v>
      </c>
      <c r="G970" t="s">
        <v>46</v>
      </c>
      <c r="H970">
        <v>9</v>
      </c>
      <c r="I970">
        <v>1</v>
      </c>
      <c r="J970">
        <v>5518.61</v>
      </c>
      <c r="K970">
        <v>730.82</v>
      </c>
      <c r="L970">
        <v>11</v>
      </c>
      <c r="M970">
        <v>19</v>
      </c>
      <c r="N970">
        <v>5</v>
      </c>
      <c r="O970" t="s">
        <v>49</v>
      </c>
      <c r="P970" t="s">
        <v>49</v>
      </c>
    </row>
    <row r="971" spans="1:16" x14ac:dyDescent="0.35">
      <c r="A971">
        <v>970</v>
      </c>
      <c r="B971">
        <v>45</v>
      </c>
      <c r="C971" t="s">
        <v>16</v>
      </c>
      <c r="D971" t="s">
        <v>22</v>
      </c>
      <c r="E971" t="s">
        <v>40</v>
      </c>
      <c r="F971" t="s">
        <v>43</v>
      </c>
      <c r="G971" t="s">
        <v>47</v>
      </c>
      <c r="H971">
        <v>8</v>
      </c>
      <c r="I971">
        <v>3</v>
      </c>
      <c r="J971">
        <v>4504.99</v>
      </c>
      <c r="K971">
        <v>613.64</v>
      </c>
      <c r="L971">
        <v>8</v>
      </c>
      <c r="M971">
        <v>15</v>
      </c>
      <c r="N971">
        <v>1</v>
      </c>
      <c r="O971" t="s">
        <v>49</v>
      </c>
      <c r="P971" t="s">
        <v>49</v>
      </c>
    </row>
    <row r="972" spans="1:16" x14ac:dyDescent="0.35">
      <c r="A972">
        <v>971</v>
      </c>
      <c r="B972">
        <v>47</v>
      </c>
      <c r="C972" t="s">
        <v>16</v>
      </c>
      <c r="D972" t="s">
        <v>20</v>
      </c>
      <c r="E972" t="s">
        <v>30</v>
      </c>
      <c r="F972" t="s">
        <v>45</v>
      </c>
      <c r="G972" t="s">
        <v>47</v>
      </c>
      <c r="H972">
        <v>7</v>
      </c>
      <c r="I972">
        <v>3</v>
      </c>
      <c r="J972">
        <v>4324.5200000000004</v>
      </c>
      <c r="K972">
        <v>399.25</v>
      </c>
      <c r="L972">
        <v>14</v>
      </c>
      <c r="M972">
        <v>18</v>
      </c>
      <c r="N972">
        <v>4</v>
      </c>
      <c r="O972" t="s">
        <v>50</v>
      </c>
      <c r="P972" t="s">
        <v>49</v>
      </c>
    </row>
    <row r="973" spans="1:16" x14ac:dyDescent="0.35">
      <c r="A973">
        <v>972</v>
      </c>
      <c r="B973">
        <v>60</v>
      </c>
      <c r="C973" t="s">
        <v>16</v>
      </c>
      <c r="D973" t="s">
        <v>20</v>
      </c>
      <c r="E973" t="s">
        <v>28</v>
      </c>
      <c r="F973" t="s">
        <v>44</v>
      </c>
      <c r="G973" t="s">
        <v>46</v>
      </c>
      <c r="H973">
        <v>19</v>
      </c>
      <c r="I973">
        <v>2</v>
      </c>
      <c r="J973">
        <v>3805.53</v>
      </c>
      <c r="K973">
        <v>514.95000000000005</v>
      </c>
      <c r="L973">
        <v>9</v>
      </c>
      <c r="M973">
        <v>17</v>
      </c>
      <c r="N973">
        <v>5</v>
      </c>
      <c r="O973" t="s">
        <v>49</v>
      </c>
      <c r="P973" t="s">
        <v>49</v>
      </c>
    </row>
    <row r="974" spans="1:16" x14ac:dyDescent="0.35">
      <c r="A974">
        <v>973</v>
      </c>
      <c r="B974">
        <v>36</v>
      </c>
      <c r="C974" t="s">
        <v>17</v>
      </c>
      <c r="D974" t="s">
        <v>22</v>
      </c>
      <c r="E974" t="s">
        <v>40</v>
      </c>
      <c r="F974" t="s">
        <v>42</v>
      </c>
      <c r="G974" t="s">
        <v>46</v>
      </c>
      <c r="H974">
        <v>3</v>
      </c>
      <c r="I974">
        <v>3</v>
      </c>
      <c r="J974">
        <v>3003.94</v>
      </c>
      <c r="K974">
        <v>268.48</v>
      </c>
      <c r="L974">
        <v>11</v>
      </c>
      <c r="M974">
        <v>26</v>
      </c>
      <c r="N974">
        <v>7</v>
      </c>
      <c r="O974" t="s">
        <v>49</v>
      </c>
      <c r="P974" t="s">
        <v>49</v>
      </c>
    </row>
    <row r="975" spans="1:16" x14ac:dyDescent="0.35">
      <c r="A975">
        <v>974</v>
      </c>
      <c r="B975">
        <v>51</v>
      </c>
      <c r="C975" t="s">
        <v>16</v>
      </c>
      <c r="D975" t="s">
        <v>21</v>
      </c>
      <c r="E975" t="s">
        <v>34</v>
      </c>
      <c r="F975" t="s">
        <v>42</v>
      </c>
      <c r="G975" t="s">
        <v>48</v>
      </c>
      <c r="H975">
        <v>3</v>
      </c>
      <c r="I975">
        <v>4</v>
      </c>
      <c r="J975">
        <v>4675.41</v>
      </c>
      <c r="K975">
        <v>576.25</v>
      </c>
      <c r="L975">
        <v>11</v>
      </c>
      <c r="M975">
        <v>15</v>
      </c>
      <c r="N975">
        <v>5</v>
      </c>
      <c r="O975" t="s">
        <v>49</v>
      </c>
      <c r="P975" t="s">
        <v>50</v>
      </c>
    </row>
    <row r="976" spans="1:16" x14ac:dyDescent="0.35">
      <c r="A976">
        <v>975</v>
      </c>
      <c r="B976">
        <v>48</v>
      </c>
      <c r="C976" t="s">
        <v>17</v>
      </c>
      <c r="D976" t="s">
        <v>23</v>
      </c>
      <c r="E976" t="s">
        <v>33</v>
      </c>
      <c r="F976" t="s">
        <v>43</v>
      </c>
      <c r="G976" t="s">
        <v>46</v>
      </c>
      <c r="H976">
        <v>7</v>
      </c>
      <c r="I976">
        <v>5</v>
      </c>
      <c r="J976">
        <v>4081.07</v>
      </c>
      <c r="K976">
        <v>624.98</v>
      </c>
      <c r="L976">
        <v>14</v>
      </c>
      <c r="M976">
        <v>23</v>
      </c>
      <c r="N976">
        <v>4</v>
      </c>
      <c r="O976" t="s">
        <v>49</v>
      </c>
      <c r="P976" t="s">
        <v>50</v>
      </c>
    </row>
    <row r="977" spans="1:16" x14ac:dyDescent="0.35">
      <c r="A977">
        <v>976</v>
      </c>
      <c r="B977">
        <v>36</v>
      </c>
      <c r="C977" t="s">
        <v>16</v>
      </c>
      <c r="D977" t="s">
        <v>22</v>
      </c>
      <c r="E977" t="s">
        <v>40</v>
      </c>
      <c r="F977" t="s">
        <v>44</v>
      </c>
      <c r="G977" t="s">
        <v>46</v>
      </c>
      <c r="H977">
        <v>2</v>
      </c>
      <c r="I977">
        <v>3</v>
      </c>
      <c r="J977">
        <v>3771.45</v>
      </c>
      <c r="K977">
        <v>446.68</v>
      </c>
      <c r="L977">
        <v>10</v>
      </c>
      <c r="M977">
        <v>14</v>
      </c>
      <c r="N977">
        <v>4</v>
      </c>
      <c r="O977" t="s">
        <v>50</v>
      </c>
      <c r="P977" t="s">
        <v>49</v>
      </c>
    </row>
    <row r="978" spans="1:16" x14ac:dyDescent="0.35">
      <c r="A978">
        <v>977</v>
      </c>
      <c r="B978">
        <v>58</v>
      </c>
      <c r="C978" t="s">
        <v>16</v>
      </c>
      <c r="D978" t="s">
        <v>20</v>
      </c>
      <c r="E978" t="s">
        <v>30</v>
      </c>
      <c r="F978" t="s">
        <v>44</v>
      </c>
      <c r="G978" t="s">
        <v>46</v>
      </c>
      <c r="H978">
        <v>12</v>
      </c>
      <c r="I978">
        <v>3</v>
      </c>
      <c r="J978">
        <v>6861.86</v>
      </c>
      <c r="K978">
        <v>1181.23</v>
      </c>
      <c r="L978">
        <v>14</v>
      </c>
      <c r="M978">
        <v>18</v>
      </c>
      <c r="N978">
        <v>2</v>
      </c>
      <c r="O978" t="s">
        <v>49</v>
      </c>
      <c r="P978" t="s">
        <v>49</v>
      </c>
    </row>
    <row r="979" spans="1:16" x14ac:dyDescent="0.35">
      <c r="A979">
        <v>978</v>
      </c>
      <c r="B979">
        <v>32</v>
      </c>
      <c r="C979" t="s">
        <v>17</v>
      </c>
      <c r="D979" t="s">
        <v>18</v>
      </c>
      <c r="E979" t="s">
        <v>24</v>
      </c>
      <c r="F979" t="s">
        <v>45</v>
      </c>
      <c r="G979" t="s">
        <v>46</v>
      </c>
      <c r="H979">
        <v>11</v>
      </c>
      <c r="I979">
        <v>2</v>
      </c>
      <c r="J979">
        <v>7491.48</v>
      </c>
      <c r="K979">
        <v>1253.82</v>
      </c>
      <c r="L979">
        <v>8</v>
      </c>
      <c r="M979">
        <v>26</v>
      </c>
      <c r="N979">
        <v>5</v>
      </c>
      <c r="O979" t="s">
        <v>49</v>
      </c>
      <c r="P979" t="s">
        <v>49</v>
      </c>
    </row>
    <row r="980" spans="1:16" x14ac:dyDescent="0.35">
      <c r="A980">
        <v>979</v>
      </c>
      <c r="B980">
        <v>59</v>
      </c>
      <c r="C980" t="s">
        <v>17</v>
      </c>
      <c r="D980" t="s">
        <v>20</v>
      </c>
      <c r="E980" t="s">
        <v>29</v>
      </c>
      <c r="F980" t="s">
        <v>43</v>
      </c>
      <c r="G980" t="s">
        <v>46</v>
      </c>
      <c r="H980">
        <v>15</v>
      </c>
      <c r="I980">
        <v>3</v>
      </c>
      <c r="J980">
        <v>6282.17</v>
      </c>
      <c r="K980">
        <v>1054.78</v>
      </c>
      <c r="L980">
        <v>12</v>
      </c>
      <c r="M980">
        <v>19</v>
      </c>
      <c r="N980">
        <v>2</v>
      </c>
      <c r="O980" t="s">
        <v>49</v>
      </c>
      <c r="P980" t="s">
        <v>49</v>
      </c>
    </row>
    <row r="981" spans="1:16" x14ac:dyDescent="0.35">
      <c r="A981">
        <v>980</v>
      </c>
      <c r="B981">
        <v>43</v>
      </c>
      <c r="C981" t="s">
        <v>16</v>
      </c>
      <c r="D981" t="s">
        <v>20</v>
      </c>
      <c r="E981" t="s">
        <v>29</v>
      </c>
      <c r="F981" t="s">
        <v>42</v>
      </c>
      <c r="G981" t="s">
        <v>46</v>
      </c>
      <c r="H981">
        <v>17</v>
      </c>
      <c r="I981">
        <v>3</v>
      </c>
      <c r="J981">
        <v>4674.13</v>
      </c>
      <c r="K981">
        <v>861.49</v>
      </c>
      <c r="L981">
        <v>13</v>
      </c>
      <c r="M981">
        <v>18</v>
      </c>
      <c r="N981">
        <v>2</v>
      </c>
      <c r="O981" t="s">
        <v>50</v>
      </c>
      <c r="P981" t="s">
        <v>49</v>
      </c>
    </row>
    <row r="982" spans="1:16" x14ac:dyDescent="0.35">
      <c r="A982">
        <v>981</v>
      </c>
      <c r="B982">
        <v>25</v>
      </c>
      <c r="C982" t="s">
        <v>16</v>
      </c>
      <c r="D982" t="s">
        <v>22</v>
      </c>
      <c r="E982" t="s">
        <v>40</v>
      </c>
      <c r="F982" t="s">
        <v>43</v>
      </c>
      <c r="G982" t="s">
        <v>47</v>
      </c>
      <c r="H982">
        <v>15</v>
      </c>
      <c r="I982">
        <v>4</v>
      </c>
      <c r="J982">
        <v>4871.42</v>
      </c>
      <c r="K982">
        <v>620.42999999999995</v>
      </c>
      <c r="L982">
        <v>9</v>
      </c>
      <c r="M982">
        <v>16</v>
      </c>
      <c r="N982">
        <v>8</v>
      </c>
      <c r="O982" t="s">
        <v>49</v>
      </c>
      <c r="P982" t="s">
        <v>49</v>
      </c>
    </row>
    <row r="983" spans="1:16" x14ac:dyDescent="0.35">
      <c r="A983">
        <v>982</v>
      </c>
      <c r="B983">
        <v>25</v>
      </c>
      <c r="C983" t="s">
        <v>17</v>
      </c>
      <c r="D983" t="s">
        <v>23</v>
      </c>
      <c r="E983" t="s">
        <v>39</v>
      </c>
      <c r="F983" t="s">
        <v>43</v>
      </c>
      <c r="G983" t="s">
        <v>46</v>
      </c>
      <c r="H983">
        <v>15</v>
      </c>
      <c r="I983">
        <v>4</v>
      </c>
      <c r="J983">
        <v>5205.63</v>
      </c>
      <c r="K983">
        <v>341.29</v>
      </c>
      <c r="L983">
        <v>8</v>
      </c>
      <c r="M983">
        <v>22</v>
      </c>
      <c r="N983">
        <v>4</v>
      </c>
      <c r="O983" t="s">
        <v>50</v>
      </c>
      <c r="P983" t="s">
        <v>50</v>
      </c>
    </row>
    <row r="984" spans="1:16" x14ac:dyDescent="0.35">
      <c r="A984">
        <v>983</v>
      </c>
      <c r="B984">
        <v>46</v>
      </c>
      <c r="C984" t="s">
        <v>17</v>
      </c>
      <c r="D984" t="s">
        <v>19</v>
      </c>
      <c r="E984" t="s">
        <v>37</v>
      </c>
      <c r="F984" t="s">
        <v>44</v>
      </c>
      <c r="G984" t="s">
        <v>46</v>
      </c>
      <c r="H984">
        <v>6</v>
      </c>
      <c r="I984">
        <v>2</v>
      </c>
      <c r="J984">
        <v>5736.79</v>
      </c>
      <c r="K984">
        <v>553.41</v>
      </c>
      <c r="L984">
        <v>14</v>
      </c>
      <c r="M984">
        <v>22</v>
      </c>
      <c r="N984">
        <v>7</v>
      </c>
      <c r="O984" t="s">
        <v>50</v>
      </c>
      <c r="P984" t="s">
        <v>49</v>
      </c>
    </row>
    <row r="985" spans="1:16" x14ac:dyDescent="0.35">
      <c r="A985">
        <v>984</v>
      </c>
      <c r="B985">
        <v>22</v>
      </c>
      <c r="C985" t="s">
        <v>17</v>
      </c>
      <c r="D985" t="s">
        <v>22</v>
      </c>
      <c r="E985" t="s">
        <v>40</v>
      </c>
      <c r="F985" t="s">
        <v>43</v>
      </c>
      <c r="G985" t="s">
        <v>46</v>
      </c>
      <c r="H985">
        <v>11</v>
      </c>
      <c r="I985">
        <v>3</v>
      </c>
      <c r="J985">
        <v>3208.87</v>
      </c>
      <c r="K985">
        <v>366.17</v>
      </c>
      <c r="L985">
        <v>10</v>
      </c>
      <c r="M985">
        <v>12</v>
      </c>
      <c r="N985">
        <v>5</v>
      </c>
      <c r="O985" t="s">
        <v>49</v>
      </c>
      <c r="P985" t="s">
        <v>49</v>
      </c>
    </row>
    <row r="986" spans="1:16" x14ac:dyDescent="0.35">
      <c r="A986">
        <v>985</v>
      </c>
      <c r="B986">
        <v>23</v>
      </c>
      <c r="C986" t="s">
        <v>17</v>
      </c>
      <c r="D986" t="s">
        <v>23</v>
      </c>
      <c r="E986" t="s">
        <v>39</v>
      </c>
      <c r="F986" t="s">
        <v>43</v>
      </c>
      <c r="G986" t="s">
        <v>47</v>
      </c>
      <c r="H986">
        <v>13</v>
      </c>
      <c r="I986">
        <v>4</v>
      </c>
      <c r="J986">
        <v>3713.05</v>
      </c>
      <c r="K986">
        <v>549.59</v>
      </c>
      <c r="L986">
        <v>12</v>
      </c>
      <c r="M986">
        <v>18</v>
      </c>
      <c r="N986">
        <v>4</v>
      </c>
      <c r="O986" t="s">
        <v>49</v>
      </c>
      <c r="P986" t="s">
        <v>50</v>
      </c>
    </row>
    <row r="987" spans="1:16" x14ac:dyDescent="0.35">
      <c r="A987">
        <v>986</v>
      </c>
      <c r="B987">
        <v>59</v>
      </c>
      <c r="C987" t="s">
        <v>16</v>
      </c>
      <c r="D987" t="s">
        <v>19</v>
      </c>
      <c r="E987" t="s">
        <v>25</v>
      </c>
      <c r="F987" t="s">
        <v>44</v>
      </c>
      <c r="G987" t="s">
        <v>46</v>
      </c>
      <c r="H987">
        <v>13</v>
      </c>
      <c r="I987">
        <v>1</v>
      </c>
      <c r="J987">
        <v>4968.96</v>
      </c>
      <c r="K987">
        <v>397.68</v>
      </c>
      <c r="L987">
        <v>7</v>
      </c>
      <c r="M987">
        <v>31</v>
      </c>
      <c r="N987">
        <v>1</v>
      </c>
      <c r="O987" t="s">
        <v>49</v>
      </c>
      <c r="P987" t="s">
        <v>49</v>
      </c>
    </row>
    <row r="988" spans="1:16" x14ac:dyDescent="0.35">
      <c r="A988">
        <v>987</v>
      </c>
      <c r="B988">
        <v>50</v>
      </c>
      <c r="C988" t="s">
        <v>16</v>
      </c>
      <c r="D988" t="s">
        <v>19</v>
      </c>
      <c r="E988" t="s">
        <v>35</v>
      </c>
      <c r="F988" t="s">
        <v>43</v>
      </c>
      <c r="G988" t="s">
        <v>46</v>
      </c>
      <c r="H988">
        <v>7</v>
      </c>
      <c r="I988">
        <v>3</v>
      </c>
      <c r="J988">
        <v>5894.92</v>
      </c>
      <c r="K988">
        <v>322.07</v>
      </c>
      <c r="L988">
        <v>7</v>
      </c>
      <c r="M988">
        <v>12</v>
      </c>
      <c r="N988">
        <v>2</v>
      </c>
      <c r="O988" t="s">
        <v>49</v>
      </c>
      <c r="P988" t="s">
        <v>49</v>
      </c>
    </row>
    <row r="989" spans="1:16" x14ac:dyDescent="0.35">
      <c r="A989">
        <v>988</v>
      </c>
      <c r="B989">
        <v>44</v>
      </c>
      <c r="C989" t="s">
        <v>17</v>
      </c>
      <c r="D989" t="s">
        <v>21</v>
      </c>
      <c r="E989" t="s">
        <v>38</v>
      </c>
      <c r="F989" t="s">
        <v>43</v>
      </c>
      <c r="G989" t="s">
        <v>46</v>
      </c>
      <c r="H989">
        <v>8</v>
      </c>
      <c r="I989">
        <v>3</v>
      </c>
      <c r="J989">
        <v>5777.34</v>
      </c>
      <c r="K989">
        <v>939.15</v>
      </c>
      <c r="L989">
        <v>4</v>
      </c>
      <c r="M989">
        <v>22</v>
      </c>
      <c r="N989">
        <v>10</v>
      </c>
      <c r="O989" t="s">
        <v>49</v>
      </c>
      <c r="P989" t="s">
        <v>49</v>
      </c>
    </row>
    <row r="990" spans="1:16" x14ac:dyDescent="0.35">
      <c r="A990">
        <v>989</v>
      </c>
      <c r="B990">
        <v>45</v>
      </c>
      <c r="C990" t="s">
        <v>16</v>
      </c>
      <c r="D990" t="s">
        <v>19</v>
      </c>
      <c r="E990" t="s">
        <v>37</v>
      </c>
      <c r="F990" t="s">
        <v>43</v>
      </c>
      <c r="G990" t="s">
        <v>46</v>
      </c>
      <c r="H990">
        <v>0</v>
      </c>
      <c r="I990">
        <v>3</v>
      </c>
      <c r="J990">
        <v>6632.37</v>
      </c>
      <c r="K990">
        <v>1278.96</v>
      </c>
      <c r="L990">
        <v>9</v>
      </c>
      <c r="M990">
        <v>21</v>
      </c>
      <c r="N990">
        <v>5</v>
      </c>
      <c r="O990" t="s">
        <v>49</v>
      </c>
      <c r="P990" t="s">
        <v>49</v>
      </c>
    </row>
    <row r="991" spans="1:16" x14ac:dyDescent="0.35">
      <c r="A991">
        <v>990</v>
      </c>
      <c r="B991">
        <v>57</v>
      </c>
      <c r="C991" t="s">
        <v>16</v>
      </c>
      <c r="D991" t="s">
        <v>19</v>
      </c>
      <c r="E991" t="s">
        <v>37</v>
      </c>
      <c r="F991" t="s">
        <v>43</v>
      </c>
      <c r="G991" t="s">
        <v>46</v>
      </c>
      <c r="H991">
        <v>0</v>
      </c>
      <c r="I991">
        <v>3</v>
      </c>
      <c r="J991">
        <v>6584.83</v>
      </c>
      <c r="K991">
        <v>812.68</v>
      </c>
      <c r="L991">
        <v>10</v>
      </c>
      <c r="M991">
        <v>15</v>
      </c>
      <c r="N991">
        <v>4</v>
      </c>
      <c r="O991" t="s">
        <v>49</v>
      </c>
      <c r="P991" t="s">
        <v>49</v>
      </c>
    </row>
    <row r="992" spans="1:16" x14ac:dyDescent="0.35">
      <c r="A992">
        <v>991</v>
      </c>
      <c r="B992">
        <v>52</v>
      </c>
      <c r="C992" t="s">
        <v>17</v>
      </c>
      <c r="D992" t="s">
        <v>23</v>
      </c>
      <c r="E992" t="s">
        <v>39</v>
      </c>
      <c r="F992" t="s">
        <v>42</v>
      </c>
      <c r="G992" t="s">
        <v>46</v>
      </c>
      <c r="H992">
        <v>7</v>
      </c>
      <c r="I992">
        <v>5</v>
      </c>
      <c r="J992">
        <v>4375.74</v>
      </c>
      <c r="K992">
        <v>343.3</v>
      </c>
      <c r="L992">
        <v>8</v>
      </c>
      <c r="M992">
        <v>18</v>
      </c>
      <c r="N992">
        <v>10</v>
      </c>
      <c r="O992" t="s">
        <v>49</v>
      </c>
      <c r="P992" t="s">
        <v>50</v>
      </c>
    </row>
    <row r="993" spans="1:16" x14ac:dyDescent="0.35">
      <c r="A993">
        <v>992</v>
      </c>
      <c r="B993">
        <v>32</v>
      </c>
      <c r="C993" t="s">
        <v>16</v>
      </c>
      <c r="D993" t="s">
        <v>19</v>
      </c>
      <c r="E993" t="s">
        <v>37</v>
      </c>
      <c r="F993" t="s">
        <v>44</v>
      </c>
      <c r="G993" t="s">
        <v>46</v>
      </c>
      <c r="H993">
        <v>16</v>
      </c>
      <c r="I993">
        <v>5</v>
      </c>
      <c r="J993">
        <v>5355.97</v>
      </c>
      <c r="K993">
        <v>988.11</v>
      </c>
      <c r="L993">
        <v>8</v>
      </c>
      <c r="M993">
        <v>19</v>
      </c>
      <c r="N993">
        <v>4</v>
      </c>
      <c r="O993" t="s">
        <v>49</v>
      </c>
      <c r="P993" t="s">
        <v>50</v>
      </c>
    </row>
    <row r="994" spans="1:16" x14ac:dyDescent="0.35">
      <c r="A994">
        <v>993</v>
      </c>
      <c r="B994">
        <v>51</v>
      </c>
      <c r="C994" t="s">
        <v>16</v>
      </c>
      <c r="D994" t="s">
        <v>23</v>
      </c>
      <c r="E994" t="s">
        <v>41</v>
      </c>
      <c r="F994" t="s">
        <v>44</v>
      </c>
      <c r="G994" t="s">
        <v>48</v>
      </c>
      <c r="H994">
        <v>0</v>
      </c>
      <c r="I994">
        <v>4</v>
      </c>
      <c r="J994">
        <v>5876.6</v>
      </c>
      <c r="K994">
        <v>400.26</v>
      </c>
      <c r="L994">
        <v>8</v>
      </c>
      <c r="M994">
        <v>34</v>
      </c>
      <c r="N994">
        <v>4</v>
      </c>
      <c r="O994" t="s">
        <v>49</v>
      </c>
      <c r="P994" t="s">
        <v>49</v>
      </c>
    </row>
    <row r="995" spans="1:16" x14ac:dyDescent="0.35">
      <c r="A995">
        <v>994</v>
      </c>
      <c r="B995">
        <v>35</v>
      </c>
      <c r="C995" t="s">
        <v>17</v>
      </c>
      <c r="D995" t="s">
        <v>21</v>
      </c>
      <c r="E995" t="s">
        <v>31</v>
      </c>
      <c r="F995" t="s">
        <v>43</v>
      </c>
      <c r="G995" t="s">
        <v>48</v>
      </c>
      <c r="H995">
        <v>9</v>
      </c>
      <c r="I995">
        <v>3</v>
      </c>
      <c r="J995">
        <v>5691.04</v>
      </c>
      <c r="K995">
        <v>319.81</v>
      </c>
      <c r="L995">
        <v>13</v>
      </c>
      <c r="M995">
        <v>17</v>
      </c>
      <c r="N995">
        <v>8</v>
      </c>
      <c r="O995" t="s">
        <v>49</v>
      </c>
      <c r="P995" t="s">
        <v>49</v>
      </c>
    </row>
    <row r="996" spans="1:16" x14ac:dyDescent="0.35">
      <c r="A996">
        <v>995</v>
      </c>
      <c r="B996">
        <v>40</v>
      </c>
      <c r="C996" t="s">
        <v>17</v>
      </c>
      <c r="D996" t="s">
        <v>21</v>
      </c>
      <c r="E996" t="s">
        <v>38</v>
      </c>
      <c r="F996" t="s">
        <v>44</v>
      </c>
      <c r="G996" t="s">
        <v>46</v>
      </c>
      <c r="H996">
        <v>10</v>
      </c>
      <c r="I996">
        <v>1</v>
      </c>
      <c r="J996">
        <v>3739</v>
      </c>
      <c r="K996">
        <v>502.58</v>
      </c>
      <c r="L996">
        <v>11</v>
      </c>
      <c r="M996">
        <v>20</v>
      </c>
      <c r="N996">
        <v>4</v>
      </c>
      <c r="O996" t="s">
        <v>50</v>
      </c>
      <c r="P996" t="s">
        <v>49</v>
      </c>
    </row>
    <row r="997" spans="1:16" x14ac:dyDescent="0.35">
      <c r="A997">
        <v>996</v>
      </c>
      <c r="B997">
        <v>34</v>
      </c>
      <c r="C997" t="s">
        <v>17</v>
      </c>
      <c r="D997" t="s">
        <v>21</v>
      </c>
      <c r="E997" t="s">
        <v>34</v>
      </c>
      <c r="F997" t="s">
        <v>44</v>
      </c>
      <c r="G997" t="s">
        <v>47</v>
      </c>
      <c r="H997">
        <v>1</v>
      </c>
      <c r="I997">
        <v>1</v>
      </c>
      <c r="J997">
        <v>5080.91</v>
      </c>
      <c r="K997">
        <v>350</v>
      </c>
      <c r="L997">
        <v>9</v>
      </c>
      <c r="M997">
        <v>17</v>
      </c>
      <c r="N997">
        <v>5</v>
      </c>
      <c r="O997" t="s">
        <v>50</v>
      </c>
      <c r="P997" t="s">
        <v>49</v>
      </c>
    </row>
    <row r="998" spans="1:16" x14ac:dyDescent="0.35">
      <c r="A998">
        <v>997</v>
      </c>
      <c r="B998">
        <v>33</v>
      </c>
      <c r="C998" t="s">
        <v>16</v>
      </c>
      <c r="D998" t="s">
        <v>21</v>
      </c>
      <c r="E998" t="s">
        <v>38</v>
      </c>
      <c r="F998" t="s">
        <v>43</v>
      </c>
      <c r="G998" t="s">
        <v>47</v>
      </c>
      <c r="H998">
        <v>8</v>
      </c>
      <c r="I998">
        <v>3</v>
      </c>
      <c r="J998">
        <v>3469.17</v>
      </c>
      <c r="K998">
        <v>337.52</v>
      </c>
      <c r="L998">
        <v>4</v>
      </c>
      <c r="M998">
        <v>21</v>
      </c>
      <c r="N998">
        <v>7</v>
      </c>
      <c r="O998" t="s">
        <v>49</v>
      </c>
      <c r="P998" t="s">
        <v>49</v>
      </c>
    </row>
    <row r="999" spans="1:16" x14ac:dyDescent="0.35">
      <c r="A999">
        <v>998</v>
      </c>
      <c r="B999">
        <v>46</v>
      </c>
      <c r="C999" t="s">
        <v>16</v>
      </c>
      <c r="D999" t="s">
        <v>22</v>
      </c>
      <c r="E999" t="s">
        <v>36</v>
      </c>
      <c r="F999" t="s">
        <v>43</v>
      </c>
      <c r="G999" t="s">
        <v>48</v>
      </c>
      <c r="H999">
        <v>4</v>
      </c>
      <c r="I999">
        <v>1</v>
      </c>
      <c r="J999">
        <v>4890.24</v>
      </c>
      <c r="K999">
        <v>924.16</v>
      </c>
      <c r="L999">
        <v>8</v>
      </c>
      <c r="M999">
        <v>25</v>
      </c>
      <c r="N999">
        <v>8</v>
      </c>
      <c r="O999" t="s">
        <v>49</v>
      </c>
      <c r="P999" t="s">
        <v>49</v>
      </c>
    </row>
    <row r="1000" spans="1:16" x14ac:dyDescent="0.35">
      <c r="A1000">
        <v>999</v>
      </c>
      <c r="B1000">
        <v>49</v>
      </c>
      <c r="C1000" t="s">
        <v>16</v>
      </c>
      <c r="D1000" t="s">
        <v>20</v>
      </c>
      <c r="E1000" t="s">
        <v>29</v>
      </c>
      <c r="F1000" t="s">
        <v>44</v>
      </c>
      <c r="G1000" t="s">
        <v>46</v>
      </c>
      <c r="H1000">
        <v>9</v>
      </c>
      <c r="I1000">
        <v>4</v>
      </c>
      <c r="J1000">
        <v>4227.0200000000004</v>
      </c>
      <c r="K1000">
        <v>702.22</v>
      </c>
      <c r="L1000">
        <v>14</v>
      </c>
      <c r="M1000">
        <v>21</v>
      </c>
      <c r="N1000">
        <v>3</v>
      </c>
      <c r="O1000" t="s">
        <v>49</v>
      </c>
      <c r="P1000" t="s">
        <v>50</v>
      </c>
    </row>
    <row r="1001" spans="1:16" x14ac:dyDescent="0.35">
      <c r="A1001">
        <v>1000</v>
      </c>
      <c r="B1001">
        <v>45</v>
      </c>
      <c r="C1001" t="s">
        <v>17</v>
      </c>
      <c r="D1001" t="s">
        <v>22</v>
      </c>
      <c r="E1001" t="s">
        <v>36</v>
      </c>
      <c r="F1001" t="s">
        <v>43</v>
      </c>
      <c r="G1001" t="s">
        <v>46</v>
      </c>
      <c r="H1001">
        <v>2</v>
      </c>
      <c r="I1001">
        <v>2</v>
      </c>
      <c r="J1001">
        <v>3166.84</v>
      </c>
      <c r="K1001">
        <v>425.26</v>
      </c>
      <c r="L1001">
        <v>9</v>
      </c>
      <c r="M1001">
        <v>33</v>
      </c>
      <c r="N1001">
        <v>4</v>
      </c>
      <c r="O1001" t="s">
        <v>49</v>
      </c>
      <c r="P1001"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2124D-9A2F-4E55-8582-1357759B063D}">
  <sheetPr codeName="Sheet3"/>
  <dimension ref="A1"/>
  <sheetViews>
    <sheetView showGridLines="0" tabSelected="1" zoomScale="87" zoomScaleNormal="87" workbookViewId="0">
      <selection activeCell="K14" sqref="K14"/>
    </sheetView>
  </sheetViews>
  <sheetFormatPr defaultRowHeight="14.5" x14ac:dyDescent="0.35"/>
  <cols>
    <col min="1" max="16384" width="8.7265625"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DAEA1-B7D1-4C4A-95EE-4A204D2032EE}">
  <sheetPr codeName="Sheet2"/>
  <dimension ref="A2:I69"/>
  <sheetViews>
    <sheetView workbookViewId="0">
      <selection activeCell="AB34" sqref="AB34"/>
    </sheetView>
  </sheetViews>
  <sheetFormatPr defaultRowHeight="14.5" x14ac:dyDescent="0.35"/>
  <cols>
    <col min="1" max="1" width="18.7265625" bestFit="1" customWidth="1"/>
    <col min="2" max="2" width="15.26953125" bestFit="1" customWidth="1"/>
    <col min="3" max="3" width="5" bestFit="1" customWidth="1"/>
    <col min="4" max="4" width="10.7265625" bestFit="1" customWidth="1"/>
    <col min="5" max="5" width="10.6328125" bestFit="1" customWidth="1"/>
    <col min="6" max="6" width="10.7265625" bestFit="1" customWidth="1"/>
    <col min="8" max="8" width="12.7265625" customWidth="1"/>
  </cols>
  <sheetData>
    <row r="2" spans="1:2" x14ac:dyDescent="0.35">
      <c r="A2" s="9" t="s">
        <v>53</v>
      </c>
    </row>
    <row r="3" spans="1:2" x14ac:dyDescent="0.35">
      <c r="A3" t="s">
        <v>52</v>
      </c>
    </row>
    <row r="4" spans="1:2" x14ac:dyDescent="0.35">
      <c r="A4" s="19">
        <v>1000</v>
      </c>
    </row>
    <row r="6" spans="1:2" x14ac:dyDescent="0.35">
      <c r="A6" t="s">
        <v>55</v>
      </c>
    </row>
    <row r="7" spans="1:2" x14ac:dyDescent="0.35">
      <c r="A7" s="18">
        <v>57332.713559999989</v>
      </c>
    </row>
    <row r="9" spans="1:2" x14ac:dyDescent="0.35">
      <c r="A9" t="s">
        <v>56</v>
      </c>
    </row>
    <row r="10" spans="1:2" x14ac:dyDescent="0.35">
      <c r="A10" s="10">
        <v>19.963999999999999</v>
      </c>
    </row>
    <row r="12" spans="1:2" x14ac:dyDescent="0.35">
      <c r="A12" t="s">
        <v>58</v>
      </c>
      <c r="B12" s="12">
        <v>0.24</v>
      </c>
    </row>
    <row r="13" spans="1:2" x14ac:dyDescent="0.35">
      <c r="A13" t="s">
        <v>59</v>
      </c>
      <c r="B13" s="12">
        <v>0.21</v>
      </c>
    </row>
    <row r="14" spans="1:2" x14ac:dyDescent="0.35">
      <c r="A14" s="13" t="s">
        <v>60</v>
      </c>
    </row>
    <row r="15" spans="1:2" x14ac:dyDescent="0.35">
      <c r="A15" s="7" t="s">
        <v>14</v>
      </c>
      <c r="B15" t="s">
        <v>50</v>
      </c>
    </row>
    <row r="17" spans="1:6" x14ac:dyDescent="0.35">
      <c r="A17" s="7" t="s">
        <v>52</v>
      </c>
      <c r="B17" s="7" t="s">
        <v>63</v>
      </c>
    </row>
    <row r="18" spans="1:6" x14ac:dyDescent="0.35">
      <c r="A18" s="7" t="s">
        <v>61</v>
      </c>
      <c r="B18" t="s">
        <v>17</v>
      </c>
      <c r="C18" t="s">
        <v>16</v>
      </c>
      <c r="D18" t="s">
        <v>62</v>
      </c>
    </row>
    <row r="19" spans="1:6" x14ac:dyDescent="0.35">
      <c r="A19" s="14" t="s">
        <v>23</v>
      </c>
      <c r="B19" s="19">
        <v>25</v>
      </c>
      <c r="C19" s="19">
        <v>26</v>
      </c>
      <c r="D19" s="19">
        <v>51</v>
      </c>
    </row>
    <row r="20" spans="1:6" x14ac:dyDescent="0.35">
      <c r="A20" s="14" t="s">
        <v>22</v>
      </c>
      <c r="B20" s="19">
        <v>20</v>
      </c>
      <c r="C20" s="19">
        <v>18</v>
      </c>
      <c r="D20" s="19">
        <v>38</v>
      </c>
    </row>
    <row r="21" spans="1:6" x14ac:dyDescent="0.35">
      <c r="A21" s="14" t="s">
        <v>20</v>
      </c>
      <c r="B21" s="19">
        <v>13</v>
      </c>
      <c r="C21" s="19">
        <v>18</v>
      </c>
      <c r="D21" s="19">
        <v>31</v>
      </c>
    </row>
    <row r="22" spans="1:6" x14ac:dyDescent="0.35">
      <c r="A22" s="14" t="s">
        <v>18</v>
      </c>
      <c r="B22" s="19">
        <v>15</v>
      </c>
      <c r="C22" s="19">
        <v>11</v>
      </c>
      <c r="D22" s="19">
        <v>26</v>
      </c>
    </row>
    <row r="23" spans="1:6" x14ac:dyDescent="0.35">
      <c r="A23" s="14" t="s">
        <v>19</v>
      </c>
      <c r="B23" s="19">
        <v>10</v>
      </c>
      <c r="C23" s="19">
        <v>18</v>
      </c>
      <c r="D23" s="19">
        <v>28</v>
      </c>
    </row>
    <row r="24" spans="1:6" x14ac:dyDescent="0.35">
      <c r="A24" s="14" t="s">
        <v>21</v>
      </c>
      <c r="B24" s="19">
        <v>18</v>
      </c>
      <c r="C24" s="19">
        <v>20</v>
      </c>
      <c r="D24" s="19">
        <v>38</v>
      </c>
    </row>
    <row r="25" spans="1:6" x14ac:dyDescent="0.35">
      <c r="A25" s="14" t="s">
        <v>62</v>
      </c>
      <c r="B25" s="19">
        <v>101</v>
      </c>
      <c r="C25" s="19">
        <v>111</v>
      </c>
      <c r="D25" s="19">
        <v>212</v>
      </c>
    </row>
    <row r="27" spans="1:6" x14ac:dyDescent="0.35">
      <c r="A27" s="7" t="s">
        <v>64</v>
      </c>
      <c r="B27" s="7" t="s">
        <v>63</v>
      </c>
    </row>
    <row r="28" spans="1:6" x14ac:dyDescent="0.35">
      <c r="A28" s="7" t="s">
        <v>61</v>
      </c>
      <c r="B28" t="s">
        <v>44</v>
      </c>
      <c r="C28" t="s">
        <v>42</v>
      </c>
      <c r="D28" t="s">
        <v>43</v>
      </c>
      <c r="E28" t="s">
        <v>45</v>
      </c>
      <c r="F28" t="s">
        <v>62</v>
      </c>
    </row>
    <row r="29" spans="1:6" x14ac:dyDescent="0.35">
      <c r="A29" s="14" t="s">
        <v>23</v>
      </c>
      <c r="B29" s="5">
        <v>4994.1995294117642</v>
      </c>
      <c r="C29" s="5">
        <v>4795.8788372093031</v>
      </c>
      <c r="D29" s="5">
        <v>5095.880181818181</v>
      </c>
      <c r="E29" s="5">
        <v>4939.1257894736846</v>
      </c>
      <c r="F29" s="5">
        <v>4974.4878712871296</v>
      </c>
    </row>
    <row r="30" spans="1:6" x14ac:dyDescent="0.35">
      <c r="A30" s="14" t="s">
        <v>22</v>
      </c>
      <c r="B30" s="5">
        <v>3889.6835714285726</v>
      </c>
      <c r="C30" s="5">
        <v>3895.5862857142856</v>
      </c>
      <c r="D30" s="5">
        <v>3951.8791999999994</v>
      </c>
      <c r="E30" s="5">
        <v>3973.3792307692302</v>
      </c>
      <c r="F30" s="5">
        <v>3918.2837012987025</v>
      </c>
    </row>
    <row r="31" spans="1:6" x14ac:dyDescent="0.35">
      <c r="A31" s="14" t="s">
        <v>20</v>
      </c>
      <c r="B31" s="5">
        <v>4776.7093055555561</v>
      </c>
      <c r="C31" s="5">
        <v>4627.8896774193554</v>
      </c>
      <c r="D31" s="5">
        <v>4602.2011999999995</v>
      </c>
      <c r="E31" s="5">
        <v>4569.0944444444449</v>
      </c>
      <c r="F31" s="5">
        <v>4682.8367901234587</v>
      </c>
    </row>
    <row r="32" spans="1:6" x14ac:dyDescent="0.35">
      <c r="A32" s="14" t="s">
        <v>18</v>
      </c>
      <c r="B32" s="5">
        <v>5353.1160317460308</v>
      </c>
      <c r="C32" s="5">
        <v>5362.6492307692297</v>
      </c>
      <c r="D32" s="5">
        <v>5578.1851020408149</v>
      </c>
      <c r="E32" s="5">
        <v>5866.2456250000005</v>
      </c>
      <c r="F32" s="5">
        <v>5470.54269461078</v>
      </c>
    </row>
    <row r="33" spans="1:9" x14ac:dyDescent="0.35">
      <c r="A33" s="14" t="s">
        <v>19</v>
      </c>
      <c r="B33" s="5">
        <v>5000.4920967741955</v>
      </c>
      <c r="C33" s="5">
        <v>5459.9552777777753</v>
      </c>
      <c r="D33" s="5">
        <v>5089.2776190476188</v>
      </c>
      <c r="E33" s="5">
        <v>5043.7273684210513</v>
      </c>
      <c r="F33" s="5">
        <v>5133.1407547169847</v>
      </c>
    </row>
    <row r="34" spans="1:9" x14ac:dyDescent="0.35">
      <c r="A34" s="14" t="s">
        <v>21</v>
      </c>
      <c r="B34" s="5">
        <v>4356.7149206349195</v>
      </c>
      <c r="C34" s="5">
        <v>4366.2196969696961</v>
      </c>
      <c r="D34" s="5">
        <v>4375.1169565217406</v>
      </c>
      <c r="E34" s="5">
        <v>4377.1892857142866</v>
      </c>
      <c r="F34" s="5">
        <v>4365.9892307692317</v>
      </c>
    </row>
    <row r="35" spans="1:9" x14ac:dyDescent="0.35">
      <c r="A35" s="14" t="s">
        <v>62</v>
      </c>
      <c r="B35" s="5">
        <v>4758.1101496259334</v>
      </c>
      <c r="C35" s="5">
        <v>4773.3633640553007</v>
      </c>
      <c r="D35" s="5">
        <v>4781.8956849315064</v>
      </c>
      <c r="E35" s="5">
        <v>4862.1174444444423</v>
      </c>
      <c r="F35" s="5">
        <v>4777.7261300000018</v>
      </c>
    </row>
    <row r="38" spans="1:9" x14ac:dyDescent="0.35">
      <c r="A38" s="7" t="s">
        <v>15</v>
      </c>
      <c r="B38" t="s">
        <v>50</v>
      </c>
      <c r="D38" s="7" t="s">
        <v>15</v>
      </c>
      <c r="E38" t="s">
        <v>50</v>
      </c>
    </row>
    <row r="40" spans="1:9" x14ac:dyDescent="0.35">
      <c r="A40" s="7" t="s">
        <v>61</v>
      </c>
      <c r="B40" t="s">
        <v>57</v>
      </c>
      <c r="D40" s="7" t="s">
        <v>61</v>
      </c>
      <c r="E40" t="s">
        <v>70</v>
      </c>
    </row>
    <row r="41" spans="1:9" x14ac:dyDescent="0.35">
      <c r="A41" s="14" t="s">
        <v>66</v>
      </c>
      <c r="B41" s="19">
        <v>32</v>
      </c>
      <c r="D41" s="14" t="s">
        <v>66</v>
      </c>
      <c r="E41" s="10">
        <v>4.40625</v>
      </c>
    </row>
    <row r="42" spans="1:9" x14ac:dyDescent="0.35">
      <c r="A42" s="14" t="s">
        <v>67</v>
      </c>
      <c r="B42" s="19">
        <v>76</v>
      </c>
      <c r="D42" s="14" t="s">
        <v>67</v>
      </c>
      <c r="E42" s="10">
        <v>4.3684210526315788</v>
      </c>
    </row>
    <row r="43" spans="1:9" x14ac:dyDescent="0.35">
      <c r="A43" s="14" t="s">
        <v>68</v>
      </c>
      <c r="B43" s="19">
        <v>65</v>
      </c>
      <c r="D43" s="14" t="s">
        <v>68</v>
      </c>
      <c r="E43" s="10">
        <v>4.3692307692307688</v>
      </c>
    </row>
    <row r="44" spans="1:9" x14ac:dyDescent="0.35">
      <c r="A44" s="14" t="s">
        <v>69</v>
      </c>
      <c r="B44" s="19">
        <v>70</v>
      </c>
      <c r="D44" s="14" t="s">
        <v>69</v>
      </c>
      <c r="E44" s="10">
        <v>4.2857142857142856</v>
      </c>
    </row>
    <row r="45" spans="1:9" x14ac:dyDescent="0.35">
      <c r="A45" s="14" t="s">
        <v>62</v>
      </c>
      <c r="B45" s="19">
        <v>243</v>
      </c>
      <c r="D45" s="14" t="s">
        <v>62</v>
      </c>
      <c r="E45" s="10">
        <v>4.3497942386831276</v>
      </c>
    </row>
    <row r="47" spans="1:9" x14ac:dyDescent="0.35">
      <c r="A47" s="7" t="s">
        <v>52</v>
      </c>
      <c r="B47" s="7" t="s">
        <v>63</v>
      </c>
    </row>
    <row r="48" spans="1:9" x14ac:dyDescent="0.35">
      <c r="A48" s="7" t="s">
        <v>61</v>
      </c>
      <c r="B48" t="s">
        <v>17</v>
      </c>
      <c r="C48" t="s">
        <v>16</v>
      </c>
      <c r="D48" t="s">
        <v>62</v>
      </c>
      <c r="E48" s="6" t="s">
        <v>61</v>
      </c>
      <c r="F48" s="6" t="s">
        <v>17</v>
      </c>
      <c r="H48" s="6" t="s">
        <v>61</v>
      </c>
      <c r="I48" s="6" t="s">
        <v>16</v>
      </c>
    </row>
    <row r="49" spans="1:9" x14ac:dyDescent="0.35">
      <c r="A49" s="14" t="s">
        <v>23</v>
      </c>
      <c r="B49" s="19">
        <v>97</v>
      </c>
      <c r="C49" s="19">
        <v>105</v>
      </c>
      <c r="D49" s="19">
        <v>202</v>
      </c>
      <c r="E49" s="14" t="s">
        <v>23</v>
      </c>
      <c r="F49">
        <v>97</v>
      </c>
      <c r="H49" s="14" t="s">
        <v>23</v>
      </c>
      <c r="I49">
        <v>105</v>
      </c>
    </row>
    <row r="50" spans="1:9" x14ac:dyDescent="0.35">
      <c r="A50" s="14" t="s">
        <v>22</v>
      </c>
      <c r="B50" s="19">
        <v>80</v>
      </c>
      <c r="C50" s="19">
        <v>74</v>
      </c>
      <c r="D50" s="19">
        <v>154</v>
      </c>
      <c r="E50" s="14" t="s">
        <v>22</v>
      </c>
      <c r="F50">
        <v>80</v>
      </c>
      <c r="H50" s="14" t="s">
        <v>22</v>
      </c>
      <c r="I50">
        <v>74</v>
      </c>
    </row>
    <row r="51" spans="1:9" x14ac:dyDescent="0.35">
      <c r="A51" s="14" t="s">
        <v>20</v>
      </c>
      <c r="B51" s="19">
        <v>69</v>
      </c>
      <c r="C51" s="19">
        <v>93</v>
      </c>
      <c r="D51" s="19">
        <v>162</v>
      </c>
      <c r="E51" s="14" t="s">
        <v>20</v>
      </c>
      <c r="F51">
        <v>69</v>
      </c>
      <c r="H51" s="14" t="s">
        <v>20</v>
      </c>
      <c r="I51">
        <v>93</v>
      </c>
    </row>
    <row r="52" spans="1:9" x14ac:dyDescent="0.35">
      <c r="A52" s="14" t="s">
        <v>18</v>
      </c>
      <c r="B52" s="19">
        <v>81</v>
      </c>
      <c r="C52" s="19">
        <v>86</v>
      </c>
      <c r="D52" s="19">
        <v>167</v>
      </c>
      <c r="E52" s="14" t="s">
        <v>18</v>
      </c>
      <c r="F52">
        <v>81</v>
      </c>
      <c r="H52" s="14" t="s">
        <v>18</v>
      </c>
      <c r="I52">
        <v>86</v>
      </c>
    </row>
    <row r="53" spans="1:9" x14ac:dyDescent="0.35">
      <c r="A53" s="14" t="s">
        <v>19</v>
      </c>
      <c r="B53" s="19">
        <v>76</v>
      </c>
      <c r="C53" s="19">
        <v>83</v>
      </c>
      <c r="D53" s="19">
        <v>159</v>
      </c>
      <c r="E53" s="14" t="s">
        <v>19</v>
      </c>
      <c r="F53">
        <v>76</v>
      </c>
      <c r="H53" s="14" t="s">
        <v>19</v>
      </c>
      <c r="I53">
        <v>83</v>
      </c>
    </row>
    <row r="54" spans="1:9" x14ac:dyDescent="0.35">
      <c r="A54" s="14" t="s">
        <v>21</v>
      </c>
      <c r="B54" s="19">
        <v>75</v>
      </c>
      <c r="C54" s="19">
        <v>81</v>
      </c>
      <c r="D54" s="19">
        <v>156</v>
      </c>
      <c r="E54" s="14" t="s">
        <v>21</v>
      </c>
      <c r="F54">
        <v>75</v>
      </c>
      <c r="H54" s="14" t="s">
        <v>21</v>
      </c>
      <c r="I54">
        <v>81</v>
      </c>
    </row>
    <row r="55" spans="1:9" x14ac:dyDescent="0.35">
      <c r="A55" s="14" t="s">
        <v>62</v>
      </c>
      <c r="B55" s="19">
        <v>478</v>
      </c>
      <c r="C55" s="19">
        <v>522</v>
      </c>
      <c r="D55" s="19">
        <v>1000</v>
      </c>
      <c r="H55" s="15" t="s">
        <v>62</v>
      </c>
      <c r="I55" s="16">
        <v>522</v>
      </c>
    </row>
    <row r="57" spans="1:9" x14ac:dyDescent="0.35">
      <c r="A57" s="7" t="s">
        <v>61</v>
      </c>
      <c r="B57" t="s">
        <v>52</v>
      </c>
    </row>
    <row r="58" spans="1:9" x14ac:dyDescent="0.35">
      <c r="A58" s="14">
        <v>1</v>
      </c>
      <c r="B58" s="19">
        <v>47</v>
      </c>
      <c r="F58" s="14"/>
    </row>
    <row r="59" spans="1:9" x14ac:dyDescent="0.35">
      <c r="A59" s="14">
        <v>2</v>
      </c>
      <c r="B59" s="19">
        <v>145</v>
      </c>
      <c r="F59" s="14"/>
    </row>
    <row r="60" spans="1:9" x14ac:dyDescent="0.35">
      <c r="A60" s="14">
        <v>3</v>
      </c>
      <c r="B60" s="19">
        <v>408</v>
      </c>
      <c r="F60" s="14"/>
    </row>
    <row r="61" spans="1:9" x14ac:dyDescent="0.35">
      <c r="A61" s="14">
        <v>4</v>
      </c>
      <c r="B61" s="19">
        <v>251</v>
      </c>
      <c r="F61" s="14"/>
    </row>
    <row r="62" spans="1:9" x14ac:dyDescent="0.35">
      <c r="A62" s="14">
        <v>5</v>
      </c>
      <c r="B62" s="19">
        <v>149</v>
      </c>
      <c r="F62" s="14"/>
    </row>
    <row r="63" spans="1:9" x14ac:dyDescent="0.35">
      <c r="A63" s="14" t="s">
        <v>62</v>
      </c>
      <c r="B63" s="19">
        <v>1000</v>
      </c>
    </row>
    <row r="65" spans="1:4" x14ac:dyDescent="0.35">
      <c r="A65" s="7" t="s">
        <v>61</v>
      </c>
      <c r="B65" t="s">
        <v>52</v>
      </c>
    </row>
    <row r="66" spans="1:4" x14ac:dyDescent="0.35">
      <c r="A66" s="14" t="s">
        <v>48</v>
      </c>
      <c r="B66" s="19">
        <v>104</v>
      </c>
      <c r="D66" s="14"/>
    </row>
    <row r="67" spans="1:4" x14ac:dyDescent="0.35">
      <c r="A67" s="14" t="s">
        <v>46</v>
      </c>
      <c r="B67" s="19">
        <v>701</v>
      </c>
      <c r="D67" s="14"/>
    </row>
    <row r="68" spans="1:4" x14ac:dyDescent="0.35">
      <c r="A68" s="14" t="s">
        <v>47</v>
      </c>
      <c r="B68" s="19">
        <v>195</v>
      </c>
      <c r="D68" s="14"/>
    </row>
    <row r="69" spans="1:4" x14ac:dyDescent="0.35">
      <c r="A69" s="14" t="s">
        <v>62</v>
      </c>
      <c r="B69" s="19">
        <v>1000</v>
      </c>
    </row>
  </sheetData>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D81AC-61D4-458F-9953-2B8F3C962D4C}">
  <sheetPr codeName="Sheet4"/>
  <dimension ref="A1:U1001"/>
  <sheetViews>
    <sheetView topLeftCell="E1" zoomScale="60" zoomScaleNormal="60" zoomScaleSheetLayoutView="93" workbookViewId="0">
      <selection activeCell="V16" sqref="V16"/>
    </sheetView>
  </sheetViews>
  <sheetFormatPr defaultRowHeight="14.5" x14ac:dyDescent="0.35"/>
  <cols>
    <col min="1" max="1" width="15.36328125" bestFit="1" customWidth="1"/>
    <col min="2" max="2" width="8.453125" bestFit="1" customWidth="1"/>
    <col min="3" max="3" width="18.54296875" bestFit="1" customWidth="1"/>
    <col min="4" max="4" width="11.54296875" bestFit="1" customWidth="1"/>
    <col min="5" max="5" width="15.6328125" bestFit="1" customWidth="1"/>
    <col min="6" max="6" width="18.36328125" bestFit="1" customWidth="1"/>
    <col min="7" max="7" width="18" bestFit="1" customWidth="1"/>
    <col min="8" max="8" width="20.08984375" bestFit="1" customWidth="1"/>
    <col min="9" max="9" width="19.81640625" bestFit="1" customWidth="1"/>
    <col min="10" max="10" width="19.81640625" customWidth="1"/>
    <col min="11" max="11" width="21.6328125" bestFit="1" customWidth="1"/>
    <col min="12" max="12" width="17.54296875" style="5" bestFit="1" customWidth="1"/>
    <col min="13" max="13" width="17.54296875" style="5" customWidth="1"/>
    <col min="14" max="14" width="14.90625" style="5" bestFit="1" customWidth="1"/>
    <col min="15" max="15" width="18.26953125" bestFit="1" customWidth="1"/>
    <col min="16" max="16" width="17.08984375" bestFit="1" customWidth="1"/>
    <col min="17" max="18" width="12.54296875" bestFit="1" customWidth="1"/>
    <col min="19" max="19" width="14.36328125" bestFit="1" customWidth="1"/>
  </cols>
  <sheetData>
    <row r="1" spans="1:21" s="3" customFormat="1" x14ac:dyDescent="0.35">
      <c r="A1" s="2" t="s">
        <v>0</v>
      </c>
      <c r="B1" s="2" t="s">
        <v>1</v>
      </c>
      <c r="C1" s="2" t="s">
        <v>51</v>
      </c>
      <c r="D1" s="2" t="s">
        <v>2</v>
      </c>
      <c r="E1" s="2" t="s">
        <v>3</v>
      </c>
      <c r="F1" s="2" t="s">
        <v>4</v>
      </c>
      <c r="G1" s="2" t="s">
        <v>5</v>
      </c>
      <c r="H1" s="2" t="s">
        <v>6</v>
      </c>
      <c r="I1" s="2" t="s">
        <v>7</v>
      </c>
      <c r="J1" s="2" t="s">
        <v>65</v>
      </c>
      <c r="K1" s="2" t="s">
        <v>8</v>
      </c>
      <c r="L1" s="4" t="s">
        <v>9</v>
      </c>
      <c r="M1" s="4" t="s">
        <v>54</v>
      </c>
      <c r="N1" s="4" t="s">
        <v>10</v>
      </c>
      <c r="O1" s="2" t="s">
        <v>11</v>
      </c>
      <c r="P1" s="2" t="s">
        <v>12</v>
      </c>
      <c r="Q1" s="2" t="s">
        <v>13</v>
      </c>
      <c r="R1" s="2" t="s">
        <v>14</v>
      </c>
      <c r="S1" s="2" t="s">
        <v>15</v>
      </c>
    </row>
    <row r="2" spans="1:21" x14ac:dyDescent="0.35">
      <c r="A2">
        <v>1</v>
      </c>
      <c r="B2">
        <v>56</v>
      </c>
      <c r="C2" t="str">
        <f>_xlfn.IFS(B2&gt;=50,"Retirement Category ",B2&gt;=40,"Old Category",B2&gt;=30,"Adult Category",B2&gt;=20,"Young Category")</f>
        <v xml:space="preserve">Retirement Category </v>
      </c>
      <c r="D2" t="s">
        <v>16</v>
      </c>
      <c r="E2" t="s">
        <v>18</v>
      </c>
      <c r="F2" t="s">
        <v>24</v>
      </c>
      <c r="G2" t="s">
        <v>42</v>
      </c>
      <c r="H2" t="s">
        <v>46</v>
      </c>
      <c r="I2">
        <v>5</v>
      </c>
      <c r="J2" t="str">
        <f>_xlfn.IFS(I2&gt;=16,"16-20 yrs",I2&gt;=11,"11-15 yrs",I2&gt;=6,"6-10 yrs",I2&lt;=5,"0-5 yrs")</f>
        <v>0-5 yrs</v>
      </c>
      <c r="K2">
        <v>3</v>
      </c>
      <c r="L2" s="5">
        <v>5897.37</v>
      </c>
      <c r="M2" s="5">
        <f>L2*12</f>
        <v>70768.44</v>
      </c>
      <c r="N2" s="5">
        <v>942.39</v>
      </c>
      <c r="O2">
        <v>11</v>
      </c>
      <c r="P2">
        <v>15</v>
      </c>
      <c r="Q2">
        <v>5</v>
      </c>
      <c r="R2" t="s">
        <v>49</v>
      </c>
      <c r="S2" t="s">
        <v>49</v>
      </c>
    </row>
    <row r="3" spans="1:21" x14ac:dyDescent="0.35">
      <c r="A3">
        <v>2</v>
      </c>
      <c r="B3">
        <v>57</v>
      </c>
      <c r="C3" t="str">
        <f t="shared" ref="C3:C66" si="0">_xlfn.IFS(B3&gt;=50,"Retirement Category ",B3&gt;=40,"Old Category",B3&gt;=30,"Adult Category",B3&gt;=20,"Young Category")</f>
        <v xml:space="preserve">Retirement Category </v>
      </c>
      <c r="D3" t="s">
        <v>16</v>
      </c>
      <c r="E3" t="s">
        <v>19</v>
      </c>
      <c r="F3" t="s">
        <v>25</v>
      </c>
      <c r="G3" t="s">
        <v>42</v>
      </c>
      <c r="H3" t="s">
        <v>46</v>
      </c>
      <c r="I3">
        <v>19</v>
      </c>
      <c r="J3" t="str">
        <f t="shared" ref="J3:J66" si="1">_xlfn.IFS(I3&gt;=16,"16-20 yrs",I3&gt;=11,"11-15 yrs",I3&gt;=6,"6-10 yrs",I3&lt;=5,"0-5 yrs")</f>
        <v>16-20 yrs</v>
      </c>
      <c r="K3">
        <v>3</v>
      </c>
      <c r="L3" s="5">
        <v>5089.3900000000003</v>
      </c>
      <c r="M3" s="5">
        <f t="shared" ref="M3:M66" si="2">L3*12</f>
        <v>61072.680000000008</v>
      </c>
      <c r="N3" s="5">
        <v>255.06</v>
      </c>
      <c r="O3">
        <v>11</v>
      </c>
      <c r="P3">
        <v>19</v>
      </c>
      <c r="Q3">
        <v>4</v>
      </c>
      <c r="R3" t="s">
        <v>49</v>
      </c>
      <c r="S3" t="s">
        <v>49</v>
      </c>
    </row>
    <row r="4" spans="1:21" x14ac:dyDescent="0.35">
      <c r="A4">
        <v>3</v>
      </c>
      <c r="B4">
        <v>22</v>
      </c>
      <c r="C4" t="str">
        <f t="shared" si="0"/>
        <v>Young Category</v>
      </c>
      <c r="D4" t="s">
        <v>16</v>
      </c>
      <c r="E4" t="s">
        <v>18</v>
      </c>
      <c r="F4" t="s">
        <v>26</v>
      </c>
      <c r="G4" t="s">
        <v>43</v>
      </c>
      <c r="H4" t="s">
        <v>46</v>
      </c>
      <c r="I4">
        <v>7</v>
      </c>
      <c r="J4" t="str">
        <f t="shared" si="1"/>
        <v>6-10 yrs</v>
      </c>
      <c r="K4">
        <v>3</v>
      </c>
      <c r="L4" s="5">
        <v>5064.49</v>
      </c>
      <c r="M4" s="5">
        <f t="shared" si="2"/>
        <v>60773.88</v>
      </c>
      <c r="N4" s="5">
        <v>714.76</v>
      </c>
      <c r="O4">
        <v>6</v>
      </c>
      <c r="P4">
        <v>24</v>
      </c>
      <c r="Q4">
        <v>3</v>
      </c>
      <c r="R4" t="s">
        <v>49</v>
      </c>
      <c r="S4" t="s">
        <v>49</v>
      </c>
      <c r="T4">
        <f>COUNTIF(S2:S1001,"No")</f>
        <v>757</v>
      </c>
      <c r="U4">
        <f>T4/1000</f>
        <v>0.75700000000000001</v>
      </c>
    </row>
    <row r="5" spans="1:21" x14ac:dyDescent="0.35">
      <c r="A5">
        <v>4</v>
      </c>
      <c r="B5">
        <v>28</v>
      </c>
      <c r="C5" t="str">
        <f t="shared" si="0"/>
        <v>Young Category</v>
      </c>
      <c r="D5" t="s">
        <v>17</v>
      </c>
      <c r="E5" t="s">
        <v>18</v>
      </c>
      <c r="F5" t="s">
        <v>27</v>
      </c>
      <c r="G5" t="s">
        <v>44</v>
      </c>
      <c r="H5" t="s">
        <v>46</v>
      </c>
      <c r="I5">
        <v>7</v>
      </c>
      <c r="J5" t="str">
        <f t="shared" si="1"/>
        <v>6-10 yrs</v>
      </c>
      <c r="K5">
        <v>5</v>
      </c>
      <c r="L5" s="5">
        <v>5588.74</v>
      </c>
      <c r="M5" s="5">
        <f t="shared" si="2"/>
        <v>67064.88</v>
      </c>
      <c r="N5" s="5">
        <v>308.27</v>
      </c>
      <c r="O5">
        <v>15</v>
      </c>
      <c r="P5">
        <v>22</v>
      </c>
      <c r="Q5">
        <v>9</v>
      </c>
      <c r="R5" t="s">
        <v>49</v>
      </c>
      <c r="S5" t="s">
        <v>49</v>
      </c>
      <c r="T5" s="11">
        <f>COUNTIF(S2:S1001,"Yes")</f>
        <v>243</v>
      </c>
    </row>
    <row r="6" spans="1:21" x14ac:dyDescent="0.35">
      <c r="A6">
        <v>5</v>
      </c>
      <c r="B6">
        <v>46</v>
      </c>
      <c r="C6" t="str">
        <f t="shared" si="0"/>
        <v>Old Category</v>
      </c>
      <c r="D6" t="s">
        <v>16</v>
      </c>
      <c r="E6" t="s">
        <v>20</v>
      </c>
      <c r="F6" t="s">
        <v>28</v>
      </c>
      <c r="G6" t="s">
        <v>44</v>
      </c>
      <c r="H6" t="s">
        <v>46</v>
      </c>
      <c r="I6">
        <v>0</v>
      </c>
      <c r="J6" t="str">
        <f t="shared" si="1"/>
        <v>0-5 yrs</v>
      </c>
      <c r="K6">
        <v>3</v>
      </c>
      <c r="L6" s="5">
        <v>4978.55</v>
      </c>
      <c r="M6" s="5">
        <f t="shared" si="2"/>
        <v>59742.600000000006</v>
      </c>
      <c r="N6" s="5">
        <v>651.96</v>
      </c>
      <c r="O6">
        <v>11</v>
      </c>
      <c r="P6">
        <v>17</v>
      </c>
      <c r="Q6">
        <v>1</v>
      </c>
      <c r="R6" t="s">
        <v>50</v>
      </c>
      <c r="S6" t="s">
        <v>49</v>
      </c>
      <c r="T6" s="8">
        <f>T5/1000</f>
        <v>0.24299999999999999</v>
      </c>
    </row>
    <row r="7" spans="1:21" x14ac:dyDescent="0.35">
      <c r="A7">
        <v>6</v>
      </c>
      <c r="B7">
        <v>24</v>
      </c>
      <c r="C7" t="str">
        <f t="shared" si="0"/>
        <v>Young Category</v>
      </c>
      <c r="D7" t="s">
        <v>16</v>
      </c>
      <c r="E7" t="s">
        <v>19</v>
      </c>
      <c r="F7" t="s">
        <v>25</v>
      </c>
      <c r="G7" t="s">
        <v>43</v>
      </c>
      <c r="H7" t="s">
        <v>46</v>
      </c>
      <c r="I7">
        <v>4</v>
      </c>
      <c r="J7" t="str">
        <f t="shared" si="1"/>
        <v>0-5 yrs</v>
      </c>
      <c r="K7">
        <v>5</v>
      </c>
      <c r="L7" s="5">
        <v>5727.35</v>
      </c>
      <c r="M7" s="5">
        <f t="shared" si="2"/>
        <v>68728.200000000012</v>
      </c>
      <c r="N7" s="5">
        <v>457.08</v>
      </c>
      <c r="O7">
        <v>12</v>
      </c>
      <c r="P7">
        <v>24</v>
      </c>
      <c r="Q7">
        <v>5</v>
      </c>
      <c r="R7" t="s">
        <v>49</v>
      </c>
      <c r="S7" t="s">
        <v>50</v>
      </c>
    </row>
    <row r="8" spans="1:21" x14ac:dyDescent="0.35">
      <c r="A8">
        <v>7</v>
      </c>
      <c r="B8">
        <v>45</v>
      </c>
      <c r="C8" t="str">
        <f t="shared" si="0"/>
        <v>Old Category</v>
      </c>
      <c r="D8" t="s">
        <v>16</v>
      </c>
      <c r="E8" t="s">
        <v>20</v>
      </c>
      <c r="F8" t="s">
        <v>29</v>
      </c>
      <c r="G8" t="s">
        <v>43</v>
      </c>
      <c r="H8" t="s">
        <v>47</v>
      </c>
      <c r="I8">
        <v>12</v>
      </c>
      <c r="J8" t="str">
        <f t="shared" si="1"/>
        <v>11-15 yrs</v>
      </c>
      <c r="K8">
        <v>3</v>
      </c>
      <c r="L8" s="5">
        <v>5250.02</v>
      </c>
      <c r="M8" s="5">
        <f t="shared" si="2"/>
        <v>63000.240000000005</v>
      </c>
      <c r="N8" s="5">
        <v>961.18</v>
      </c>
      <c r="O8">
        <v>10</v>
      </c>
      <c r="P8">
        <v>23</v>
      </c>
      <c r="Q8">
        <v>5</v>
      </c>
      <c r="R8" t="s">
        <v>49</v>
      </c>
      <c r="S8" t="s">
        <v>49</v>
      </c>
    </row>
    <row r="9" spans="1:21" x14ac:dyDescent="0.35">
      <c r="A9">
        <v>8</v>
      </c>
      <c r="B9">
        <v>32</v>
      </c>
      <c r="C9" t="str">
        <f t="shared" si="0"/>
        <v>Adult Category</v>
      </c>
      <c r="D9" t="s">
        <v>16</v>
      </c>
      <c r="E9" t="s">
        <v>20</v>
      </c>
      <c r="F9" t="s">
        <v>30</v>
      </c>
      <c r="G9" t="s">
        <v>44</v>
      </c>
      <c r="H9" t="s">
        <v>46</v>
      </c>
      <c r="I9">
        <v>18</v>
      </c>
      <c r="J9" t="str">
        <f t="shared" si="1"/>
        <v>16-20 yrs</v>
      </c>
      <c r="K9">
        <v>5</v>
      </c>
      <c r="L9" s="5">
        <v>5684.99</v>
      </c>
      <c r="M9" s="5">
        <f t="shared" si="2"/>
        <v>68219.88</v>
      </c>
      <c r="N9" s="5">
        <v>456.27</v>
      </c>
      <c r="O9">
        <v>15</v>
      </c>
      <c r="P9">
        <v>21</v>
      </c>
      <c r="Q9">
        <v>5</v>
      </c>
      <c r="R9" t="s">
        <v>49</v>
      </c>
      <c r="S9" t="s">
        <v>50</v>
      </c>
      <c r="T9">
        <f>COUNTIF(R2:R1001,"Yes")</f>
        <v>212</v>
      </c>
    </row>
    <row r="10" spans="1:21" x14ac:dyDescent="0.35">
      <c r="A10">
        <v>9</v>
      </c>
      <c r="B10">
        <v>25</v>
      </c>
      <c r="C10" t="str">
        <f t="shared" si="0"/>
        <v>Young Category</v>
      </c>
      <c r="D10" t="s">
        <v>16</v>
      </c>
      <c r="E10" t="s">
        <v>21</v>
      </c>
      <c r="F10" t="s">
        <v>31</v>
      </c>
      <c r="G10" t="s">
        <v>44</v>
      </c>
      <c r="H10" t="s">
        <v>48</v>
      </c>
      <c r="I10">
        <v>19</v>
      </c>
      <c r="J10" t="str">
        <f t="shared" si="1"/>
        <v>16-20 yrs</v>
      </c>
      <c r="K10">
        <v>4</v>
      </c>
      <c r="L10" s="5">
        <v>4701.16</v>
      </c>
      <c r="M10" s="5">
        <f t="shared" si="2"/>
        <v>56413.919999999998</v>
      </c>
      <c r="N10" s="5">
        <v>849.59</v>
      </c>
      <c r="O10">
        <v>13</v>
      </c>
      <c r="P10">
        <v>27</v>
      </c>
      <c r="Q10">
        <v>4</v>
      </c>
      <c r="R10" t="s">
        <v>49</v>
      </c>
      <c r="S10" t="s">
        <v>50</v>
      </c>
      <c r="T10" s="8">
        <f>T9/1000</f>
        <v>0.21199999999999999</v>
      </c>
    </row>
    <row r="11" spans="1:21" x14ac:dyDescent="0.35">
      <c r="A11">
        <v>10</v>
      </c>
      <c r="B11">
        <v>35</v>
      </c>
      <c r="C11" t="str">
        <f t="shared" si="0"/>
        <v>Adult Category</v>
      </c>
      <c r="D11" t="s">
        <v>17</v>
      </c>
      <c r="E11" t="s">
        <v>22</v>
      </c>
      <c r="F11" t="s">
        <v>32</v>
      </c>
      <c r="G11" t="s">
        <v>44</v>
      </c>
      <c r="H11" t="s">
        <v>46</v>
      </c>
      <c r="I11">
        <v>8</v>
      </c>
      <c r="J11" t="str">
        <f t="shared" si="1"/>
        <v>6-10 yrs</v>
      </c>
      <c r="K11">
        <v>5</v>
      </c>
      <c r="L11" s="5">
        <v>4926.55</v>
      </c>
      <c r="M11" s="5">
        <f t="shared" si="2"/>
        <v>59118.600000000006</v>
      </c>
      <c r="N11" s="5">
        <v>506.87</v>
      </c>
      <c r="O11">
        <v>8</v>
      </c>
      <c r="P11">
        <v>20</v>
      </c>
      <c r="Q11">
        <v>4</v>
      </c>
      <c r="R11" t="s">
        <v>49</v>
      </c>
      <c r="S11" t="s">
        <v>50</v>
      </c>
    </row>
    <row r="12" spans="1:21" x14ac:dyDescent="0.35">
      <c r="A12">
        <v>11</v>
      </c>
      <c r="B12">
        <v>38</v>
      </c>
      <c r="C12" t="str">
        <f t="shared" si="0"/>
        <v>Adult Category</v>
      </c>
      <c r="D12" t="s">
        <v>17</v>
      </c>
      <c r="E12" t="s">
        <v>23</v>
      </c>
      <c r="F12" t="s">
        <v>33</v>
      </c>
      <c r="G12" t="s">
        <v>44</v>
      </c>
      <c r="H12" t="s">
        <v>46</v>
      </c>
      <c r="I12">
        <v>0</v>
      </c>
      <c r="J12" t="str">
        <f t="shared" si="1"/>
        <v>0-5 yrs</v>
      </c>
      <c r="K12">
        <v>3</v>
      </c>
      <c r="L12" s="5">
        <v>4369.8100000000004</v>
      </c>
      <c r="M12" s="5">
        <f t="shared" si="2"/>
        <v>52437.72</v>
      </c>
      <c r="N12" s="5">
        <v>384.92</v>
      </c>
      <c r="O12">
        <v>7</v>
      </c>
      <c r="P12">
        <v>23</v>
      </c>
      <c r="Q12">
        <v>4</v>
      </c>
      <c r="R12" t="s">
        <v>49</v>
      </c>
      <c r="S12" t="s">
        <v>49</v>
      </c>
    </row>
    <row r="13" spans="1:21" x14ac:dyDescent="0.35">
      <c r="A13">
        <v>12</v>
      </c>
      <c r="B13">
        <v>25</v>
      </c>
      <c r="C13" t="str">
        <f t="shared" si="0"/>
        <v>Young Category</v>
      </c>
      <c r="D13" t="s">
        <v>16</v>
      </c>
      <c r="E13" t="s">
        <v>19</v>
      </c>
      <c r="F13" t="s">
        <v>25</v>
      </c>
      <c r="G13" t="s">
        <v>44</v>
      </c>
      <c r="H13" t="s">
        <v>48</v>
      </c>
      <c r="I13">
        <v>5</v>
      </c>
      <c r="J13" t="str">
        <f t="shared" si="1"/>
        <v>0-5 yrs</v>
      </c>
      <c r="K13">
        <v>2</v>
      </c>
      <c r="L13" s="5">
        <v>5082.82</v>
      </c>
      <c r="M13" s="5">
        <f t="shared" si="2"/>
        <v>60993.84</v>
      </c>
      <c r="N13" s="5">
        <v>737.79</v>
      </c>
      <c r="O13">
        <v>12</v>
      </c>
      <c r="P13">
        <v>19</v>
      </c>
      <c r="Q13">
        <v>3</v>
      </c>
      <c r="R13" t="s">
        <v>49</v>
      </c>
      <c r="S13" t="s">
        <v>49</v>
      </c>
    </row>
    <row r="14" spans="1:21" x14ac:dyDescent="0.35">
      <c r="A14">
        <v>13</v>
      </c>
      <c r="B14">
        <v>60</v>
      </c>
      <c r="C14" t="str">
        <f t="shared" si="0"/>
        <v xml:space="preserve">Retirement Category </v>
      </c>
      <c r="D14" t="s">
        <v>17</v>
      </c>
      <c r="E14" t="s">
        <v>21</v>
      </c>
      <c r="F14" t="s">
        <v>34</v>
      </c>
      <c r="G14" t="s">
        <v>42</v>
      </c>
      <c r="H14" t="s">
        <v>46</v>
      </c>
      <c r="I14">
        <v>3</v>
      </c>
      <c r="J14" t="str">
        <f t="shared" si="1"/>
        <v>0-5 yrs</v>
      </c>
      <c r="K14">
        <v>3</v>
      </c>
      <c r="L14" s="5">
        <v>5422.24</v>
      </c>
      <c r="M14" s="5">
        <f t="shared" si="2"/>
        <v>65066.879999999997</v>
      </c>
      <c r="N14" s="5">
        <v>786.38</v>
      </c>
      <c r="O14">
        <v>10</v>
      </c>
      <c r="P14">
        <v>25</v>
      </c>
      <c r="Q14">
        <v>2</v>
      </c>
      <c r="R14" t="s">
        <v>49</v>
      </c>
      <c r="S14" t="s">
        <v>49</v>
      </c>
    </row>
    <row r="15" spans="1:21" x14ac:dyDescent="0.35">
      <c r="A15">
        <v>14</v>
      </c>
      <c r="B15">
        <v>56</v>
      </c>
      <c r="C15" t="str">
        <f t="shared" si="0"/>
        <v xml:space="preserve">Retirement Category </v>
      </c>
      <c r="D15" t="s">
        <v>17</v>
      </c>
      <c r="E15" t="s">
        <v>19</v>
      </c>
      <c r="F15" t="s">
        <v>25</v>
      </c>
      <c r="G15" t="s">
        <v>45</v>
      </c>
      <c r="H15" t="s">
        <v>47</v>
      </c>
      <c r="I15">
        <v>9</v>
      </c>
      <c r="J15" t="str">
        <f t="shared" si="1"/>
        <v>6-10 yrs</v>
      </c>
      <c r="K15">
        <v>1</v>
      </c>
      <c r="L15" s="5">
        <v>4078.52</v>
      </c>
      <c r="M15" s="5">
        <f t="shared" si="2"/>
        <v>48942.239999999998</v>
      </c>
      <c r="N15" s="5">
        <v>214.07</v>
      </c>
      <c r="O15">
        <v>10</v>
      </c>
      <c r="P15">
        <v>22</v>
      </c>
      <c r="Q15">
        <v>5</v>
      </c>
      <c r="R15" t="s">
        <v>49</v>
      </c>
      <c r="S15" t="s">
        <v>49</v>
      </c>
    </row>
    <row r="16" spans="1:21" x14ac:dyDescent="0.35">
      <c r="A16">
        <v>15</v>
      </c>
      <c r="B16">
        <v>38</v>
      </c>
      <c r="C16" t="str">
        <f t="shared" si="0"/>
        <v>Adult Category</v>
      </c>
      <c r="D16" t="s">
        <v>16</v>
      </c>
      <c r="E16" t="s">
        <v>18</v>
      </c>
      <c r="F16" t="s">
        <v>27</v>
      </c>
      <c r="G16" t="s">
        <v>42</v>
      </c>
      <c r="H16" t="s">
        <v>46</v>
      </c>
      <c r="I16">
        <v>7</v>
      </c>
      <c r="J16" t="str">
        <f t="shared" si="1"/>
        <v>6-10 yrs</v>
      </c>
      <c r="K16">
        <v>3</v>
      </c>
      <c r="L16" s="5">
        <v>6150.81</v>
      </c>
      <c r="M16" s="5">
        <f t="shared" si="2"/>
        <v>73809.72</v>
      </c>
      <c r="N16" s="5">
        <v>1061.53</v>
      </c>
      <c r="O16">
        <v>10</v>
      </c>
      <c r="P16">
        <v>16</v>
      </c>
      <c r="Q16">
        <v>10</v>
      </c>
      <c r="R16" t="s">
        <v>49</v>
      </c>
      <c r="S16" t="s">
        <v>49</v>
      </c>
    </row>
    <row r="17" spans="1:19" x14ac:dyDescent="0.35">
      <c r="A17">
        <v>16</v>
      </c>
      <c r="B17">
        <v>32</v>
      </c>
      <c r="C17" t="str">
        <f t="shared" si="0"/>
        <v>Adult Category</v>
      </c>
      <c r="D17" t="s">
        <v>16</v>
      </c>
      <c r="E17" t="s">
        <v>19</v>
      </c>
      <c r="F17" t="s">
        <v>35</v>
      </c>
      <c r="G17" t="s">
        <v>43</v>
      </c>
      <c r="H17" t="s">
        <v>46</v>
      </c>
      <c r="I17">
        <v>3</v>
      </c>
      <c r="J17" t="str">
        <f t="shared" si="1"/>
        <v>0-5 yrs</v>
      </c>
      <c r="K17">
        <v>4</v>
      </c>
      <c r="L17" s="5">
        <v>4215.3100000000004</v>
      </c>
      <c r="M17" s="5">
        <f t="shared" si="2"/>
        <v>50583.72</v>
      </c>
      <c r="N17" s="5">
        <v>707.33</v>
      </c>
      <c r="O17">
        <v>12</v>
      </c>
      <c r="P17">
        <v>18</v>
      </c>
      <c r="Q17">
        <v>6</v>
      </c>
      <c r="R17" t="s">
        <v>49</v>
      </c>
      <c r="S17" t="s">
        <v>49</v>
      </c>
    </row>
    <row r="18" spans="1:19" x14ac:dyDescent="0.35">
      <c r="A18">
        <v>17</v>
      </c>
      <c r="B18">
        <v>41</v>
      </c>
      <c r="C18" t="str">
        <f t="shared" si="0"/>
        <v>Old Category</v>
      </c>
      <c r="D18" t="s">
        <v>16</v>
      </c>
      <c r="E18" t="s">
        <v>19</v>
      </c>
      <c r="F18" t="s">
        <v>25</v>
      </c>
      <c r="G18" t="s">
        <v>44</v>
      </c>
      <c r="H18" t="s">
        <v>46</v>
      </c>
      <c r="I18">
        <v>5</v>
      </c>
      <c r="J18" t="str">
        <f t="shared" si="1"/>
        <v>0-5 yrs</v>
      </c>
      <c r="K18">
        <v>3</v>
      </c>
      <c r="L18" s="5">
        <v>4599.0600000000004</v>
      </c>
      <c r="M18" s="5">
        <f t="shared" si="2"/>
        <v>55188.72</v>
      </c>
      <c r="N18" s="5">
        <v>744.93</v>
      </c>
      <c r="O18">
        <v>11</v>
      </c>
      <c r="P18">
        <v>22</v>
      </c>
      <c r="Q18">
        <v>3</v>
      </c>
      <c r="R18" t="s">
        <v>49</v>
      </c>
      <c r="S18" t="s">
        <v>49</v>
      </c>
    </row>
    <row r="19" spans="1:19" x14ac:dyDescent="0.35">
      <c r="A19">
        <v>18</v>
      </c>
      <c r="B19">
        <v>26</v>
      </c>
      <c r="C19" t="str">
        <f t="shared" si="0"/>
        <v>Young Category</v>
      </c>
      <c r="D19" t="s">
        <v>16</v>
      </c>
      <c r="E19" t="s">
        <v>22</v>
      </c>
      <c r="F19" t="s">
        <v>36</v>
      </c>
      <c r="G19" t="s">
        <v>43</v>
      </c>
      <c r="H19" t="s">
        <v>48</v>
      </c>
      <c r="I19">
        <v>11</v>
      </c>
      <c r="J19" t="str">
        <f t="shared" si="1"/>
        <v>11-15 yrs</v>
      </c>
      <c r="K19">
        <v>2</v>
      </c>
      <c r="L19" s="5">
        <v>3095.66</v>
      </c>
      <c r="M19" s="5">
        <f t="shared" si="2"/>
        <v>37147.919999999998</v>
      </c>
      <c r="N19" s="5">
        <v>609.33000000000004</v>
      </c>
      <c r="O19">
        <v>9</v>
      </c>
      <c r="P19">
        <v>22</v>
      </c>
      <c r="Q19">
        <v>5</v>
      </c>
      <c r="R19" t="s">
        <v>49</v>
      </c>
      <c r="S19" t="s">
        <v>49</v>
      </c>
    </row>
    <row r="20" spans="1:19" x14ac:dyDescent="0.35">
      <c r="A20">
        <v>19</v>
      </c>
      <c r="B20">
        <v>49</v>
      </c>
      <c r="C20" t="str">
        <f t="shared" si="0"/>
        <v>Old Category</v>
      </c>
      <c r="D20" t="s">
        <v>16</v>
      </c>
      <c r="E20" t="s">
        <v>21</v>
      </c>
      <c r="F20" t="s">
        <v>34</v>
      </c>
      <c r="G20" t="s">
        <v>44</v>
      </c>
      <c r="H20" t="s">
        <v>46</v>
      </c>
      <c r="I20">
        <v>7</v>
      </c>
      <c r="J20" t="str">
        <f t="shared" si="1"/>
        <v>6-10 yrs</v>
      </c>
      <c r="K20">
        <v>3</v>
      </c>
      <c r="L20" s="5">
        <v>4121.2299999999996</v>
      </c>
      <c r="M20" s="5">
        <f t="shared" si="2"/>
        <v>49454.759999999995</v>
      </c>
      <c r="N20" s="5">
        <v>215.62</v>
      </c>
      <c r="O20">
        <v>16</v>
      </c>
      <c r="P20">
        <v>25</v>
      </c>
      <c r="Q20">
        <v>6</v>
      </c>
      <c r="R20" t="s">
        <v>49</v>
      </c>
      <c r="S20" t="s">
        <v>49</v>
      </c>
    </row>
    <row r="21" spans="1:19" x14ac:dyDescent="0.35">
      <c r="A21">
        <v>20</v>
      </c>
      <c r="B21">
        <v>45</v>
      </c>
      <c r="C21" t="str">
        <f t="shared" si="0"/>
        <v>Old Category</v>
      </c>
      <c r="D21" t="s">
        <v>17</v>
      </c>
      <c r="E21" t="s">
        <v>19</v>
      </c>
      <c r="F21" t="s">
        <v>37</v>
      </c>
      <c r="G21" t="s">
        <v>43</v>
      </c>
      <c r="H21" t="s">
        <v>47</v>
      </c>
      <c r="I21">
        <v>9</v>
      </c>
      <c r="J21" t="str">
        <f t="shared" si="1"/>
        <v>6-10 yrs</v>
      </c>
      <c r="K21">
        <v>3</v>
      </c>
      <c r="L21" s="5">
        <v>5771.2</v>
      </c>
      <c r="M21" s="5">
        <f t="shared" si="2"/>
        <v>69254.399999999994</v>
      </c>
      <c r="N21" s="5">
        <v>349.52</v>
      </c>
      <c r="O21">
        <v>7</v>
      </c>
      <c r="P21">
        <v>18</v>
      </c>
      <c r="Q21">
        <v>5</v>
      </c>
      <c r="R21" t="s">
        <v>49</v>
      </c>
      <c r="S21" t="s">
        <v>49</v>
      </c>
    </row>
    <row r="22" spans="1:19" x14ac:dyDescent="0.35">
      <c r="A22">
        <v>21</v>
      </c>
      <c r="B22">
        <v>36</v>
      </c>
      <c r="C22" t="str">
        <f t="shared" si="0"/>
        <v>Adult Category</v>
      </c>
      <c r="D22" t="s">
        <v>16</v>
      </c>
      <c r="E22" t="s">
        <v>19</v>
      </c>
      <c r="F22" t="s">
        <v>25</v>
      </c>
      <c r="G22" t="s">
        <v>42</v>
      </c>
      <c r="H22" t="s">
        <v>46</v>
      </c>
      <c r="I22">
        <v>18</v>
      </c>
      <c r="J22" t="str">
        <f t="shared" si="1"/>
        <v>16-20 yrs</v>
      </c>
      <c r="K22">
        <v>3</v>
      </c>
      <c r="L22" s="5">
        <v>5612.03</v>
      </c>
      <c r="M22" s="5">
        <f t="shared" si="2"/>
        <v>67344.36</v>
      </c>
      <c r="N22" s="5">
        <v>1010.51</v>
      </c>
      <c r="O22">
        <v>15</v>
      </c>
      <c r="P22">
        <v>20</v>
      </c>
      <c r="Q22">
        <v>6</v>
      </c>
      <c r="R22" t="s">
        <v>49</v>
      </c>
      <c r="S22" t="s">
        <v>49</v>
      </c>
    </row>
    <row r="23" spans="1:19" x14ac:dyDescent="0.35">
      <c r="A23">
        <v>22</v>
      </c>
      <c r="B23">
        <v>43</v>
      </c>
      <c r="C23" t="str">
        <f t="shared" si="0"/>
        <v>Old Category</v>
      </c>
      <c r="D23" t="s">
        <v>16</v>
      </c>
      <c r="E23" t="s">
        <v>22</v>
      </c>
      <c r="F23" t="s">
        <v>36</v>
      </c>
      <c r="G23" t="s">
        <v>43</v>
      </c>
      <c r="H23" t="s">
        <v>46</v>
      </c>
      <c r="I23">
        <v>0</v>
      </c>
      <c r="J23" t="str">
        <f t="shared" si="1"/>
        <v>0-5 yrs</v>
      </c>
      <c r="K23">
        <v>2</v>
      </c>
      <c r="L23" s="5">
        <v>4411.03</v>
      </c>
      <c r="M23" s="5">
        <f t="shared" si="2"/>
        <v>52932.36</v>
      </c>
      <c r="N23" s="5">
        <v>528.62</v>
      </c>
      <c r="O23">
        <v>10</v>
      </c>
      <c r="P23">
        <v>21</v>
      </c>
      <c r="Q23">
        <v>3</v>
      </c>
      <c r="R23" t="s">
        <v>50</v>
      </c>
      <c r="S23" t="s">
        <v>49</v>
      </c>
    </row>
    <row r="24" spans="1:19" x14ac:dyDescent="0.35">
      <c r="A24">
        <v>23</v>
      </c>
      <c r="B24">
        <v>58</v>
      </c>
      <c r="C24" t="str">
        <f t="shared" si="0"/>
        <v xml:space="preserve">Retirement Category </v>
      </c>
      <c r="D24" t="s">
        <v>17</v>
      </c>
      <c r="E24" t="s">
        <v>19</v>
      </c>
      <c r="F24" t="s">
        <v>35</v>
      </c>
      <c r="G24" t="s">
        <v>44</v>
      </c>
      <c r="H24" t="s">
        <v>46</v>
      </c>
      <c r="I24">
        <v>18</v>
      </c>
      <c r="J24" t="str">
        <f t="shared" si="1"/>
        <v>16-20 yrs</v>
      </c>
      <c r="K24">
        <v>3</v>
      </c>
      <c r="L24" s="5">
        <v>4766.97</v>
      </c>
      <c r="M24" s="5">
        <f t="shared" si="2"/>
        <v>57203.64</v>
      </c>
      <c r="N24" s="5">
        <v>928.55</v>
      </c>
      <c r="O24">
        <v>10</v>
      </c>
      <c r="P24">
        <v>15</v>
      </c>
      <c r="Q24">
        <v>5</v>
      </c>
      <c r="R24" t="s">
        <v>49</v>
      </c>
      <c r="S24" t="s">
        <v>49</v>
      </c>
    </row>
    <row r="25" spans="1:19" x14ac:dyDescent="0.35">
      <c r="A25">
        <v>24</v>
      </c>
      <c r="B25">
        <v>49</v>
      </c>
      <c r="C25" t="str">
        <f t="shared" si="0"/>
        <v>Old Category</v>
      </c>
      <c r="D25" t="s">
        <v>17</v>
      </c>
      <c r="E25" t="s">
        <v>21</v>
      </c>
      <c r="F25" t="s">
        <v>31</v>
      </c>
      <c r="G25" t="s">
        <v>43</v>
      </c>
      <c r="H25" t="s">
        <v>46</v>
      </c>
      <c r="I25">
        <v>15</v>
      </c>
      <c r="J25" t="str">
        <f t="shared" si="1"/>
        <v>11-15 yrs</v>
      </c>
      <c r="K25">
        <v>2</v>
      </c>
      <c r="L25" s="5">
        <v>4921.46</v>
      </c>
      <c r="M25" s="5">
        <f t="shared" si="2"/>
        <v>59057.520000000004</v>
      </c>
      <c r="N25" s="5">
        <v>570.13</v>
      </c>
      <c r="O25">
        <v>4</v>
      </c>
      <c r="P25">
        <v>23</v>
      </c>
      <c r="Q25">
        <v>3</v>
      </c>
      <c r="R25" t="s">
        <v>49</v>
      </c>
      <c r="S25" t="s">
        <v>49</v>
      </c>
    </row>
    <row r="26" spans="1:19" x14ac:dyDescent="0.35">
      <c r="A26">
        <v>25</v>
      </c>
      <c r="B26">
        <v>28</v>
      </c>
      <c r="C26" t="str">
        <f t="shared" si="0"/>
        <v>Young Category</v>
      </c>
      <c r="D26" t="s">
        <v>16</v>
      </c>
      <c r="E26" t="s">
        <v>23</v>
      </c>
      <c r="F26" t="s">
        <v>33</v>
      </c>
      <c r="G26" t="s">
        <v>42</v>
      </c>
      <c r="H26" t="s">
        <v>46</v>
      </c>
      <c r="I26">
        <v>13</v>
      </c>
      <c r="J26" t="str">
        <f t="shared" si="1"/>
        <v>11-15 yrs</v>
      </c>
      <c r="K26">
        <v>4</v>
      </c>
      <c r="L26" s="5">
        <v>5116.8500000000004</v>
      </c>
      <c r="M26" s="5">
        <f t="shared" si="2"/>
        <v>61402.200000000004</v>
      </c>
      <c r="N26" s="5">
        <v>760.19</v>
      </c>
      <c r="O26">
        <v>9</v>
      </c>
      <c r="P26">
        <v>15</v>
      </c>
      <c r="Q26">
        <v>2</v>
      </c>
      <c r="R26" t="s">
        <v>50</v>
      </c>
      <c r="S26" t="s">
        <v>50</v>
      </c>
    </row>
    <row r="27" spans="1:19" x14ac:dyDescent="0.35">
      <c r="A27">
        <v>26</v>
      </c>
      <c r="B27">
        <v>26</v>
      </c>
      <c r="C27" t="str">
        <f t="shared" si="0"/>
        <v>Young Category</v>
      </c>
      <c r="D27" t="s">
        <v>17</v>
      </c>
      <c r="E27" t="s">
        <v>21</v>
      </c>
      <c r="F27" t="s">
        <v>38</v>
      </c>
      <c r="G27" t="s">
        <v>44</v>
      </c>
      <c r="H27" t="s">
        <v>46</v>
      </c>
      <c r="I27">
        <v>18</v>
      </c>
      <c r="J27" t="str">
        <f t="shared" si="1"/>
        <v>16-20 yrs</v>
      </c>
      <c r="K27">
        <v>2</v>
      </c>
      <c r="L27" s="5">
        <v>6095.85</v>
      </c>
      <c r="M27" s="5">
        <f t="shared" si="2"/>
        <v>73150.200000000012</v>
      </c>
      <c r="N27" s="5">
        <v>1200.43</v>
      </c>
      <c r="O27">
        <v>6</v>
      </c>
      <c r="P27">
        <v>18</v>
      </c>
      <c r="Q27">
        <v>5</v>
      </c>
      <c r="R27" t="s">
        <v>49</v>
      </c>
      <c r="S27" t="s">
        <v>49</v>
      </c>
    </row>
    <row r="28" spans="1:19" x14ac:dyDescent="0.35">
      <c r="A28">
        <v>27</v>
      </c>
      <c r="B28">
        <v>37</v>
      </c>
      <c r="C28" t="str">
        <f t="shared" si="0"/>
        <v>Adult Category</v>
      </c>
      <c r="D28" t="s">
        <v>16</v>
      </c>
      <c r="E28" t="s">
        <v>19</v>
      </c>
      <c r="F28" t="s">
        <v>35</v>
      </c>
      <c r="G28" t="s">
        <v>42</v>
      </c>
      <c r="H28" t="s">
        <v>48</v>
      </c>
      <c r="I28">
        <v>11</v>
      </c>
      <c r="J28" t="str">
        <f t="shared" si="1"/>
        <v>11-15 yrs</v>
      </c>
      <c r="K28">
        <v>4</v>
      </c>
      <c r="L28" s="5">
        <v>6130.53</v>
      </c>
      <c r="M28" s="5">
        <f t="shared" si="2"/>
        <v>73566.36</v>
      </c>
      <c r="N28" s="5">
        <v>912.25</v>
      </c>
      <c r="O28">
        <v>6</v>
      </c>
      <c r="P28">
        <v>22</v>
      </c>
      <c r="Q28">
        <v>10</v>
      </c>
      <c r="R28" t="s">
        <v>49</v>
      </c>
      <c r="S28" t="s">
        <v>50</v>
      </c>
    </row>
    <row r="29" spans="1:19" x14ac:dyDescent="0.35">
      <c r="A29">
        <v>28</v>
      </c>
      <c r="B29">
        <v>46</v>
      </c>
      <c r="C29" t="str">
        <f t="shared" si="0"/>
        <v>Old Category</v>
      </c>
      <c r="D29" t="s">
        <v>17</v>
      </c>
      <c r="E29" t="s">
        <v>23</v>
      </c>
      <c r="F29" t="s">
        <v>39</v>
      </c>
      <c r="G29" t="s">
        <v>44</v>
      </c>
      <c r="H29" t="s">
        <v>47</v>
      </c>
      <c r="I29">
        <v>10</v>
      </c>
      <c r="J29" t="str">
        <f t="shared" si="1"/>
        <v>6-10 yrs</v>
      </c>
      <c r="K29">
        <v>5</v>
      </c>
      <c r="L29" s="5">
        <v>4908.1899999999996</v>
      </c>
      <c r="M29" s="5">
        <f t="shared" si="2"/>
        <v>58898.28</v>
      </c>
      <c r="N29" s="5">
        <v>447.11</v>
      </c>
      <c r="O29">
        <v>7</v>
      </c>
      <c r="P29">
        <v>18</v>
      </c>
      <c r="Q29">
        <v>6</v>
      </c>
      <c r="R29" t="s">
        <v>50</v>
      </c>
      <c r="S29" t="s">
        <v>49</v>
      </c>
    </row>
    <row r="30" spans="1:19" x14ac:dyDescent="0.35">
      <c r="A30">
        <v>29</v>
      </c>
      <c r="B30">
        <v>31</v>
      </c>
      <c r="C30" t="str">
        <f t="shared" si="0"/>
        <v>Adult Category</v>
      </c>
      <c r="D30" t="s">
        <v>16</v>
      </c>
      <c r="E30" t="s">
        <v>23</v>
      </c>
      <c r="F30" t="s">
        <v>39</v>
      </c>
      <c r="G30" t="s">
        <v>44</v>
      </c>
      <c r="H30" t="s">
        <v>48</v>
      </c>
      <c r="I30">
        <v>16</v>
      </c>
      <c r="J30" t="str">
        <f t="shared" si="1"/>
        <v>16-20 yrs</v>
      </c>
      <c r="K30">
        <v>5</v>
      </c>
      <c r="L30" s="5">
        <v>5189.6099999999997</v>
      </c>
      <c r="M30" s="5">
        <f t="shared" si="2"/>
        <v>62275.319999999992</v>
      </c>
      <c r="N30" s="5">
        <v>884.94</v>
      </c>
      <c r="O30">
        <v>8</v>
      </c>
      <c r="P30">
        <v>23</v>
      </c>
      <c r="Q30">
        <v>10</v>
      </c>
      <c r="R30" t="s">
        <v>49</v>
      </c>
      <c r="S30" t="s">
        <v>50</v>
      </c>
    </row>
    <row r="31" spans="1:19" x14ac:dyDescent="0.35">
      <c r="A31">
        <v>30</v>
      </c>
      <c r="B31">
        <v>25</v>
      </c>
      <c r="C31" t="str">
        <f t="shared" si="0"/>
        <v>Young Category</v>
      </c>
      <c r="D31" t="s">
        <v>16</v>
      </c>
      <c r="E31" t="s">
        <v>20</v>
      </c>
      <c r="F31" t="s">
        <v>29</v>
      </c>
      <c r="G31" t="s">
        <v>45</v>
      </c>
      <c r="H31" t="s">
        <v>46</v>
      </c>
      <c r="I31">
        <v>14</v>
      </c>
      <c r="J31" t="str">
        <f t="shared" si="1"/>
        <v>11-15 yrs</v>
      </c>
      <c r="K31">
        <v>3</v>
      </c>
      <c r="L31" s="5">
        <v>5065.05</v>
      </c>
      <c r="M31" s="5">
        <f t="shared" si="2"/>
        <v>60780.600000000006</v>
      </c>
      <c r="N31" s="5">
        <v>659.21</v>
      </c>
      <c r="O31">
        <v>10</v>
      </c>
      <c r="P31">
        <v>17</v>
      </c>
      <c r="Q31">
        <v>6</v>
      </c>
      <c r="R31" t="s">
        <v>49</v>
      </c>
      <c r="S31" t="s">
        <v>49</v>
      </c>
    </row>
    <row r="32" spans="1:19" x14ac:dyDescent="0.35">
      <c r="A32">
        <v>31</v>
      </c>
      <c r="B32">
        <v>27</v>
      </c>
      <c r="C32" t="str">
        <f t="shared" si="0"/>
        <v>Young Category</v>
      </c>
      <c r="D32" t="s">
        <v>16</v>
      </c>
      <c r="E32" t="s">
        <v>19</v>
      </c>
      <c r="F32" t="s">
        <v>25</v>
      </c>
      <c r="G32" t="s">
        <v>44</v>
      </c>
      <c r="H32" t="s">
        <v>47</v>
      </c>
      <c r="I32">
        <v>5</v>
      </c>
      <c r="J32" t="str">
        <f t="shared" si="1"/>
        <v>0-5 yrs</v>
      </c>
      <c r="K32">
        <v>2</v>
      </c>
      <c r="L32" s="5">
        <v>6098.83</v>
      </c>
      <c r="M32" s="5">
        <f t="shared" si="2"/>
        <v>73185.959999999992</v>
      </c>
      <c r="N32" s="5">
        <v>499.55</v>
      </c>
      <c r="O32">
        <v>10</v>
      </c>
      <c r="P32">
        <v>25</v>
      </c>
      <c r="Q32">
        <v>4</v>
      </c>
      <c r="R32" t="s">
        <v>49</v>
      </c>
      <c r="S32" t="s">
        <v>49</v>
      </c>
    </row>
    <row r="33" spans="1:19" x14ac:dyDescent="0.35">
      <c r="A33">
        <v>32</v>
      </c>
      <c r="B33">
        <v>58</v>
      </c>
      <c r="C33" t="str">
        <f t="shared" si="0"/>
        <v xml:space="preserve">Retirement Category </v>
      </c>
      <c r="D33" t="s">
        <v>16</v>
      </c>
      <c r="E33" t="s">
        <v>22</v>
      </c>
      <c r="F33" t="s">
        <v>40</v>
      </c>
      <c r="G33" t="s">
        <v>42</v>
      </c>
      <c r="H33" t="s">
        <v>47</v>
      </c>
      <c r="I33">
        <v>19</v>
      </c>
      <c r="J33" t="str">
        <f t="shared" si="1"/>
        <v>16-20 yrs</v>
      </c>
      <c r="K33">
        <v>3</v>
      </c>
      <c r="L33" s="5">
        <v>5714.56</v>
      </c>
      <c r="M33" s="5">
        <f t="shared" si="2"/>
        <v>68574.720000000001</v>
      </c>
      <c r="N33" s="5">
        <v>1131.46</v>
      </c>
      <c r="O33">
        <v>9</v>
      </c>
      <c r="P33">
        <v>18</v>
      </c>
      <c r="Q33">
        <v>6</v>
      </c>
      <c r="R33" t="s">
        <v>49</v>
      </c>
      <c r="S33" t="s">
        <v>49</v>
      </c>
    </row>
    <row r="34" spans="1:19" x14ac:dyDescent="0.35">
      <c r="A34">
        <v>33</v>
      </c>
      <c r="B34">
        <v>38</v>
      </c>
      <c r="C34" t="str">
        <f t="shared" si="0"/>
        <v>Adult Category</v>
      </c>
      <c r="D34" t="s">
        <v>16</v>
      </c>
      <c r="E34" t="s">
        <v>19</v>
      </c>
      <c r="F34" t="s">
        <v>37</v>
      </c>
      <c r="G34" t="s">
        <v>42</v>
      </c>
      <c r="H34" t="s">
        <v>46</v>
      </c>
      <c r="I34">
        <v>12</v>
      </c>
      <c r="J34" t="str">
        <f t="shared" si="1"/>
        <v>11-15 yrs</v>
      </c>
      <c r="K34">
        <v>4</v>
      </c>
      <c r="L34" s="5">
        <v>6216.91</v>
      </c>
      <c r="M34" s="5">
        <f t="shared" si="2"/>
        <v>74602.92</v>
      </c>
      <c r="N34" s="5">
        <v>854.86</v>
      </c>
      <c r="O34">
        <v>18</v>
      </c>
      <c r="P34">
        <v>17</v>
      </c>
      <c r="Q34">
        <v>2</v>
      </c>
      <c r="R34" t="s">
        <v>49</v>
      </c>
      <c r="S34" t="s">
        <v>50</v>
      </c>
    </row>
    <row r="35" spans="1:19" x14ac:dyDescent="0.35">
      <c r="A35">
        <v>34</v>
      </c>
      <c r="B35">
        <v>51</v>
      </c>
      <c r="C35" t="str">
        <f t="shared" si="0"/>
        <v xml:space="preserve">Retirement Category </v>
      </c>
      <c r="D35" t="s">
        <v>17</v>
      </c>
      <c r="E35" t="s">
        <v>18</v>
      </c>
      <c r="F35" t="s">
        <v>26</v>
      </c>
      <c r="G35" t="s">
        <v>44</v>
      </c>
      <c r="H35" t="s">
        <v>46</v>
      </c>
      <c r="I35">
        <v>11</v>
      </c>
      <c r="J35" t="str">
        <f t="shared" si="1"/>
        <v>11-15 yrs</v>
      </c>
      <c r="K35">
        <v>2</v>
      </c>
      <c r="L35" s="5">
        <v>6116.69</v>
      </c>
      <c r="M35" s="5">
        <f t="shared" si="2"/>
        <v>73400.28</v>
      </c>
      <c r="N35" s="5">
        <v>345.43</v>
      </c>
      <c r="O35">
        <v>15</v>
      </c>
      <c r="P35">
        <v>20</v>
      </c>
      <c r="Q35">
        <v>5</v>
      </c>
      <c r="R35" t="s">
        <v>49</v>
      </c>
      <c r="S35" t="s">
        <v>49</v>
      </c>
    </row>
    <row r="36" spans="1:19" x14ac:dyDescent="0.35">
      <c r="A36">
        <v>35</v>
      </c>
      <c r="B36">
        <v>38</v>
      </c>
      <c r="C36" t="str">
        <f t="shared" si="0"/>
        <v>Adult Category</v>
      </c>
      <c r="D36" t="s">
        <v>16</v>
      </c>
      <c r="E36" t="s">
        <v>22</v>
      </c>
      <c r="F36" t="s">
        <v>36</v>
      </c>
      <c r="G36" t="s">
        <v>44</v>
      </c>
      <c r="H36" t="s">
        <v>48</v>
      </c>
      <c r="I36">
        <v>8</v>
      </c>
      <c r="J36" t="str">
        <f t="shared" si="1"/>
        <v>6-10 yrs</v>
      </c>
      <c r="K36">
        <v>5</v>
      </c>
      <c r="L36" s="5">
        <v>3299.55</v>
      </c>
      <c r="M36" s="5">
        <f t="shared" si="2"/>
        <v>39594.600000000006</v>
      </c>
      <c r="N36" s="5">
        <v>331.11</v>
      </c>
      <c r="O36">
        <v>6</v>
      </c>
      <c r="P36">
        <v>18</v>
      </c>
      <c r="Q36">
        <v>4</v>
      </c>
      <c r="R36" t="s">
        <v>50</v>
      </c>
      <c r="S36" t="s">
        <v>49</v>
      </c>
    </row>
    <row r="37" spans="1:19" x14ac:dyDescent="0.35">
      <c r="A37">
        <v>36</v>
      </c>
      <c r="B37">
        <v>41</v>
      </c>
      <c r="C37" t="str">
        <f t="shared" si="0"/>
        <v>Old Category</v>
      </c>
      <c r="D37" t="s">
        <v>16</v>
      </c>
      <c r="E37" t="s">
        <v>20</v>
      </c>
      <c r="F37" t="s">
        <v>29</v>
      </c>
      <c r="G37" t="s">
        <v>43</v>
      </c>
      <c r="H37" t="s">
        <v>46</v>
      </c>
      <c r="I37">
        <v>0</v>
      </c>
      <c r="J37" t="str">
        <f t="shared" si="1"/>
        <v>0-5 yrs</v>
      </c>
      <c r="K37">
        <v>2</v>
      </c>
      <c r="L37" s="5">
        <v>4412.12</v>
      </c>
      <c r="M37" s="5">
        <f t="shared" si="2"/>
        <v>52945.440000000002</v>
      </c>
      <c r="N37" s="5">
        <v>425.46</v>
      </c>
      <c r="O37">
        <v>13</v>
      </c>
      <c r="P37">
        <v>23</v>
      </c>
      <c r="Q37">
        <v>4</v>
      </c>
      <c r="R37" t="s">
        <v>49</v>
      </c>
      <c r="S37" t="s">
        <v>49</v>
      </c>
    </row>
    <row r="38" spans="1:19" x14ac:dyDescent="0.35">
      <c r="A38">
        <v>37</v>
      </c>
      <c r="B38">
        <v>29</v>
      </c>
      <c r="C38" t="str">
        <f t="shared" si="0"/>
        <v>Young Category</v>
      </c>
      <c r="D38" t="s">
        <v>16</v>
      </c>
      <c r="E38" t="s">
        <v>18</v>
      </c>
      <c r="F38" t="s">
        <v>26</v>
      </c>
      <c r="G38" t="s">
        <v>44</v>
      </c>
      <c r="H38" t="s">
        <v>46</v>
      </c>
      <c r="I38">
        <v>0</v>
      </c>
      <c r="J38" t="str">
        <f t="shared" si="1"/>
        <v>0-5 yrs</v>
      </c>
      <c r="K38">
        <v>5</v>
      </c>
      <c r="L38" s="5">
        <v>5413.61</v>
      </c>
      <c r="M38" s="5">
        <f t="shared" si="2"/>
        <v>64963.319999999992</v>
      </c>
      <c r="N38" s="5">
        <v>1070.77</v>
      </c>
      <c r="O38">
        <v>9</v>
      </c>
      <c r="P38">
        <v>18</v>
      </c>
      <c r="Q38">
        <v>2</v>
      </c>
      <c r="R38" t="s">
        <v>50</v>
      </c>
      <c r="S38" t="s">
        <v>49</v>
      </c>
    </row>
    <row r="39" spans="1:19" x14ac:dyDescent="0.35">
      <c r="A39">
        <v>38</v>
      </c>
      <c r="B39">
        <v>38</v>
      </c>
      <c r="C39" t="str">
        <f t="shared" si="0"/>
        <v>Adult Category</v>
      </c>
      <c r="D39" t="s">
        <v>17</v>
      </c>
      <c r="E39" t="s">
        <v>18</v>
      </c>
      <c r="F39" t="s">
        <v>26</v>
      </c>
      <c r="G39" t="s">
        <v>42</v>
      </c>
      <c r="H39" t="s">
        <v>46</v>
      </c>
      <c r="I39">
        <v>12</v>
      </c>
      <c r="J39" t="str">
        <f t="shared" si="1"/>
        <v>11-15 yrs</v>
      </c>
      <c r="K39">
        <v>3</v>
      </c>
      <c r="L39" s="5">
        <v>6721.68</v>
      </c>
      <c r="M39" s="5">
        <f t="shared" si="2"/>
        <v>80660.160000000003</v>
      </c>
      <c r="N39" s="5">
        <v>349.87</v>
      </c>
      <c r="O39">
        <v>10</v>
      </c>
      <c r="P39">
        <v>27</v>
      </c>
      <c r="Q39">
        <v>5</v>
      </c>
      <c r="R39" t="s">
        <v>49</v>
      </c>
      <c r="S39" t="s">
        <v>49</v>
      </c>
    </row>
    <row r="40" spans="1:19" x14ac:dyDescent="0.35">
      <c r="A40">
        <v>39</v>
      </c>
      <c r="B40">
        <v>30</v>
      </c>
      <c r="C40" t="str">
        <f t="shared" si="0"/>
        <v>Adult Category</v>
      </c>
      <c r="D40" t="s">
        <v>17</v>
      </c>
      <c r="E40" t="s">
        <v>20</v>
      </c>
      <c r="F40" t="s">
        <v>29</v>
      </c>
      <c r="G40" t="s">
        <v>42</v>
      </c>
      <c r="H40" t="s">
        <v>46</v>
      </c>
      <c r="I40">
        <v>14</v>
      </c>
      <c r="J40" t="str">
        <f t="shared" si="1"/>
        <v>11-15 yrs</v>
      </c>
      <c r="K40">
        <v>3</v>
      </c>
      <c r="L40" s="5">
        <v>3505.13</v>
      </c>
      <c r="M40" s="5">
        <f t="shared" si="2"/>
        <v>42061.56</v>
      </c>
      <c r="N40" s="5">
        <v>528.41999999999996</v>
      </c>
      <c r="O40">
        <v>11</v>
      </c>
      <c r="P40">
        <v>14</v>
      </c>
      <c r="Q40">
        <v>8</v>
      </c>
      <c r="R40" t="s">
        <v>50</v>
      </c>
      <c r="S40" t="s">
        <v>49</v>
      </c>
    </row>
    <row r="41" spans="1:19" x14ac:dyDescent="0.35">
      <c r="A41">
        <v>40</v>
      </c>
      <c r="B41">
        <v>31</v>
      </c>
      <c r="C41" t="str">
        <f t="shared" si="0"/>
        <v>Adult Category</v>
      </c>
      <c r="D41" t="s">
        <v>16</v>
      </c>
      <c r="E41" t="s">
        <v>21</v>
      </c>
      <c r="F41" t="s">
        <v>34</v>
      </c>
      <c r="G41" t="s">
        <v>44</v>
      </c>
      <c r="H41" t="s">
        <v>47</v>
      </c>
      <c r="I41">
        <v>9</v>
      </c>
      <c r="J41" t="str">
        <f t="shared" si="1"/>
        <v>6-10 yrs</v>
      </c>
      <c r="K41">
        <v>3</v>
      </c>
      <c r="L41" s="5">
        <v>4728.3900000000003</v>
      </c>
      <c r="M41" s="5">
        <f t="shared" si="2"/>
        <v>56740.680000000008</v>
      </c>
      <c r="N41" s="5">
        <v>534.69000000000005</v>
      </c>
      <c r="O41">
        <v>13</v>
      </c>
      <c r="P41">
        <v>21</v>
      </c>
      <c r="Q41">
        <v>6</v>
      </c>
      <c r="R41" t="s">
        <v>50</v>
      </c>
      <c r="S41" t="s">
        <v>49</v>
      </c>
    </row>
    <row r="42" spans="1:19" x14ac:dyDescent="0.35">
      <c r="A42">
        <v>41</v>
      </c>
      <c r="B42">
        <v>24</v>
      </c>
      <c r="C42" t="str">
        <f t="shared" si="0"/>
        <v>Young Category</v>
      </c>
      <c r="D42" t="s">
        <v>17</v>
      </c>
      <c r="E42" t="s">
        <v>20</v>
      </c>
      <c r="F42" t="s">
        <v>28</v>
      </c>
      <c r="G42" t="s">
        <v>44</v>
      </c>
      <c r="H42" t="s">
        <v>46</v>
      </c>
      <c r="I42">
        <v>15</v>
      </c>
      <c r="J42" t="str">
        <f t="shared" si="1"/>
        <v>11-15 yrs</v>
      </c>
      <c r="K42">
        <v>1</v>
      </c>
      <c r="L42" s="5">
        <v>3237.29</v>
      </c>
      <c r="M42" s="5">
        <f t="shared" si="2"/>
        <v>38847.479999999996</v>
      </c>
      <c r="N42" s="5">
        <v>384.82</v>
      </c>
      <c r="O42">
        <v>8</v>
      </c>
      <c r="P42">
        <v>16</v>
      </c>
      <c r="Q42">
        <v>2</v>
      </c>
      <c r="R42" t="s">
        <v>49</v>
      </c>
      <c r="S42" t="s">
        <v>49</v>
      </c>
    </row>
    <row r="43" spans="1:19" x14ac:dyDescent="0.35">
      <c r="A43">
        <v>42</v>
      </c>
      <c r="B43">
        <v>31</v>
      </c>
      <c r="C43" t="str">
        <f t="shared" si="0"/>
        <v>Adult Category</v>
      </c>
      <c r="D43" t="s">
        <v>16</v>
      </c>
      <c r="E43" t="s">
        <v>21</v>
      </c>
      <c r="F43" t="s">
        <v>34</v>
      </c>
      <c r="G43" t="s">
        <v>44</v>
      </c>
      <c r="H43" t="s">
        <v>46</v>
      </c>
      <c r="I43">
        <v>4</v>
      </c>
      <c r="J43" t="str">
        <f t="shared" si="1"/>
        <v>0-5 yrs</v>
      </c>
      <c r="K43">
        <v>4</v>
      </c>
      <c r="L43" s="5">
        <v>4255.5600000000004</v>
      </c>
      <c r="M43" s="5">
        <f t="shared" si="2"/>
        <v>51066.720000000001</v>
      </c>
      <c r="N43" s="5">
        <v>621.87</v>
      </c>
      <c r="O43">
        <v>7</v>
      </c>
      <c r="P43">
        <v>27</v>
      </c>
      <c r="Q43">
        <v>3</v>
      </c>
      <c r="R43" t="s">
        <v>49</v>
      </c>
      <c r="S43" t="s">
        <v>50</v>
      </c>
    </row>
    <row r="44" spans="1:19" x14ac:dyDescent="0.35">
      <c r="A44">
        <v>43</v>
      </c>
      <c r="B44">
        <v>37</v>
      </c>
      <c r="C44" t="str">
        <f t="shared" si="0"/>
        <v>Adult Category</v>
      </c>
      <c r="D44" t="s">
        <v>17</v>
      </c>
      <c r="E44" t="s">
        <v>21</v>
      </c>
      <c r="F44" t="s">
        <v>38</v>
      </c>
      <c r="G44" t="s">
        <v>43</v>
      </c>
      <c r="H44" t="s">
        <v>46</v>
      </c>
      <c r="I44">
        <v>14</v>
      </c>
      <c r="J44" t="str">
        <f t="shared" si="1"/>
        <v>11-15 yrs</v>
      </c>
      <c r="K44">
        <v>4</v>
      </c>
      <c r="L44" s="5">
        <v>3275.77</v>
      </c>
      <c r="M44" s="5">
        <f t="shared" si="2"/>
        <v>39309.24</v>
      </c>
      <c r="N44" s="5">
        <v>179.42</v>
      </c>
      <c r="O44">
        <v>10</v>
      </c>
      <c r="P44">
        <v>18</v>
      </c>
      <c r="Q44">
        <v>3</v>
      </c>
      <c r="R44" t="s">
        <v>49</v>
      </c>
      <c r="S44" t="s">
        <v>50</v>
      </c>
    </row>
    <row r="45" spans="1:19" x14ac:dyDescent="0.35">
      <c r="A45">
        <v>44</v>
      </c>
      <c r="B45">
        <v>51</v>
      </c>
      <c r="C45" t="str">
        <f t="shared" si="0"/>
        <v xml:space="preserve">Retirement Category </v>
      </c>
      <c r="D45" t="s">
        <v>17</v>
      </c>
      <c r="E45" t="s">
        <v>21</v>
      </c>
      <c r="F45" t="s">
        <v>34</v>
      </c>
      <c r="G45" t="s">
        <v>42</v>
      </c>
      <c r="H45" t="s">
        <v>47</v>
      </c>
      <c r="I45">
        <v>13</v>
      </c>
      <c r="J45" t="str">
        <f t="shared" si="1"/>
        <v>11-15 yrs</v>
      </c>
      <c r="K45">
        <v>5</v>
      </c>
      <c r="L45" s="5">
        <v>3258.72</v>
      </c>
      <c r="M45" s="5">
        <f t="shared" si="2"/>
        <v>39104.639999999999</v>
      </c>
      <c r="N45" s="5">
        <v>469.86</v>
      </c>
      <c r="O45">
        <v>5</v>
      </c>
      <c r="P45">
        <v>28</v>
      </c>
      <c r="Q45">
        <v>4</v>
      </c>
      <c r="R45" t="s">
        <v>49</v>
      </c>
      <c r="S45" t="s">
        <v>50</v>
      </c>
    </row>
    <row r="46" spans="1:19" x14ac:dyDescent="0.35">
      <c r="A46">
        <v>45</v>
      </c>
      <c r="B46">
        <v>26</v>
      </c>
      <c r="C46" t="str">
        <f t="shared" si="0"/>
        <v>Young Category</v>
      </c>
      <c r="D46" t="s">
        <v>17</v>
      </c>
      <c r="E46" t="s">
        <v>20</v>
      </c>
      <c r="F46" t="s">
        <v>29</v>
      </c>
      <c r="G46" t="s">
        <v>44</v>
      </c>
      <c r="H46" t="s">
        <v>46</v>
      </c>
      <c r="I46">
        <v>14</v>
      </c>
      <c r="J46" t="str">
        <f t="shared" si="1"/>
        <v>11-15 yrs</v>
      </c>
      <c r="K46">
        <v>3</v>
      </c>
      <c r="L46" s="5">
        <v>3387.85</v>
      </c>
      <c r="M46" s="5">
        <f t="shared" si="2"/>
        <v>40654.199999999997</v>
      </c>
      <c r="N46" s="5">
        <v>404.44</v>
      </c>
      <c r="O46">
        <v>12</v>
      </c>
      <c r="P46">
        <v>16</v>
      </c>
      <c r="Q46">
        <v>5</v>
      </c>
      <c r="R46" t="s">
        <v>49</v>
      </c>
      <c r="S46" t="s">
        <v>49</v>
      </c>
    </row>
    <row r="47" spans="1:19" x14ac:dyDescent="0.35">
      <c r="A47">
        <v>46</v>
      </c>
      <c r="B47">
        <v>38</v>
      </c>
      <c r="C47" t="str">
        <f t="shared" si="0"/>
        <v>Adult Category</v>
      </c>
      <c r="D47" t="s">
        <v>16</v>
      </c>
      <c r="E47" t="s">
        <v>20</v>
      </c>
      <c r="F47" t="s">
        <v>28</v>
      </c>
      <c r="G47" t="s">
        <v>44</v>
      </c>
      <c r="H47" t="s">
        <v>46</v>
      </c>
      <c r="I47">
        <v>3</v>
      </c>
      <c r="J47" t="str">
        <f t="shared" si="1"/>
        <v>0-5 yrs</v>
      </c>
      <c r="K47">
        <v>4</v>
      </c>
      <c r="L47" s="5">
        <v>5693.5</v>
      </c>
      <c r="M47" s="5">
        <f t="shared" si="2"/>
        <v>68322</v>
      </c>
      <c r="N47" s="5">
        <v>374.24</v>
      </c>
      <c r="O47">
        <v>12</v>
      </c>
      <c r="P47">
        <v>21</v>
      </c>
      <c r="Q47">
        <v>3</v>
      </c>
      <c r="R47" t="s">
        <v>49</v>
      </c>
      <c r="S47" t="s">
        <v>49</v>
      </c>
    </row>
    <row r="48" spans="1:19" x14ac:dyDescent="0.35">
      <c r="A48">
        <v>47</v>
      </c>
      <c r="B48">
        <v>49</v>
      </c>
      <c r="C48" t="str">
        <f t="shared" si="0"/>
        <v>Old Category</v>
      </c>
      <c r="D48" t="s">
        <v>16</v>
      </c>
      <c r="E48" t="s">
        <v>19</v>
      </c>
      <c r="F48" t="s">
        <v>25</v>
      </c>
      <c r="G48" t="s">
        <v>42</v>
      </c>
      <c r="H48" t="s">
        <v>46</v>
      </c>
      <c r="I48">
        <v>5</v>
      </c>
      <c r="J48" t="str">
        <f t="shared" si="1"/>
        <v>0-5 yrs</v>
      </c>
      <c r="K48">
        <v>3</v>
      </c>
      <c r="L48" s="5">
        <v>6274.48</v>
      </c>
      <c r="M48" s="5">
        <f t="shared" si="2"/>
        <v>75293.759999999995</v>
      </c>
      <c r="N48" s="5">
        <v>765.09</v>
      </c>
      <c r="O48">
        <v>11</v>
      </c>
      <c r="P48">
        <v>21</v>
      </c>
      <c r="Q48">
        <v>6</v>
      </c>
      <c r="R48" t="s">
        <v>49</v>
      </c>
      <c r="S48" t="s">
        <v>49</v>
      </c>
    </row>
    <row r="49" spans="1:19" x14ac:dyDescent="0.35">
      <c r="A49">
        <v>48</v>
      </c>
      <c r="B49">
        <v>56</v>
      </c>
      <c r="C49" t="str">
        <f t="shared" si="0"/>
        <v xml:space="preserve">Retirement Category </v>
      </c>
      <c r="D49" t="s">
        <v>16</v>
      </c>
      <c r="E49" t="s">
        <v>23</v>
      </c>
      <c r="F49" t="s">
        <v>33</v>
      </c>
      <c r="G49" t="s">
        <v>42</v>
      </c>
      <c r="H49" t="s">
        <v>46</v>
      </c>
      <c r="I49">
        <v>8</v>
      </c>
      <c r="J49" t="str">
        <f t="shared" si="1"/>
        <v>6-10 yrs</v>
      </c>
      <c r="K49">
        <v>3</v>
      </c>
      <c r="L49" s="5">
        <v>3853.87</v>
      </c>
      <c r="M49" s="5">
        <f t="shared" si="2"/>
        <v>46246.44</v>
      </c>
      <c r="N49" s="5">
        <v>542.88</v>
      </c>
      <c r="O49">
        <v>7</v>
      </c>
      <c r="P49">
        <v>15</v>
      </c>
      <c r="Q49">
        <v>3</v>
      </c>
      <c r="R49" t="s">
        <v>49</v>
      </c>
      <c r="S49" t="s">
        <v>49</v>
      </c>
    </row>
    <row r="50" spans="1:19" x14ac:dyDescent="0.35">
      <c r="A50">
        <v>49</v>
      </c>
      <c r="B50">
        <v>29</v>
      </c>
      <c r="C50" t="str">
        <f t="shared" si="0"/>
        <v>Young Category</v>
      </c>
      <c r="D50" t="s">
        <v>17</v>
      </c>
      <c r="E50" t="s">
        <v>20</v>
      </c>
      <c r="F50" t="s">
        <v>30</v>
      </c>
      <c r="G50" t="s">
        <v>42</v>
      </c>
      <c r="H50" t="s">
        <v>46</v>
      </c>
      <c r="I50">
        <v>0</v>
      </c>
      <c r="J50" t="str">
        <f t="shared" si="1"/>
        <v>0-5 yrs</v>
      </c>
      <c r="K50">
        <v>3</v>
      </c>
      <c r="L50" s="5">
        <v>4638.82</v>
      </c>
      <c r="M50" s="5">
        <f t="shared" si="2"/>
        <v>55665.84</v>
      </c>
      <c r="N50" s="5">
        <v>517.5</v>
      </c>
      <c r="O50">
        <v>7</v>
      </c>
      <c r="P50">
        <v>21</v>
      </c>
      <c r="Q50">
        <v>4</v>
      </c>
      <c r="R50" t="s">
        <v>49</v>
      </c>
      <c r="S50" t="s">
        <v>49</v>
      </c>
    </row>
    <row r="51" spans="1:19" x14ac:dyDescent="0.35">
      <c r="A51">
        <v>50</v>
      </c>
      <c r="B51">
        <v>34</v>
      </c>
      <c r="C51" t="str">
        <f t="shared" si="0"/>
        <v>Adult Category</v>
      </c>
      <c r="D51" t="s">
        <v>17</v>
      </c>
      <c r="E51" t="s">
        <v>19</v>
      </c>
      <c r="F51" t="s">
        <v>25</v>
      </c>
      <c r="G51" t="s">
        <v>43</v>
      </c>
      <c r="H51" t="s">
        <v>46</v>
      </c>
      <c r="I51">
        <v>1</v>
      </c>
      <c r="J51" t="str">
        <f t="shared" si="1"/>
        <v>0-5 yrs</v>
      </c>
      <c r="K51">
        <v>4</v>
      </c>
      <c r="L51" s="5">
        <v>4535.24</v>
      </c>
      <c r="M51" s="5">
        <f t="shared" si="2"/>
        <v>54422.879999999997</v>
      </c>
      <c r="N51" s="5">
        <v>727.62</v>
      </c>
      <c r="O51">
        <v>10</v>
      </c>
      <c r="P51">
        <v>24</v>
      </c>
      <c r="Q51">
        <v>7</v>
      </c>
      <c r="R51" t="s">
        <v>49</v>
      </c>
      <c r="S51" t="s">
        <v>49</v>
      </c>
    </row>
    <row r="52" spans="1:19" x14ac:dyDescent="0.35">
      <c r="A52">
        <v>51</v>
      </c>
      <c r="B52">
        <v>22</v>
      </c>
      <c r="C52" t="str">
        <f t="shared" si="0"/>
        <v>Young Category</v>
      </c>
      <c r="D52" t="s">
        <v>17</v>
      </c>
      <c r="E52" t="s">
        <v>18</v>
      </c>
      <c r="F52" t="s">
        <v>27</v>
      </c>
      <c r="G52" t="s">
        <v>43</v>
      </c>
      <c r="H52" t="s">
        <v>48</v>
      </c>
      <c r="I52">
        <v>7</v>
      </c>
      <c r="J52" t="str">
        <f t="shared" si="1"/>
        <v>6-10 yrs</v>
      </c>
      <c r="K52">
        <v>4</v>
      </c>
      <c r="L52" s="5">
        <v>6305.03</v>
      </c>
      <c r="M52" s="5">
        <f t="shared" si="2"/>
        <v>75660.36</v>
      </c>
      <c r="N52" s="5">
        <v>556.08000000000004</v>
      </c>
      <c r="O52">
        <v>11</v>
      </c>
      <c r="P52">
        <v>19</v>
      </c>
      <c r="Q52">
        <v>7</v>
      </c>
      <c r="R52" t="s">
        <v>49</v>
      </c>
      <c r="S52" t="s">
        <v>50</v>
      </c>
    </row>
    <row r="53" spans="1:19" x14ac:dyDescent="0.35">
      <c r="A53">
        <v>52</v>
      </c>
      <c r="B53">
        <v>50</v>
      </c>
      <c r="C53" t="str">
        <f t="shared" si="0"/>
        <v xml:space="preserve">Retirement Category </v>
      </c>
      <c r="D53" t="s">
        <v>16</v>
      </c>
      <c r="E53" t="s">
        <v>20</v>
      </c>
      <c r="F53" t="s">
        <v>29</v>
      </c>
      <c r="G53" t="s">
        <v>44</v>
      </c>
      <c r="H53" t="s">
        <v>46</v>
      </c>
      <c r="I53">
        <v>0</v>
      </c>
      <c r="J53" t="str">
        <f t="shared" si="1"/>
        <v>0-5 yrs</v>
      </c>
      <c r="K53">
        <v>4</v>
      </c>
      <c r="L53" s="5">
        <v>4138.49</v>
      </c>
      <c r="M53" s="5">
        <f t="shared" si="2"/>
        <v>49661.88</v>
      </c>
      <c r="N53" s="5">
        <v>654.87</v>
      </c>
      <c r="O53">
        <v>13</v>
      </c>
      <c r="P53">
        <v>15</v>
      </c>
      <c r="Q53">
        <v>10</v>
      </c>
      <c r="R53" t="s">
        <v>49</v>
      </c>
      <c r="S53" t="s">
        <v>49</v>
      </c>
    </row>
    <row r="54" spans="1:19" x14ac:dyDescent="0.35">
      <c r="A54">
        <v>53</v>
      </c>
      <c r="B54">
        <v>43</v>
      </c>
      <c r="C54" t="str">
        <f t="shared" si="0"/>
        <v>Old Category</v>
      </c>
      <c r="D54" t="s">
        <v>16</v>
      </c>
      <c r="E54" t="s">
        <v>19</v>
      </c>
      <c r="F54" t="s">
        <v>25</v>
      </c>
      <c r="G54" t="s">
        <v>43</v>
      </c>
      <c r="H54" t="s">
        <v>48</v>
      </c>
      <c r="I54">
        <v>3</v>
      </c>
      <c r="J54" t="str">
        <f t="shared" si="1"/>
        <v>0-5 yrs</v>
      </c>
      <c r="K54">
        <v>4</v>
      </c>
      <c r="L54" s="5">
        <v>5461.54</v>
      </c>
      <c r="M54" s="5">
        <f t="shared" si="2"/>
        <v>65538.48</v>
      </c>
      <c r="N54" s="5">
        <v>587.57000000000005</v>
      </c>
      <c r="O54">
        <v>10</v>
      </c>
      <c r="P54">
        <v>22</v>
      </c>
      <c r="Q54">
        <v>7</v>
      </c>
      <c r="R54" t="s">
        <v>49</v>
      </c>
      <c r="S54" t="s">
        <v>49</v>
      </c>
    </row>
    <row r="55" spans="1:19" x14ac:dyDescent="0.35">
      <c r="A55">
        <v>54</v>
      </c>
      <c r="B55">
        <v>52</v>
      </c>
      <c r="C55" t="str">
        <f t="shared" si="0"/>
        <v xml:space="preserve">Retirement Category </v>
      </c>
      <c r="D55" t="s">
        <v>16</v>
      </c>
      <c r="E55" t="s">
        <v>21</v>
      </c>
      <c r="F55" t="s">
        <v>34</v>
      </c>
      <c r="G55" t="s">
        <v>44</v>
      </c>
      <c r="H55" t="s">
        <v>47</v>
      </c>
      <c r="I55">
        <v>19</v>
      </c>
      <c r="J55" t="str">
        <f t="shared" si="1"/>
        <v>16-20 yrs</v>
      </c>
      <c r="K55">
        <v>2</v>
      </c>
      <c r="L55" s="5">
        <v>4124.72</v>
      </c>
      <c r="M55" s="5">
        <f t="shared" si="2"/>
        <v>49496.639999999999</v>
      </c>
      <c r="N55" s="5">
        <v>823.52</v>
      </c>
      <c r="O55">
        <v>13</v>
      </c>
      <c r="P55">
        <v>16</v>
      </c>
      <c r="Q55">
        <v>5</v>
      </c>
      <c r="R55" t="s">
        <v>50</v>
      </c>
      <c r="S55" t="s">
        <v>49</v>
      </c>
    </row>
    <row r="56" spans="1:19" x14ac:dyDescent="0.35">
      <c r="A56">
        <v>55</v>
      </c>
      <c r="B56">
        <v>31</v>
      </c>
      <c r="C56" t="str">
        <f t="shared" si="0"/>
        <v>Adult Category</v>
      </c>
      <c r="D56" t="s">
        <v>16</v>
      </c>
      <c r="E56" t="s">
        <v>23</v>
      </c>
      <c r="F56" t="s">
        <v>39</v>
      </c>
      <c r="G56" t="s">
        <v>43</v>
      </c>
      <c r="H56" t="s">
        <v>46</v>
      </c>
      <c r="I56">
        <v>9</v>
      </c>
      <c r="J56" t="str">
        <f t="shared" si="1"/>
        <v>6-10 yrs</v>
      </c>
      <c r="K56">
        <v>4</v>
      </c>
      <c r="L56" s="5">
        <v>5929.58</v>
      </c>
      <c r="M56" s="5">
        <f t="shared" si="2"/>
        <v>71154.959999999992</v>
      </c>
      <c r="N56" s="5">
        <v>429.82</v>
      </c>
      <c r="O56">
        <v>7</v>
      </c>
      <c r="P56">
        <v>23</v>
      </c>
      <c r="Q56">
        <v>4</v>
      </c>
      <c r="R56" t="s">
        <v>49</v>
      </c>
      <c r="S56" t="s">
        <v>50</v>
      </c>
    </row>
    <row r="57" spans="1:19" x14ac:dyDescent="0.35">
      <c r="A57">
        <v>56</v>
      </c>
      <c r="B57">
        <v>29</v>
      </c>
      <c r="C57" t="str">
        <f t="shared" si="0"/>
        <v>Young Category</v>
      </c>
      <c r="D57" t="s">
        <v>17</v>
      </c>
      <c r="E57" t="s">
        <v>22</v>
      </c>
      <c r="F57" t="s">
        <v>32</v>
      </c>
      <c r="G57" t="s">
        <v>44</v>
      </c>
      <c r="H57" t="s">
        <v>47</v>
      </c>
      <c r="I57">
        <v>7</v>
      </c>
      <c r="J57" t="str">
        <f t="shared" si="1"/>
        <v>6-10 yrs</v>
      </c>
      <c r="K57">
        <v>4</v>
      </c>
      <c r="L57" s="5">
        <v>3644.29</v>
      </c>
      <c r="M57" s="5">
        <f t="shared" si="2"/>
        <v>43731.479999999996</v>
      </c>
      <c r="N57" s="5">
        <v>369.45</v>
      </c>
      <c r="O57">
        <v>7</v>
      </c>
      <c r="P57">
        <v>17</v>
      </c>
      <c r="Q57">
        <v>3</v>
      </c>
      <c r="R57" t="s">
        <v>49</v>
      </c>
      <c r="S57" t="s">
        <v>50</v>
      </c>
    </row>
    <row r="58" spans="1:19" x14ac:dyDescent="0.35">
      <c r="A58">
        <v>57</v>
      </c>
      <c r="B58">
        <v>50</v>
      </c>
      <c r="C58" t="str">
        <f t="shared" si="0"/>
        <v xml:space="preserve">Retirement Category </v>
      </c>
      <c r="D58" t="s">
        <v>17</v>
      </c>
      <c r="E58" t="s">
        <v>21</v>
      </c>
      <c r="F58" t="s">
        <v>31</v>
      </c>
      <c r="G58" t="s">
        <v>43</v>
      </c>
      <c r="H58" t="s">
        <v>48</v>
      </c>
      <c r="I58">
        <v>0</v>
      </c>
      <c r="J58" t="str">
        <f t="shared" si="1"/>
        <v>0-5 yrs</v>
      </c>
      <c r="K58">
        <v>3</v>
      </c>
      <c r="L58" s="5">
        <v>5725.73</v>
      </c>
      <c r="M58" s="5">
        <f t="shared" si="2"/>
        <v>68708.759999999995</v>
      </c>
      <c r="N58" s="5">
        <v>1078.58</v>
      </c>
      <c r="O58">
        <v>12</v>
      </c>
      <c r="P58">
        <v>21</v>
      </c>
      <c r="Q58">
        <v>8</v>
      </c>
      <c r="R58" t="s">
        <v>49</v>
      </c>
      <c r="S58" t="s">
        <v>49</v>
      </c>
    </row>
    <row r="59" spans="1:19" x14ac:dyDescent="0.35">
      <c r="A59">
        <v>58</v>
      </c>
      <c r="B59">
        <v>37</v>
      </c>
      <c r="C59" t="str">
        <f t="shared" si="0"/>
        <v>Adult Category</v>
      </c>
      <c r="D59" t="s">
        <v>17</v>
      </c>
      <c r="E59" t="s">
        <v>19</v>
      </c>
      <c r="F59" t="s">
        <v>25</v>
      </c>
      <c r="G59" t="s">
        <v>43</v>
      </c>
      <c r="H59" t="s">
        <v>47</v>
      </c>
      <c r="I59">
        <v>8</v>
      </c>
      <c r="J59" t="str">
        <f t="shared" si="1"/>
        <v>6-10 yrs</v>
      </c>
      <c r="K59">
        <v>3</v>
      </c>
      <c r="L59" s="5">
        <v>5672.22</v>
      </c>
      <c r="M59" s="5">
        <f t="shared" si="2"/>
        <v>68066.64</v>
      </c>
      <c r="N59" s="5">
        <v>1023.75</v>
      </c>
      <c r="O59">
        <v>10</v>
      </c>
      <c r="P59">
        <v>19</v>
      </c>
      <c r="Q59">
        <v>2</v>
      </c>
      <c r="R59" t="s">
        <v>49</v>
      </c>
      <c r="S59" t="s">
        <v>49</v>
      </c>
    </row>
    <row r="60" spans="1:19" x14ac:dyDescent="0.35">
      <c r="A60">
        <v>59</v>
      </c>
      <c r="B60">
        <v>39</v>
      </c>
      <c r="C60" t="str">
        <f t="shared" si="0"/>
        <v>Adult Category</v>
      </c>
      <c r="D60" t="s">
        <v>17</v>
      </c>
      <c r="E60" t="s">
        <v>19</v>
      </c>
      <c r="F60" t="s">
        <v>25</v>
      </c>
      <c r="G60" t="s">
        <v>43</v>
      </c>
      <c r="H60" t="s">
        <v>46</v>
      </c>
      <c r="I60">
        <v>6</v>
      </c>
      <c r="J60" t="str">
        <f t="shared" si="1"/>
        <v>6-10 yrs</v>
      </c>
      <c r="K60">
        <v>2</v>
      </c>
      <c r="L60" s="5">
        <v>5031.99</v>
      </c>
      <c r="M60" s="5">
        <f t="shared" si="2"/>
        <v>60383.88</v>
      </c>
      <c r="N60" s="5">
        <v>903.38</v>
      </c>
      <c r="O60">
        <v>15</v>
      </c>
      <c r="P60">
        <v>20</v>
      </c>
      <c r="Q60">
        <v>3</v>
      </c>
      <c r="R60" t="s">
        <v>49</v>
      </c>
      <c r="S60" t="s">
        <v>49</v>
      </c>
    </row>
    <row r="61" spans="1:19" x14ac:dyDescent="0.35">
      <c r="A61">
        <v>60</v>
      </c>
      <c r="B61">
        <v>35</v>
      </c>
      <c r="C61" t="str">
        <f t="shared" si="0"/>
        <v>Adult Category</v>
      </c>
      <c r="D61" t="s">
        <v>16</v>
      </c>
      <c r="E61" t="s">
        <v>20</v>
      </c>
      <c r="F61" t="s">
        <v>28</v>
      </c>
      <c r="G61" t="s">
        <v>42</v>
      </c>
      <c r="H61" t="s">
        <v>46</v>
      </c>
      <c r="I61">
        <v>12</v>
      </c>
      <c r="J61" t="str">
        <f t="shared" si="1"/>
        <v>11-15 yrs</v>
      </c>
      <c r="K61">
        <v>3</v>
      </c>
      <c r="L61" s="5">
        <v>3841.97</v>
      </c>
      <c r="M61" s="5">
        <f t="shared" si="2"/>
        <v>46103.64</v>
      </c>
      <c r="N61" s="5">
        <v>287.48</v>
      </c>
      <c r="O61">
        <v>13</v>
      </c>
      <c r="P61">
        <v>16</v>
      </c>
      <c r="Q61">
        <v>7</v>
      </c>
      <c r="R61" t="s">
        <v>50</v>
      </c>
      <c r="S61" t="s">
        <v>49</v>
      </c>
    </row>
    <row r="62" spans="1:19" x14ac:dyDescent="0.35">
      <c r="A62">
        <v>61</v>
      </c>
      <c r="B62">
        <v>46</v>
      </c>
      <c r="C62" t="str">
        <f t="shared" si="0"/>
        <v>Old Category</v>
      </c>
      <c r="D62" t="s">
        <v>16</v>
      </c>
      <c r="E62" t="s">
        <v>23</v>
      </c>
      <c r="F62" t="s">
        <v>39</v>
      </c>
      <c r="G62" t="s">
        <v>44</v>
      </c>
      <c r="H62" t="s">
        <v>46</v>
      </c>
      <c r="I62">
        <v>3</v>
      </c>
      <c r="J62" t="str">
        <f t="shared" si="1"/>
        <v>0-5 yrs</v>
      </c>
      <c r="K62">
        <v>2</v>
      </c>
      <c r="L62" s="5">
        <v>3809.84</v>
      </c>
      <c r="M62" s="5">
        <f t="shared" si="2"/>
        <v>45718.080000000002</v>
      </c>
      <c r="N62" s="5">
        <v>647.54999999999995</v>
      </c>
      <c r="O62">
        <v>8</v>
      </c>
      <c r="P62">
        <v>22</v>
      </c>
      <c r="Q62">
        <v>8</v>
      </c>
      <c r="R62" t="s">
        <v>49</v>
      </c>
      <c r="S62" t="s">
        <v>49</v>
      </c>
    </row>
    <row r="63" spans="1:19" x14ac:dyDescent="0.35">
      <c r="A63">
        <v>62</v>
      </c>
      <c r="B63">
        <v>48</v>
      </c>
      <c r="C63" t="str">
        <f t="shared" si="0"/>
        <v>Old Category</v>
      </c>
      <c r="D63" t="s">
        <v>16</v>
      </c>
      <c r="E63" t="s">
        <v>19</v>
      </c>
      <c r="F63" t="s">
        <v>25</v>
      </c>
      <c r="G63" t="s">
        <v>44</v>
      </c>
      <c r="H63" t="s">
        <v>48</v>
      </c>
      <c r="I63">
        <v>17</v>
      </c>
      <c r="J63" t="str">
        <f t="shared" si="1"/>
        <v>16-20 yrs</v>
      </c>
      <c r="K63">
        <v>3</v>
      </c>
      <c r="L63" s="5">
        <v>3671</v>
      </c>
      <c r="M63" s="5">
        <f t="shared" si="2"/>
        <v>44052</v>
      </c>
      <c r="N63" s="5">
        <v>283.73</v>
      </c>
      <c r="O63">
        <v>9</v>
      </c>
      <c r="P63">
        <v>22</v>
      </c>
      <c r="Q63">
        <v>1</v>
      </c>
      <c r="R63" t="s">
        <v>49</v>
      </c>
      <c r="S63" t="s">
        <v>49</v>
      </c>
    </row>
    <row r="64" spans="1:19" x14ac:dyDescent="0.35">
      <c r="A64">
        <v>63</v>
      </c>
      <c r="B64">
        <v>47</v>
      </c>
      <c r="C64" t="str">
        <f t="shared" si="0"/>
        <v>Old Category</v>
      </c>
      <c r="D64" t="s">
        <v>16</v>
      </c>
      <c r="E64" t="s">
        <v>23</v>
      </c>
      <c r="F64" t="s">
        <v>41</v>
      </c>
      <c r="G64" t="s">
        <v>44</v>
      </c>
      <c r="H64" t="s">
        <v>46</v>
      </c>
      <c r="I64">
        <v>13</v>
      </c>
      <c r="J64" t="str">
        <f t="shared" si="1"/>
        <v>11-15 yrs</v>
      </c>
      <c r="K64">
        <v>3</v>
      </c>
      <c r="L64" s="5">
        <v>4694.55</v>
      </c>
      <c r="M64" s="5">
        <f t="shared" si="2"/>
        <v>56334.600000000006</v>
      </c>
      <c r="N64" s="5">
        <v>623.24</v>
      </c>
      <c r="O64">
        <v>7</v>
      </c>
      <c r="P64">
        <v>20</v>
      </c>
      <c r="Q64">
        <v>11</v>
      </c>
      <c r="R64" t="s">
        <v>49</v>
      </c>
      <c r="S64" t="s">
        <v>49</v>
      </c>
    </row>
    <row r="65" spans="1:19" x14ac:dyDescent="0.35">
      <c r="A65">
        <v>64</v>
      </c>
      <c r="B65">
        <v>27</v>
      </c>
      <c r="C65" t="str">
        <f t="shared" si="0"/>
        <v>Young Category</v>
      </c>
      <c r="D65" t="s">
        <v>17</v>
      </c>
      <c r="E65" t="s">
        <v>23</v>
      </c>
      <c r="F65" t="s">
        <v>41</v>
      </c>
      <c r="G65" t="s">
        <v>45</v>
      </c>
      <c r="H65" t="s">
        <v>46</v>
      </c>
      <c r="I65">
        <v>3</v>
      </c>
      <c r="J65" t="str">
        <f t="shared" si="1"/>
        <v>0-5 yrs</v>
      </c>
      <c r="K65">
        <v>5</v>
      </c>
      <c r="L65" s="5">
        <v>5719.43</v>
      </c>
      <c r="M65" s="5">
        <f t="shared" si="2"/>
        <v>68633.16</v>
      </c>
      <c r="N65" s="5">
        <v>537.47</v>
      </c>
      <c r="O65">
        <v>15</v>
      </c>
      <c r="P65">
        <v>12</v>
      </c>
      <c r="Q65">
        <v>1</v>
      </c>
      <c r="R65" t="s">
        <v>49</v>
      </c>
      <c r="S65" t="s">
        <v>50</v>
      </c>
    </row>
    <row r="66" spans="1:19" x14ac:dyDescent="0.35">
      <c r="A66">
        <v>65</v>
      </c>
      <c r="B66">
        <v>43</v>
      </c>
      <c r="C66" t="str">
        <f t="shared" si="0"/>
        <v>Old Category</v>
      </c>
      <c r="D66" t="s">
        <v>17</v>
      </c>
      <c r="E66" t="s">
        <v>21</v>
      </c>
      <c r="F66" t="s">
        <v>31</v>
      </c>
      <c r="G66" t="s">
        <v>42</v>
      </c>
      <c r="H66" t="s">
        <v>46</v>
      </c>
      <c r="I66">
        <v>11</v>
      </c>
      <c r="J66" t="str">
        <f t="shared" si="1"/>
        <v>11-15 yrs</v>
      </c>
      <c r="K66">
        <v>3</v>
      </c>
      <c r="L66" s="5">
        <v>5393.9</v>
      </c>
      <c r="M66" s="5">
        <f t="shared" si="2"/>
        <v>64726.799999999996</v>
      </c>
      <c r="N66" s="5">
        <v>1006.47</v>
      </c>
      <c r="O66">
        <v>11</v>
      </c>
      <c r="P66">
        <v>25</v>
      </c>
      <c r="Q66">
        <v>4</v>
      </c>
      <c r="R66" t="s">
        <v>49</v>
      </c>
      <c r="S66" t="s">
        <v>49</v>
      </c>
    </row>
    <row r="67" spans="1:19" x14ac:dyDescent="0.35">
      <c r="A67">
        <v>66</v>
      </c>
      <c r="B67">
        <v>44</v>
      </c>
      <c r="C67" t="str">
        <f t="shared" ref="C67:C130" si="3">_xlfn.IFS(B67&gt;=50,"Retirement Category ",B67&gt;=40,"Old Category",B67&gt;=30,"Adult Category",B67&gt;=20,"Young Category")</f>
        <v>Old Category</v>
      </c>
      <c r="D67" t="s">
        <v>16</v>
      </c>
      <c r="E67" t="s">
        <v>20</v>
      </c>
      <c r="F67" t="s">
        <v>30</v>
      </c>
      <c r="G67" t="s">
        <v>44</v>
      </c>
      <c r="H67" t="s">
        <v>46</v>
      </c>
      <c r="I67">
        <v>12</v>
      </c>
      <c r="J67" t="str">
        <f t="shared" ref="J67:J130" si="4">_xlfn.IFS(I67&gt;=16,"16-20 yrs",I67&gt;=11,"11-15 yrs",I67&gt;=6,"6-10 yrs",I67&lt;=5,"0-5 yrs")</f>
        <v>11-15 yrs</v>
      </c>
      <c r="K67">
        <v>1</v>
      </c>
      <c r="L67" s="5">
        <v>5366.6</v>
      </c>
      <c r="M67" s="5">
        <f t="shared" ref="M67:M130" si="5">L67*12</f>
        <v>64399.200000000004</v>
      </c>
      <c r="N67" s="5">
        <v>445.03</v>
      </c>
      <c r="O67">
        <v>5</v>
      </c>
      <c r="P67">
        <v>15</v>
      </c>
      <c r="Q67">
        <v>6</v>
      </c>
      <c r="R67" t="s">
        <v>49</v>
      </c>
      <c r="S67" t="s">
        <v>49</v>
      </c>
    </row>
    <row r="68" spans="1:19" x14ac:dyDescent="0.35">
      <c r="A68">
        <v>67</v>
      </c>
      <c r="B68">
        <v>23</v>
      </c>
      <c r="C68" t="str">
        <f t="shared" si="3"/>
        <v>Young Category</v>
      </c>
      <c r="D68" t="s">
        <v>16</v>
      </c>
      <c r="E68" t="s">
        <v>18</v>
      </c>
      <c r="F68" t="s">
        <v>24</v>
      </c>
      <c r="G68" t="s">
        <v>43</v>
      </c>
      <c r="H68" t="s">
        <v>46</v>
      </c>
      <c r="I68">
        <v>5</v>
      </c>
      <c r="J68" t="str">
        <f t="shared" si="4"/>
        <v>0-5 yrs</v>
      </c>
      <c r="K68">
        <v>4</v>
      </c>
      <c r="L68" s="5">
        <v>6382.42</v>
      </c>
      <c r="M68" s="5">
        <f t="shared" si="5"/>
        <v>76589.040000000008</v>
      </c>
      <c r="N68" s="5">
        <v>1106.6300000000001</v>
      </c>
      <c r="O68">
        <v>10</v>
      </c>
      <c r="P68">
        <v>20</v>
      </c>
      <c r="Q68">
        <v>4</v>
      </c>
      <c r="R68" t="s">
        <v>49</v>
      </c>
      <c r="S68" t="s">
        <v>49</v>
      </c>
    </row>
    <row r="69" spans="1:19" x14ac:dyDescent="0.35">
      <c r="A69">
        <v>68</v>
      </c>
      <c r="B69">
        <v>45</v>
      </c>
      <c r="C69" t="str">
        <f t="shared" si="3"/>
        <v>Old Category</v>
      </c>
      <c r="D69" t="s">
        <v>16</v>
      </c>
      <c r="E69" t="s">
        <v>21</v>
      </c>
      <c r="F69" t="s">
        <v>38</v>
      </c>
      <c r="G69" t="s">
        <v>44</v>
      </c>
      <c r="H69" t="s">
        <v>46</v>
      </c>
      <c r="I69">
        <v>18</v>
      </c>
      <c r="J69" t="str">
        <f t="shared" si="4"/>
        <v>16-20 yrs</v>
      </c>
      <c r="K69">
        <v>5</v>
      </c>
      <c r="L69" s="5">
        <v>5221.1400000000003</v>
      </c>
      <c r="M69" s="5">
        <f t="shared" si="5"/>
        <v>62653.680000000008</v>
      </c>
      <c r="N69" s="5">
        <v>834.48</v>
      </c>
      <c r="O69">
        <v>7</v>
      </c>
      <c r="P69">
        <v>20</v>
      </c>
      <c r="Q69">
        <v>7</v>
      </c>
      <c r="R69" t="s">
        <v>49</v>
      </c>
      <c r="S69" t="s">
        <v>49</v>
      </c>
    </row>
    <row r="70" spans="1:19" x14ac:dyDescent="0.35">
      <c r="A70">
        <v>69</v>
      </c>
      <c r="B70">
        <v>59</v>
      </c>
      <c r="C70" t="str">
        <f t="shared" si="3"/>
        <v xml:space="preserve">Retirement Category </v>
      </c>
      <c r="D70" t="s">
        <v>16</v>
      </c>
      <c r="E70" t="s">
        <v>19</v>
      </c>
      <c r="F70" t="s">
        <v>37</v>
      </c>
      <c r="G70" t="s">
        <v>45</v>
      </c>
      <c r="H70" t="s">
        <v>47</v>
      </c>
      <c r="I70">
        <v>19</v>
      </c>
      <c r="J70" t="str">
        <f t="shared" si="4"/>
        <v>16-20 yrs</v>
      </c>
      <c r="K70">
        <v>4</v>
      </c>
      <c r="L70" s="5">
        <v>4710.79</v>
      </c>
      <c r="M70" s="5">
        <f t="shared" si="5"/>
        <v>56529.479999999996</v>
      </c>
      <c r="N70" s="5">
        <v>439.54</v>
      </c>
      <c r="O70">
        <v>9</v>
      </c>
      <c r="P70">
        <v>17</v>
      </c>
      <c r="Q70">
        <v>5</v>
      </c>
      <c r="R70" t="s">
        <v>50</v>
      </c>
      <c r="S70" t="s">
        <v>50</v>
      </c>
    </row>
    <row r="71" spans="1:19" x14ac:dyDescent="0.35">
      <c r="A71">
        <v>70</v>
      </c>
      <c r="B71">
        <v>26</v>
      </c>
      <c r="C71" t="str">
        <f t="shared" si="3"/>
        <v>Young Category</v>
      </c>
      <c r="D71" t="s">
        <v>16</v>
      </c>
      <c r="E71" t="s">
        <v>20</v>
      </c>
      <c r="F71" t="s">
        <v>28</v>
      </c>
      <c r="G71" t="s">
        <v>43</v>
      </c>
      <c r="H71" t="s">
        <v>48</v>
      </c>
      <c r="I71">
        <v>17</v>
      </c>
      <c r="J71" t="str">
        <f t="shared" si="4"/>
        <v>16-20 yrs</v>
      </c>
      <c r="K71">
        <v>3</v>
      </c>
      <c r="L71" s="5">
        <v>3474.67</v>
      </c>
      <c r="M71" s="5">
        <f t="shared" si="5"/>
        <v>41696.04</v>
      </c>
      <c r="N71" s="5">
        <v>258.18</v>
      </c>
      <c r="O71">
        <v>17</v>
      </c>
      <c r="P71">
        <v>22</v>
      </c>
      <c r="Q71">
        <v>6</v>
      </c>
      <c r="R71" t="s">
        <v>49</v>
      </c>
      <c r="S71" t="s">
        <v>49</v>
      </c>
    </row>
    <row r="72" spans="1:19" x14ac:dyDescent="0.35">
      <c r="A72">
        <v>71</v>
      </c>
      <c r="B72">
        <v>24</v>
      </c>
      <c r="C72" t="str">
        <f t="shared" si="3"/>
        <v>Young Category</v>
      </c>
      <c r="D72" t="s">
        <v>17</v>
      </c>
      <c r="E72" t="s">
        <v>22</v>
      </c>
      <c r="F72" t="s">
        <v>40</v>
      </c>
      <c r="G72" t="s">
        <v>43</v>
      </c>
      <c r="H72" t="s">
        <v>47</v>
      </c>
      <c r="I72">
        <v>8</v>
      </c>
      <c r="J72" t="str">
        <f t="shared" si="4"/>
        <v>6-10 yrs</v>
      </c>
      <c r="K72">
        <v>4</v>
      </c>
      <c r="L72" s="5">
        <v>4505.93</v>
      </c>
      <c r="M72" s="5">
        <f t="shared" si="5"/>
        <v>54071.16</v>
      </c>
      <c r="N72" s="5">
        <v>409.24</v>
      </c>
      <c r="O72">
        <v>11</v>
      </c>
      <c r="P72">
        <v>19</v>
      </c>
      <c r="Q72">
        <v>9</v>
      </c>
      <c r="R72" t="s">
        <v>50</v>
      </c>
      <c r="S72" t="s">
        <v>50</v>
      </c>
    </row>
    <row r="73" spans="1:19" x14ac:dyDescent="0.35">
      <c r="A73">
        <v>72</v>
      </c>
      <c r="B73">
        <v>53</v>
      </c>
      <c r="C73" t="str">
        <f t="shared" si="3"/>
        <v xml:space="preserve">Retirement Category </v>
      </c>
      <c r="D73" t="s">
        <v>16</v>
      </c>
      <c r="E73" t="s">
        <v>19</v>
      </c>
      <c r="F73" t="s">
        <v>25</v>
      </c>
      <c r="G73" t="s">
        <v>43</v>
      </c>
      <c r="H73" t="s">
        <v>46</v>
      </c>
      <c r="I73">
        <v>17</v>
      </c>
      <c r="J73" t="str">
        <f t="shared" si="4"/>
        <v>16-20 yrs</v>
      </c>
      <c r="K73">
        <v>4</v>
      </c>
      <c r="L73" s="5">
        <v>5978.04</v>
      </c>
      <c r="M73" s="5">
        <f t="shared" si="5"/>
        <v>71736.479999999996</v>
      </c>
      <c r="N73" s="5">
        <v>1145.45</v>
      </c>
      <c r="O73">
        <v>16</v>
      </c>
      <c r="P73">
        <v>21</v>
      </c>
      <c r="Q73">
        <v>3</v>
      </c>
      <c r="R73" t="s">
        <v>50</v>
      </c>
      <c r="S73" t="s">
        <v>50</v>
      </c>
    </row>
    <row r="74" spans="1:19" x14ac:dyDescent="0.35">
      <c r="A74">
        <v>73</v>
      </c>
      <c r="B74">
        <v>39</v>
      </c>
      <c r="C74" t="str">
        <f t="shared" si="3"/>
        <v>Adult Category</v>
      </c>
      <c r="D74" t="s">
        <v>17</v>
      </c>
      <c r="E74" t="s">
        <v>23</v>
      </c>
      <c r="F74" t="s">
        <v>39</v>
      </c>
      <c r="G74" t="s">
        <v>43</v>
      </c>
      <c r="H74" t="s">
        <v>47</v>
      </c>
      <c r="I74">
        <v>12</v>
      </c>
      <c r="J74" t="str">
        <f t="shared" si="4"/>
        <v>11-15 yrs</v>
      </c>
      <c r="K74">
        <v>4</v>
      </c>
      <c r="L74" s="5">
        <v>5985.49</v>
      </c>
      <c r="M74" s="5">
        <f t="shared" si="5"/>
        <v>71825.88</v>
      </c>
      <c r="N74" s="5">
        <v>968.21</v>
      </c>
      <c r="O74">
        <v>10</v>
      </c>
      <c r="P74">
        <v>22</v>
      </c>
      <c r="Q74">
        <v>8</v>
      </c>
      <c r="R74" t="s">
        <v>49</v>
      </c>
      <c r="S74" t="s">
        <v>50</v>
      </c>
    </row>
    <row r="75" spans="1:19" x14ac:dyDescent="0.35">
      <c r="A75">
        <v>74</v>
      </c>
      <c r="B75">
        <v>27</v>
      </c>
      <c r="C75" t="str">
        <f t="shared" si="3"/>
        <v>Young Category</v>
      </c>
      <c r="D75" t="s">
        <v>17</v>
      </c>
      <c r="E75" t="s">
        <v>23</v>
      </c>
      <c r="F75" t="s">
        <v>39</v>
      </c>
      <c r="G75" t="s">
        <v>43</v>
      </c>
      <c r="H75" t="s">
        <v>46</v>
      </c>
      <c r="I75">
        <v>6</v>
      </c>
      <c r="J75" t="str">
        <f t="shared" si="4"/>
        <v>6-10 yrs</v>
      </c>
      <c r="K75">
        <v>3</v>
      </c>
      <c r="L75" s="5">
        <v>4612.45</v>
      </c>
      <c r="M75" s="5">
        <f t="shared" si="5"/>
        <v>55349.399999999994</v>
      </c>
      <c r="N75" s="5">
        <v>663.66</v>
      </c>
      <c r="O75">
        <v>14</v>
      </c>
      <c r="P75">
        <v>16</v>
      </c>
      <c r="Q75">
        <v>5</v>
      </c>
      <c r="R75" t="s">
        <v>49</v>
      </c>
      <c r="S75" t="s">
        <v>49</v>
      </c>
    </row>
    <row r="76" spans="1:19" x14ac:dyDescent="0.35">
      <c r="A76">
        <v>75</v>
      </c>
      <c r="B76">
        <v>42</v>
      </c>
      <c r="C76" t="str">
        <f t="shared" si="3"/>
        <v>Old Category</v>
      </c>
      <c r="D76" t="s">
        <v>16</v>
      </c>
      <c r="E76" t="s">
        <v>23</v>
      </c>
      <c r="F76" t="s">
        <v>41</v>
      </c>
      <c r="G76" t="s">
        <v>43</v>
      </c>
      <c r="H76" t="s">
        <v>46</v>
      </c>
      <c r="I76">
        <v>12</v>
      </c>
      <c r="J76" t="str">
        <f t="shared" si="4"/>
        <v>11-15 yrs</v>
      </c>
      <c r="K76">
        <v>4</v>
      </c>
      <c r="L76" s="5">
        <v>6978.16</v>
      </c>
      <c r="M76" s="5">
        <f t="shared" si="5"/>
        <v>83737.919999999998</v>
      </c>
      <c r="N76" s="5">
        <v>633.29</v>
      </c>
      <c r="O76">
        <v>9</v>
      </c>
      <c r="P76">
        <v>18</v>
      </c>
      <c r="Q76">
        <v>1</v>
      </c>
      <c r="R76" t="s">
        <v>49</v>
      </c>
      <c r="S76" t="s">
        <v>50</v>
      </c>
    </row>
    <row r="77" spans="1:19" x14ac:dyDescent="0.35">
      <c r="A77">
        <v>76</v>
      </c>
      <c r="B77">
        <v>39</v>
      </c>
      <c r="C77" t="str">
        <f t="shared" si="3"/>
        <v>Adult Category</v>
      </c>
      <c r="D77" t="s">
        <v>16</v>
      </c>
      <c r="E77" t="s">
        <v>23</v>
      </c>
      <c r="F77" t="s">
        <v>41</v>
      </c>
      <c r="G77" t="s">
        <v>44</v>
      </c>
      <c r="H77" t="s">
        <v>46</v>
      </c>
      <c r="I77">
        <v>3</v>
      </c>
      <c r="J77" t="str">
        <f t="shared" si="4"/>
        <v>0-5 yrs</v>
      </c>
      <c r="K77">
        <v>3</v>
      </c>
      <c r="L77" s="5">
        <v>4379.7</v>
      </c>
      <c r="M77" s="5">
        <f t="shared" si="5"/>
        <v>52556.399999999994</v>
      </c>
      <c r="N77" s="5">
        <v>451.96</v>
      </c>
      <c r="O77">
        <v>8</v>
      </c>
      <c r="P77">
        <v>16</v>
      </c>
      <c r="Q77">
        <v>3</v>
      </c>
      <c r="R77" t="s">
        <v>49</v>
      </c>
      <c r="S77" t="s">
        <v>49</v>
      </c>
    </row>
    <row r="78" spans="1:19" x14ac:dyDescent="0.35">
      <c r="A78">
        <v>77</v>
      </c>
      <c r="B78">
        <v>52</v>
      </c>
      <c r="C78" t="str">
        <f t="shared" si="3"/>
        <v xml:space="preserve">Retirement Category </v>
      </c>
      <c r="D78" t="s">
        <v>17</v>
      </c>
      <c r="E78" t="s">
        <v>19</v>
      </c>
      <c r="F78" t="s">
        <v>35</v>
      </c>
      <c r="G78" t="s">
        <v>42</v>
      </c>
      <c r="H78" t="s">
        <v>47</v>
      </c>
      <c r="I78">
        <v>16</v>
      </c>
      <c r="J78" t="str">
        <f t="shared" si="4"/>
        <v>16-20 yrs</v>
      </c>
      <c r="K78">
        <v>3</v>
      </c>
      <c r="L78" s="5">
        <v>5987.46</v>
      </c>
      <c r="M78" s="5">
        <f t="shared" si="5"/>
        <v>71849.52</v>
      </c>
      <c r="N78" s="5">
        <v>1147.8499999999999</v>
      </c>
      <c r="O78">
        <v>10</v>
      </c>
      <c r="P78">
        <v>22</v>
      </c>
      <c r="Q78">
        <v>3</v>
      </c>
      <c r="R78" t="s">
        <v>49</v>
      </c>
      <c r="S78" t="s">
        <v>49</v>
      </c>
    </row>
    <row r="79" spans="1:19" x14ac:dyDescent="0.35">
      <c r="A79">
        <v>78</v>
      </c>
      <c r="B79">
        <v>52</v>
      </c>
      <c r="C79" t="str">
        <f t="shared" si="3"/>
        <v xml:space="preserve">Retirement Category </v>
      </c>
      <c r="D79" t="s">
        <v>17</v>
      </c>
      <c r="E79" t="s">
        <v>23</v>
      </c>
      <c r="F79" t="s">
        <v>41</v>
      </c>
      <c r="G79" t="s">
        <v>42</v>
      </c>
      <c r="H79" t="s">
        <v>46</v>
      </c>
      <c r="I79">
        <v>8</v>
      </c>
      <c r="J79" t="str">
        <f t="shared" si="4"/>
        <v>6-10 yrs</v>
      </c>
      <c r="K79">
        <v>4</v>
      </c>
      <c r="L79" s="5">
        <v>4728.8100000000004</v>
      </c>
      <c r="M79" s="5">
        <f t="shared" si="5"/>
        <v>56745.72</v>
      </c>
      <c r="N79" s="5">
        <v>915.45</v>
      </c>
      <c r="O79">
        <v>11</v>
      </c>
      <c r="P79">
        <v>20</v>
      </c>
      <c r="Q79">
        <v>8</v>
      </c>
      <c r="R79" t="s">
        <v>49</v>
      </c>
      <c r="S79" t="s">
        <v>50</v>
      </c>
    </row>
    <row r="80" spans="1:19" x14ac:dyDescent="0.35">
      <c r="A80">
        <v>79</v>
      </c>
      <c r="B80">
        <v>36</v>
      </c>
      <c r="C80" t="str">
        <f t="shared" si="3"/>
        <v>Adult Category</v>
      </c>
      <c r="D80" t="s">
        <v>16</v>
      </c>
      <c r="E80" t="s">
        <v>23</v>
      </c>
      <c r="F80" t="s">
        <v>33</v>
      </c>
      <c r="G80" t="s">
        <v>44</v>
      </c>
      <c r="H80" t="s">
        <v>46</v>
      </c>
      <c r="I80">
        <v>4</v>
      </c>
      <c r="J80" t="str">
        <f t="shared" si="4"/>
        <v>0-5 yrs</v>
      </c>
      <c r="K80">
        <v>3</v>
      </c>
      <c r="L80" s="5">
        <v>3103.47</v>
      </c>
      <c r="M80" s="5">
        <f t="shared" si="5"/>
        <v>37241.64</v>
      </c>
      <c r="N80" s="5">
        <v>282.24</v>
      </c>
      <c r="O80">
        <v>10</v>
      </c>
      <c r="P80">
        <v>25</v>
      </c>
      <c r="Q80">
        <v>5</v>
      </c>
      <c r="R80" t="s">
        <v>49</v>
      </c>
      <c r="S80" t="s">
        <v>49</v>
      </c>
    </row>
    <row r="81" spans="1:19" x14ac:dyDescent="0.35">
      <c r="A81">
        <v>80</v>
      </c>
      <c r="B81">
        <v>52</v>
      </c>
      <c r="C81" t="str">
        <f t="shared" si="3"/>
        <v xml:space="preserve">Retirement Category </v>
      </c>
      <c r="D81" t="s">
        <v>17</v>
      </c>
      <c r="E81" t="s">
        <v>18</v>
      </c>
      <c r="F81" t="s">
        <v>24</v>
      </c>
      <c r="G81" t="s">
        <v>44</v>
      </c>
      <c r="H81" t="s">
        <v>47</v>
      </c>
      <c r="I81">
        <v>15</v>
      </c>
      <c r="J81" t="str">
        <f t="shared" si="4"/>
        <v>11-15 yrs</v>
      </c>
      <c r="K81">
        <v>5</v>
      </c>
      <c r="L81" s="5">
        <v>4797.3</v>
      </c>
      <c r="M81" s="5">
        <f t="shared" si="5"/>
        <v>57567.600000000006</v>
      </c>
      <c r="N81" s="5">
        <v>274.97000000000003</v>
      </c>
      <c r="O81">
        <v>14</v>
      </c>
      <c r="P81">
        <v>27</v>
      </c>
      <c r="Q81">
        <v>7</v>
      </c>
      <c r="R81" t="s">
        <v>49</v>
      </c>
      <c r="S81" t="s">
        <v>49</v>
      </c>
    </row>
    <row r="82" spans="1:19" x14ac:dyDescent="0.35">
      <c r="A82">
        <v>81</v>
      </c>
      <c r="B82">
        <v>34</v>
      </c>
      <c r="C82" t="str">
        <f t="shared" si="3"/>
        <v>Adult Category</v>
      </c>
      <c r="D82" t="s">
        <v>17</v>
      </c>
      <c r="E82" t="s">
        <v>18</v>
      </c>
      <c r="F82" t="s">
        <v>26</v>
      </c>
      <c r="G82" t="s">
        <v>45</v>
      </c>
      <c r="H82" t="s">
        <v>46</v>
      </c>
      <c r="I82">
        <v>10</v>
      </c>
      <c r="J82" t="str">
        <f t="shared" si="4"/>
        <v>6-10 yrs</v>
      </c>
      <c r="K82">
        <v>3</v>
      </c>
      <c r="L82" s="5">
        <v>6156.39</v>
      </c>
      <c r="M82" s="5">
        <f t="shared" si="5"/>
        <v>73876.680000000008</v>
      </c>
      <c r="N82" s="5">
        <v>951.91</v>
      </c>
      <c r="O82">
        <v>12</v>
      </c>
      <c r="P82">
        <v>24</v>
      </c>
      <c r="Q82">
        <v>4</v>
      </c>
      <c r="R82" t="s">
        <v>50</v>
      </c>
      <c r="S82" t="s">
        <v>49</v>
      </c>
    </row>
    <row r="83" spans="1:19" x14ac:dyDescent="0.35">
      <c r="A83">
        <v>82</v>
      </c>
      <c r="B83">
        <v>25</v>
      </c>
      <c r="C83" t="str">
        <f t="shared" si="3"/>
        <v>Young Category</v>
      </c>
      <c r="D83" t="s">
        <v>17</v>
      </c>
      <c r="E83" t="s">
        <v>21</v>
      </c>
      <c r="F83" t="s">
        <v>31</v>
      </c>
      <c r="G83" t="s">
        <v>42</v>
      </c>
      <c r="H83" t="s">
        <v>46</v>
      </c>
      <c r="I83">
        <v>16</v>
      </c>
      <c r="J83" t="str">
        <f t="shared" si="4"/>
        <v>16-20 yrs</v>
      </c>
      <c r="K83">
        <v>3</v>
      </c>
      <c r="L83" s="5">
        <v>4705.82</v>
      </c>
      <c r="M83" s="5">
        <f t="shared" si="5"/>
        <v>56469.84</v>
      </c>
      <c r="N83" s="5">
        <v>396.67</v>
      </c>
      <c r="O83">
        <v>15</v>
      </c>
      <c r="P83">
        <v>21</v>
      </c>
      <c r="Q83">
        <v>2</v>
      </c>
      <c r="R83" t="s">
        <v>49</v>
      </c>
      <c r="S83" t="s">
        <v>49</v>
      </c>
    </row>
    <row r="84" spans="1:19" x14ac:dyDescent="0.35">
      <c r="A84">
        <v>83</v>
      </c>
      <c r="B84">
        <v>40</v>
      </c>
      <c r="C84" t="str">
        <f t="shared" si="3"/>
        <v>Old Category</v>
      </c>
      <c r="D84" t="s">
        <v>17</v>
      </c>
      <c r="E84" t="s">
        <v>18</v>
      </c>
      <c r="F84" t="s">
        <v>24</v>
      </c>
      <c r="G84" t="s">
        <v>43</v>
      </c>
      <c r="H84" t="s">
        <v>47</v>
      </c>
      <c r="I84">
        <v>11</v>
      </c>
      <c r="J84" t="str">
        <f t="shared" si="4"/>
        <v>11-15 yrs</v>
      </c>
      <c r="K84">
        <v>2</v>
      </c>
      <c r="L84" s="5">
        <v>4707.0600000000004</v>
      </c>
      <c r="M84" s="5">
        <f t="shared" si="5"/>
        <v>56484.72</v>
      </c>
      <c r="N84" s="5">
        <v>501.32</v>
      </c>
      <c r="O84">
        <v>6</v>
      </c>
      <c r="P84">
        <v>25</v>
      </c>
      <c r="Q84">
        <v>6</v>
      </c>
      <c r="R84" t="s">
        <v>50</v>
      </c>
      <c r="S84" t="s">
        <v>49</v>
      </c>
    </row>
    <row r="85" spans="1:19" x14ac:dyDescent="0.35">
      <c r="A85">
        <v>84</v>
      </c>
      <c r="B85">
        <v>29</v>
      </c>
      <c r="C85" t="str">
        <f t="shared" si="3"/>
        <v>Young Category</v>
      </c>
      <c r="D85" t="s">
        <v>16</v>
      </c>
      <c r="E85" t="s">
        <v>23</v>
      </c>
      <c r="F85" t="s">
        <v>39</v>
      </c>
      <c r="G85" t="s">
        <v>44</v>
      </c>
      <c r="H85" t="s">
        <v>48</v>
      </c>
      <c r="I85">
        <v>10</v>
      </c>
      <c r="J85" t="str">
        <f t="shared" si="4"/>
        <v>6-10 yrs</v>
      </c>
      <c r="K85">
        <v>3</v>
      </c>
      <c r="L85" s="5">
        <v>5023.53</v>
      </c>
      <c r="M85" s="5">
        <f t="shared" si="5"/>
        <v>60282.36</v>
      </c>
      <c r="N85" s="5">
        <v>301.93</v>
      </c>
      <c r="O85">
        <v>11</v>
      </c>
      <c r="P85">
        <v>22</v>
      </c>
      <c r="Q85">
        <v>6</v>
      </c>
      <c r="R85" t="s">
        <v>49</v>
      </c>
      <c r="S85" t="s">
        <v>49</v>
      </c>
    </row>
    <row r="86" spans="1:19" x14ac:dyDescent="0.35">
      <c r="A86">
        <v>85</v>
      </c>
      <c r="B86">
        <v>58</v>
      </c>
      <c r="C86" t="str">
        <f t="shared" si="3"/>
        <v xml:space="preserve">Retirement Category </v>
      </c>
      <c r="D86" t="s">
        <v>17</v>
      </c>
      <c r="E86" t="s">
        <v>23</v>
      </c>
      <c r="F86" t="s">
        <v>39</v>
      </c>
      <c r="G86" t="s">
        <v>42</v>
      </c>
      <c r="H86" t="s">
        <v>46</v>
      </c>
      <c r="I86">
        <v>10</v>
      </c>
      <c r="J86" t="str">
        <f t="shared" si="4"/>
        <v>6-10 yrs</v>
      </c>
      <c r="K86">
        <v>2</v>
      </c>
      <c r="L86" s="5">
        <v>4540.67</v>
      </c>
      <c r="M86" s="5">
        <f t="shared" si="5"/>
        <v>54488.04</v>
      </c>
      <c r="N86" s="5">
        <v>784.71</v>
      </c>
      <c r="O86">
        <v>7</v>
      </c>
      <c r="P86">
        <v>15</v>
      </c>
      <c r="Q86">
        <v>8</v>
      </c>
      <c r="R86" t="s">
        <v>50</v>
      </c>
      <c r="S86" t="s">
        <v>49</v>
      </c>
    </row>
    <row r="87" spans="1:19" x14ac:dyDescent="0.35">
      <c r="A87">
        <v>86</v>
      </c>
      <c r="B87">
        <v>36</v>
      </c>
      <c r="C87" t="str">
        <f t="shared" si="3"/>
        <v>Adult Category</v>
      </c>
      <c r="D87" t="s">
        <v>17</v>
      </c>
      <c r="E87" t="s">
        <v>22</v>
      </c>
      <c r="F87" t="s">
        <v>36</v>
      </c>
      <c r="G87" t="s">
        <v>42</v>
      </c>
      <c r="H87" t="s">
        <v>47</v>
      </c>
      <c r="I87">
        <v>2</v>
      </c>
      <c r="J87" t="str">
        <f t="shared" si="4"/>
        <v>0-5 yrs</v>
      </c>
      <c r="K87">
        <v>4</v>
      </c>
      <c r="L87" s="5">
        <v>4901.3999999999996</v>
      </c>
      <c r="M87" s="5">
        <f t="shared" si="5"/>
        <v>58816.799999999996</v>
      </c>
      <c r="N87" s="5">
        <v>445.97</v>
      </c>
      <c r="O87">
        <v>17</v>
      </c>
      <c r="P87">
        <v>19</v>
      </c>
      <c r="Q87">
        <v>7</v>
      </c>
      <c r="R87" t="s">
        <v>49</v>
      </c>
      <c r="S87" t="s">
        <v>49</v>
      </c>
    </row>
    <row r="88" spans="1:19" x14ac:dyDescent="0.35">
      <c r="A88">
        <v>87</v>
      </c>
      <c r="B88">
        <v>25</v>
      </c>
      <c r="C88" t="str">
        <f t="shared" si="3"/>
        <v>Young Category</v>
      </c>
      <c r="D88" t="s">
        <v>16</v>
      </c>
      <c r="E88" t="s">
        <v>23</v>
      </c>
      <c r="F88" t="s">
        <v>39</v>
      </c>
      <c r="G88" t="s">
        <v>44</v>
      </c>
      <c r="H88" t="s">
        <v>46</v>
      </c>
      <c r="I88">
        <v>2</v>
      </c>
      <c r="J88" t="str">
        <f t="shared" si="4"/>
        <v>0-5 yrs</v>
      </c>
      <c r="K88">
        <v>3</v>
      </c>
      <c r="L88" s="5">
        <v>4959.3599999999997</v>
      </c>
      <c r="M88" s="5">
        <f t="shared" si="5"/>
        <v>59512.319999999992</v>
      </c>
      <c r="N88" s="5">
        <v>522.12</v>
      </c>
      <c r="O88">
        <v>14</v>
      </c>
      <c r="P88">
        <v>33</v>
      </c>
      <c r="Q88">
        <v>7</v>
      </c>
      <c r="R88" t="s">
        <v>49</v>
      </c>
      <c r="S88" t="s">
        <v>49</v>
      </c>
    </row>
    <row r="89" spans="1:19" x14ac:dyDescent="0.35">
      <c r="A89">
        <v>88</v>
      </c>
      <c r="B89">
        <v>26</v>
      </c>
      <c r="C89" t="str">
        <f t="shared" si="3"/>
        <v>Young Category</v>
      </c>
      <c r="D89" t="s">
        <v>16</v>
      </c>
      <c r="E89" t="s">
        <v>21</v>
      </c>
      <c r="F89" t="s">
        <v>34</v>
      </c>
      <c r="G89" t="s">
        <v>44</v>
      </c>
      <c r="H89" t="s">
        <v>46</v>
      </c>
      <c r="I89">
        <v>1</v>
      </c>
      <c r="J89" t="str">
        <f t="shared" si="4"/>
        <v>0-5 yrs</v>
      </c>
      <c r="K89">
        <v>2</v>
      </c>
      <c r="L89" s="5">
        <v>4116.4799999999996</v>
      </c>
      <c r="M89" s="5">
        <f t="shared" si="5"/>
        <v>49397.759999999995</v>
      </c>
      <c r="N89" s="5">
        <v>320.33999999999997</v>
      </c>
      <c r="O89">
        <v>10</v>
      </c>
      <c r="P89">
        <v>21</v>
      </c>
      <c r="Q89">
        <v>3</v>
      </c>
      <c r="R89" t="s">
        <v>50</v>
      </c>
      <c r="S89" t="s">
        <v>49</v>
      </c>
    </row>
    <row r="90" spans="1:19" x14ac:dyDescent="0.35">
      <c r="A90">
        <v>89</v>
      </c>
      <c r="B90">
        <v>40</v>
      </c>
      <c r="C90" t="str">
        <f t="shared" si="3"/>
        <v>Old Category</v>
      </c>
      <c r="D90" t="s">
        <v>17</v>
      </c>
      <c r="E90" t="s">
        <v>22</v>
      </c>
      <c r="F90" t="s">
        <v>32</v>
      </c>
      <c r="G90" t="s">
        <v>44</v>
      </c>
      <c r="H90" t="s">
        <v>46</v>
      </c>
      <c r="I90">
        <v>16</v>
      </c>
      <c r="J90" t="str">
        <f t="shared" si="4"/>
        <v>16-20 yrs</v>
      </c>
      <c r="K90">
        <v>3</v>
      </c>
      <c r="L90" s="5">
        <v>3492.32</v>
      </c>
      <c r="M90" s="5">
        <f t="shared" si="5"/>
        <v>41907.840000000004</v>
      </c>
      <c r="N90" s="5">
        <v>413.08</v>
      </c>
      <c r="O90">
        <v>9</v>
      </c>
      <c r="P90">
        <v>21</v>
      </c>
      <c r="Q90">
        <v>5</v>
      </c>
      <c r="R90" t="s">
        <v>49</v>
      </c>
      <c r="S90" t="s">
        <v>49</v>
      </c>
    </row>
    <row r="91" spans="1:19" x14ac:dyDescent="0.35">
      <c r="A91">
        <v>90</v>
      </c>
      <c r="B91">
        <v>34</v>
      </c>
      <c r="C91" t="str">
        <f t="shared" si="3"/>
        <v>Adult Category</v>
      </c>
      <c r="D91" t="s">
        <v>17</v>
      </c>
      <c r="E91" t="s">
        <v>22</v>
      </c>
      <c r="F91" t="s">
        <v>40</v>
      </c>
      <c r="G91" t="s">
        <v>44</v>
      </c>
      <c r="H91" t="s">
        <v>46</v>
      </c>
      <c r="I91">
        <v>12</v>
      </c>
      <c r="J91" t="str">
        <f t="shared" si="4"/>
        <v>11-15 yrs</v>
      </c>
      <c r="K91">
        <v>4</v>
      </c>
      <c r="L91" s="5">
        <v>4796.6000000000004</v>
      </c>
      <c r="M91" s="5">
        <f t="shared" si="5"/>
        <v>57559.200000000004</v>
      </c>
      <c r="N91" s="5">
        <v>313.79000000000002</v>
      </c>
      <c r="O91">
        <v>11</v>
      </c>
      <c r="P91">
        <v>20</v>
      </c>
      <c r="Q91">
        <v>6</v>
      </c>
      <c r="R91" t="s">
        <v>49</v>
      </c>
      <c r="S91" t="s">
        <v>50</v>
      </c>
    </row>
    <row r="92" spans="1:19" x14ac:dyDescent="0.35">
      <c r="A92">
        <v>91</v>
      </c>
      <c r="B92">
        <v>25</v>
      </c>
      <c r="C92" t="str">
        <f t="shared" si="3"/>
        <v>Young Category</v>
      </c>
      <c r="D92" t="s">
        <v>16</v>
      </c>
      <c r="E92" t="s">
        <v>22</v>
      </c>
      <c r="F92" t="s">
        <v>40</v>
      </c>
      <c r="G92" t="s">
        <v>44</v>
      </c>
      <c r="H92" t="s">
        <v>46</v>
      </c>
      <c r="I92">
        <v>5</v>
      </c>
      <c r="J92" t="str">
        <f t="shared" si="4"/>
        <v>0-5 yrs</v>
      </c>
      <c r="K92">
        <v>3</v>
      </c>
      <c r="L92" s="5">
        <v>3856.79</v>
      </c>
      <c r="M92" s="5">
        <f t="shared" si="5"/>
        <v>46281.479999999996</v>
      </c>
      <c r="N92" s="5">
        <v>269.62</v>
      </c>
      <c r="O92">
        <v>11</v>
      </c>
      <c r="P92">
        <v>24</v>
      </c>
      <c r="Q92">
        <v>4</v>
      </c>
      <c r="R92" t="s">
        <v>50</v>
      </c>
      <c r="S92" t="s">
        <v>49</v>
      </c>
    </row>
    <row r="93" spans="1:19" x14ac:dyDescent="0.35">
      <c r="A93">
        <v>92</v>
      </c>
      <c r="B93">
        <v>41</v>
      </c>
      <c r="C93" t="str">
        <f t="shared" si="3"/>
        <v>Old Category</v>
      </c>
      <c r="D93" t="s">
        <v>17</v>
      </c>
      <c r="E93" t="s">
        <v>20</v>
      </c>
      <c r="F93" t="s">
        <v>28</v>
      </c>
      <c r="G93" t="s">
        <v>43</v>
      </c>
      <c r="H93" t="s">
        <v>46</v>
      </c>
      <c r="I93">
        <v>9</v>
      </c>
      <c r="J93" t="str">
        <f t="shared" si="4"/>
        <v>6-10 yrs</v>
      </c>
      <c r="K93">
        <v>3</v>
      </c>
      <c r="L93" s="5">
        <v>4014.5</v>
      </c>
      <c r="M93" s="5">
        <f t="shared" si="5"/>
        <v>48174</v>
      </c>
      <c r="N93" s="5">
        <v>572.03</v>
      </c>
      <c r="O93">
        <v>11</v>
      </c>
      <c r="P93">
        <v>22</v>
      </c>
      <c r="Q93">
        <v>7</v>
      </c>
      <c r="R93" t="s">
        <v>50</v>
      </c>
      <c r="S93" t="s">
        <v>49</v>
      </c>
    </row>
    <row r="94" spans="1:19" x14ac:dyDescent="0.35">
      <c r="A94">
        <v>93</v>
      </c>
      <c r="B94">
        <v>42</v>
      </c>
      <c r="C94" t="str">
        <f t="shared" si="3"/>
        <v>Old Category</v>
      </c>
      <c r="D94" t="s">
        <v>17</v>
      </c>
      <c r="E94" t="s">
        <v>20</v>
      </c>
      <c r="F94" t="s">
        <v>28</v>
      </c>
      <c r="G94" t="s">
        <v>44</v>
      </c>
      <c r="H94" t="s">
        <v>46</v>
      </c>
      <c r="I94">
        <v>11</v>
      </c>
      <c r="J94" t="str">
        <f t="shared" si="4"/>
        <v>11-15 yrs</v>
      </c>
      <c r="K94">
        <v>3</v>
      </c>
      <c r="L94" s="5">
        <v>5948.52</v>
      </c>
      <c r="M94" s="5">
        <f t="shared" si="5"/>
        <v>71382.240000000005</v>
      </c>
      <c r="N94" s="5">
        <v>826.8</v>
      </c>
      <c r="O94">
        <v>11</v>
      </c>
      <c r="P94">
        <v>21</v>
      </c>
      <c r="Q94">
        <v>4</v>
      </c>
      <c r="R94" t="s">
        <v>49</v>
      </c>
      <c r="S94" t="s">
        <v>49</v>
      </c>
    </row>
    <row r="95" spans="1:19" x14ac:dyDescent="0.35">
      <c r="A95">
        <v>94</v>
      </c>
      <c r="B95">
        <v>23</v>
      </c>
      <c r="C95" t="str">
        <f t="shared" si="3"/>
        <v>Young Category</v>
      </c>
      <c r="D95" t="s">
        <v>17</v>
      </c>
      <c r="E95" t="s">
        <v>22</v>
      </c>
      <c r="F95" t="s">
        <v>36</v>
      </c>
      <c r="G95" t="s">
        <v>44</v>
      </c>
      <c r="H95" t="s">
        <v>46</v>
      </c>
      <c r="I95">
        <v>0</v>
      </c>
      <c r="J95" t="str">
        <f t="shared" si="4"/>
        <v>0-5 yrs</v>
      </c>
      <c r="K95">
        <v>5</v>
      </c>
      <c r="L95" s="5">
        <v>3631.76</v>
      </c>
      <c r="M95" s="5">
        <f t="shared" si="5"/>
        <v>43581.120000000003</v>
      </c>
      <c r="N95" s="5">
        <v>484.13</v>
      </c>
      <c r="O95">
        <v>12</v>
      </c>
      <c r="P95">
        <v>22</v>
      </c>
      <c r="Q95">
        <v>2</v>
      </c>
      <c r="R95" t="s">
        <v>49</v>
      </c>
      <c r="S95" t="s">
        <v>49</v>
      </c>
    </row>
    <row r="96" spans="1:19" x14ac:dyDescent="0.35">
      <c r="A96">
        <v>95</v>
      </c>
      <c r="B96">
        <v>39</v>
      </c>
      <c r="C96" t="str">
        <f t="shared" si="3"/>
        <v>Adult Category</v>
      </c>
      <c r="D96" t="s">
        <v>16</v>
      </c>
      <c r="E96" t="s">
        <v>19</v>
      </c>
      <c r="F96" t="s">
        <v>35</v>
      </c>
      <c r="G96" t="s">
        <v>43</v>
      </c>
      <c r="H96" t="s">
        <v>46</v>
      </c>
      <c r="I96">
        <v>1</v>
      </c>
      <c r="J96" t="str">
        <f t="shared" si="4"/>
        <v>0-5 yrs</v>
      </c>
      <c r="K96">
        <v>3</v>
      </c>
      <c r="L96" s="5">
        <v>4930.7</v>
      </c>
      <c r="M96" s="5">
        <f t="shared" si="5"/>
        <v>59168.399999999994</v>
      </c>
      <c r="N96" s="5">
        <v>957.13</v>
      </c>
      <c r="O96">
        <v>9</v>
      </c>
      <c r="P96">
        <v>22</v>
      </c>
      <c r="Q96">
        <v>5</v>
      </c>
      <c r="R96" t="s">
        <v>49</v>
      </c>
      <c r="S96" t="s">
        <v>49</v>
      </c>
    </row>
    <row r="97" spans="1:19" x14ac:dyDescent="0.35">
      <c r="A97">
        <v>96</v>
      </c>
      <c r="B97">
        <v>43</v>
      </c>
      <c r="C97" t="str">
        <f t="shared" si="3"/>
        <v>Old Category</v>
      </c>
      <c r="D97" t="s">
        <v>17</v>
      </c>
      <c r="E97" t="s">
        <v>19</v>
      </c>
      <c r="F97" t="s">
        <v>25</v>
      </c>
      <c r="G97" t="s">
        <v>43</v>
      </c>
      <c r="H97" t="s">
        <v>46</v>
      </c>
      <c r="I97">
        <v>15</v>
      </c>
      <c r="J97" t="str">
        <f t="shared" si="4"/>
        <v>11-15 yrs</v>
      </c>
      <c r="K97">
        <v>2</v>
      </c>
      <c r="L97" s="5">
        <v>5481.4</v>
      </c>
      <c r="M97" s="5">
        <f t="shared" si="5"/>
        <v>65776.799999999988</v>
      </c>
      <c r="N97" s="5">
        <v>674.21</v>
      </c>
      <c r="O97">
        <v>9</v>
      </c>
      <c r="P97">
        <v>21</v>
      </c>
      <c r="Q97">
        <v>5</v>
      </c>
      <c r="R97" t="s">
        <v>49</v>
      </c>
      <c r="S97" t="s">
        <v>49</v>
      </c>
    </row>
    <row r="98" spans="1:19" x14ac:dyDescent="0.35">
      <c r="A98">
        <v>97</v>
      </c>
      <c r="B98">
        <v>57</v>
      </c>
      <c r="C98" t="str">
        <f t="shared" si="3"/>
        <v xml:space="preserve">Retirement Category </v>
      </c>
      <c r="D98" t="s">
        <v>16</v>
      </c>
      <c r="E98" t="s">
        <v>18</v>
      </c>
      <c r="F98" t="s">
        <v>24</v>
      </c>
      <c r="G98" t="s">
        <v>43</v>
      </c>
      <c r="H98" t="s">
        <v>46</v>
      </c>
      <c r="I98">
        <v>16</v>
      </c>
      <c r="J98" t="str">
        <f t="shared" si="4"/>
        <v>16-20 yrs</v>
      </c>
      <c r="K98">
        <v>4</v>
      </c>
      <c r="L98" s="5">
        <v>6827.96</v>
      </c>
      <c r="M98" s="5">
        <f t="shared" si="5"/>
        <v>81935.520000000004</v>
      </c>
      <c r="N98" s="5">
        <v>723.27</v>
      </c>
      <c r="O98">
        <v>10</v>
      </c>
      <c r="P98">
        <v>12</v>
      </c>
      <c r="Q98">
        <v>5</v>
      </c>
      <c r="R98" t="s">
        <v>49</v>
      </c>
      <c r="S98" t="s">
        <v>50</v>
      </c>
    </row>
    <row r="99" spans="1:19" x14ac:dyDescent="0.35">
      <c r="A99">
        <v>98</v>
      </c>
      <c r="B99">
        <v>22</v>
      </c>
      <c r="C99" t="str">
        <f t="shared" si="3"/>
        <v>Young Category</v>
      </c>
      <c r="D99" t="s">
        <v>17</v>
      </c>
      <c r="E99" t="s">
        <v>23</v>
      </c>
      <c r="F99" t="s">
        <v>41</v>
      </c>
      <c r="G99" t="s">
        <v>44</v>
      </c>
      <c r="H99" t="s">
        <v>46</v>
      </c>
      <c r="I99">
        <v>13</v>
      </c>
      <c r="J99" t="str">
        <f t="shared" si="4"/>
        <v>11-15 yrs</v>
      </c>
      <c r="K99">
        <v>5</v>
      </c>
      <c r="L99" s="5">
        <v>5920.52</v>
      </c>
      <c r="M99" s="5">
        <f t="shared" si="5"/>
        <v>71046.240000000005</v>
      </c>
      <c r="N99" s="5">
        <v>643.34</v>
      </c>
      <c r="O99">
        <v>19</v>
      </c>
      <c r="P99">
        <v>22</v>
      </c>
      <c r="Q99">
        <v>5</v>
      </c>
      <c r="R99" t="s">
        <v>49</v>
      </c>
      <c r="S99" t="s">
        <v>50</v>
      </c>
    </row>
    <row r="100" spans="1:19" x14ac:dyDescent="0.35">
      <c r="A100">
        <v>99</v>
      </c>
      <c r="B100">
        <v>35</v>
      </c>
      <c r="C100" t="str">
        <f t="shared" si="3"/>
        <v>Adult Category</v>
      </c>
      <c r="D100" t="s">
        <v>17</v>
      </c>
      <c r="E100" t="s">
        <v>23</v>
      </c>
      <c r="F100" t="s">
        <v>41</v>
      </c>
      <c r="G100" t="s">
        <v>42</v>
      </c>
      <c r="H100" t="s">
        <v>46</v>
      </c>
      <c r="I100">
        <v>19</v>
      </c>
      <c r="J100" t="str">
        <f t="shared" si="4"/>
        <v>16-20 yrs</v>
      </c>
      <c r="K100">
        <v>4</v>
      </c>
      <c r="L100" s="5">
        <v>4426.96</v>
      </c>
      <c r="M100" s="5">
        <f t="shared" si="5"/>
        <v>53123.520000000004</v>
      </c>
      <c r="N100" s="5">
        <v>665.85</v>
      </c>
      <c r="O100">
        <v>6</v>
      </c>
      <c r="P100">
        <v>16</v>
      </c>
      <c r="Q100">
        <v>8</v>
      </c>
      <c r="R100" t="s">
        <v>49</v>
      </c>
      <c r="S100" t="s">
        <v>50</v>
      </c>
    </row>
    <row r="101" spans="1:19" x14ac:dyDescent="0.35">
      <c r="A101">
        <v>100</v>
      </c>
      <c r="B101">
        <v>60</v>
      </c>
      <c r="C101" t="str">
        <f t="shared" si="3"/>
        <v xml:space="preserve">Retirement Category </v>
      </c>
      <c r="D101" t="s">
        <v>16</v>
      </c>
      <c r="E101" t="s">
        <v>19</v>
      </c>
      <c r="F101" t="s">
        <v>35</v>
      </c>
      <c r="G101" t="s">
        <v>45</v>
      </c>
      <c r="H101" t="s">
        <v>46</v>
      </c>
      <c r="I101">
        <v>9</v>
      </c>
      <c r="J101" t="str">
        <f t="shared" si="4"/>
        <v>6-10 yrs</v>
      </c>
      <c r="K101">
        <v>4</v>
      </c>
      <c r="L101" s="5">
        <v>3638.25</v>
      </c>
      <c r="M101" s="5">
        <f t="shared" si="5"/>
        <v>43659</v>
      </c>
      <c r="N101" s="5">
        <v>329.12</v>
      </c>
      <c r="O101">
        <v>16</v>
      </c>
      <c r="P101">
        <v>14</v>
      </c>
      <c r="Q101">
        <v>3</v>
      </c>
      <c r="R101" t="s">
        <v>50</v>
      </c>
      <c r="S101" t="s">
        <v>50</v>
      </c>
    </row>
    <row r="102" spans="1:19" x14ac:dyDescent="0.35">
      <c r="A102">
        <v>101</v>
      </c>
      <c r="B102">
        <v>29</v>
      </c>
      <c r="C102" t="str">
        <f t="shared" si="3"/>
        <v>Young Category</v>
      </c>
      <c r="D102" t="s">
        <v>17</v>
      </c>
      <c r="E102" t="s">
        <v>18</v>
      </c>
      <c r="F102" t="s">
        <v>24</v>
      </c>
      <c r="G102" t="s">
        <v>44</v>
      </c>
      <c r="H102" t="s">
        <v>46</v>
      </c>
      <c r="I102">
        <v>17</v>
      </c>
      <c r="J102" t="str">
        <f t="shared" si="4"/>
        <v>16-20 yrs</v>
      </c>
      <c r="K102">
        <v>3</v>
      </c>
      <c r="L102" s="5">
        <v>5115.24</v>
      </c>
      <c r="M102" s="5">
        <f t="shared" si="5"/>
        <v>61382.879999999997</v>
      </c>
      <c r="N102" s="5">
        <v>782.1</v>
      </c>
      <c r="O102">
        <v>7</v>
      </c>
      <c r="P102">
        <v>18</v>
      </c>
      <c r="Q102">
        <v>2</v>
      </c>
      <c r="R102" t="s">
        <v>49</v>
      </c>
      <c r="S102" t="s">
        <v>49</v>
      </c>
    </row>
    <row r="103" spans="1:19" x14ac:dyDescent="0.35">
      <c r="A103">
        <v>102</v>
      </c>
      <c r="B103">
        <v>52</v>
      </c>
      <c r="C103" t="str">
        <f t="shared" si="3"/>
        <v xml:space="preserve">Retirement Category </v>
      </c>
      <c r="D103" t="s">
        <v>17</v>
      </c>
      <c r="E103" t="s">
        <v>22</v>
      </c>
      <c r="F103" t="s">
        <v>40</v>
      </c>
      <c r="G103" t="s">
        <v>43</v>
      </c>
      <c r="H103" t="s">
        <v>46</v>
      </c>
      <c r="I103">
        <v>7</v>
      </c>
      <c r="J103" t="str">
        <f t="shared" si="4"/>
        <v>6-10 yrs</v>
      </c>
      <c r="K103">
        <v>4</v>
      </c>
      <c r="L103" s="5">
        <v>2035.9</v>
      </c>
      <c r="M103" s="5">
        <f t="shared" si="5"/>
        <v>24430.800000000003</v>
      </c>
      <c r="N103" s="5">
        <v>163.44</v>
      </c>
      <c r="O103">
        <v>5</v>
      </c>
      <c r="P103">
        <v>19</v>
      </c>
      <c r="Q103">
        <v>9</v>
      </c>
      <c r="R103" t="s">
        <v>49</v>
      </c>
      <c r="S103" t="s">
        <v>49</v>
      </c>
    </row>
    <row r="104" spans="1:19" x14ac:dyDescent="0.35">
      <c r="A104">
        <v>103</v>
      </c>
      <c r="B104">
        <v>26</v>
      </c>
      <c r="C104" t="str">
        <f t="shared" si="3"/>
        <v>Young Category</v>
      </c>
      <c r="D104" t="s">
        <v>17</v>
      </c>
      <c r="E104" t="s">
        <v>21</v>
      </c>
      <c r="F104" t="s">
        <v>31</v>
      </c>
      <c r="G104" t="s">
        <v>44</v>
      </c>
      <c r="H104" t="s">
        <v>46</v>
      </c>
      <c r="I104">
        <v>10</v>
      </c>
      <c r="J104" t="str">
        <f t="shared" si="4"/>
        <v>6-10 yrs</v>
      </c>
      <c r="K104">
        <v>5</v>
      </c>
      <c r="L104" s="5">
        <v>4794.42</v>
      </c>
      <c r="M104" s="5">
        <f t="shared" si="5"/>
        <v>57533.04</v>
      </c>
      <c r="N104" s="5">
        <v>834.35</v>
      </c>
      <c r="O104">
        <v>12</v>
      </c>
      <c r="P104">
        <v>18</v>
      </c>
      <c r="Q104">
        <v>6</v>
      </c>
      <c r="R104" t="s">
        <v>49</v>
      </c>
      <c r="S104" t="s">
        <v>50</v>
      </c>
    </row>
    <row r="105" spans="1:19" x14ac:dyDescent="0.35">
      <c r="A105">
        <v>104</v>
      </c>
      <c r="B105">
        <v>59</v>
      </c>
      <c r="C105" t="str">
        <f t="shared" si="3"/>
        <v xml:space="preserve">Retirement Category </v>
      </c>
      <c r="D105" t="s">
        <v>17</v>
      </c>
      <c r="E105" t="s">
        <v>23</v>
      </c>
      <c r="F105" t="s">
        <v>39</v>
      </c>
      <c r="G105" t="s">
        <v>45</v>
      </c>
      <c r="H105" t="s">
        <v>46</v>
      </c>
      <c r="I105">
        <v>14</v>
      </c>
      <c r="J105" t="str">
        <f t="shared" si="4"/>
        <v>11-15 yrs</v>
      </c>
      <c r="K105">
        <v>4</v>
      </c>
      <c r="L105" s="5">
        <v>5012.83</v>
      </c>
      <c r="M105" s="5">
        <f t="shared" si="5"/>
        <v>60153.96</v>
      </c>
      <c r="N105" s="5">
        <v>911.22</v>
      </c>
      <c r="O105">
        <v>9</v>
      </c>
      <c r="P105">
        <v>22</v>
      </c>
      <c r="Q105">
        <v>6</v>
      </c>
      <c r="R105" t="s">
        <v>49</v>
      </c>
      <c r="S105" t="s">
        <v>49</v>
      </c>
    </row>
    <row r="106" spans="1:19" x14ac:dyDescent="0.35">
      <c r="A106">
        <v>105</v>
      </c>
      <c r="B106">
        <v>51</v>
      </c>
      <c r="C106" t="str">
        <f t="shared" si="3"/>
        <v xml:space="preserve">Retirement Category </v>
      </c>
      <c r="D106" t="s">
        <v>17</v>
      </c>
      <c r="E106" t="s">
        <v>21</v>
      </c>
      <c r="F106" t="s">
        <v>31</v>
      </c>
      <c r="G106" t="s">
        <v>44</v>
      </c>
      <c r="H106" t="s">
        <v>46</v>
      </c>
      <c r="I106">
        <v>10</v>
      </c>
      <c r="J106" t="str">
        <f t="shared" si="4"/>
        <v>6-10 yrs</v>
      </c>
      <c r="K106">
        <v>3</v>
      </c>
      <c r="L106" s="5">
        <v>5370.49</v>
      </c>
      <c r="M106" s="5">
        <f t="shared" si="5"/>
        <v>64445.88</v>
      </c>
      <c r="N106" s="5">
        <v>722.42</v>
      </c>
      <c r="O106">
        <v>9</v>
      </c>
      <c r="P106">
        <v>21</v>
      </c>
      <c r="Q106">
        <v>1</v>
      </c>
      <c r="R106" t="s">
        <v>49</v>
      </c>
      <c r="S106" t="s">
        <v>49</v>
      </c>
    </row>
    <row r="107" spans="1:19" x14ac:dyDescent="0.35">
      <c r="A107">
        <v>106</v>
      </c>
      <c r="B107">
        <v>52</v>
      </c>
      <c r="C107" t="str">
        <f t="shared" si="3"/>
        <v xml:space="preserve">Retirement Category </v>
      </c>
      <c r="D107" t="s">
        <v>17</v>
      </c>
      <c r="E107" t="s">
        <v>21</v>
      </c>
      <c r="F107" t="s">
        <v>34</v>
      </c>
      <c r="G107" t="s">
        <v>44</v>
      </c>
      <c r="H107" t="s">
        <v>46</v>
      </c>
      <c r="I107">
        <v>11</v>
      </c>
      <c r="J107" t="str">
        <f t="shared" si="4"/>
        <v>11-15 yrs</v>
      </c>
      <c r="K107">
        <v>5</v>
      </c>
      <c r="L107" s="5">
        <v>5569.1</v>
      </c>
      <c r="M107" s="5">
        <f t="shared" si="5"/>
        <v>66829.200000000012</v>
      </c>
      <c r="N107" s="5">
        <v>782.55</v>
      </c>
      <c r="O107">
        <v>12</v>
      </c>
      <c r="P107">
        <v>19</v>
      </c>
      <c r="Q107">
        <v>3</v>
      </c>
      <c r="R107" t="s">
        <v>49</v>
      </c>
      <c r="S107" t="s">
        <v>50</v>
      </c>
    </row>
    <row r="108" spans="1:19" x14ac:dyDescent="0.35">
      <c r="A108">
        <v>107</v>
      </c>
      <c r="B108">
        <v>30</v>
      </c>
      <c r="C108" t="str">
        <f t="shared" si="3"/>
        <v>Adult Category</v>
      </c>
      <c r="D108" t="s">
        <v>17</v>
      </c>
      <c r="E108" t="s">
        <v>23</v>
      </c>
      <c r="F108" t="s">
        <v>33</v>
      </c>
      <c r="G108" t="s">
        <v>43</v>
      </c>
      <c r="H108" t="s">
        <v>46</v>
      </c>
      <c r="I108">
        <v>18</v>
      </c>
      <c r="J108" t="str">
        <f t="shared" si="4"/>
        <v>16-20 yrs</v>
      </c>
      <c r="K108">
        <v>2</v>
      </c>
      <c r="L108" s="5">
        <v>4971.6899999999996</v>
      </c>
      <c r="M108" s="5">
        <f t="shared" si="5"/>
        <v>59660.28</v>
      </c>
      <c r="N108" s="5">
        <v>432.09</v>
      </c>
      <c r="O108">
        <v>10</v>
      </c>
      <c r="P108">
        <v>21</v>
      </c>
      <c r="Q108">
        <v>7</v>
      </c>
      <c r="R108" t="s">
        <v>49</v>
      </c>
      <c r="S108" t="s">
        <v>49</v>
      </c>
    </row>
    <row r="109" spans="1:19" x14ac:dyDescent="0.35">
      <c r="A109">
        <v>108</v>
      </c>
      <c r="B109">
        <v>31</v>
      </c>
      <c r="C109" t="str">
        <f t="shared" si="3"/>
        <v>Adult Category</v>
      </c>
      <c r="D109" t="s">
        <v>16</v>
      </c>
      <c r="E109" t="s">
        <v>22</v>
      </c>
      <c r="F109" t="s">
        <v>32</v>
      </c>
      <c r="G109" t="s">
        <v>42</v>
      </c>
      <c r="H109" t="s">
        <v>48</v>
      </c>
      <c r="I109">
        <v>3</v>
      </c>
      <c r="J109" t="str">
        <f t="shared" si="4"/>
        <v>0-5 yrs</v>
      </c>
      <c r="K109">
        <v>1</v>
      </c>
      <c r="L109" s="5">
        <v>3054.88</v>
      </c>
      <c r="M109" s="5">
        <f t="shared" si="5"/>
        <v>36658.559999999998</v>
      </c>
      <c r="N109" s="5">
        <v>180.36</v>
      </c>
      <c r="O109">
        <v>16</v>
      </c>
      <c r="P109">
        <v>13</v>
      </c>
      <c r="Q109">
        <v>5</v>
      </c>
      <c r="R109" t="s">
        <v>50</v>
      </c>
      <c r="S109" t="s">
        <v>49</v>
      </c>
    </row>
    <row r="110" spans="1:19" x14ac:dyDescent="0.35">
      <c r="A110">
        <v>109</v>
      </c>
      <c r="B110">
        <v>56</v>
      </c>
      <c r="C110" t="str">
        <f t="shared" si="3"/>
        <v xml:space="preserve">Retirement Category </v>
      </c>
      <c r="D110" t="s">
        <v>17</v>
      </c>
      <c r="E110" t="s">
        <v>23</v>
      </c>
      <c r="F110" t="s">
        <v>39</v>
      </c>
      <c r="G110" t="s">
        <v>44</v>
      </c>
      <c r="H110" t="s">
        <v>46</v>
      </c>
      <c r="I110">
        <v>3</v>
      </c>
      <c r="J110" t="str">
        <f t="shared" si="4"/>
        <v>0-5 yrs</v>
      </c>
      <c r="K110">
        <v>4</v>
      </c>
      <c r="L110" s="5">
        <v>4326.51</v>
      </c>
      <c r="M110" s="5">
        <f t="shared" si="5"/>
        <v>51918.12</v>
      </c>
      <c r="N110" s="5">
        <v>850.2</v>
      </c>
      <c r="O110">
        <v>13</v>
      </c>
      <c r="P110">
        <v>14</v>
      </c>
      <c r="Q110">
        <v>4</v>
      </c>
      <c r="R110" t="s">
        <v>49</v>
      </c>
      <c r="S110" t="s">
        <v>50</v>
      </c>
    </row>
    <row r="111" spans="1:19" x14ac:dyDescent="0.35">
      <c r="A111">
        <v>110</v>
      </c>
      <c r="B111">
        <v>40</v>
      </c>
      <c r="C111" t="str">
        <f t="shared" si="3"/>
        <v>Old Category</v>
      </c>
      <c r="D111" t="s">
        <v>16</v>
      </c>
      <c r="E111" t="s">
        <v>20</v>
      </c>
      <c r="F111" t="s">
        <v>28</v>
      </c>
      <c r="G111" t="s">
        <v>43</v>
      </c>
      <c r="H111" t="s">
        <v>47</v>
      </c>
      <c r="I111">
        <v>8</v>
      </c>
      <c r="J111" t="str">
        <f t="shared" si="4"/>
        <v>6-10 yrs</v>
      </c>
      <c r="K111">
        <v>5</v>
      </c>
      <c r="L111" s="5">
        <v>5846.94</v>
      </c>
      <c r="M111" s="5">
        <f t="shared" si="5"/>
        <v>70163.28</v>
      </c>
      <c r="N111" s="5">
        <v>664.67</v>
      </c>
      <c r="O111">
        <v>5</v>
      </c>
      <c r="P111">
        <v>18</v>
      </c>
      <c r="Q111">
        <v>1</v>
      </c>
      <c r="R111" t="s">
        <v>50</v>
      </c>
      <c r="S111" t="s">
        <v>49</v>
      </c>
    </row>
    <row r="112" spans="1:19" x14ac:dyDescent="0.35">
      <c r="A112">
        <v>111</v>
      </c>
      <c r="B112">
        <v>41</v>
      </c>
      <c r="C112" t="str">
        <f t="shared" si="3"/>
        <v>Old Category</v>
      </c>
      <c r="D112" t="s">
        <v>16</v>
      </c>
      <c r="E112" t="s">
        <v>18</v>
      </c>
      <c r="F112" t="s">
        <v>24</v>
      </c>
      <c r="G112" t="s">
        <v>44</v>
      </c>
      <c r="H112" t="s">
        <v>46</v>
      </c>
      <c r="I112">
        <v>17</v>
      </c>
      <c r="J112" t="str">
        <f t="shared" si="4"/>
        <v>16-20 yrs</v>
      </c>
      <c r="K112">
        <v>4</v>
      </c>
      <c r="L112" s="5">
        <v>5963.43</v>
      </c>
      <c r="M112" s="5">
        <f t="shared" si="5"/>
        <v>71561.16</v>
      </c>
      <c r="N112" s="5">
        <v>454.51</v>
      </c>
      <c r="O112">
        <v>9</v>
      </c>
      <c r="P112">
        <v>24</v>
      </c>
      <c r="Q112">
        <v>7</v>
      </c>
      <c r="R112" t="s">
        <v>49</v>
      </c>
      <c r="S112" t="s">
        <v>50</v>
      </c>
    </row>
    <row r="113" spans="1:19" x14ac:dyDescent="0.35">
      <c r="A113">
        <v>112</v>
      </c>
      <c r="B113">
        <v>55</v>
      </c>
      <c r="C113" t="str">
        <f t="shared" si="3"/>
        <v xml:space="preserve">Retirement Category </v>
      </c>
      <c r="D113" t="s">
        <v>17</v>
      </c>
      <c r="E113" t="s">
        <v>22</v>
      </c>
      <c r="F113" t="s">
        <v>32</v>
      </c>
      <c r="G113" t="s">
        <v>43</v>
      </c>
      <c r="H113" t="s">
        <v>46</v>
      </c>
      <c r="I113">
        <v>1</v>
      </c>
      <c r="J113" t="str">
        <f t="shared" si="4"/>
        <v>0-5 yrs</v>
      </c>
      <c r="K113">
        <v>3</v>
      </c>
      <c r="L113" s="5">
        <v>4928.55</v>
      </c>
      <c r="M113" s="5">
        <f t="shared" si="5"/>
        <v>59142.600000000006</v>
      </c>
      <c r="N113" s="5">
        <v>359.53</v>
      </c>
      <c r="O113">
        <v>10</v>
      </c>
      <c r="P113">
        <v>15</v>
      </c>
      <c r="Q113">
        <v>4</v>
      </c>
      <c r="R113" t="s">
        <v>50</v>
      </c>
      <c r="S113" t="s">
        <v>49</v>
      </c>
    </row>
    <row r="114" spans="1:19" x14ac:dyDescent="0.35">
      <c r="A114">
        <v>113</v>
      </c>
      <c r="B114">
        <v>37</v>
      </c>
      <c r="C114" t="str">
        <f t="shared" si="3"/>
        <v>Adult Category</v>
      </c>
      <c r="D114" t="s">
        <v>17</v>
      </c>
      <c r="E114" t="s">
        <v>19</v>
      </c>
      <c r="F114" t="s">
        <v>37</v>
      </c>
      <c r="G114" t="s">
        <v>43</v>
      </c>
      <c r="H114" t="s">
        <v>46</v>
      </c>
      <c r="I114">
        <v>8</v>
      </c>
      <c r="J114" t="str">
        <f t="shared" si="4"/>
        <v>6-10 yrs</v>
      </c>
      <c r="K114">
        <v>2</v>
      </c>
      <c r="L114" s="5">
        <v>5733.58</v>
      </c>
      <c r="M114" s="5">
        <f t="shared" si="5"/>
        <v>68802.959999999992</v>
      </c>
      <c r="N114" s="5">
        <v>867.93</v>
      </c>
      <c r="O114">
        <v>9</v>
      </c>
      <c r="P114">
        <v>23</v>
      </c>
      <c r="Q114">
        <v>8</v>
      </c>
      <c r="R114" t="s">
        <v>49</v>
      </c>
      <c r="S114" t="s">
        <v>49</v>
      </c>
    </row>
    <row r="115" spans="1:19" x14ac:dyDescent="0.35">
      <c r="A115">
        <v>114</v>
      </c>
      <c r="B115">
        <v>51</v>
      </c>
      <c r="C115" t="str">
        <f t="shared" si="3"/>
        <v xml:space="preserve">Retirement Category </v>
      </c>
      <c r="D115" t="s">
        <v>17</v>
      </c>
      <c r="E115" t="s">
        <v>19</v>
      </c>
      <c r="F115" t="s">
        <v>35</v>
      </c>
      <c r="G115" t="s">
        <v>44</v>
      </c>
      <c r="H115" t="s">
        <v>46</v>
      </c>
      <c r="I115">
        <v>17</v>
      </c>
      <c r="J115" t="str">
        <f t="shared" si="4"/>
        <v>16-20 yrs</v>
      </c>
      <c r="K115">
        <v>3</v>
      </c>
      <c r="L115" s="5">
        <v>3960.37</v>
      </c>
      <c r="M115" s="5">
        <f t="shared" si="5"/>
        <v>47524.44</v>
      </c>
      <c r="N115" s="5">
        <v>390.12</v>
      </c>
      <c r="O115">
        <v>7</v>
      </c>
      <c r="P115">
        <v>12</v>
      </c>
      <c r="Q115">
        <v>4</v>
      </c>
      <c r="R115" t="s">
        <v>49</v>
      </c>
      <c r="S115" t="s">
        <v>49</v>
      </c>
    </row>
    <row r="116" spans="1:19" x14ac:dyDescent="0.35">
      <c r="A116">
        <v>115</v>
      </c>
      <c r="B116">
        <v>49</v>
      </c>
      <c r="C116" t="str">
        <f t="shared" si="3"/>
        <v>Old Category</v>
      </c>
      <c r="D116" t="s">
        <v>17</v>
      </c>
      <c r="E116" t="s">
        <v>18</v>
      </c>
      <c r="F116" t="s">
        <v>26</v>
      </c>
      <c r="G116" t="s">
        <v>42</v>
      </c>
      <c r="H116" t="s">
        <v>46</v>
      </c>
      <c r="I116">
        <v>14</v>
      </c>
      <c r="J116" t="str">
        <f t="shared" si="4"/>
        <v>11-15 yrs</v>
      </c>
      <c r="K116">
        <v>3</v>
      </c>
      <c r="L116" s="5">
        <v>4623.7700000000004</v>
      </c>
      <c r="M116" s="5">
        <f t="shared" si="5"/>
        <v>55485.240000000005</v>
      </c>
      <c r="N116" s="5">
        <v>548.04999999999995</v>
      </c>
      <c r="O116">
        <v>7</v>
      </c>
      <c r="P116">
        <v>18</v>
      </c>
      <c r="Q116">
        <v>6</v>
      </c>
      <c r="R116" t="s">
        <v>49</v>
      </c>
      <c r="S116" t="s">
        <v>49</v>
      </c>
    </row>
    <row r="117" spans="1:19" x14ac:dyDescent="0.35">
      <c r="A117">
        <v>116</v>
      </c>
      <c r="B117">
        <v>58</v>
      </c>
      <c r="C117" t="str">
        <f t="shared" si="3"/>
        <v xml:space="preserve">Retirement Category </v>
      </c>
      <c r="D117" t="s">
        <v>17</v>
      </c>
      <c r="E117" t="s">
        <v>23</v>
      </c>
      <c r="F117" t="s">
        <v>39</v>
      </c>
      <c r="G117" t="s">
        <v>42</v>
      </c>
      <c r="H117" t="s">
        <v>46</v>
      </c>
      <c r="I117">
        <v>4</v>
      </c>
      <c r="J117" t="str">
        <f t="shared" si="4"/>
        <v>0-5 yrs</v>
      </c>
      <c r="K117">
        <v>3</v>
      </c>
      <c r="L117" s="5">
        <v>5486.38</v>
      </c>
      <c r="M117" s="5">
        <f t="shared" si="5"/>
        <v>65836.56</v>
      </c>
      <c r="N117" s="5">
        <v>439.68</v>
      </c>
      <c r="O117">
        <v>10</v>
      </c>
      <c r="P117">
        <v>19</v>
      </c>
      <c r="Q117">
        <v>6</v>
      </c>
      <c r="R117" t="s">
        <v>49</v>
      </c>
      <c r="S117" t="s">
        <v>49</v>
      </c>
    </row>
    <row r="118" spans="1:19" x14ac:dyDescent="0.35">
      <c r="A118">
        <v>117</v>
      </c>
      <c r="B118">
        <v>58</v>
      </c>
      <c r="C118" t="str">
        <f t="shared" si="3"/>
        <v xml:space="preserve">Retirement Category </v>
      </c>
      <c r="D118" t="s">
        <v>16</v>
      </c>
      <c r="E118" t="s">
        <v>19</v>
      </c>
      <c r="F118" t="s">
        <v>25</v>
      </c>
      <c r="G118" t="s">
        <v>45</v>
      </c>
      <c r="H118" t="s">
        <v>46</v>
      </c>
      <c r="I118">
        <v>3</v>
      </c>
      <c r="J118" t="str">
        <f t="shared" si="4"/>
        <v>0-5 yrs</v>
      </c>
      <c r="K118">
        <v>5</v>
      </c>
      <c r="L118" s="5">
        <v>5892.25</v>
      </c>
      <c r="M118" s="5">
        <f t="shared" si="5"/>
        <v>70707</v>
      </c>
      <c r="N118" s="5">
        <v>509.97</v>
      </c>
      <c r="O118">
        <v>12</v>
      </c>
      <c r="P118">
        <v>16</v>
      </c>
      <c r="Q118">
        <v>4</v>
      </c>
      <c r="R118" t="s">
        <v>49</v>
      </c>
      <c r="S118" t="s">
        <v>49</v>
      </c>
    </row>
    <row r="119" spans="1:19" x14ac:dyDescent="0.35">
      <c r="A119">
        <v>118</v>
      </c>
      <c r="B119">
        <v>60</v>
      </c>
      <c r="C119" t="str">
        <f t="shared" si="3"/>
        <v xml:space="preserve">Retirement Category </v>
      </c>
      <c r="D119" t="s">
        <v>17</v>
      </c>
      <c r="E119" t="s">
        <v>19</v>
      </c>
      <c r="F119" t="s">
        <v>37</v>
      </c>
      <c r="G119" t="s">
        <v>44</v>
      </c>
      <c r="H119" t="s">
        <v>48</v>
      </c>
      <c r="I119">
        <v>4</v>
      </c>
      <c r="J119" t="str">
        <f t="shared" si="4"/>
        <v>0-5 yrs</v>
      </c>
      <c r="K119">
        <v>3</v>
      </c>
      <c r="L119" s="5">
        <v>5811.28</v>
      </c>
      <c r="M119" s="5">
        <f t="shared" si="5"/>
        <v>69735.360000000001</v>
      </c>
      <c r="N119" s="5">
        <v>554.79999999999995</v>
      </c>
      <c r="O119">
        <v>8</v>
      </c>
      <c r="P119">
        <v>13</v>
      </c>
      <c r="Q119">
        <v>7</v>
      </c>
      <c r="R119" t="s">
        <v>49</v>
      </c>
      <c r="S119" t="s">
        <v>49</v>
      </c>
    </row>
    <row r="120" spans="1:19" x14ac:dyDescent="0.35">
      <c r="A120">
        <v>119</v>
      </c>
      <c r="B120">
        <v>30</v>
      </c>
      <c r="C120" t="str">
        <f t="shared" si="3"/>
        <v>Adult Category</v>
      </c>
      <c r="D120" t="s">
        <v>16</v>
      </c>
      <c r="E120" t="s">
        <v>21</v>
      </c>
      <c r="F120" t="s">
        <v>34</v>
      </c>
      <c r="G120" t="s">
        <v>42</v>
      </c>
      <c r="H120" t="s">
        <v>46</v>
      </c>
      <c r="I120">
        <v>2</v>
      </c>
      <c r="J120" t="str">
        <f t="shared" si="4"/>
        <v>0-5 yrs</v>
      </c>
      <c r="K120">
        <v>4</v>
      </c>
      <c r="L120" s="5">
        <v>4320.8999999999996</v>
      </c>
      <c r="M120" s="5">
        <f t="shared" si="5"/>
        <v>51850.799999999996</v>
      </c>
      <c r="N120" s="5">
        <v>473.47</v>
      </c>
      <c r="O120">
        <v>10</v>
      </c>
      <c r="P120">
        <v>22</v>
      </c>
      <c r="Q120">
        <v>4</v>
      </c>
      <c r="R120" t="s">
        <v>49</v>
      </c>
      <c r="S120" t="s">
        <v>49</v>
      </c>
    </row>
    <row r="121" spans="1:19" x14ac:dyDescent="0.35">
      <c r="A121">
        <v>120</v>
      </c>
      <c r="B121">
        <v>30</v>
      </c>
      <c r="C121" t="str">
        <f t="shared" si="3"/>
        <v>Adult Category</v>
      </c>
      <c r="D121" t="s">
        <v>16</v>
      </c>
      <c r="E121" t="s">
        <v>18</v>
      </c>
      <c r="F121" t="s">
        <v>26</v>
      </c>
      <c r="G121" t="s">
        <v>42</v>
      </c>
      <c r="H121" t="s">
        <v>47</v>
      </c>
      <c r="I121">
        <v>12</v>
      </c>
      <c r="J121" t="str">
        <f t="shared" si="4"/>
        <v>11-15 yrs</v>
      </c>
      <c r="K121">
        <v>1</v>
      </c>
      <c r="L121" s="5">
        <v>3525.17</v>
      </c>
      <c r="M121" s="5">
        <f t="shared" si="5"/>
        <v>42302.04</v>
      </c>
      <c r="N121" s="5">
        <v>268.01</v>
      </c>
      <c r="O121">
        <v>12</v>
      </c>
      <c r="P121">
        <v>25</v>
      </c>
      <c r="Q121">
        <v>7</v>
      </c>
      <c r="R121" t="s">
        <v>49</v>
      </c>
      <c r="S121" t="s">
        <v>49</v>
      </c>
    </row>
    <row r="122" spans="1:19" x14ac:dyDescent="0.35">
      <c r="A122">
        <v>121</v>
      </c>
      <c r="B122">
        <v>45</v>
      </c>
      <c r="C122" t="str">
        <f t="shared" si="3"/>
        <v>Old Category</v>
      </c>
      <c r="D122" t="s">
        <v>17</v>
      </c>
      <c r="E122" t="s">
        <v>20</v>
      </c>
      <c r="F122" t="s">
        <v>30</v>
      </c>
      <c r="G122" t="s">
        <v>43</v>
      </c>
      <c r="H122" t="s">
        <v>46</v>
      </c>
      <c r="I122">
        <v>18</v>
      </c>
      <c r="J122" t="str">
        <f t="shared" si="4"/>
        <v>16-20 yrs</v>
      </c>
      <c r="K122">
        <v>2</v>
      </c>
      <c r="L122" s="5">
        <v>4112.3900000000003</v>
      </c>
      <c r="M122" s="5">
        <f t="shared" si="5"/>
        <v>49348.680000000008</v>
      </c>
      <c r="N122" s="5">
        <v>221.54</v>
      </c>
      <c r="O122">
        <v>9</v>
      </c>
      <c r="P122">
        <v>20</v>
      </c>
      <c r="Q122">
        <v>4</v>
      </c>
      <c r="R122" t="s">
        <v>49</v>
      </c>
      <c r="S122" t="s">
        <v>49</v>
      </c>
    </row>
    <row r="123" spans="1:19" x14ac:dyDescent="0.35">
      <c r="A123">
        <v>122</v>
      </c>
      <c r="B123">
        <v>29</v>
      </c>
      <c r="C123" t="str">
        <f t="shared" si="3"/>
        <v>Young Category</v>
      </c>
      <c r="D123" t="s">
        <v>17</v>
      </c>
      <c r="E123" t="s">
        <v>21</v>
      </c>
      <c r="F123" t="s">
        <v>31</v>
      </c>
      <c r="G123" t="s">
        <v>45</v>
      </c>
      <c r="H123" t="s">
        <v>48</v>
      </c>
      <c r="I123">
        <v>13</v>
      </c>
      <c r="J123" t="str">
        <f t="shared" si="4"/>
        <v>11-15 yrs</v>
      </c>
      <c r="K123">
        <v>5</v>
      </c>
      <c r="L123" s="5">
        <v>4150.42</v>
      </c>
      <c r="M123" s="5">
        <f t="shared" si="5"/>
        <v>49805.04</v>
      </c>
      <c r="N123" s="5">
        <v>448.12</v>
      </c>
      <c r="O123">
        <v>11</v>
      </c>
      <c r="P123">
        <v>16</v>
      </c>
      <c r="Q123">
        <v>5</v>
      </c>
      <c r="R123" t="s">
        <v>49</v>
      </c>
      <c r="S123" t="s">
        <v>50</v>
      </c>
    </row>
    <row r="124" spans="1:19" x14ac:dyDescent="0.35">
      <c r="A124">
        <v>123</v>
      </c>
      <c r="B124">
        <v>57</v>
      </c>
      <c r="C124" t="str">
        <f t="shared" si="3"/>
        <v xml:space="preserve">Retirement Category </v>
      </c>
      <c r="D124" t="s">
        <v>17</v>
      </c>
      <c r="E124" t="s">
        <v>22</v>
      </c>
      <c r="F124" t="s">
        <v>36</v>
      </c>
      <c r="G124" t="s">
        <v>43</v>
      </c>
      <c r="H124" t="s">
        <v>46</v>
      </c>
      <c r="I124">
        <v>6</v>
      </c>
      <c r="J124" t="str">
        <f t="shared" si="4"/>
        <v>6-10 yrs</v>
      </c>
      <c r="K124">
        <v>4</v>
      </c>
      <c r="L124" s="5">
        <v>4241.96</v>
      </c>
      <c r="M124" s="5">
        <f t="shared" si="5"/>
        <v>50903.520000000004</v>
      </c>
      <c r="N124" s="5">
        <v>251.73</v>
      </c>
      <c r="O124">
        <v>13</v>
      </c>
      <c r="P124">
        <v>17</v>
      </c>
      <c r="Q124">
        <v>5</v>
      </c>
      <c r="R124" t="s">
        <v>49</v>
      </c>
      <c r="S124" t="s">
        <v>50</v>
      </c>
    </row>
    <row r="125" spans="1:19" x14ac:dyDescent="0.35">
      <c r="A125">
        <v>124</v>
      </c>
      <c r="B125">
        <v>38</v>
      </c>
      <c r="C125" t="str">
        <f t="shared" si="3"/>
        <v>Adult Category</v>
      </c>
      <c r="D125" t="s">
        <v>17</v>
      </c>
      <c r="E125" t="s">
        <v>22</v>
      </c>
      <c r="F125" t="s">
        <v>32</v>
      </c>
      <c r="G125" t="s">
        <v>42</v>
      </c>
      <c r="H125" t="s">
        <v>46</v>
      </c>
      <c r="I125">
        <v>17</v>
      </c>
      <c r="J125" t="str">
        <f t="shared" si="4"/>
        <v>16-20 yrs</v>
      </c>
      <c r="K125">
        <v>3</v>
      </c>
      <c r="L125" s="5">
        <v>3497.66</v>
      </c>
      <c r="M125" s="5">
        <f t="shared" si="5"/>
        <v>41971.92</v>
      </c>
      <c r="N125" s="5">
        <v>450.59</v>
      </c>
      <c r="O125">
        <v>10</v>
      </c>
      <c r="P125">
        <v>16</v>
      </c>
      <c r="Q125">
        <v>6</v>
      </c>
      <c r="R125" t="s">
        <v>49</v>
      </c>
      <c r="S125" t="s">
        <v>49</v>
      </c>
    </row>
    <row r="126" spans="1:19" x14ac:dyDescent="0.35">
      <c r="A126">
        <v>125</v>
      </c>
      <c r="B126">
        <v>57</v>
      </c>
      <c r="C126" t="str">
        <f t="shared" si="3"/>
        <v xml:space="preserve">Retirement Category </v>
      </c>
      <c r="D126" t="s">
        <v>17</v>
      </c>
      <c r="E126" t="s">
        <v>18</v>
      </c>
      <c r="F126" t="s">
        <v>27</v>
      </c>
      <c r="G126" t="s">
        <v>42</v>
      </c>
      <c r="H126" t="s">
        <v>46</v>
      </c>
      <c r="I126">
        <v>17</v>
      </c>
      <c r="J126" t="str">
        <f t="shared" si="4"/>
        <v>16-20 yrs</v>
      </c>
      <c r="K126">
        <v>1</v>
      </c>
      <c r="L126" s="5">
        <v>4544.45</v>
      </c>
      <c r="M126" s="5">
        <f t="shared" si="5"/>
        <v>54533.399999999994</v>
      </c>
      <c r="N126" s="5">
        <v>271.27</v>
      </c>
      <c r="O126">
        <v>8</v>
      </c>
      <c r="P126">
        <v>20</v>
      </c>
      <c r="Q126">
        <v>3</v>
      </c>
      <c r="R126" t="s">
        <v>49</v>
      </c>
      <c r="S126" t="s">
        <v>49</v>
      </c>
    </row>
    <row r="127" spans="1:19" x14ac:dyDescent="0.35">
      <c r="A127">
        <v>126</v>
      </c>
      <c r="B127">
        <v>48</v>
      </c>
      <c r="C127" t="str">
        <f t="shared" si="3"/>
        <v>Old Category</v>
      </c>
      <c r="D127" t="s">
        <v>16</v>
      </c>
      <c r="E127" t="s">
        <v>19</v>
      </c>
      <c r="F127" t="s">
        <v>35</v>
      </c>
      <c r="G127" t="s">
        <v>43</v>
      </c>
      <c r="H127" t="s">
        <v>46</v>
      </c>
      <c r="I127">
        <v>7</v>
      </c>
      <c r="J127" t="str">
        <f t="shared" si="4"/>
        <v>6-10 yrs</v>
      </c>
      <c r="K127">
        <v>3</v>
      </c>
      <c r="L127" s="5">
        <v>5610.27</v>
      </c>
      <c r="M127" s="5">
        <f t="shared" si="5"/>
        <v>67323.240000000005</v>
      </c>
      <c r="N127" s="5">
        <v>681.1</v>
      </c>
      <c r="O127">
        <v>9</v>
      </c>
      <c r="P127">
        <v>19</v>
      </c>
      <c r="Q127">
        <v>8</v>
      </c>
      <c r="R127" t="s">
        <v>49</v>
      </c>
      <c r="S127" t="s">
        <v>49</v>
      </c>
    </row>
    <row r="128" spans="1:19" x14ac:dyDescent="0.35">
      <c r="A128">
        <v>127</v>
      </c>
      <c r="B128">
        <v>56</v>
      </c>
      <c r="C128" t="str">
        <f t="shared" si="3"/>
        <v xml:space="preserve">Retirement Category </v>
      </c>
      <c r="D128" t="s">
        <v>16</v>
      </c>
      <c r="E128" t="s">
        <v>21</v>
      </c>
      <c r="F128" t="s">
        <v>38</v>
      </c>
      <c r="G128" t="s">
        <v>45</v>
      </c>
      <c r="H128" t="s">
        <v>46</v>
      </c>
      <c r="I128">
        <v>10</v>
      </c>
      <c r="J128" t="str">
        <f t="shared" si="4"/>
        <v>6-10 yrs</v>
      </c>
      <c r="K128">
        <v>3</v>
      </c>
      <c r="L128" s="5">
        <v>6025.85</v>
      </c>
      <c r="M128" s="5">
        <f t="shared" si="5"/>
        <v>72310.200000000012</v>
      </c>
      <c r="N128" s="5">
        <v>897.27</v>
      </c>
      <c r="O128">
        <v>11</v>
      </c>
      <c r="P128">
        <v>20</v>
      </c>
      <c r="Q128">
        <v>4</v>
      </c>
      <c r="R128" t="s">
        <v>50</v>
      </c>
      <c r="S128" t="s">
        <v>49</v>
      </c>
    </row>
    <row r="129" spans="1:19" x14ac:dyDescent="0.35">
      <c r="A129">
        <v>128</v>
      </c>
      <c r="B129">
        <v>31</v>
      </c>
      <c r="C129" t="str">
        <f t="shared" si="3"/>
        <v>Adult Category</v>
      </c>
      <c r="D129" t="s">
        <v>17</v>
      </c>
      <c r="E129" t="s">
        <v>23</v>
      </c>
      <c r="F129" t="s">
        <v>39</v>
      </c>
      <c r="G129" t="s">
        <v>44</v>
      </c>
      <c r="H129" t="s">
        <v>48</v>
      </c>
      <c r="I129">
        <v>9</v>
      </c>
      <c r="J129" t="str">
        <f t="shared" si="4"/>
        <v>6-10 yrs</v>
      </c>
      <c r="K129">
        <v>4</v>
      </c>
      <c r="L129" s="5">
        <v>4415.43</v>
      </c>
      <c r="M129" s="5">
        <f t="shared" si="5"/>
        <v>52985.16</v>
      </c>
      <c r="N129" s="5">
        <v>657.26</v>
      </c>
      <c r="O129">
        <v>13</v>
      </c>
      <c r="P129">
        <v>18</v>
      </c>
      <c r="Q129">
        <v>8</v>
      </c>
      <c r="R129" t="s">
        <v>49</v>
      </c>
      <c r="S129" t="s">
        <v>50</v>
      </c>
    </row>
    <row r="130" spans="1:19" x14ac:dyDescent="0.35">
      <c r="A130">
        <v>129</v>
      </c>
      <c r="B130">
        <v>35</v>
      </c>
      <c r="C130" t="str">
        <f t="shared" si="3"/>
        <v>Adult Category</v>
      </c>
      <c r="D130" t="s">
        <v>17</v>
      </c>
      <c r="E130" t="s">
        <v>18</v>
      </c>
      <c r="F130" t="s">
        <v>24</v>
      </c>
      <c r="G130" t="s">
        <v>43</v>
      </c>
      <c r="H130" t="s">
        <v>46</v>
      </c>
      <c r="I130">
        <v>7</v>
      </c>
      <c r="J130" t="str">
        <f t="shared" si="4"/>
        <v>6-10 yrs</v>
      </c>
      <c r="K130">
        <v>5</v>
      </c>
      <c r="L130" s="5">
        <v>5985.7</v>
      </c>
      <c r="M130" s="5">
        <f t="shared" si="5"/>
        <v>71828.399999999994</v>
      </c>
      <c r="N130" s="5">
        <v>642.21</v>
      </c>
      <c r="O130">
        <v>7</v>
      </c>
      <c r="P130">
        <v>21</v>
      </c>
      <c r="Q130">
        <v>5</v>
      </c>
      <c r="R130" t="s">
        <v>49</v>
      </c>
      <c r="S130" t="s">
        <v>50</v>
      </c>
    </row>
    <row r="131" spans="1:19" x14ac:dyDescent="0.35">
      <c r="A131">
        <v>130</v>
      </c>
      <c r="B131">
        <v>44</v>
      </c>
      <c r="C131" t="str">
        <f t="shared" ref="C131:C194" si="6">_xlfn.IFS(B131&gt;=50,"Retirement Category ",B131&gt;=40,"Old Category",B131&gt;=30,"Adult Category",B131&gt;=20,"Young Category")</f>
        <v>Old Category</v>
      </c>
      <c r="D131" t="s">
        <v>16</v>
      </c>
      <c r="E131" t="s">
        <v>23</v>
      </c>
      <c r="F131" t="s">
        <v>41</v>
      </c>
      <c r="G131" t="s">
        <v>43</v>
      </c>
      <c r="H131" t="s">
        <v>46</v>
      </c>
      <c r="I131">
        <v>7</v>
      </c>
      <c r="J131" t="str">
        <f t="shared" ref="J131:J194" si="7">_xlfn.IFS(I131&gt;=16,"16-20 yrs",I131&gt;=11,"11-15 yrs",I131&gt;=6,"6-10 yrs",I131&lt;=5,"0-5 yrs")</f>
        <v>6-10 yrs</v>
      </c>
      <c r="K131">
        <v>4</v>
      </c>
      <c r="L131" s="5">
        <v>5948.93</v>
      </c>
      <c r="M131" s="5">
        <f t="shared" ref="M131:M194" si="8">L131*12</f>
        <v>71387.16</v>
      </c>
      <c r="N131" s="5">
        <v>399.13</v>
      </c>
      <c r="O131">
        <v>10</v>
      </c>
      <c r="P131">
        <v>15</v>
      </c>
      <c r="Q131">
        <v>2</v>
      </c>
      <c r="R131" t="s">
        <v>49</v>
      </c>
      <c r="S131" t="s">
        <v>50</v>
      </c>
    </row>
    <row r="132" spans="1:19" x14ac:dyDescent="0.35">
      <c r="A132">
        <v>131</v>
      </c>
      <c r="B132">
        <v>60</v>
      </c>
      <c r="C132" t="str">
        <f t="shared" si="6"/>
        <v xml:space="preserve">Retirement Category </v>
      </c>
      <c r="D132" t="s">
        <v>16</v>
      </c>
      <c r="E132" t="s">
        <v>23</v>
      </c>
      <c r="F132" t="s">
        <v>39</v>
      </c>
      <c r="G132" t="s">
        <v>42</v>
      </c>
      <c r="H132" t="s">
        <v>46</v>
      </c>
      <c r="I132">
        <v>7</v>
      </c>
      <c r="J132" t="str">
        <f t="shared" si="7"/>
        <v>6-10 yrs</v>
      </c>
      <c r="K132">
        <v>4</v>
      </c>
      <c r="L132" s="5">
        <v>3509.82</v>
      </c>
      <c r="M132" s="5">
        <f t="shared" si="8"/>
        <v>42117.840000000004</v>
      </c>
      <c r="N132" s="5">
        <v>498.19</v>
      </c>
      <c r="O132">
        <v>16</v>
      </c>
      <c r="P132">
        <v>14</v>
      </c>
      <c r="Q132">
        <v>10</v>
      </c>
      <c r="R132" t="s">
        <v>49</v>
      </c>
      <c r="S132" t="s">
        <v>50</v>
      </c>
    </row>
    <row r="133" spans="1:19" x14ac:dyDescent="0.35">
      <c r="A133">
        <v>132</v>
      </c>
      <c r="B133">
        <v>57</v>
      </c>
      <c r="C133" t="str">
        <f t="shared" si="6"/>
        <v xml:space="preserve">Retirement Category </v>
      </c>
      <c r="D133" t="s">
        <v>16</v>
      </c>
      <c r="E133" t="s">
        <v>22</v>
      </c>
      <c r="F133" t="s">
        <v>32</v>
      </c>
      <c r="G133" t="s">
        <v>44</v>
      </c>
      <c r="H133" t="s">
        <v>46</v>
      </c>
      <c r="I133">
        <v>17</v>
      </c>
      <c r="J133" t="str">
        <f t="shared" si="7"/>
        <v>16-20 yrs</v>
      </c>
      <c r="K133">
        <v>3</v>
      </c>
      <c r="L133" s="5">
        <v>2441.69</v>
      </c>
      <c r="M133" s="5">
        <f t="shared" si="8"/>
        <v>29300.28</v>
      </c>
      <c r="N133" s="5">
        <v>326.39</v>
      </c>
      <c r="O133">
        <v>7</v>
      </c>
      <c r="P133">
        <v>17</v>
      </c>
      <c r="Q133">
        <v>5</v>
      </c>
      <c r="R133" t="s">
        <v>50</v>
      </c>
      <c r="S133" t="s">
        <v>49</v>
      </c>
    </row>
    <row r="134" spans="1:19" x14ac:dyDescent="0.35">
      <c r="A134">
        <v>133</v>
      </c>
      <c r="B134">
        <v>39</v>
      </c>
      <c r="C134" t="str">
        <f t="shared" si="6"/>
        <v>Adult Category</v>
      </c>
      <c r="D134" t="s">
        <v>16</v>
      </c>
      <c r="E134" t="s">
        <v>19</v>
      </c>
      <c r="F134" t="s">
        <v>35</v>
      </c>
      <c r="G134" t="s">
        <v>43</v>
      </c>
      <c r="H134" t="s">
        <v>46</v>
      </c>
      <c r="I134">
        <v>15</v>
      </c>
      <c r="J134" t="str">
        <f t="shared" si="7"/>
        <v>11-15 yrs</v>
      </c>
      <c r="K134">
        <v>4</v>
      </c>
      <c r="L134" s="5">
        <v>5224.38</v>
      </c>
      <c r="M134" s="5">
        <f t="shared" si="8"/>
        <v>62692.56</v>
      </c>
      <c r="N134" s="5">
        <v>920.04</v>
      </c>
      <c r="O134">
        <v>12</v>
      </c>
      <c r="P134">
        <v>21</v>
      </c>
      <c r="Q134">
        <v>7</v>
      </c>
      <c r="R134" t="s">
        <v>49</v>
      </c>
      <c r="S134" t="s">
        <v>50</v>
      </c>
    </row>
    <row r="135" spans="1:19" x14ac:dyDescent="0.35">
      <c r="A135">
        <v>134</v>
      </c>
      <c r="B135">
        <v>37</v>
      </c>
      <c r="C135" t="str">
        <f t="shared" si="6"/>
        <v>Adult Category</v>
      </c>
      <c r="D135" t="s">
        <v>17</v>
      </c>
      <c r="E135" t="s">
        <v>21</v>
      </c>
      <c r="F135" t="s">
        <v>34</v>
      </c>
      <c r="G135" t="s">
        <v>44</v>
      </c>
      <c r="H135" t="s">
        <v>46</v>
      </c>
      <c r="I135">
        <v>11</v>
      </c>
      <c r="J135" t="str">
        <f t="shared" si="7"/>
        <v>11-15 yrs</v>
      </c>
      <c r="K135">
        <v>4</v>
      </c>
      <c r="L135" s="5">
        <v>3106.45</v>
      </c>
      <c r="M135" s="5">
        <f t="shared" si="8"/>
        <v>37277.399999999994</v>
      </c>
      <c r="N135" s="5">
        <v>533.57000000000005</v>
      </c>
      <c r="O135">
        <v>8</v>
      </c>
      <c r="P135">
        <v>26</v>
      </c>
      <c r="Q135">
        <v>9</v>
      </c>
      <c r="R135" t="s">
        <v>50</v>
      </c>
      <c r="S135" t="s">
        <v>49</v>
      </c>
    </row>
    <row r="136" spans="1:19" x14ac:dyDescent="0.35">
      <c r="A136">
        <v>135</v>
      </c>
      <c r="B136">
        <v>26</v>
      </c>
      <c r="C136" t="str">
        <f t="shared" si="6"/>
        <v>Young Category</v>
      </c>
      <c r="D136" t="s">
        <v>17</v>
      </c>
      <c r="E136" t="s">
        <v>22</v>
      </c>
      <c r="F136" t="s">
        <v>36</v>
      </c>
      <c r="G136" t="s">
        <v>44</v>
      </c>
      <c r="H136" t="s">
        <v>46</v>
      </c>
      <c r="I136">
        <v>9</v>
      </c>
      <c r="J136" t="str">
        <f t="shared" si="7"/>
        <v>6-10 yrs</v>
      </c>
      <c r="K136">
        <v>3</v>
      </c>
      <c r="L136" s="5">
        <v>3372.08</v>
      </c>
      <c r="M136" s="5">
        <f t="shared" si="8"/>
        <v>40464.959999999999</v>
      </c>
      <c r="N136" s="5">
        <v>653.21</v>
      </c>
      <c r="O136">
        <v>9</v>
      </c>
      <c r="P136">
        <v>14</v>
      </c>
      <c r="Q136">
        <v>9</v>
      </c>
      <c r="R136" t="s">
        <v>50</v>
      </c>
      <c r="S136" t="s">
        <v>49</v>
      </c>
    </row>
    <row r="137" spans="1:19" x14ac:dyDescent="0.35">
      <c r="A137">
        <v>136</v>
      </c>
      <c r="B137">
        <v>24</v>
      </c>
      <c r="C137" t="str">
        <f t="shared" si="6"/>
        <v>Young Category</v>
      </c>
      <c r="D137" t="s">
        <v>17</v>
      </c>
      <c r="E137" t="s">
        <v>23</v>
      </c>
      <c r="F137" t="s">
        <v>39</v>
      </c>
      <c r="G137" t="s">
        <v>44</v>
      </c>
      <c r="H137" t="s">
        <v>46</v>
      </c>
      <c r="I137">
        <v>3</v>
      </c>
      <c r="J137" t="str">
        <f t="shared" si="7"/>
        <v>0-5 yrs</v>
      </c>
      <c r="K137">
        <v>3</v>
      </c>
      <c r="L137" s="5">
        <v>5418.62</v>
      </c>
      <c r="M137" s="5">
        <f t="shared" si="8"/>
        <v>65023.44</v>
      </c>
      <c r="N137" s="5">
        <v>774.53</v>
      </c>
      <c r="O137">
        <v>9</v>
      </c>
      <c r="P137">
        <v>13</v>
      </c>
      <c r="Q137">
        <v>4</v>
      </c>
      <c r="R137" t="s">
        <v>49</v>
      </c>
      <c r="S137" t="s">
        <v>49</v>
      </c>
    </row>
    <row r="138" spans="1:19" x14ac:dyDescent="0.35">
      <c r="A138">
        <v>137</v>
      </c>
      <c r="B138">
        <v>28</v>
      </c>
      <c r="C138" t="str">
        <f t="shared" si="6"/>
        <v>Young Category</v>
      </c>
      <c r="D138" t="s">
        <v>17</v>
      </c>
      <c r="E138" t="s">
        <v>23</v>
      </c>
      <c r="F138" t="s">
        <v>33</v>
      </c>
      <c r="G138" t="s">
        <v>45</v>
      </c>
      <c r="H138" t="s">
        <v>46</v>
      </c>
      <c r="I138">
        <v>16</v>
      </c>
      <c r="J138" t="str">
        <f t="shared" si="7"/>
        <v>16-20 yrs</v>
      </c>
      <c r="K138">
        <v>3</v>
      </c>
      <c r="L138" s="5">
        <v>4884.0200000000004</v>
      </c>
      <c r="M138" s="5">
        <f t="shared" si="8"/>
        <v>58608.240000000005</v>
      </c>
      <c r="N138" s="5">
        <v>683.3</v>
      </c>
      <c r="O138">
        <v>11</v>
      </c>
      <c r="P138">
        <v>17</v>
      </c>
      <c r="Q138">
        <v>7</v>
      </c>
      <c r="R138" t="s">
        <v>49</v>
      </c>
      <c r="S138" t="s">
        <v>49</v>
      </c>
    </row>
    <row r="139" spans="1:19" x14ac:dyDescent="0.35">
      <c r="A139">
        <v>138</v>
      </c>
      <c r="B139">
        <v>59</v>
      </c>
      <c r="C139" t="str">
        <f t="shared" si="6"/>
        <v xml:space="preserve">Retirement Category </v>
      </c>
      <c r="D139" t="s">
        <v>17</v>
      </c>
      <c r="E139" t="s">
        <v>18</v>
      </c>
      <c r="F139" t="s">
        <v>27</v>
      </c>
      <c r="G139" t="s">
        <v>42</v>
      </c>
      <c r="H139" t="s">
        <v>46</v>
      </c>
      <c r="I139">
        <v>13</v>
      </c>
      <c r="J139" t="str">
        <f t="shared" si="7"/>
        <v>11-15 yrs</v>
      </c>
      <c r="K139">
        <v>4</v>
      </c>
      <c r="L139" s="5">
        <v>4966.78</v>
      </c>
      <c r="M139" s="5">
        <f t="shared" si="8"/>
        <v>59601.36</v>
      </c>
      <c r="N139" s="5">
        <v>571.69000000000005</v>
      </c>
      <c r="O139">
        <v>5</v>
      </c>
      <c r="P139">
        <v>21</v>
      </c>
      <c r="Q139">
        <v>7</v>
      </c>
      <c r="R139" t="s">
        <v>50</v>
      </c>
      <c r="S139" t="s">
        <v>49</v>
      </c>
    </row>
    <row r="140" spans="1:19" x14ac:dyDescent="0.35">
      <c r="A140">
        <v>139</v>
      </c>
      <c r="B140">
        <v>57</v>
      </c>
      <c r="C140" t="str">
        <f t="shared" si="6"/>
        <v xml:space="preserve">Retirement Category </v>
      </c>
      <c r="D140" t="s">
        <v>16</v>
      </c>
      <c r="E140" t="s">
        <v>23</v>
      </c>
      <c r="F140" t="s">
        <v>33</v>
      </c>
      <c r="G140" t="s">
        <v>44</v>
      </c>
      <c r="H140" t="s">
        <v>46</v>
      </c>
      <c r="I140">
        <v>4</v>
      </c>
      <c r="J140" t="str">
        <f t="shared" si="7"/>
        <v>0-5 yrs</v>
      </c>
      <c r="K140">
        <v>4</v>
      </c>
      <c r="L140" s="5">
        <v>5580.08</v>
      </c>
      <c r="M140" s="5">
        <f t="shared" si="8"/>
        <v>66960.959999999992</v>
      </c>
      <c r="N140" s="5">
        <v>1074.43</v>
      </c>
      <c r="O140">
        <v>7</v>
      </c>
      <c r="P140">
        <v>23</v>
      </c>
      <c r="Q140">
        <v>6</v>
      </c>
      <c r="R140" t="s">
        <v>50</v>
      </c>
      <c r="S140" t="s">
        <v>50</v>
      </c>
    </row>
    <row r="141" spans="1:19" x14ac:dyDescent="0.35">
      <c r="A141">
        <v>140</v>
      </c>
      <c r="B141">
        <v>28</v>
      </c>
      <c r="C141" t="str">
        <f t="shared" si="6"/>
        <v>Young Category</v>
      </c>
      <c r="D141" t="s">
        <v>17</v>
      </c>
      <c r="E141" t="s">
        <v>23</v>
      </c>
      <c r="F141" t="s">
        <v>39</v>
      </c>
      <c r="G141" t="s">
        <v>43</v>
      </c>
      <c r="H141" t="s">
        <v>46</v>
      </c>
      <c r="I141">
        <v>0</v>
      </c>
      <c r="J141" t="str">
        <f t="shared" si="7"/>
        <v>0-5 yrs</v>
      </c>
      <c r="K141">
        <v>4</v>
      </c>
      <c r="L141" s="5">
        <v>5600.57</v>
      </c>
      <c r="M141" s="5">
        <f t="shared" si="8"/>
        <v>67206.84</v>
      </c>
      <c r="N141" s="5">
        <v>987.32</v>
      </c>
      <c r="O141">
        <v>7</v>
      </c>
      <c r="P141">
        <v>19</v>
      </c>
      <c r="Q141">
        <v>3</v>
      </c>
      <c r="R141" t="s">
        <v>49</v>
      </c>
      <c r="S141" t="s">
        <v>49</v>
      </c>
    </row>
    <row r="142" spans="1:19" x14ac:dyDescent="0.35">
      <c r="A142">
        <v>141</v>
      </c>
      <c r="B142">
        <v>26</v>
      </c>
      <c r="C142" t="str">
        <f t="shared" si="6"/>
        <v>Young Category</v>
      </c>
      <c r="D142" t="s">
        <v>16</v>
      </c>
      <c r="E142" t="s">
        <v>23</v>
      </c>
      <c r="F142" t="s">
        <v>39</v>
      </c>
      <c r="G142" t="s">
        <v>43</v>
      </c>
      <c r="H142" t="s">
        <v>46</v>
      </c>
      <c r="I142">
        <v>13</v>
      </c>
      <c r="J142" t="str">
        <f t="shared" si="7"/>
        <v>11-15 yrs</v>
      </c>
      <c r="K142">
        <v>2</v>
      </c>
      <c r="L142" s="5">
        <v>4680.62</v>
      </c>
      <c r="M142" s="5">
        <f t="shared" si="8"/>
        <v>56167.44</v>
      </c>
      <c r="N142" s="5">
        <v>881.8</v>
      </c>
      <c r="O142">
        <v>10</v>
      </c>
      <c r="P142">
        <v>17</v>
      </c>
      <c r="Q142">
        <v>2</v>
      </c>
      <c r="R142" t="s">
        <v>49</v>
      </c>
      <c r="S142" t="s">
        <v>49</v>
      </c>
    </row>
    <row r="143" spans="1:19" x14ac:dyDescent="0.35">
      <c r="A143">
        <v>142</v>
      </c>
      <c r="B143">
        <v>25</v>
      </c>
      <c r="C143" t="str">
        <f t="shared" si="6"/>
        <v>Young Category</v>
      </c>
      <c r="D143" t="s">
        <v>17</v>
      </c>
      <c r="E143" t="s">
        <v>22</v>
      </c>
      <c r="F143" t="s">
        <v>36</v>
      </c>
      <c r="G143" t="s">
        <v>44</v>
      </c>
      <c r="H143" t="s">
        <v>47</v>
      </c>
      <c r="I143">
        <v>19</v>
      </c>
      <c r="J143" t="str">
        <f t="shared" si="7"/>
        <v>16-20 yrs</v>
      </c>
      <c r="K143">
        <v>3</v>
      </c>
      <c r="L143" s="5">
        <v>3200.55</v>
      </c>
      <c r="M143" s="5">
        <f t="shared" si="8"/>
        <v>38406.600000000006</v>
      </c>
      <c r="N143" s="5">
        <v>279.83</v>
      </c>
      <c r="O143">
        <v>8</v>
      </c>
      <c r="P143">
        <v>19</v>
      </c>
      <c r="Q143">
        <v>2</v>
      </c>
      <c r="R143" t="s">
        <v>50</v>
      </c>
      <c r="S143" t="s">
        <v>49</v>
      </c>
    </row>
    <row r="144" spans="1:19" x14ac:dyDescent="0.35">
      <c r="A144">
        <v>143</v>
      </c>
      <c r="B144">
        <v>25</v>
      </c>
      <c r="C144" t="str">
        <f t="shared" si="6"/>
        <v>Young Category</v>
      </c>
      <c r="D144" t="s">
        <v>17</v>
      </c>
      <c r="E144" t="s">
        <v>18</v>
      </c>
      <c r="F144" t="s">
        <v>24</v>
      </c>
      <c r="G144" t="s">
        <v>44</v>
      </c>
      <c r="H144" t="s">
        <v>47</v>
      </c>
      <c r="I144">
        <v>17</v>
      </c>
      <c r="J144" t="str">
        <f t="shared" si="7"/>
        <v>16-20 yrs</v>
      </c>
      <c r="K144">
        <v>5</v>
      </c>
      <c r="L144" s="5">
        <v>6342.45</v>
      </c>
      <c r="M144" s="5">
        <f t="shared" si="8"/>
        <v>76109.399999999994</v>
      </c>
      <c r="N144" s="5">
        <v>646.22</v>
      </c>
      <c r="O144">
        <v>8</v>
      </c>
      <c r="P144">
        <v>13</v>
      </c>
      <c r="Q144">
        <v>8</v>
      </c>
      <c r="R144" t="s">
        <v>49</v>
      </c>
      <c r="S144" t="s">
        <v>50</v>
      </c>
    </row>
    <row r="145" spans="1:19" x14ac:dyDescent="0.35">
      <c r="A145">
        <v>144</v>
      </c>
      <c r="B145">
        <v>36</v>
      </c>
      <c r="C145" t="str">
        <f t="shared" si="6"/>
        <v>Adult Category</v>
      </c>
      <c r="D145" t="s">
        <v>16</v>
      </c>
      <c r="E145" t="s">
        <v>19</v>
      </c>
      <c r="F145" t="s">
        <v>25</v>
      </c>
      <c r="G145" t="s">
        <v>44</v>
      </c>
      <c r="H145" t="s">
        <v>46</v>
      </c>
      <c r="I145">
        <v>3</v>
      </c>
      <c r="J145" t="str">
        <f t="shared" si="7"/>
        <v>0-5 yrs</v>
      </c>
      <c r="K145">
        <v>3</v>
      </c>
      <c r="L145" s="5">
        <v>6826.64</v>
      </c>
      <c r="M145" s="5">
        <f t="shared" si="8"/>
        <v>81919.680000000008</v>
      </c>
      <c r="N145" s="5">
        <v>489.78</v>
      </c>
      <c r="O145">
        <v>12</v>
      </c>
      <c r="P145">
        <v>18</v>
      </c>
      <c r="Q145">
        <v>3</v>
      </c>
      <c r="R145" t="s">
        <v>49</v>
      </c>
      <c r="S145" t="s">
        <v>49</v>
      </c>
    </row>
    <row r="146" spans="1:19" x14ac:dyDescent="0.35">
      <c r="A146">
        <v>145</v>
      </c>
      <c r="B146">
        <v>57</v>
      </c>
      <c r="C146" t="str">
        <f t="shared" si="6"/>
        <v xml:space="preserve">Retirement Category </v>
      </c>
      <c r="D146" t="s">
        <v>16</v>
      </c>
      <c r="E146" t="s">
        <v>20</v>
      </c>
      <c r="F146" t="s">
        <v>28</v>
      </c>
      <c r="G146" t="s">
        <v>44</v>
      </c>
      <c r="H146" t="s">
        <v>47</v>
      </c>
      <c r="I146">
        <v>15</v>
      </c>
      <c r="J146" t="str">
        <f t="shared" si="7"/>
        <v>11-15 yrs</v>
      </c>
      <c r="K146">
        <v>3</v>
      </c>
      <c r="L146" s="5">
        <v>3941.51</v>
      </c>
      <c r="M146" s="5">
        <f t="shared" si="8"/>
        <v>47298.12</v>
      </c>
      <c r="N146" s="5">
        <v>601.33000000000004</v>
      </c>
      <c r="O146">
        <v>7</v>
      </c>
      <c r="P146">
        <v>20</v>
      </c>
      <c r="Q146">
        <v>5</v>
      </c>
      <c r="R146" t="s">
        <v>49</v>
      </c>
      <c r="S146" t="s">
        <v>49</v>
      </c>
    </row>
    <row r="147" spans="1:19" x14ac:dyDescent="0.35">
      <c r="A147">
        <v>146</v>
      </c>
      <c r="B147">
        <v>41</v>
      </c>
      <c r="C147" t="str">
        <f t="shared" si="6"/>
        <v>Old Category</v>
      </c>
      <c r="D147" t="s">
        <v>17</v>
      </c>
      <c r="E147" t="s">
        <v>19</v>
      </c>
      <c r="F147" t="s">
        <v>37</v>
      </c>
      <c r="G147" t="s">
        <v>43</v>
      </c>
      <c r="H147" t="s">
        <v>46</v>
      </c>
      <c r="I147">
        <v>19</v>
      </c>
      <c r="J147" t="str">
        <f t="shared" si="7"/>
        <v>16-20 yrs</v>
      </c>
      <c r="K147">
        <v>2</v>
      </c>
      <c r="L147" s="5">
        <v>5068.66</v>
      </c>
      <c r="M147" s="5">
        <f t="shared" si="8"/>
        <v>60823.92</v>
      </c>
      <c r="N147" s="5">
        <v>417.73</v>
      </c>
      <c r="O147">
        <v>10</v>
      </c>
      <c r="P147">
        <v>17</v>
      </c>
      <c r="Q147">
        <v>5</v>
      </c>
      <c r="R147" t="s">
        <v>49</v>
      </c>
      <c r="S147" t="s">
        <v>49</v>
      </c>
    </row>
    <row r="148" spans="1:19" x14ac:dyDescent="0.35">
      <c r="A148">
        <v>147</v>
      </c>
      <c r="B148">
        <v>23</v>
      </c>
      <c r="C148" t="str">
        <f t="shared" si="6"/>
        <v>Young Category</v>
      </c>
      <c r="D148" t="s">
        <v>16</v>
      </c>
      <c r="E148" t="s">
        <v>20</v>
      </c>
      <c r="F148" t="s">
        <v>29</v>
      </c>
      <c r="G148" t="s">
        <v>42</v>
      </c>
      <c r="H148" t="s">
        <v>46</v>
      </c>
      <c r="I148">
        <v>9</v>
      </c>
      <c r="J148" t="str">
        <f t="shared" si="7"/>
        <v>6-10 yrs</v>
      </c>
      <c r="K148">
        <v>4</v>
      </c>
      <c r="L148" s="5">
        <v>5866.23</v>
      </c>
      <c r="M148" s="5">
        <f t="shared" si="8"/>
        <v>70394.759999999995</v>
      </c>
      <c r="N148" s="5">
        <v>956.88</v>
      </c>
      <c r="O148">
        <v>12</v>
      </c>
      <c r="P148">
        <v>21</v>
      </c>
      <c r="Q148">
        <v>4</v>
      </c>
      <c r="R148" t="s">
        <v>50</v>
      </c>
      <c r="S148" t="s">
        <v>50</v>
      </c>
    </row>
    <row r="149" spans="1:19" x14ac:dyDescent="0.35">
      <c r="A149">
        <v>148</v>
      </c>
      <c r="B149">
        <v>42</v>
      </c>
      <c r="C149" t="str">
        <f t="shared" si="6"/>
        <v>Old Category</v>
      </c>
      <c r="D149" t="s">
        <v>16</v>
      </c>
      <c r="E149" t="s">
        <v>18</v>
      </c>
      <c r="F149" t="s">
        <v>26</v>
      </c>
      <c r="G149" t="s">
        <v>44</v>
      </c>
      <c r="H149" t="s">
        <v>46</v>
      </c>
      <c r="I149">
        <v>8</v>
      </c>
      <c r="J149" t="str">
        <f t="shared" si="7"/>
        <v>6-10 yrs</v>
      </c>
      <c r="K149">
        <v>3</v>
      </c>
      <c r="L149" s="5">
        <v>5719.74</v>
      </c>
      <c r="M149" s="5">
        <f t="shared" si="8"/>
        <v>68636.88</v>
      </c>
      <c r="N149" s="5">
        <v>713.09</v>
      </c>
      <c r="O149">
        <v>5</v>
      </c>
      <c r="P149">
        <v>25</v>
      </c>
      <c r="Q149">
        <v>7</v>
      </c>
      <c r="R149" t="s">
        <v>49</v>
      </c>
      <c r="S149" t="s">
        <v>49</v>
      </c>
    </row>
    <row r="150" spans="1:19" x14ac:dyDescent="0.35">
      <c r="A150">
        <v>149</v>
      </c>
      <c r="B150">
        <v>53</v>
      </c>
      <c r="C150" t="str">
        <f t="shared" si="6"/>
        <v xml:space="preserve">Retirement Category </v>
      </c>
      <c r="D150" t="s">
        <v>17</v>
      </c>
      <c r="E150" t="s">
        <v>22</v>
      </c>
      <c r="F150" t="s">
        <v>36</v>
      </c>
      <c r="G150" t="s">
        <v>42</v>
      </c>
      <c r="H150" t="s">
        <v>46</v>
      </c>
      <c r="I150">
        <v>7</v>
      </c>
      <c r="J150" t="str">
        <f t="shared" si="7"/>
        <v>6-10 yrs</v>
      </c>
      <c r="K150">
        <v>4</v>
      </c>
      <c r="L150" s="5">
        <v>4612.3100000000004</v>
      </c>
      <c r="M150" s="5">
        <f t="shared" si="8"/>
        <v>55347.72</v>
      </c>
      <c r="N150" s="5">
        <v>599.39</v>
      </c>
      <c r="O150">
        <v>6</v>
      </c>
      <c r="P150">
        <v>24</v>
      </c>
      <c r="Q150">
        <v>5</v>
      </c>
      <c r="R150" t="s">
        <v>49</v>
      </c>
      <c r="S150" t="s">
        <v>50</v>
      </c>
    </row>
    <row r="151" spans="1:19" x14ac:dyDescent="0.35">
      <c r="A151">
        <v>150</v>
      </c>
      <c r="B151">
        <v>59</v>
      </c>
      <c r="C151" t="str">
        <f t="shared" si="6"/>
        <v xml:space="preserve">Retirement Category </v>
      </c>
      <c r="D151" t="s">
        <v>17</v>
      </c>
      <c r="E151" t="s">
        <v>23</v>
      </c>
      <c r="F151" t="s">
        <v>39</v>
      </c>
      <c r="G151" t="s">
        <v>44</v>
      </c>
      <c r="H151" t="s">
        <v>46</v>
      </c>
      <c r="I151">
        <v>3</v>
      </c>
      <c r="J151" t="str">
        <f t="shared" si="7"/>
        <v>0-5 yrs</v>
      </c>
      <c r="K151">
        <v>3</v>
      </c>
      <c r="L151" s="5">
        <v>4746.54</v>
      </c>
      <c r="M151" s="5">
        <f t="shared" si="8"/>
        <v>56958.479999999996</v>
      </c>
      <c r="N151" s="5">
        <v>873.83</v>
      </c>
      <c r="O151">
        <v>11</v>
      </c>
      <c r="P151">
        <v>19</v>
      </c>
      <c r="Q151">
        <v>8</v>
      </c>
      <c r="R151" t="s">
        <v>50</v>
      </c>
      <c r="S151" t="s">
        <v>49</v>
      </c>
    </row>
    <row r="152" spans="1:19" x14ac:dyDescent="0.35">
      <c r="A152">
        <v>151</v>
      </c>
      <c r="B152">
        <v>35</v>
      </c>
      <c r="C152" t="str">
        <f t="shared" si="6"/>
        <v>Adult Category</v>
      </c>
      <c r="D152" t="s">
        <v>16</v>
      </c>
      <c r="E152" t="s">
        <v>19</v>
      </c>
      <c r="F152" t="s">
        <v>37</v>
      </c>
      <c r="G152" t="s">
        <v>44</v>
      </c>
      <c r="H152" t="s">
        <v>46</v>
      </c>
      <c r="I152">
        <v>11</v>
      </c>
      <c r="J152" t="str">
        <f t="shared" si="7"/>
        <v>11-15 yrs</v>
      </c>
      <c r="K152">
        <v>5</v>
      </c>
      <c r="L152" s="5">
        <v>4510.46</v>
      </c>
      <c r="M152" s="5">
        <f t="shared" si="8"/>
        <v>54125.520000000004</v>
      </c>
      <c r="N152" s="5">
        <v>690.23</v>
      </c>
      <c r="O152">
        <v>5</v>
      </c>
      <c r="P152">
        <v>25</v>
      </c>
      <c r="Q152">
        <v>5</v>
      </c>
      <c r="R152" t="s">
        <v>50</v>
      </c>
      <c r="S152" t="s">
        <v>49</v>
      </c>
    </row>
    <row r="153" spans="1:19" x14ac:dyDescent="0.35">
      <c r="A153">
        <v>152</v>
      </c>
      <c r="B153">
        <v>46</v>
      </c>
      <c r="C153" t="str">
        <f t="shared" si="6"/>
        <v>Old Category</v>
      </c>
      <c r="D153" t="s">
        <v>16</v>
      </c>
      <c r="E153" t="s">
        <v>20</v>
      </c>
      <c r="F153" t="s">
        <v>30</v>
      </c>
      <c r="G153" t="s">
        <v>44</v>
      </c>
      <c r="H153" t="s">
        <v>46</v>
      </c>
      <c r="I153">
        <v>0</v>
      </c>
      <c r="J153" t="str">
        <f t="shared" si="7"/>
        <v>0-5 yrs</v>
      </c>
      <c r="K153">
        <v>4</v>
      </c>
      <c r="L153" s="5">
        <v>4890.84</v>
      </c>
      <c r="M153" s="5">
        <f t="shared" si="8"/>
        <v>58690.080000000002</v>
      </c>
      <c r="N153" s="5">
        <v>969.41</v>
      </c>
      <c r="O153">
        <v>15</v>
      </c>
      <c r="P153">
        <v>17</v>
      </c>
      <c r="Q153">
        <v>5</v>
      </c>
      <c r="R153" t="s">
        <v>50</v>
      </c>
      <c r="S153" t="s">
        <v>49</v>
      </c>
    </row>
    <row r="154" spans="1:19" x14ac:dyDescent="0.35">
      <c r="A154">
        <v>153</v>
      </c>
      <c r="B154">
        <v>24</v>
      </c>
      <c r="C154" t="str">
        <f t="shared" si="6"/>
        <v>Young Category</v>
      </c>
      <c r="D154" t="s">
        <v>17</v>
      </c>
      <c r="E154" t="s">
        <v>19</v>
      </c>
      <c r="F154" t="s">
        <v>37</v>
      </c>
      <c r="G154" t="s">
        <v>43</v>
      </c>
      <c r="H154" t="s">
        <v>47</v>
      </c>
      <c r="I154">
        <v>7</v>
      </c>
      <c r="J154" t="str">
        <f t="shared" si="7"/>
        <v>6-10 yrs</v>
      </c>
      <c r="K154">
        <v>2</v>
      </c>
      <c r="L154" s="5">
        <v>4747.7700000000004</v>
      </c>
      <c r="M154" s="5">
        <f t="shared" si="8"/>
        <v>56973.240000000005</v>
      </c>
      <c r="N154" s="5">
        <v>485.18</v>
      </c>
      <c r="O154">
        <v>9</v>
      </c>
      <c r="P154">
        <v>22</v>
      </c>
      <c r="Q154">
        <v>7</v>
      </c>
      <c r="R154" t="s">
        <v>49</v>
      </c>
      <c r="S154" t="s">
        <v>49</v>
      </c>
    </row>
    <row r="155" spans="1:19" x14ac:dyDescent="0.35">
      <c r="A155">
        <v>154</v>
      </c>
      <c r="B155">
        <v>48</v>
      </c>
      <c r="C155" t="str">
        <f t="shared" si="6"/>
        <v>Old Category</v>
      </c>
      <c r="D155" t="s">
        <v>17</v>
      </c>
      <c r="E155" t="s">
        <v>22</v>
      </c>
      <c r="F155" t="s">
        <v>32</v>
      </c>
      <c r="G155" t="s">
        <v>45</v>
      </c>
      <c r="H155" t="s">
        <v>47</v>
      </c>
      <c r="I155">
        <v>13</v>
      </c>
      <c r="J155" t="str">
        <f t="shared" si="7"/>
        <v>11-15 yrs</v>
      </c>
      <c r="K155">
        <v>3</v>
      </c>
      <c r="L155" s="5">
        <v>3671.43</v>
      </c>
      <c r="M155" s="5">
        <f t="shared" si="8"/>
        <v>44057.159999999996</v>
      </c>
      <c r="N155" s="5">
        <v>185.67</v>
      </c>
      <c r="O155">
        <v>12</v>
      </c>
      <c r="P155">
        <v>12</v>
      </c>
      <c r="Q155">
        <v>4</v>
      </c>
      <c r="R155" t="s">
        <v>49</v>
      </c>
      <c r="S155" t="s">
        <v>49</v>
      </c>
    </row>
    <row r="156" spans="1:19" x14ac:dyDescent="0.35">
      <c r="A156">
        <v>155</v>
      </c>
      <c r="B156">
        <v>45</v>
      </c>
      <c r="C156" t="str">
        <f t="shared" si="6"/>
        <v>Old Category</v>
      </c>
      <c r="D156" t="s">
        <v>16</v>
      </c>
      <c r="E156" t="s">
        <v>22</v>
      </c>
      <c r="F156" t="s">
        <v>32</v>
      </c>
      <c r="G156" t="s">
        <v>42</v>
      </c>
      <c r="H156" t="s">
        <v>46</v>
      </c>
      <c r="I156">
        <v>1</v>
      </c>
      <c r="J156" t="str">
        <f t="shared" si="7"/>
        <v>0-5 yrs</v>
      </c>
      <c r="K156">
        <v>4</v>
      </c>
      <c r="L156" s="5">
        <v>4274.09</v>
      </c>
      <c r="M156" s="5">
        <f t="shared" si="8"/>
        <v>51289.08</v>
      </c>
      <c r="N156" s="5">
        <v>362.93</v>
      </c>
      <c r="O156">
        <v>13</v>
      </c>
      <c r="P156">
        <v>27</v>
      </c>
      <c r="Q156">
        <v>1</v>
      </c>
      <c r="R156" t="s">
        <v>49</v>
      </c>
      <c r="S156" t="s">
        <v>49</v>
      </c>
    </row>
    <row r="157" spans="1:19" x14ac:dyDescent="0.35">
      <c r="A157">
        <v>156</v>
      </c>
      <c r="B157">
        <v>41</v>
      </c>
      <c r="C157" t="str">
        <f t="shared" si="6"/>
        <v>Old Category</v>
      </c>
      <c r="D157" t="s">
        <v>17</v>
      </c>
      <c r="E157" t="s">
        <v>23</v>
      </c>
      <c r="F157" t="s">
        <v>41</v>
      </c>
      <c r="G157" t="s">
        <v>44</v>
      </c>
      <c r="H157" t="s">
        <v>46</v>
      </c>
      <c r="I157">
        <v>13</v>
      </c>
      <c r="J157" t="str">
        <f t="shared" si="7"/>
        <v>11-15 yrs</v>
      </c>
      <c r="K157">
        <v>3</v>
      </c>
      <c r="L157" s="5">
        <v>5076.0600000000004</v>
      </c>
      <c r="M157" s="5">
        <f t="shared" si="8"/>
        <v>60912.72</v>
      </c>
      <c r="N157" s="5">
        <v>594.20000000000005</v>
      </c>
      <c r="O157">
        <v>10</v>
      </c>
      <c r="P157">
        <v>21</v>
      </c>
      <c r="Q157">
        <v>3</v>
      </c>
      <c r="R157" t="s">
        <v>49</v>
      </c>
      <c r="S157" t="s">
        <v>49</v>
      </c>
    </row>
    <row r="158" spans="1:19" x14ac:dyDescent="0.35">
      <c r="A158">
        <v>157</v>
      </c>
      <c r="B158">
        <v>44</v>
      </c>
      <c r="C158" t="str">
        <f t="shared" si="6"/>
        <v>Old Category</v>
      </c>
      <c r="D158" t="s">
        <v>17</v>
      </c>
      <c r="E158" t="s">
        <v>21</v>
      </c>
      <c r="F158" t="s">
        <v>31</v>
      </c>
      <c r="G158" t="s">
        <v>43</v>
      </c>
      <c r="H158" t="s">
        <v>46</v>
      </c>
      <c r="I158">
        <v>8</v>
      </c>
      <c r="J158" t="str">
        <f t="shared" si="7"/>
        <v>6-10 yrs</v>
      </c>
      <c r="K158">
        <v>4</v>
      </c>
      <c r="L158" s="5">
        <v>4122.51</v>
      </c>
      <c r="M158" s="5">
        <f t="shared" si="8"/>
        <v>49470.12</v>
      </c>
      <c r="N158" s="5">
        <v>736.9</v>
      </c>
      <c r="O158">
        <v>8</v>
      </c>
      <c r="P158">
        <v>23</v>
      </c>
      <c r="Q158">
        <v>6</v>
      </c>
      <c r="R158" t="s">
        <v>49</v>
      </c>
      <c r="S158" t="s">
        <v>49</v>
      </c>
    </row>
    <row r="159" spans="1:19" x14ac:dyDescent="0.35">
      <c r="A159">
        <v>158</v>
      </c>
      <c r="B159">
        <v>60</v>
      </c>
      <c r="C159" t="str">
        <f t="shared" si="6"/>
        <v xml:space="preserve">Retirement Category </v>
      </c>
      <c r="D159" t="s">
        <v>16</v>
      </c>
      <c r="E159" t="s">
        <v>18</v>
      </c>
      <c r="F159" t="s">
        <v>26</v>
      </c>
      <c r="G159" t="s">
        <v>43</v>
      </c>
      <c r="H159" t="s">
        <v>46</v>
      </c>
      <c r="I159">
        <v>13</v>
      </c>
      <c r="J159" t="str">
        <f t="shared" si="7"/>
        <v>11-15 yrs</v>
      </c>
      <c r="K159">
        <v>2</v>
      </c>
      <c r="L159" s="5">
        <v>5837.35</v>
      </c>
      <c r="M159" s="5">
        <f t="shared" si="8"/>
        <v>70048.200000000012</v>
      </c>
      <c r="N159" s="5">
        <v>302.73</v>
      </c>
      <c r="O159">
        <v>10</v>
      </c>
      <c r="P159">
        <v>21</v>
      </c>
      <c r="Q159">
        <v>5</v>
      </c>
      <c r="R159" t="s">
        <v>50</v>
      </c>
      <c r="S159" t="s">
        <v>49</v>
      </c>
    </row>
    <row r="160" spans="1:19" x14ac:dyDescent="0.35">
      <c r="A160">
        <v>159</v>
      </c>
      <c r="B160">
        <v>59</v>
      </c>
      <c r="C160" t="str">
        <f t="shared" si="6"/>
        <v xml:space="preserve">Retirement Category </v>
      </c>
      <c r="D160" t="s">
        <v>17</v>
      </c>
      <c r="E160" t="s">
        <v>18</v>
      </c>
      <c r="F160" t="s">
        <v>24</v>
      </c>
      <c r="G160" t="s">
        <v>42</v>
      </c>
      <c r="H160" t="s">
        <v>47</v>
      </c>
      <c r="I160">
        <v>8</v>
      </c>
      <c r="J160" t="str">
        <f t="shared" si="7"/>
        <v>6-10 yrs</v>
      </c>
      <c r="K160">
        <v>3</v>
      </c>
      <c r="L160" s="5">
        <v>5947.33</v>
      </c>
      <c r="M160" s="5">
        <f t="shared" si="8"/>
        <v>71367.959999999992</v>
      </c>
      <c r="N160" s="5">
        <v>1045.08</v>
      </c>
      <c r="O160">
        <v>8</v>
      </c>
      <c r="P160">
        <v>17</v>
      </c>
      <c r="Q160">
        <v>6</v>
      </c>
      <c r="R160" t="s">
        <v>49</v>
      </c>
      <c r="S160" t="s">
        <v>49</v>
      </c>
    </row>
    <row r="161" spans="1:19" x14ac:dyDescent="0.35">
      <c r="A161">
        <v>160</v>
      </c>
      <c r="B161">
        <v>42</v>
      </c>
      <c r="C161" t="str">
        <f t="shared" si="6"/>
        <v>Old Category</v>
      </c>
      <c r="D161" t="s">
        <v>16</v>
      </c>
      <c r="E161" t="s">
        <v>18</v>
      </c>
      <c r="F161" t="s">
        <v>26</v>
      </c>
      <c r="G161" t="s">
        <v>43</v>
      </c>
      <c r="H161" t="s">
        <v>48</v>
      </c>
      <c r="I161">
        <v>6</v>
      </c>
      <c r="J161" t="str">
        <f t="shared" si="7"/>
        <v>6-10 yrs</v>
      </c>
      <c r="K161">
        <v>3</v>
      </c>
      <c r="L161" s="5">
        <v>7302.31</v>
      </c>
      <c r="M161" s="5">
        <f t="shared" si="8"/>
        <v>87627.72</v>
      </c>
      <c r="N161" s="5">
        <v>1098.1199999999999</v>
      </c>
      <c r="O161">
        <v>11</v>
      </c>
      <c r="P161">
        <v>19</v>
      </c>
      <c r="Q161">
        <v>9</v>
      </c>
      <c r="R161" t="s">
        <v>49</v>
      </c>
      <c r="S161" t="s">
        <v>49</v>
      </c>
    </row>
    <row r="162" spans="1:19" x14ac:dyDescent="0.35">
      <c r="A162">
        <v>161</v>
      </c>
      <c r="B162">
        <v>26</v>
      </c>
      <c r="C162" t="str">
        <f t="shared" si="6"/>
        <v>Young Category</v>
      </c>
      <c r="D162" t="s">
        <v>17</v>
      </c>
      <c r="E162" t="s">
        <v>23</v>
      </c>
      <c r="F162" t="s">
        <v>41</v>
      </c>
      <c r="G162" t="s">
        <v>44</v>
      </c>
      <c r="H162" t="s">
        <v>46</v>
      </c>
      <c r="I162">
        <v>11</v>
      </c>
      <c r="J162" t="str">
        <f t="shared" si="7"/>
        <v>11-15 yrs</v>
      </c>
      <c r="K162">
        <v>4</v>
      </c>
      <c r="L162" s="5">
        <v>4609.8100000000004</v>
      </c>
      <c r="M162" s="5">
        <f t="shared" si="8"/>
        <v>55317.72</v>
      </c>
      <c r="N162" s="5">
        <v>774.51</v>
      </c>
      <c r="O162">
        <v>19</v>
      </c>
      <c r="P162">
        <v>17</v>
      </c>
      <c r="Q162">
        <v>4</v>
      </c>
      <c r="R162" t="s">
        <v>49</v>
      </c>
      <c r="S162" t="s">
        <v>50</v>
      </c>
    </row>
    <row r="163" spans="1:19" x14ac:dyDescent="0.35">
      <c r="A163">
        <v>162</v>
      </c>
      <c r="B163">
        <v>27</v>
      </c>
      <c r="C163" t="str">
        <f t="shared" si="6"/>
        <v>Young Category</v>
      </c>
      <c r="D163" t="s">
        <v>17</v>
      </c>
      <c r="E163" t="s">
        <v>23</v>
      </c>
      <c r="F163" t="s">
        <v>39</v>
      </c>
      <c r="G163" t="s">
        <v>42</v>
      </c>
      <c r="H163" t="s">
        <v>46</v>
      </c>
      <c r="I163">
        <v>7</v>
      </c>
      <c r="J163" t="str">
        <f t="shared" si="7"/>
        <v>6-10 yrs</v>
      </c>
      <c r="K163">
        <v>3</v>
      </c>
      <c r="L163" s="5">
        <v>4497.92</v>
      </c>
      <c r="M163" s="5">
        <f t="shared" si="8"/>
        <v>53975.040000000001</v>
      </c>
      <c r="N163" s="5">
        <v>632.46</v>
      </c>
      <c r="O163">
        <v>15</v>
      </c>
      <c r="P163">
        <v>20</v>
      </c>
      <c r="Q163">
        <v>8</v>
      </c>
      <c r="R163" t="s">
        <v>49</v>
      </c>
      <c r="S163" t="s">
        <v>49</v>
      </c>
    </row>
    <row r="164" spans="1:19" x14ac:dyDescent="0.35">
      <c r="A164">
        <v>163</v>
      </c>
      <c r="B164">
        <v>34</v>
      </c>
      <c r="C164" t="str">
        <f t="shared" si="6"/>
        <v>Adult Category</v>
      </c>
      <c r="D164" t="s">
        <v>17</v>
      </c>
      <c r="E164" t="s">
        <v>23</v>
      </c>
      <c r="F164" t="s">
        <v>33</v>
      </c>
      <c r="G164" t="s">
        <v>44</v>
      </c>
      <c r="H164" t="s">
        <v>47</v>
      </c>
      <c r="I164">
        <v>18</v>
      </c>
      <c r="J164" t="str">
        <f t="shared" si="7"/>
        <v>16-20 yrs</v>
      </c>
      <c r="K164">
        <v>5</v>
      </c>
      <c r="L164" s="5">
        <v>5767.58</v>
      </c>
      <c r="M164" s="5">
        <f t="shared" si="8"/>
        <v>69210.959999999992</v>
      </c>
      <c r="N164" s="5">
        <v>783.28</v>
      </c>
      <c r="O164">
        <v>10</v>
      </c>
      <c r="P164">
        <v>28</v>
      </c>
      <c r="Q164">
        <v>2</v>
      </c>
      <c r="R164" t="s">
        <v>49</v>
      </c>
      <c r="S164" t="s">
        <v>50</v>
      </c>
    </row>
    <row r="165" spans="1:19" x14ac:dyDescent="0.35">
      <c r="A165">
        <v>164</v>
      </c>
      <c r="B165">
        <v>43</v>
      </c>
      <c r="C165" t="str">
        <f t="shared" si="6"/>
        <v>Old Category</v>
      </c>
      <c r="D165" t="s">
        <v>16</v>
      </c>
      <c r="E165" t="s">
        <v>19</v>
      </c>
      <c r="F165" t="s">
        <v>25</v>
      </c>
      <c r="G165" t="s">
        <v>44</v>
      </c>
      <c r="H165" t="s">
        <v>48</v>
      </c>
      <c r="I165">
        <v>15</v>
      </c>
      <c r="J165" t="str">
        <f t="shared" si="7"/>
        <v>11-15 yrs</v>
      </c>
      <c r="K165">
        <v>3</v>
      </c>
      <c r="L165" s="5">
        <v>4737.9799999999996</v>
      </c>
      <c r="M165" s="5">
        <f t="shared" si="8"/>
        <v>56855.759999999995</v>
      </c>
      <c r="N165" s="5">
        <v>862.21</v>
      </c>
      <c r="O165">
        <v>11</v>
      </c>
      <c r="P165">
        <v>22</v>
      </c>
      <c r="Q165">
        <v>7</v>
      </c>
      <c r="R165" t="s">
        <v>49</v>
      </c>
      <c r="S165" t="s">
        <v>49</v>
      </c>
    </row>
    <row r="166" spans="1:19" x14ac:dyDescent="0.35">
      <c r="A166">
        <v>165</v>
      </c>
      <c r="B166">
        <v>55</v>
      </c>
      <c r="C166" t="str">
        <f t="shared" si="6"/>
        <v xml:space="preserve">Retirement Category </v>
      </c>
      <c r="D166" t="s">
        <v>16</v>
      </c>
      <c r="E166" t="s">
        <v>19</v>
      </c>
      <c r="F166" t="s">
        <v>37</v>
      </c>
      <c r="G166" t="s">
        <v>42</v>
      </c>
      <c r="H166" t="s">
        <v>46</v>
      </c>
      <c r="I166">
        <v>18</v>
      </c>
      <c r="J166" t="str">
        <f t="shared" si="7"/>
        <v>16-20 yrs</v>
      </c>
      <c r="K166">
        <v>3</v>
      </c>
      <c r="L166" s="5">
        <v>6041.56</v>
      </c>
      <c r="M166" s="5">
        <f t="shared" si="8"/>
        <v>72498.720000000001</v>
      </c>
      <c r="N166" s="5">
        <v>1166.6600000000001</v>
      </c>
      <c r="O166">
        <v>14</v>
      </c>
      <c r="P166">
        <v>26</v>
      </c>
      <c r="Q166">
        <v>7</v>
      </c>
      <c r="R166" t="s">
        <v>49</v>
      </c>
      <c r="S166" t="s">
        <v>49</v>
      </c>
    </row>
    <row r="167" spans="1:19" x14ac:dyDescent="0.35">
      <c r="A167">
        <v>166</v>
      </c>
      <c r="B167">
        <v>43</v>
      </c>
      <c r="C167" t="str">
        <f t="shared" si="6"/>
        <v>Old Category</v>
      </c>
      <c r="D167" t="s">
        <v>16</v>
      </c>
      <c r="E167" t="s">
        <v>20</v>
      </c>
      <c r="F167" t="s">
        <v>30</v>
      </c>
      <c r="G167" t="s">
        <v>45</v>
      </c>
      <c r="H167" t="s">
        <v>46</v>
      </c>
      <c r="I167">
        <v>17</v>
      </c>
      <c r="J167" t="str">
        <f t="shared" si="7"/>
        <v>16-20 yrs</v>
      </c>
      <c r="K167">
        <v>4</v>
      </c>
      <c r="L167" s="5">
        <v>3816.84</v>
      </c>
      <c r="M167" s="5">
        <f t="shared" si="8"/>
        <v>45802.080000000002</v>
      </c>
      <c r="N167" s="5">
        <v>393.96</v>
      </c>
      <c r="O167">
        <v>16</v>
      </c>
      <c r="P167">
        <v>22</v>
      </c>
      <c r="Q167">
        <v>1</v>
      </c>
      <c r="R167" t="s">
        <v>49</v>
      </c>
      <c r="S167" t="s">
        <v>49</v>
      </c>
    </row>
    <row r="168" spans="1:19" x14ac:dyDescent="0.35">
      <c r="A168">
        <v>167</v>
      </c>
      <c r="B168">
        <v>60</v>
      </c>
      <c r="C168" t="str">
        <f t="shared" si="6"/>
        <v xml:space="preserve">Retirement Category </v>
      </c>
      <c r="D168" t="s">
        <v>16</v>
      </c>
      <c r="E168" t="s">
        <v>20</v>
      </c>
      <c r="F168" t="s">
        <v>29</v>
      </c>
      <c r="G168" t="s">
        <v>44</v>
      </c>
      <c r="H168" t="s">
        <v>46</v>
      </c>
      <c r="I168">
        <v>5</v>
      </c>
      <c r="J168" t="str">
        <f t="shared" si="7"/>
        <v>0-5 yrs</v>
      </c>
      <c r="K168">
        <v>3</v>
      </c>
      <c r="L168" s="5">
        <v>4359</v>
      </c>
      <c r="M168" s="5">
        <f t="shared" si="8"/>
        <v>52308</v>
      </c>
      <c r="N168" s="5">
        <v>635.03</v>
      </c>
      <c r="O168">
        <v>12</v>
      </c>
      <c r="P168">
        <v>25</v>
      </c>
      <c r="Q168">
        <v>5</v>
      </c>
      <c r="R168" t="s">
        <v>49</v>
      </c>
      <c r="S168" t="s">
        <v>49</v>
      </c>
    </row>
    <row r="169" spans="1:19" x14ac:dyDescent="0.35">
      <c r="A169">
        <v>168</v>
      </c>
      <c r="B169">
        <v>47</v>
      </c>
      <c r="C169" t="str">
        <f t="shared" si="6"/>
        <v>Old Category</v>
      </c>
      <c r="D169" t="s">
        <v>16</v>
      </c>
      <c r="E169" t="s">
        <v>20</v>
      </c>
      <c r="F169" t="s">
        <v>29</v>
      </c>
      <c r="G169" t="s">
        <v>44</v>
      </c>
      <c r="H169" t="s">
        <v>46</v>
      </c>
      <c r="I169">
        <v>3</v>
      </c>
      <c r="J169" t="str">
        <f t="shared" si="7"/>
        <v>0-5 yrs</v>
      </c>
      <c r="K169">
        <v>3</v>
      </c>
      <c r="L169" s="5">
        <v>4346.12</v>
      </c>
      <c r="M169" s="5">
        <f t="shared" si="8"/>
        <v>52153.440000000002</v>
      </c>
      <c r="N169" s="5">
        <v>768.57</v>
      </c>
      <c r="O169">
        <v>12</v>
      </c>
      <c r="P169">
        <v>22</v>
      </c>
      <c r="Q169">
        <v>9</v>
      </c>
      <c r="R169" t="s">
        <v>49</v>
      </c>
      <c r="S169" t="s">
        <v>49</v>
      </c>
    </row>
    <row r="170" spans="1:19" x14ac:dyDescent="0.35">
      <c r="A170">
        <v>169</v>
      </c>
      <c r="B170">
        <v>30</v>
      </c>
      <c r="C170" t="str">
        <f t="shared" si="6"/>
        <v>Adult Category</v>
      </c>
      <c r="D170" t="s">
        <v>16</v>
      </c>
      <c r="E170" t="s">
        <v>19</v>
      </c>
      <c r="F170" t="s">
        <v>37</v>
      </c>
      <c r="G170" t="s">
        <v>45</v>
      </c>
      <c r="H170" t="s">
        <v>46</v>
      </c>
      <c r="I170">
        <v>14</v>
      </c>
      <c r="J170" t="str">
        <f t="shared" si="7"/>
        <v>11-15 yrs</v>
      </c>
      <c r="K170">
        <v>3</v>
      </c>
      <c r="L170" s="5">
        <v>5661.47</v>
      </c>
      <c r="M170" s="5">
        <f t="shared" si="8"/>
        <v>67937.64</v>
      </c>
      <c r="N170" s="5">
        <v>717.6</v>
      </c>
      <c r="O170">
        <v>6</v>
      </c>
      <c r="P170">
        <v>30</v>
      </c>
      <c r="Q170">
        <v>2</v>
      </c>
      <c r="R170" t="s">
        <v>49</v>
      </c>
      <c r="S170" t="s">
        <v>49</v>
      </c>
    </row>
    <row r="171" spans="1:19" x14ac:dyDescent="0.35">
      <c r="A171">
        <v>170</v>
      </c>
      <c r="B171">
        <v>35</v>
      </c>
      <c r="C171" t="str">
        <f t="shared" si="6"/>
        <v>Adult Category</v>
      </c>
      <c r="D171" t="s">
        <v>17</v>
      </c>
      <c r="E171" t="s">
        <v>18</v>
      </c>
      <c r="F171" t="s">
        <v>26</v>
      </c>
      <c r="G171" t="s">
        <v>44</v>
      </c>
      <c r="H171" t="s">
        <v>46</v>
      </c>
      <c r="I171">
        <v>4</v>
      </c>
      <c r="J171" t="str">
        <f t="shared" si="7"/>
        <v>0-5 yrs</v>
      </c>
      <c r="K171">
        <v>3</v>
      </c>
      <c r="L171" s="5">
        <v>3586.62</v>
      </c>
      <c r="M171" s="5">
        <f t="shared" si="8"/>
        <v>43039.44</v>
      </c>
      <c r="N171" s="5">
        <v>217.91</v>
      </c>
      <c r="O171">
        <v>9</v>
      </c>
      <c r="P171">
        <v>22</v>
      </c>
      <c r="Q171">
        <v>5</v>
      </c>
      <c r="R171" t="s">
        <v>50</v>
      </c>
      <c r="S171" t="s">
        <v>49</v>
      </c>
    </row>
    <row r="172" spans="1:19" x14ac:dyDescent="0.35">
      <c r="A172">
        <v>171</v>
      </c>
      <c r="B172">
        <v>28</v>
      </c>
      <c r="C172" t="str">
        <f t="shared" si="6"/>
        <v>Young Category</v>
      </c>
      <c r="D172" t="s">
        <v>16</v>
      </c>
      <c r="E172" t="s">
        <v>23</v>
      </c>
      <c r="F172" t="s">
        <v>41</v>
      </c>
      <c r="G172" t="s">
        <v>44</v>
      </c>
      <c r="H172" t="s">
        <v>46</v>
      </c>
      <c r="I172">
        <v>5</v>
      </c>
      <c r="J172" t="str">
        <f t="shared" si="7"/>
        <v>0-5 yrs</v>
      </c>
      <c r="K172">
        <v>2</v>
      </c>
      <c r="L172" s="5">
        <v>4008.2</v>
      </c>
      <c r="M172" s="5">
        <f t="shared" si="8"/>
        <v>48098.399999999994</v>
      </c>
      <c r="N172" s="5">
        <v>260.11</v>
      </c>
      <c r="O172">
        <v>9</v>
      </c>
      <c r="P172">
        <v>17</v>
      </c>
      <c r="Q172">
        <v>5</v>
      </c>
      <c r="R172" t="s">
        <v>49</v>
      </c>
      <c r="S172" t="s">
        <v>49</v>
      </c>
    </row>
    <row r="173" spans="1:19" x14ac:dyDescent="0.35">
      <c r="A173">
        <v>172</v>
      </c>
      <c r="B173">
        <v>33</v>
      </c>
      <c r="C173" t="str">
        <f t="shared" si="6"/>
        <v>Adult Category</v>
      </c>
      <c r="D173" t="s">
        <v>16</v>
      </c>
      <c r="E173" t="s">
        <v>18</v>
      </c>
      <c r="F173" t="s">
        <v>27</v>
      </c>
      <c r="G173" t="s">
        <v>43</v>
      </c>
      <c r="H173" t="s">
        <v>46</v>
      </c>
      <c r="I173">
        <v>12</v>
      </c>
      <c r="J173" t="str">
        <f t="shared" si="7"/>
        <v>11-15 yrs</v>
      </c>
      <c r="K173">
        <v>3</v>
      </c>
      <c r="L173" s="5">
        <v>5578.14</v>
      </c>
      <c r="M173" s="5">
        <f t="shared" si="8"/>
        <v>66937.680000000008</v>
      </c>
      <c r="N173" s="5">
        <v>783.4</v>
      </c>
      <c r="O173">
        <v>9</v>
      </c>
      <c r="P173">
        <v>18</v>
      </c>
      <c r="Q173">
        <v>6</v>
      </c>
      <c r="R173" t="s">
        <v>50</v>
      </c>
      <c r="S173" t="s">
        <v>49</v>
      </c>
    </row>
    <row r="174" spans="1:19" x14ac:dyDescent="0.35">
      <c r="A174">
        <v>173</v>
      </c>
      <c r="B174">
        <v>50</v>
      </c>
      <c r="C174" t="str">
        <f t="shared" si="6"/>
        <v xml:space="preserve">Retirement Category </v>
      </c>
      <c r="D174" t="s">
        <v>16</v>
      </c>
      <c r="E174" t="s">
        <v>18</v>
      </c>
      <c r="F174" t="s">
        <v>27</v>
      </c>
      <c r="G174" t="s">
        <v>42</v>
      </c>
      <c r="H174" t="s">
        <v>46</v>
      </c>
      <c r="I174">
        <v>7</v>
      </c>
      <c r="J174" t="str">
        <f t="shared" si="7"/>
        <v>6-10 yrs</v>
      </c>
      <c r="K174">
        <v>4</v>
      </c>
      <c r="L174" s="5">
        <v>4490.84</v>
      </c>
      <c r="M174" s="5">
        <f t="shared" si="8"/>
        <v>53890.080000000002</v>
      </c>
      <c r="N174" s="5">
        <v>875.55</v>
      </c>
      <c r="O174">
        <v>10</v>
      </c>
      <c r="P174">
        <v>21</v>
      </c>
      <c r="Q174">
        <v>9</v>
      </c>
      <c r="R174" t="s">
        <v>49</v>
      </c>
      <c r="S174" t="s">
        <v>50</v>
      </c>
    </row>
    <row r="175" spans="1:19" x14ac:dyDescent="0.35">
      <c r="A175">
        <v>174</v>
      </c>
      <c r="B175">
        <v>45</v>
      </c>
      <c r="C175" t="str">
        <f t="shared" si="6"/>
        <v>Old Category</v>
      </c>
      <c r="D175" t="s">
        <v>17</v>
      </c>
      <c r="E175" t="s">
        <v>19</v>
      </c>
      <c r="F175" t="s">
        <v>35</v>
      </c>
      <c r="G175" t="s">
        <v>44</v>
      </c>
      <c r="H175" t="s">
        <v>47</v>
      </c>
      <c r="I175">
        <v>16</v>
      </c>
      <c r="J175" t="str">
        <f t="shared" si="7"/>
        <v>16-20 yrs</v>
      </c>
      <c r="K175">
        <v>3</v>
      </c>
      <c r="L175" s="5">
        <v>4507.97</v>
      </c>
      <c r="M175" s="5">
        <f t="shared" si="8"/>
        <v>54095.64</v>
      </c>
      <c r="N175" s="5">
        <v>252.08</v>
      </c>
      <c r="O175">
        <v>10</v>
      </c>
      <c r="P175">
        <v>27</v>
      </c>
      <c r="Q175">
        <v>4</v>
      </c>
      <c r="R175" t="s">
        <v>49</v>
      </c>
      <c r="S175" t="s">
        <v>49</v>
      </c>
    </row>
    <row r="176" spans="1:19" x14ac:dyDescent="0.35">
      <c r="A176">
        <v>175</v>
      </c>
      <c r="B176">
        <v>34</v>
      </c>
      <c r="C176" t="str">
        <f t="shared" si="6"/>
        <v>Adult Category</v>
      </c>
      <c r="D176" t="s">
        <v>16</v>
      </c>
      <c r="E176" t="s">
        <v>23</v>
      </c>
      <c r="F176" t="s">
        <v>39</v>
      </c>
      <c r="G176" t="s">
        <v>43</v>
      </c>
      <c r="H176" t="s">
        <v>46</v>
      </c>
      <c r="I176">
        <v>16</v>
      </c>
      <c r="J176" t="str">
        <f t="shared" si="7"/>
        <v>16-20 yrs</v>
      </c>
      <c r="K176">
        <v>3</v>
      </c>
      <c r="L176" s="5">
        <v>4610.68</v>
      </c>
      <c r="M176" s="5">
        <f t="shared" si="8"/>
        <v>55328.160000000003</v>
      </c>
      <c r="N176" s="5">
        <v>254.37</v>
      </c>
      <c r="O176">
        <v>10</v>
      </c>
      <c r="P176">
        <v>24</v>
      </c>
      <c r="Q176">
        <v>7</v>
      </c>
      <c r="R176" t="s">
        <v>50</v>
      </c>
      <c r="S176" t="s">
        <v>49</v>
      </c>
    </row>
    <row r="177" spans="1:19" x14ac:dyDescent="0.35">
      <c r="A177">
        <v>176</v>
      </c>
      <c r="B177">
        <v>55</v>
      </c>
      <c r="C177" t="str">
        <f t="shared" si="6"/>
        <v xml:space="preserve">Retirement Category </v>
      </c>
      <c r="D177" t="s">
        <v>16</v>
      </c>
      <c r="E177" t="s">
        <v>20</v>
      </c>
      <c r="F177" t="s">
        <v>29</v>
      </c>
      <c r="G177" t="s">
        <v>43</v>
      </c>
      <c r="H177" t="s">
        <v>47</v>
      </c>
      <c r="I177">
        <v>13</v>
      </c>
      <c r="J177" t="str">
        <f t="shared" si="7"/>
        <v>11-15 yrs</v>
      </c>
      <c r="K177">
        <v>3</v>
      </c>
      <c r="L177" s="5">
        <v>6174.32</v>
      </c>
      <c r="M177" s="5">
        <f t="shared" si="8"/>
        <v>74091.839999999997</v>
      </c>
      <c r="N177" s="5">
        <v>1110.3699999999999</v>
      </c>
      <c r="O177">
        <v>13</v>
      </c>
      <c r="P177">
        <v>16</v>
      </c>
      <c r="Q177">
        <v>7</v>
      </c>
      <c r="R177" t="s">
        <v>50</v>
      </c>
      <c r="S177" t="s">
        <v>49</v>
      </c>
    </row>
    <row r="178" spans="1:19" x14ac:dyDescent="0.35">
      <c r="A178">
        <v>177</v>
      </c>
      <c r="B178">
        <v>36</v>
      </c>
      <c r="C178" t="str">
        <f t="shared" si="6"/>
        <v>Adult Category</v>
      </c>
      <c r="D178" t="s">
        <v>17</v>
      </c>
      <c r="E178" t="s">
        <v>20</v>
      </c>
      <c r="F178" t="s">
        <v>29</v>
      </c>
      <c r="G178" t="s">
        <v>43</v>
      </c>
      <c r="H178" t="s">
        <v>46</v>
      </c>
      <c r="I178">
        <v>6</v>
      </c>
      <c r="J178" t="str">
        <f t="shared" si="7"/>
        <v>6-10 yrs</v>
      </c>
      <c r="K178">
        <v>5</v>
      </c>
      <c r="L178" s="5">
        <v>5178.16</v>
      </c>
      <c r="M178" s="5">
        <f t="shared" si="8"/>
        <v>62137.919999999998</v>
      </c>
      <c r="N178" s="5">
        <v>851.23</v>
      </c>
      <c r="O178">
        <v>16</v>
      </c>
      <c r="P178">
        <v>26</v>
      </c>
      <c r="Q178">
        <v>10</v>
      </c>
      <c r="R178" t="s">
        <v>50</v>
      </c>
      <c r="S178" t="s">
        <v>50</v>
      </c>
    </row>
    <row r="179" spans="1:19" x14ac:dyDescent="0.35">
      <c r="A179">
        <v>178</v>
      </c>
      <c r="B179">
        <v>27</v>
      </c>
      <c r="C179" t="str">
        <f t="shared" si="6"/>
        <v>Young Category</v>
      </c>
      <c r="D179" t="s">
        <v>17</v>
      </c>
      <c r="E179" t="s">
        <v>20</v>
      </c>
      <c r="F179" t="s">
        <v>29</v>
      </c>
      <c r="G179" t="s">
        <v>44</v>
      </c>
      <c r="H179" t="s">
        <v>46</v>
      </c>
      <c r="I179">
        <v>3</v>
      </c>
      <c r="J179" t="str">
        <f t="shared" si="7"/>
        <v>0-5 yrs</v>
      </c>
      <c r="K179">
        <v>3</v>
      </c>
      <c r="L179" s="5">
        <v>3910.12</v>
      </c>
      <c r="M179" s="5">
        <f t="shared" si="8"/>
        <v>46921.440000000002</v>
      </c>
      <c r="N179" s="5">
        <v>221.41</v>
      </c>
      <c r="O179">
        <v>8</v>
      </c>
      <c r="P179">
        <v>12</v>
      </c>
      <c r="Q179">
        <v>8</v>
      </c>
      <c r="R179" t="s">
        <v>49</v>
      </c>
      <c r="S179" t="s">
        <v>49</v>
      </c>
    </row>
    <row r="180" spans="1:19" x14ac:dyDescent="0.35">
      <c r="A180">
        <v>179</v>
      </c>
      <c r="B180">
        <v>31</v>
      </c>
      <c r="C180" t="str">
        <f t="shared" si="6"/>
        <v>Adult Category</v>
      </c>
      <c r="D180" t="s">
        <v>16</v>
      </c>
      <c r="E180" t="s">
        <v>21</v>
      </c>
      <c r="F180" t="s">
        <v>38</v>
      </c>
      <c r="G180" t="s">
        <v>44</v>
      </c>
      <c r="H180" t="s">
        <v>46</v>
      </c>
      <c r="I180">
        <v>1</v>
      </c>
      <c r="J180" t="str">
        <f t="shared" si="7"/>
        <v>0-5 yrs</v>
      </c>
      <c r="K180">
        <v>4</v>
      </c>
      <c r="L180" s="5">
        <v>3759.86</v>
      </c>
      <c r="M180" s="5">
        <f t="shared" si="8"/>
        <v>45118.32</v>
      </c>
      <c r="N180" s="5">
        <v>384.72</v>
      </c>
      <c r="O180">
        <v>17</v>
      </c>
      <c r="P180">
        <v>30</v>
      </c>
      <c r="Q180">
        <v>4</v>
      </c>
      <c r="R180" t="s">
        <v>49</v>
      </c>
      <c r="S180" t="s">
        <v>49</v>
      </c>
    </row>
    <row r="181" spans="1:19" x14ac:dyDescent="0.35">
      <c r="A181">
        <v>180</v>
      </c>
      <c r="B181">
        <v>22</v>
      </c>
      <c r="C181" t="str">
        <f t="shared" si="6"/>
        <v>Young Category</v>
      </c>
      <c r="D181" t="s">
        <v>16</v>
      </c>
      <c r="E181" t="s">
        <v>22</v>
      </c>
      <c r="F181" t="s">
        <v>32</v>
      </c>
      <c r="G181" t="s">
        <v>45</v>
      </c>
      <c r="H181" t="s">
        <v>46</v>
      </c>
      <c r="I181">
        <v>12</v>
      </c>
      <c r="J181" t="str">
        <f t="shared" si="7"/>
        <v>11-15 yrs</v>
      </c>
      <c r="K181">
        <v>4</v>
      </c>
      <c r="L181" s="5">
        <v>3884.39</v>
      </c>
      <c r="M181" s="5">
        <f t="shared" si="8"/>
        <v>46612.68</v>
      </c>
      <c r="N181" s="5">
        <v>236.7</v>
      </c>
      <c r="O181">
        <v>9</v>
      </c>
      <c r="P181">
        <v>16</v>
      </c>
      <c r="Q181">
        <v>7</v>
      </c>
      <c r="R181" t="s">
        <v>49</v>
      </c>
      <c r="S181" t="s">
        <v>50</v>
      </c>
    </row>
    <row r="182" spans="1:19" x14ac:dyDescent="0.35">
      <c r="A182">
        <v>181</v>
      </c>
      <c r="B182">
        <v>40</v>
      </c>
      <c r="C182" t="str">
        <f t="shared" si="6"/>
        <v>Old Category</v>
      </c>
      <c r="D182" t="s">
        <v>16</v>
      </c>
      <c r="E182" t="s">
        <v>22</v>
      </c>
      <c r="F182" t="s">
        <v>32</v>
      </c>
      <c r="G182" t="s">
        <v>44</v>
      </c>
      <c r="H182" t="s">
        <v>46</v>
      </c>
      <c r="I182">
        <v>13</v>
      </c>
      <c r="J182" t="str">
        <f t="shared" si="7"/>
        <v>11-15 yrs</v>
      </c>
      <c r="K182">
        <v>5</v>
      </c>
      <c r="L182" s="5">
        <v>2677.67</v>
      </c>
      <c r="M182" s="5">
        <f t="shared" si="8"/>
        <v>32132.04</v>
      </c>
      <c r="N182" s="5">
        <v>394.08</v>
      </c>
      <c r="O182">
        <v>6</v>
      </c>
      <c r="P182">
        <v>20</v>
      </c>
      <c r="Q182">
        <v>4</v>
      </c>
      <c r="R182" t="s">
        <v>49</v>
      </c>
      <c r="S182" t="s">
        <v>50</v>
      </c>
    </row>
    <row r="183" spans="1:19" x14ac:dyDescent="0.35">
      <c r="A183">
        <v>182</v>
      </c>
      <c r="B183">
        <v>29</v>
      </c>
      <c r="C183" t="str">
        <f t="shared" si="6"/>
        <v>Young Category</v>
      </c>
      <c r="D183" t="s">
        <v>17</v>
      </c>
      <c r="E183" t="s">
        <v>20</v>
      </c>
      <c r="F183" t="s">
        <v>29</v>
      </c>
      <c r="G183" t="s">
        <v>42</v>
      </c>
      <c r="H183" t="s">
        <v>46</v>
      </c>
      <c r="I183">
        <v>1</v>
      </c>
      <c r="J183" t="str">
        <f t="shared" si="7"/>
        <v>0-5 yrs</v>
      </c>
      <c r="K183">
        <v>4</v>
      </c>
      <c r="L183" s="5">
        <v>5562.49</v>
      </c>
      <c r="M183" s="5">
        <f t="shared" si="8"/>
        <v>66749.88</v>
      </c>
      <c r="N183" s="5">
        <v>964.43</v>
      </c>
      <c r="O183">
        <v>13</v>
      </c>
      <c r="P183">
        <v>20</v>
      </c>
      <c r="Q183">
        <v>4</v>
      </c>
      <c r="R183" t="s">
        <v>49</v>
      </c>
      <c r="S183" t="s">
        <v>49</v>
      </c>
    </row>
    <row r="184" spans="1:19" x14ac:dyDescent="0.35">
      <c r="A184">
        <v>183</v>
      </c>
      <c r="B184">
        <v>49</v>
      </c>
      <c r="C184" t="str">
        <f t="shared" si="6"/>
        <v>Old Category</v>
      </c>
      <c r="D184" t="s">
        <v>16</v>
      </c>
      <c r="E184" t="s">
        <v>19</v>
      </c>
      <c r="F184" t="s">
        <v>37</v>
      </c>
      <c r="G184" t="s">
        <v>42</v>
      </c>
      <c r="H184" t="s">
        <v>46</v>
      </c>
      <c r="I184">
        <v>10</v>
      </c>
      <c r="J184" t="str">
        <f t="shared" si="7"/>
        <v>6-10 yrs</v>
      </c>
      <c r="K184">
        <v>3</v>
      </c>
      <c r="L184" s="5">
        <v>4428.5600000000004</v>
      </c>
      <c r="M184" s="5">
        <f t="shared" si="8"/>
        <v>53142.720000000001</v>
      </c>
      <c r="N184" s="5">
        <v>488.77</v>
      </c>
      <c r="O184">
        <v>5</v>
      </c>
      <c r="P184">
        <v>24</v>
      </c>
      <c r="Q184">
        <v>6</v>
      </c>
      <c r="R184" t="s">
        <v>50</v>
      </c>
      <c r="S184" t="s">
        <v>49</v>
      </c>
    </row>
    <row r="185" spans="1:19" x14ac:dyDescent="0.35">
      <c r="A185">
        <v>184</v>
      </c>
      <c r="B185">
        <v>45</v>
      </c>
      <c r="C185" t="str">
        <f t="shared" si="6"/>
        <v>Old Category</v>
      </c>
      <c r="D185" t="s">
        <v>16</v>
      </c>
      <c r="E185" t="s">
        <v>19</v>
      </c>
      <c r="F185" t="s">
        <v>25</v>
      </c>
      <c r="G185" t="s">
        <v>44</v>
      </c>
      <c r="H185" t="s">
        <v>46</v>
      </c>
      <c r="I185">
        <v>0</v>
      </c>
      <c r="J185" t="str">
        <f t="shared" si="7"/>
        <v>0-5 yrs</v>
      </c>
      <c r="K185">
        <v>4</v>
      </c>
      <c r="L185" s="5">
        <v>5948.71</v>
      </c>
      <c r="M185" s="5">
        <f t="shared" si="8"/>
        <v>71384.52</v>
      </c>
      <c r="N185" s="5">
        <v>1035.1199999999999</v>
      </c>
      <c r="O185">
        <v>6</v>
      </c>
      <c r="P185">
        <v>26</v>
      </c>
      <c r="Q185">
        <v>7</v>
      </c>
      <c r="R185" t="s">
        <v>50</v>
      </c>
      <c r="S185" t="s">
        <v>49</v>
      </c>
    </row>
    <row r="186" spans="1:19" x14ac:dyDescent="0.35">
      <c r="A186">
        <v>185</v>
      </c>
      <c r="B186">
        <v>52</v>
      </c>
      <c r="C186" t="str">
        <f t="shared" si="6"/>
        <v xml:space="preserve">Retirement Category </v>
      </c>
      <c r="D186" t="s">
        <v>16</v>
      </c>
      <c r="E186" t="s">
        <v>19</v>
      </c>
      <c r="F186" t="s">
        <v>37</v>
      </c>
      <c r="G186" t="s">
        <v>44</v>
      </c>
      <c r="H186" t="s">
        <v>48</v>
      </c>
      <c r="I186">
        <v>15</v>
      </c>
      <c r="J186" t="str">
        <f t="shared" si="7"/>
        <v>11-15 yrs</v>
      </c>
      <c r="K186">
        <v>3</v>
      </c>
      <c r="L186" s="5">
        <v>4526.08</v>
      </c>
      <c r="M186" s="5">
        <f t="shared" si="8"/>
        <v>54312.959999999999</v>
      </c>
      <c r="N186" s="5">
        <v>398.9</v>
      </c>
      <c r="O186">
        <v>14</v>
      </c>
      <c r="P186">
        <v>17</v>
      </c>
      <c r="Q186">
        <v>6</v>
      </c>
      <c r="R186" t="s">
        <v>49</v>
      </c>
      <c r="S186" t="s">
        <v>49</v>
      </c>
    </row>
    <row r="187" spans="1:19" x14ac:dyDescent="0.35">
      <c r="A187">
        <v>186</v>
      </c>
      <c r="B187">
        <v>44</v>
      </c>
      <c r="C187" t="str">
        <f t="shared" si="6"/>
        <v>Old Category</v>
      </c>
      <c r="D187" t="s">
        <v>16</v>
      </c>
      <c r="E187" t="s">
        <v>18</v>
      </c>
      <c r="F187" t="s">
        <v>27</v>
      </c>
      <c r="G187" t="s">
        <v>45</v>
      </c>
      <c r="H187" t="s">
        <v>46</v>
      </c>
      <c r="I187">
        <v>6</v>
      </c>
      <c r="J187" t="str">
        <f t="shared" si="7"/>
        <v>6-10 yrs</v>
      </c>
      <c r="K187">
        <v>1</v>
      </c>
      <c r="L187" s="5">
        <v>5828.38</v>
      </c>
      <c r="M187" s="5">
        <f t="shared" si="8"/>
        <v>69940.56</v>
      </c>
      <c r="N187" s="5">
        <v>628.11</v>
      </c>
      <c r="O187">
        <v>14</v>
      </c>
      <c r="P187">
        <v>13</v>
      </c>
      <c r="Q187">
        <v>1</v>
      </c>
      <c r="R187" t="s">
        <v>49</v>
      </c>
      <c r="S187" t="s">
        <v>49</v>
      </c>
    </row>
    <row r="188" spans="1:19" x14ac:dyDescent="0.35">
      <c r="A188">
        <v>187</v>
      </c>
      <c r="B188">
        <v>56</v>
      </c>
      <c r="C188" t="str">
        <f t="shared" si="6"/>
        <v xml:space="preserve">Retirement Category </v>
      </c>
      <c r="D188" t="s">
        <v>17</v>
      </c>
      <c r="E188" t="s">
        <v>18</v>
      </c>
      <c r="F188" t="s">
        <v>26</v>
      </c>
      <c r="G188" t="s">
        <v>43</v>
      </c>
      <c r="H188" t="s">
        <v>47</v>
      </c>
      <c r="I188">
        <v>6</v>
      </c>
      <c r="J188" t="str">
        <f t="shared" si="7"/>
        <v>6-10 yrs</v>
      </c>
      <c r="K188">
        <v>4</v>
      </c>
      <c r="L188" s="5">
        <v>5137.3999999999996</v>
      </c>
      <c r="M188" s="5">
        <f t="shared" si="8"/>
        <v>61648.799999999996</v>
      </c>
      <c r="N188" s="5">
        <v>890.45</v>
      </c>
      <c r="O188">
        <v>14</v>
      </c>
      <c r="P188">
        <v>22</v>
      </c>
      <c r="Q188">
        <v>5</v>
      </c>
      <c r="R188" t="s">
        <v>49</v>
      </c>
      <c r="S188" t="s">
        <v>49</v>
      </c>
    </row>
    <row r="189" spans="1:19" x14ac:dyDescent="0.35">
      <c r="A189">
        <v>188</v>
      </c>
      <c r="B189">
        <v>30</v>
      </c>
      <c r="C189" t="str">
        <f t="shared" si="6"/>
        <v>Adult Category</v>
      </c>
      <c r="D189" t="s">
        <v>16</v>
      </c>
      <c r="E189" t="s">
        <v>18</v>
      </c>
      <c r="F189" t="s">
        <v>24</v>
      </c>
      <c r="G189" t="s">
        <v>43</v>
      </c>
      <c r="H189" t="s">
        <v>46</v>
      </c>
      <c r="I189">
        <v>5</v>
      </c>
      <c r="J189" t="str">
        <f t="shared" si="7"/>
        <v>0-5 yrs</v>
      </c>
      <c r="K189">
        <v>5</v>
      </c>
      <c r="L189" s="5">
        <v>6661.97</v>
      </c>
      <c r="M189" s="5">
        <f t="shared" si="8"/>
        <v>79943.64</v>
      </c>
      <c r="N189" s="5">
        <v>458.73</v>
      </c>
      <c r="O189">
        <v>10</v>
      </c>
      <c r="P189">
        <v>12</v>
      </c>
      <c r="Q189">
        <v>6</v>
      </c>
      <c r="R189" t="s">
        <v>49</v>
      </c>
      <c r="S189" t="s">
        <v>49</v>
      </c>
    </row>
    <row r="190" spans="1:19" x14ac:dyDescent="0.35">
      <c r="A190">
        <v>189</v>
      </c>
      <c r="B190">
        <v>41</v>
      </c>
      <c r="C190" t="str">
        <f t="shared" si="6"/>
        <v>Old Category</v>
      </c>
      <c r="D190" t="s">
        <v>17</v>
      </c>
      <c r="E190" t="s">
        <v>18</v>
      </c>
      <c r="F190" t="s">
        <v>27</v>
      </c>
      <c r="G190" t="s">
        <v>42</v>
      </c>
      <c r="H190" t="s">
        <v>46</v>
      </c>
      <c r="I190">
        <v>9</v>
      </c>
      <c r="J190" t="str">
        <f t="shared" si="7"/>
        <v>6-10 yrs</v>
      </c>
      <c r="K190">
        <v>4</v>
      </c>
      <c r="L190" s="5">
        <v>5317.12</v>
      </c>
      <c r="M190" s="5">
        <f t="shared" si="8"/>
        <v>63805.440000000002</v>
      </c>
      <c r="N190" s="5">
        <v>658.95</v>
      </c>
      <c r="O190">
        <v>9</v>
      </c>
      <c r="P190">
        <v>21</v>
      </c>
      <c r="Q190">
        <v>9</v>
      </c>
      <c r="R190" t="s">
        <v>49</v>
      </c>
      <c r="S190" t="s">
        <v>50</v>
      </c>
    </row>
    <row r="191" spans="1:19" x14ac:dyDescent="0.35">
      <c r="A191">
        <v>190</v>
      </c>
      <c r="B191">
        <v>25</v>
      </c>
      <c r="C191" t="str">
        <f t="shared" si="6"/>
        <v>Young Category</v>
      </c>
      <c r="D191" t="s">
        <v>17</v>
      </c>
      <c r="E191" t="s">
        <v>19</v>
      </c>
      <c r="F191" t="s">
        <v>25</v>
      </c>
      <c r="G191" t="s">
        <v>44</v>
      </c>
      <c r="H191" t="s">
        <v>47</v>
      </c>
      <c r="I191">
        <v>10</v>
      </c>
      <c r="J191" t="str">
        <f t="shared" si="7"/>
        <v>6-10 yrs</v>
      </c>
      <c r="K191">
        <v>2</v>
      </c>
      <c r="L191" s="5">
        <v>4404.5200000000004</v>
      </c>
      <c r="M191" s="5">
        <f t="shared" si="8"/>
        <v>52854.240000000005</v>
      </c>
      <c r="N191" s="5">
        <v>729.05</v>
      </c>
      <c r="O191">
        <v>13</v>
      </c>
      <c r="P191">
        <v>17</v>
      </c>
      <c r="Q191">
        <v>5</v>
      </c>
      <c r="R191" t="s">
        <v>49</v>
      </c>
      <c r="S191" t="s">
        <v>49</v>
      </c>
    </row>
    <row r="192" spans="1:19" x14ac:dyDescent="0.35">
      <c r="A192">
        <v>191</v>
      </c>
      <c r="B192">
        <v>46</v>
      </c>
      <c r="C192" t="str">
        <f t="shared" si="6"/>
        <v>Old Category</v>
      </c>
      <c r="D192" t="s">
        <v>17</v>
      </c>
      <c r="E192" t="s">
        <v>20</v>
      </c>
      <c r="F192" t="s">
        <v>29</v>
      </c>
      <c r="G192" t="s">
        <v>43</v>
      </c>
      <c r="H192" t="s">
        <v>46</v>
      </c>
      <c r="I192">
        <v>1</v>
      </c>
      <c r="J192" t="str">
        <f t="shared" si="7"/>
        <v>0-5 yrs</v>
      </c>
      <c r="K192">
        <v>3</v>
      </c>
      <c r="L192" s="5">
        <v>5072.82</v>
      </c>
      <c r="M192" s="5">
        <f t="shared" si="8"/>
        <v>60873.84</v>
      </c>
      <c r="N192" s="5">
        <v>922.69</v>
      </c>
      <c r="O192">
        <v>12</v>
      </c>
      <c r="P192">
        <v>25</v>
      </c>
      <c r="Q192">
        <v>4</v>
      </c>
      <c r="R192" t="s">
        <v>49</v>
      </c>
      <c r="S192" t="s">
        <v>49</v>
      </c>
    </row>
    <row r="193" spans="1:19" x14ac:dyDescent="0.35">
      <c r="A193">
        <v>192</v>
      </c>
      <c r="B193">
        <v>49</v>
      </c>
      <c r="C193" t="str">
        <f t="shared" si="6"/>
        <v>Old Category</v>
      </c>
      <c r="D193" t="s">
        <v>16</v>
      </c>
      <c r="E193" t="s">
        <v>21</v>
      </c>
      <c r="F193" t="s">
        <v>31</v>
      </c>
      <c r="G193" t="s">
        <v>43</v>
      </c>
      <c r="H193" t="s">
        <v>46</v>
      </c>
      <c r="I193">
        <v>11</v>
      </c>
      <c r="J193" t="str">
        <f t="shared" si="7"/>
        <v>11-15 yrs</v>
      </c>
      <c r="K193">
        <v>4</v>
      </c>
      <c r="L193" s="5">
        <v>5893</v>
      </c>
      <c r="M193" s="5">
        <f t="shared" si="8"/>
        <v>70716</v>
      </c>
      <c r="N193" s="5">
        <v>827.93</v>
      </c>
      <c r="O193">
        <v>10</v>
      </c>
      <c r="P193">
        <v>22</v>
      </c>
      <c r="Q193">
        <v>7</v>
      </c>
      <c r="R193" t="s">
        <v>49</v>
      </c>
      <c r="S193" t="s">
        <v>49</v>
      </c>
    </row>
    <row r="194" spans="1:19" x14ac:dyDescent="0.35">
      <c r="A194">
        <v>193</v>
      </c>
      <c r="B194">
        <v>42</v>
      </c>
      <c r="C194" t="str">
        <f t="shared" si="6"/>
        <v>Old Category</v>
      </c>
      <c r="D194" t="s">
        <v>17</v>
      </c>
      <c r="E194" t="s">
        <v>23</v>
      </c>
      <c r="F194" t="s">
        <v>33</v>
      </c>
      <c r="G194" t="s">
        <v>45</v>
      </c>
      <c r="H194" t="s">
        <v>46</v>
      </c>
      <c r="I194">
        <v>13</v>
      </c>
      <c r="J194" t="str">
        <f t="shared" si="7"/>
        <v>11-15 yrs</v>
      </c>
      <c r="K194">
        <v>3</v>
      </c>
      <c r="L194" s="5">
        <v>5566.32</v>
      </c>
      <c r="M194" s="5">
        <f t="shared" si="8"/>
        <v>66795.839999999997</v>
      </c>
      <c r="N194" s="5">
        <v>985.68</v>
      </c>
      <c r="O194">
        <v>8</v>
      </c>
      <c r="P194">
        <v>27</v>
      </c>
      <c r="Q194">
        <v>6</v>
      </c>
      <c r="R194" t="s">
        <v>50</v>
      </c>
      <c r="S194" t="s">
        <v>49</v>
      </c>
    </row>
    <row r="195" spans="1:19" x14ac:dyDescent="0.35">
      <c r="A195">
        <v>194</v>
      </c>
      <c r="B195">
        <v>44</v>
      </c>
      <c r="C195" t="str">
        <f t="shared" ref="C195:C258" si="9">_xlfn.IFS(B195&gt;=50,"Retirement Category ",B195&gt;=40,"Old Category",B195&gt;=30,"Adult Category",B195&gt;=20,"Young Category")</f>
        <v>Old Category</v>
      </c>
      <c r="D195" t="s">
        <v>17</v>
      </c>
      <c r="E195" t="s">
        <v>20</v>
      </c>
      <c r="F195" t="s">
        <v>30</v>
      </c>
      <c r="G195" t="s">
        <v>43</v>
      </c>
      <c r="H195" t="s">
        <v>46</v>
      </c>
      <c r="I195">
        <v>4</v>
      </c>
      <c r="J195" t="str">
        <f t="shared" ref="J195:J258" si="10">_xlfn.IFS(I195&gt;=16,"16-20 yrs",I195&gt;=11,"11-15 yrs",I195&gt;=6,"6-10 yrs",I195&lt;=5,"0-5 yrs")</f>
        <v>0-5 yrs</v>
      </c>
      <c r="K195">
        <v>4</v>
      </c>
      <c r="L195" s="5">
        <v>4801.43</v>
      </c>
      <c r="M195" s="5">
        <f t="shared" ref="M195:M258" si="11">L195*12</f>
        <v>57617.16</v>
      </c>
      <c r="N195" s="5">
        <v>284.87</v>
      </c>
      <c r="O195">
        <v>6</v>
      </c>
      <c r="P195">
        <v>22</v>
      </c>
      <c r="Q195">
        <v>5</v>
      </c>
      <c r="R195" t="s">
        <v>49</v>
      </c>
      <c r="S195" t="s">
        <v>49</v>
      </c>
    </row>
    <row r="196" spans="1:19" x14ac:dyDescent="0.35">
      <c r="A196">
        <v>195</v>
      </c>
      <c r="B196">
        <v>45</v>
      </c>
      <c r="C196" t="str">
        <f t="shared" si="9"/>
        <v>Old Category</v>
      </c>
      <c r="D196" t="s">
        <v>16</v>
      </c>
      <c r="E196" t="s">
        <v>20</v>
      </c>
      <c r="F196" t="s">
        <v>28</v>
      </c>
      <c r="G196" t="s">
        <v>45</v>
      </c>
      <c r="H196" t="s">
        <v>48</v>
      </c>
      <c r="I196">
        <v>8</v>
      </c>
      <c r="J196" t="str">
        <f t="shared" si="10"/>
        <v>6-10 yrs</v>
      </c>
      <c r="K196">
        <v>2</v>
      </c>
      <c r="L196" s="5">
        <v>5123.72</v>
      </c>
      <c r="M196" s="5">
        <f t="shared" si="11"/>
        <v>61484.639999999999</v>
      </c>
      <c r="N196" s="5">
        <v>840.95</v>
      </c>
      <c r="O196">
        <v>10</v>
      </c>
      <c r="P196">
        <v>19</v>
      </c>
      <c r="Q196">
        <v>8</v>
      </c>
      <c r="R196" t="s">
        <v>49</v>
      </c>
      <c r="S196" t="s">
        <v>49</v>
      </c>
    </row>
    <row r="197" spans="1:19" x14ac:dyDescent="0.35">
      <c r="A197">
        <v>196</v>
      </c>
      <c r="B197">
        <v>37</v>
      </c>
      <c r="C197" t="str">
        <f t="shared" si="9"/>
        <v>Adult Category</v>
      </c>
      <c r="D197" t="s">
        <v>17</v>
      </c>
      <c r="E197" t="s">
        <v>22</v>
      </c>
      <c r="F197" t="s">
        <v>36</v>
      </c>
      <c r="G197" t="s">
        <v>43</v>
      </c>
      <c r="H197" t="s">
        <v>46</v>
      </c>
      <c r="I197">
        <v>1</v>
      </c>
      <c r="J197" t="str">
        <f t="shared" si="10"/>
        <v>0-5 yrs</v>
      </c>
      <c r="K197">
        <v>3</v>
      </c>
      <c r="L197" s="5">
        <v>4147.72</v>
      </c>
      <c r="M197" s="5">
        <f t="shared" si="11"/>
        <v>49772.639999999999</v>
      </c>
      <c r="N197" s="5">
        <v>329.9</v>
      </c>
      <c r="O197">
        <v>11</v>
      </c>
      <c r="P197">
        <v>19</v>
      </c>
      <c r="Q197">
        <v>4</v>
      </c>
      <c r="R197" t="s">
        <v>50</v>
      </c>
      <c r="S197" t="s">
        <v>49</v>
      </c>
    </row>
    <row r="198" spans="1:19" x14ac:dyDescent="0.35">
      <c r="A198">
        <v>197</v>
      </c>
      <c r="B198">
        <v>45</v>
      </c>
      <c r="C198" t="str">
        <f t="shared" si="9"/>
        <v>Old Category</v>
      </c>
      <c r="D198" t="s">
        <v>17</v>
      </c>
      <c r="E198" t="s">
        <v>20</v>
      </c>
      <c r="F198" t="s">
        <v>30</v>
      </c>
      <c r="G198" t="s">
        <v>45</v>
      </c>
      <c r="H198" t="s">
        <v>46</v>
      </c>
      <c r="I198">
        <v>9</v>
      </c>
      <c r="J198" t="str">
        <f t="shared" si="10"/>
        <v>6-10 yrs</v>
      </c>
      <c r="K198">
        <v>2</v>
      </c>
      <c r="L198" s="5">
        <v>3930.7</v>
      </c>
      <c r="M198" s="5">
        <f t="shared" si="11"/>
        <v>47168.399999999994</v>
      </c>
      <c r="N198" s="5">
        <v>758.37</v>
      </c>
      <c r="O198">
        <v>19</v>
      </c>
      <c r="P198">
        <v>25</v>
      </c>
      <c r="Q198">
        <v>9</v>
      </c>
      <c r="R198" t="s">
        <v>49</v>
      </c>
      <c r="S198" t="s">
        <v>49</v>
      </c>
    </row>
    <row r="199" spans="1:19" x14ac:dyDescent="0.35">
      <c r="A199">
        <v>198</v>
      </c>
      <c r="B199">
        <v>37</v>
      </c>
      <c r="C199" t="str">
        <f t="shared" si="9"/>
        <v>Adult Category</v>
      </c>
      <c r="D199" t="s">
        <v>16</v>
      </c>
      <c r="E199" t="s">
        <v>23</v>
      </c>
      <c r="F199" t="s">
        <v>41</v>
      </c>
      <c r="G199" t="s">
        <v>44</v>
      </c>
      <c r="H199" t="s">
        <v>46</v>
      </c>
      <c r="I199">
        <v>3</v>
      </c>
      <c r="J199" t="str">
        <f t="shared" si="10"/>
        <v>0-5 yrs</v>
      </c>
      <c r="K199">
        <v>3</v>
      </c>
      <c r="L199" s="5">
        <v>6166.58</v>
      </c>
      <c r="M199" s="5">
        <f t="shared" si="11"/>
        <v>73998.959999999992</v>
      </c>
      <c r="N199" s="5">
        <v>1052.72</v>
      </c>
      <c r="O199">
        <v>6</v>
      </c>
      <c r="P199">
        <v>24</v>
      </c>
      <c r="Q199">
        <v>3</v>
      </c>
      <c r="R199" t="s">
        <v>49</v>
      </c>
      <c r="S199" t="s">
        <v>49</v>
      </c>
    </row>
    <row r="200" spans="1:19" x14ac:dyDescent="0.35">
      <c r="A200">
        <v>199</v>
      </c>
      <c r="B200">
        <v>50</v>
      </c>
      <c r="C200" t="str">
        <f t="shared" si="9"/>
        <v xml:space="preserve">Retirement Category </v>
      </c>
      <c r="D200" t="s">
        <v>16</v>
      </c>
      <c r="E200" t="s">
        <v>22</v>
      </c>
      <c r="F200" t="s">
        <v>40</v>
      </c>
      <c r="G200" t="s">
        <v>42</v>
      </c>
      <c r="H200" t="s">
        <v>46</v>
      </c>
      <c r="I200">
        <v>17</v>
      </c>
      <c r="J200" t="str">
        <f t="shared" si="10"/>
        <v>16-20 yrs</v>
      </c>
      <c r="K200">
        <v>5</v>
      </c>
      <c r="L200" s="5">
        <v>3393.61</v>
      </c>
      <c r="M200" s="5">
        <f t="shared" si="11"/>
        <v>40723.32</v>
      </c>
      <c r="N200" s="5">
        <v>637.76</v>
      </c>
      <c r="O200">
        <v>13</v>
      </c>
      <c r="P200">
        <v>18</v>
      </c>
      <c r="Q200">
        <v>8</v>
      </c>
      <c r="R200" t="s">
        <v>50</v>
      </c>
      <c r="S200" t="s">
        <v>50</v>
      </c>
    </row>
    <row r="201" spans="1:19" x14ac:dyDescent="0.35">
      <c r="A201">
        <v>200</v>
      </c>
      <c r="B201">
        <v>26</v>
      </c>
      <c r="C201" t="str">
        <f t="shared" si="9"/>
        <v>Young Category</v>
      </c>
      <c r="D201" t="s">
        <v>17</v>
      </c>
      <c r="E201" t="s">
        <v>19</v>
      </c>
      <c r="F201" t="s">
        <v>25</v>
      </c>
      <c r="G201" t="s">
        <v>43</v>
      </c>
      <c r="H201" t="s">
        <v>48</v>
      </c>
      <c r="I201">
        <v>18</v>
      </c>
      <c r="J201" t="str">
        <f t="shared" si="10"/>
        <v>16-20 yrs</v>
      </c>
      <c r="K201">
        <v>3</v>
      </c>
      <c r="L201" s="5">
        <v>3946.92</v>
      </c>
      <c r="M201" s="5">
        <f t="shared" si="11"/>
        <v>47363.040000000001</v>
      </c>
      <c r="N201" s="5">
        <v>731.5</v>
      </c>
      <c r="O201">
        <v>13</v>
      </c>
      <c r="P201">
        <v>31</v>
      </c>
      <c r="Q201">
        <v>6</v>
      </c>
      <c r="R201" t="s">
        <v>50</v>
      </c>
      <c r="S201" t="s">
        <v>49</v>
      </c>
    </row>
    <row r="202" spans="1:19" x14ac:dyDescent="0.35">
      <c r="A202">
        <v>201</v>
      </c>
      <c r="B202">
        <v>44</v>
      </c>
      <c r="C202" t="str">
        <f t="shared" si="9"/>
        <v>Old Category</v>
      </c>
      <c r="D202" t="s">
        <v>16</v>
      </c>
      <c r="E202" t="s">
        <v>21</v>
      </c>
      <c r="F202" t="s">
        <v>34</v>
      </c>
      <c r="G202" t="s">
        <v>44</v>
      </c>
      <c r="H202" t="s">
        <v>46</v>
      </c>
      <c r="I202">
        <v>13</v>
      </c>
      <c r="J202" t="str">
        <f t="shared" si="10"/>
        <v>11-15 yrs</v>
      </c>
      <c r="K202">
        <v>4</v>
      </c>
      <c r="L202" s="5">
        <v>3580.97</v>
      </c>
      <c r="M202" s="5">
        <f t="shared" si="11"/>
        <v>42971.64</v>
      </c>
      <c r="N202" s="5">
        <v>659.31</v>
      </c>
      <c r="O202">
        <v>9</v>
      </c>
      <c r="P202">
        <v>20</v>
      </c>
      <c r="Q202">
        <v>4</v>
      </c>
      <c r="R202" t="s">
        <v>49</v>
      </c>
      <c r="S202" t="s">
        <v>50</v>
      </c>
    </row>
    <row r="203" spans="1:19" x14ac:dyDescent="0.35">
      <c r="A203">
        <v>202</v>
      </c>
      <c r="B203">
        <v>33</v>
      </c>
      <c r="C203" t="str">
        <f t="shared" si="9"/>
        <v>Adult Category</v>
      </c>
      <c r="D203" t="s">
        <v>17</v>
      </c>
      <c r="E203" t="s">
        <v>19</v>
      </c>
      <c r="F203" t="s">
        <v>37</v>
      </c>
      <c r="G203" t="s">
        <v>44</v>
      </c>
      <c r="H203" t="s">
        <v>46</v>
      </c>
      <c r="I203">
        <v>4</v>
      </c>
      <c r="J203" t="str">
        <f t="shared" si="10"/>
        <v>0-5 yrs</v>
      </c>
      <c r="K203">
        <v>2</v>
      </c>
      <c r="L203" s="5">
        <v>4135.75</v>
      </c>
      <c r="M203" s="5">
        <f t="shared" si="11"/>
        <v>49629</v>
      </c>
      <c r="N203" s="5">
        <v>250.93</v>
      </c>
      <c r="O203">
        <v>10</v>
      </c>
      <c r="P203">
        <v>18</v>
      </c>
      <c r="Q203">
        <v>6</v>
      </c>
      <c r="R203" t="s">
        <v>49</v>
      </c>
      <c r="S203" t="s">
        <v>49</v>
      </c>
    </row>
    <row r="204" spans="1:19" x14ac:dyDescent="0.35">
      <c r="A204">
        <v>203</v>
      </c>
      <c r="B204">
        <v>23</v>
      </c>
      <c r="C204" t="str">
        <f t="shared" si="9"/>
        <v>Young Category</v>
      </c>
      <c r="D204" t="s">
        <v>17</v>
      </c>
      <c r="E204" t="s">
        <v>19</v>
      </c>
      <c r="F204" t="s">
        <v>35</v>
      </c>
      <c r="G204" t="s">
        <v>42</v>
      </c>
      <c r="H204" t="s">
        <v>46</v>
      </c>
      <c r="I204">
        <v>19</v>
      </c>
      <c r="J204" t="str">
        <f t="shared" si="10"/>
        <v>16-20 yrs</v>
      </c>
      <c r="K204">
        <v>2</v>
      </c>
      <c r="L204" s="5">
        <v>5962.42</v>
      </c>
      <c r="M204" s="5">
        <f t="shared" si="11"/>
        <v>71549.040000000008</v>
      </c>
      <c r="N204" s="5">
        <v>773.94</v>
      </c>
      <c r="O204">
        <v>11</v>
      </c>
      <c r="P204">
        <v>18</v>
      </c>
      <c r="Q204">
        <v>2</v>
      </c>
      <c r="R204" t="s">
        <v>49</v>
      </c>
      <c r="S204" t="s">
        <v>49</v>
      </c>
    </row>
    <row r="205" spans="1:19" x14ac:dyDescent="0.35">
      <c r="A205">
        <v>204</v>
      </c>
      <c r="B205">
        <v>27</v>
      </c>
      <c r="C205" t="str">
        <f t="shared" si="9"/>
        <v>Young Category</v>
      </c>
      <c r="D205" t="s">
        <v>16</v>
      </c>
      <c r="E205" t="s">
        <v>19</v>
      </c>
      <c r="F205" t="s">
        <v>37</v>
      </c>
      <c r="G205" t="s">
        <v>44</v>
      </c>
      <c r="H205" t="s">
        <v>47</v>
      </c>
      <c r="I205">
        <v>15</v>
      </c>
      <c r="J205" t="str">
        <f t="shared" si="10"/>
        <v>11-15 yrs</v>
      </c>
      <c r="K205">
        <v>3</v>
      </c>
      <c r="L205" s="5">
        <v>3433.95</v>
      </c>
      <c r="M205" s="5">
        <f t="shared" si="11"/>
        <v>41207.399999999994</v>
      </c>
      <c r="N205" s="5">
        <v>290.38</v>
      </c>
      <c r="O205">
        <v>19</v>
      </c>
      <c r="P205">
        <v>22</v>
      </c>
      <c r="Q205">
        <v>6</v>
      </c>
      <c r="R205" t="s">
        <v>49</v>
      </c>
      <c r="S205" t="s">
        <v>49</v>
      </c>
    </row>
    <row r="206" spans="1:19" x14ac:dyDescent="0.35">
      <c r="A206">
        <v>205</v>
      </c>
      <c r="B206">
        <v>58</v>
      </c>
      <c r="C206" t="str">
        <f t="shared" si="9"/>
        <v xml:space="preserve">Retirement Category </v>
      </c>
      <c r="D206" t="s">
        <v>16</v>
      </c>
      <c r="E206" t="s">
        <v>20</v>
      </c>
      <c r="F206" t="s">
        <v>30</v>
      </c>
      <c r="G206" t="s">
        <v>45</v>
      </c>
      <c r="H206" t="s">
        <v>47</v>
      </c>
      <c r="I206">
        <v>19</v>
      </c>
      <c r="J206" t="str">
        <f t="shared" si="10"/>
        <v>16-20 yrs</v>
      </c>
      <c r="K206">
        <v>3</v>
      </c>
      <c r="L206" s="5">
        <v>5767.79</v>
      </c>
      <c r="M206" s="5">
        <f t="shared" si="11"/>
        <v>69213.48</v>
      </c>
      <c r="N206" s="5">
        <v>860.28</v>
      </c>
      <c r="O206">
        <v>12</v>
      </c>
      <c r="P206">
        <v>24</v>
      </c>
      <c r="Q206">
        <v>3</v>
      </c>
      <c r="R206" t="s">
        <v>49</v>
      </c>
      <c r="S206" t="s">
        <v>49</v>
      </c>
    </row>
    <row r="207" spans="1:19" x14ac:dyDescent="0.35">
      <c r="A207">
        <v>206</v>
      </c>
      <c r="B207">
        <v>57</v>
      </c>
      <c r="C207" t="str">
        <f t="shared" si="9"/>
        <v xml:space="preserve">Retirement Category </v>
      </c>
      <c r="D207" t="s">
        <v>16</v>
      </c>
      <c r="E207" t="s">
        <v>21</v>
      </c>
      <c r="F207" t="s">
        <v>31</v>
      </c>
      <c r="G207" t="s">
        <v>43</v>
      </c>
      <c r="H207" t="s">
        <v>46</v>
      </c>
      <c r="I207">
        <v>6</v>
      </c>
      <c r="J207" t="str">
        <f t="shared" si="10"/>
        <v>6-10 yrs</v>
      </c>
      <c r="K207">
        <v>4</v>
      </c>
      <c r="L207" s="5">
        <v>2923.92</v>
      </c>
      <c r="M207" s="5">
        <f t="shared" si="11"/>
        <v>35087.040000000001</v>
      </c>
      <c r="N207" s="5">
        <v>423.45</v>
      </c>
      <c r="O207">
        <v>6</v>
      </c>
      <c r="P207">
        <v>24</v>
      </c>
      <c r="Q207">
        <v>4</v>
      </c>
      <c r="R207" t="s">
        <v>49</v>
      </c>
      <c r="S207" t="s">
        <v>50</v>
      </c>
    </row>
    <row r="208" spans="1:19" x14ac:dyDescent="0.35">
      <c r="A208">
        <v>207</v>
      </c>
      <c r="B208">
        <v>32</v>
      </c>
      <c r="C208" t="str">
        <f t="shared" si="9"/>
        <v>Adult Category</v>
      </c>
      <c r="D208" t="s">
        <v>17</v>
      </c>
      <c r="E208" t="s">
        <v>21</v>
      </c>
      <c r="F208" t="s">
        <v>31</v>
      </c>
      <c r="G208" t="s">
        <v>44</v>
      </c>
      <c r="H208" t="s">
        <v>47</v>
      </c>
      <c r="I208">
        <v>3</v>
      </c>
      <c r="J208" t="str">
        <f t="shared" si="10"/>
        <v>0-5 yrs</v>
      </c>
      <c r="K208">
        <v>4</v>
      </c>
      <c r="L208" s="5">
        <v>4952.8599999999997</v>
      </c>
      <c r="M208" s="5">
        <f t="shared" si="11"/>
        <v>59434.319999999992</v>
      </c>
      <c r="N208" s="5">
        <v>763.68</v>
      </c>
      <c r="O208">
        <v>8</v>
      </c>
      <c r="P208">
        <v>15</v>
      </c>
      <c r="Q208">
        <v>9</v>
      </c>
      <c r="R208" t="s">
        <v>49</v>
      </c>
      <c r="S208" t="s">
        <v>50</v>
      </c>
    </row>
    <row r="209" spans="1:19" x14ac:dyDescent="0.35">
      <c r="A209">
        <v>208</v>
      </c>
      <c r="B209">
        <v>38</v>
      </c>
      <c r="C209" t="str">
        <f t="shared" si="9"/>
        <v>Adult Category</v>
      </c>
      <c r="D209" t="s">
        <v>16</v>
      </c>
      <c r="E209" t="s">
        <v>18</v>
      </c>
      <c r="F209" t="s">
        <v>24</v>
      </c>
      <c r="G209" t="s">
        <v>44</v>
      </c>
      <c r="H209" t="s">
        <v>48</v>
      </c>
      <c r="I209">
        <v>2</v>
      </c>
      <c r="J209" t="str">
        <f t="shared" si="10"/>
        <v>0-5 yrs</v>
      </c>
      <c r="K209">
        <v>5</v>
      </c>
      <c r="L209" s="5">
        <v>5440.63</v>
      </c>
      <c r="M209" s="5">
        <f t="shared" si="11"/>
        <v>65287.56</v>
      </c>
      <c r="N209" s="5">
        <v>585.70000000000005</v>
      </c>
      <c r="O209">
        <v>19</v>
      </c>
      <c r="P209">
        <v>16</v>
      </c>
      <c r="Q209">
        <v>7</v>
      </c>
      <c r="R209" t="s">
        <v>49</v>
      </c>
      <c r="S209" t="s">
        <v>49</v>
      </c>
    </row>
    <row r="210" spans="1:19" x14ac:dyDescent="0.35">
      <c r="A210">
        <v>209</v>
      </c>
      <c r="B210">
        <v>59</v>
      </c>
      <c r="C210" t="str">
        <f t="shared" si="9"/>
        <v xml:space="preserve">Retirement Category </v>
      </c>
      <c r="D210" t="s">
        <v>16</v>
      </c>
      <c r="E210" t="s">
        <v>18</v>
      </c>
      <c r="F210" t="s">
        <v>26</v>
      </c>
      <c r="G210" t="s">
        <v>44</v>
      </c>
      <c r="H210" t="s">
        <v>46</v>
      </c>
      <c r="I210">
        <v>7</v>
      </c>
      <c r="J210" t="str">
        <f t="shared" si="10"/>
        <v>6-10 yrs</v>
      </c>
      <c r="K210">
        <v>4</v>
      </c>
      <c r="L210" s="5">
        <v>5649.73</v>
      </c>
      <c r="M210" s="5">
        <f t="shared" si="11"/>
        <v>67796.759999999995</v>
      </c>
      <c r="N210" s="5">
        <v>856.35</v>
      </c>
      <c r="O210">
        <v>11</v>
      </c>
      <c r="P210">
        <v>25</v>
      </c>
      <c r="Q210">
        <v>6</v>
      </c>
      <c r="R210" t="s">
        <v>50</v>
      </c>
      <c r="S210" t="s">
        <v>50</v>
      </c>
    </row>
    <row r="211" spans="1:19" x14ac:dyDescent="0.35">
      <c r="A211">
        <v>210</v>
      </c>
      <c r="B211">
        <v>24</v>
      </c>
      <c r="C211" t="str">
        <f t="shared" si="9"/>
        <v>Young Category</v>
      </c>
      <c r="D211" t="s">
        <v>16</v>
      </c>
      <c r="E211" t="s">
        <v>21</v>
      </c>
      <c r="F211" t="s">
        <v>34</v>
      </c>
      <c r="G211" t="s">
        <v>43</v>
      </c>
      <c r="H211" t="s">
        <v>48</v>
      </c>
      <c r="I211">
        <v>0</v>
      </c>
      <c r="J211" t="str">
        <f t="shared" si="10"/>
        <v>0-5 yrs</v>
      </c>
      <c r="K211">
        <v>3</v>
      </c>
      <c r="L211" s="5">
        <v>4483.9399999999996</v>
      </c>
      <c r="M211" s="5">
        <f t="shared" si="11"/>
        <v>53807.28</v>
      </c>
      <c r="N211" s="5">
        <v>259.06</v>
      </c>
      <c r="O211">
        <v>10</v>
      </c>
      <c r="P211">
        <v>17</v>
      </c>
      <c r="Q211">
        <v>4</v>
      </c>
      <c r="R211" t="s">
        <v>49</v>
      </c>
      <c r="S211" t="s">
        <v>49</v>
      </c>
    </row>
    <row r="212" spans="1:19" x14ac:dyDescent="0.35">
      <c r="A212">
        <v>211</v>
      </c>
      <c r="B212">
        <v>58</v>
      </c>
      <c r="C212" t="str">
        <f t="shared" si="9"/>
        <v xml:space="preserve">Retirement Category </v>
      </c>
      <c r="D212" t="s">
        <v>17</v>
      </c>
      <c r="E212" t="s">
        <v>22</v>
      </c>
      <c r="F212" t="s">
        <v>36</v>
      </c>
      <c r="G212" t="s">
        <v>45</v>
      </c>
      <c r="H212" t="s">
        <v>47</v>
      </c>
      <c r="I212">
        <v>17</v>
      </c>
      <c r="J212" t="str">
        <f t="shared" si="10"/>
        <v>16-20 yrs</v>
      </c>
      <c r="K212">
        <v>3</v>
      </c>
      <c r="L212" s="5">
        <v>3571.36</v>
      </c>
      <c r="M212" s="5">
        <f t="shared" si="11"/>
        <v>42856.32</v>
      </c>
      <c r="N212" s="5">
        <v>545.76</v>
      </c>
      <c r="O212">
        <v>8</v>
      </c>
      <c r="P212">
        <v>22</v>
      </c>
      <c r="Q212">
        <v>4</v>
      </c>
      <c r="R212" t="s">
        <v>49</v>
      </c>
      <c r="S212" t="s">
        <v>49</v>
      </c>
    </row>
    <row r="213" spans="1:19" x14ac:dyDescent="0.35">
      <c r="A213">
        <v>212</v>
      </c>
      <c r="B213">
        <v>41</v>
      </c>
      <c r="C213" t="str">
        <f t="shared" si="9"/>
        <v>Old Category</v>
      </c>
      <c r="D213" t="s">
        <v>17</v>
      </c>
      <c r="E213" t="s">
        <v>19</v>
      </c>
      <c r="F213" t="s">
        <v>37</v>
      </c>
      <c r="G213" t="s">
        <v>42</v>
      </c>
      <c r="H213" t="s">
        <v>47</v>
      </c>
      <c r="I213">
        <v>6</v>
      </c>
      <c r="J213" t="str">
        <f t="shared" si="10"/>
        <v>6-10 yrs</v>
      </c>
      <c r="K213">
        <v>3</v>
      </c>
      <c r="L213" s="5">
        <v>3834.11</v>
      </c>
      <c r="M213" s="5">
        <f t="shared" si="11"/>
        <v>46009.32</v>
      </c>
      <c r="N213" s="5">
        <v>733.05</v>
      </c>
      <c r="O213">
        <v>15</v>
      </c>
      <c r="P213">
        <v>13</v>
      </c>
      <c r="Q213">
        <v>5</v>
      </c>
      <c r="R213" t="s">
        <v>49</v>
      </c>
      <c r="S213" t="s">
        <v>49</v>
      </c>
    </row>
    <row r="214" spans="1:19" x14ac:dyDescent="0.35">
      <c r="A214">
        <v>213</v>
      </c>
      <c r="B214">
        <v>51</v>
      </c>
      <c r="C214" t="str">
        <f t="shared" si="9"/>
        <v xml:space="preserve">Retirement Category </v>
      </c>
      <c r="D214" t="s">
        <v>16</v>
      </c>
      <c r="E214" t="s">
        <v>21</v>
      </c>
      <c r="F214" t="s">
        <v>34</v>
      </c>
      <c r="G214" t="s">
        <v>44</v>
      </c>
      <c r="H214" t="s">
        <v>46</v>
      </c>
      <c r="I214">
        <v>11</v>
      </c>
      <c r="J214" t="str">
        <f t="shared" si="10"/>
        <v>11-15 yrs</v>
      </c>
      <c r="K214">
        <v>4</v>
      </c>
      <c r="L214" s="5">
        <v>3637.19</v>
      </c>
      <c r="M214" s="5">
        <f t="shared" si="11"/>
        <v>43646.28</v>
      </c>
      <c r="N214" s="5">
        <v>445.4</v>
      </c>
      <c r="O214">
        <v>8</v>
      </c>
      <c r="P214">
        <v>21</v>
      </c>
      <c r="Q214">
        <v>3</v>
      </c>
      <c r="R214" t="s">
        <v>50</v>
      </c>
      <c r="S214" t="s">
        <v>50</v>
      </c>
    </row>
    <row r="215" spans="1:19" x14ac:dyDescent="0.35">
      <c r="A215">
        <v>214</v>
      </c>
      <c r="B215">
        <v>44</v>
      </c>
      <c r="C215" t="str">
        <f t="shared" si="9"/>
        <v>Old Category</v>
      </c>
      <c r="D215" t="s">
        <v>17</v>
      </c>
      <c r="E215" t="s">
        <v>20</v>
      </c>
      <c r="F215" t="s">
        <v>28</v>
      </c>
      <c r="G215" t="s">
        <v>42</v>
      </c>
      <c r="H215" t="s">
        <v>47</v>
      </c>
      <c r="I215">
        <v>1</v>
      </c>
      <c r="J215" t="str">
        <f t="shared" si="10"/>
        <v>0-5 yrs</v>
      </c>
      <c r="K215">
        <v>3</v>
      </c>
      <c r="L215" s="5">
        <v>4069.77</v>
      </c>
      <c r="M215" s="5">
        <f t="shared" si="11"/>
        <v>48837.24</v>
      </c>
      <c r="N215" s="5">
        <v>483.1</v>
      </c>
      <c r="O215">
        <v>5</v>
      </c>
      <c r="P215">
        <v>22</v>
      </c>
      <c r="Q215">
        <v>6</v>
      </c>
      <c r="R215" t="s">
        <v>49</v>
      </c>
      <c r="S215" t="s">
        <v>49</v>
      </c>
    </row>
    <row r="216" spans="1:19" x14ac:dyDescent="0.35">
      <c r="A216">
        <v>215</v>
      </c>
      <c r="B216">
        <v>50</v>
      </c>
      <c r="C216" t="str">
        <f t="shared" si="9"/>
        <v xml:space="preserve">Retirement Category </v>
      </c>
      <c r="D216" t="s">
        <v>16</v>
      </c>
      <c r="E216" t="s">
        <v>21</v>
      </c>
      <c r="F216" t="s">
        <v>31</v>
      </c>
      <c r="G216" t="s">
        <v>44</v>
      </c>
      <c r="H216" t="s">
        <v>46</v>
      </c>
      <c r="I216">
        <v>5</v>
      </c>
      <c r="J216" t="str">
        <f t="shared" si="10"/>
        <v>0-5 yrs</v>
      </c>
      <c r="K216">
        <v>3</v>
      </c>
      <c r="L216" s="5">
        <v>4128.07</v>
      </c>
      <c r="M216" s="5">
        <f t="shared" si="11"/>
        <v>49536.84</v>
      </c>
      <c r="N216" s="5">
        <v>570.24</v>
      </c>
      <c r="O216">
        <v>12</v>
      </c>
      <c r="P216">
        <v>19</v>
      </c>
      <c r="Q216">
        <v>6</v>
      </c>
      <c r="R216" t="s">
        <v>50</v>
      </c>
      <c r="S216" t="s">
        <v>49</v>
      </c>
    </row>
    <row r="217" spans="1:19" x14ac:dyDescent="0.35">
      <c r="A217">
        <v>216</v>
      </c>
      <c r="B217">
        <v>32</v>
      </c>
      <c r="C217" t="str">
        <f t="shared" si="9"/>
        <v>Adult Category</v>
      </c>
      <c r="D217" t="s">
        <v>17</v>
      </c>
      <c r="E217" t="s">
        <v>21</v>
      </c>
      <c r="F217" t="s">
        <v>38</v>
      </c>
      <c r="G217" t="s">
        <v>42</v>
      </c>
      <c r="H217" t="s">
        <v>48</v>
      </c>
      <c r="I217">
        <v>16</v>
      </c>
      <c r="J217" t="str">
        <f t="shared" si="10"/>
        <v>16-20 yrs</v>
      </c>
      <c r="K217">
        <v>5</v>
      </c>
      <c r="L217" s="5">
        <v>4521.43</v>
      </c>
      <c r="M217" s="5">
        <f t="shared" si="11"/>
        <v>54257.16</v>
      </c>
      <c r="N217" s="5">
        <v>888.69</v>
      </c>
      <c r="O217">
        <v>5</v>
      </c>
      <c r="P217">
        <v>19</v>
      </c>
      <c r="Q217">
        <v>6</v>
      </c>
      <c r="R217" t="s">
        <v>49</v>
      </c>
      <c r="S217" t="s">
        <v>50</v>
      </c>
    </row>
    <row r="218" spans="1:19" x14ac:dyDescent="0.35">
      <c r="A218">
        <v>217</v>
      </c>
      <c r="B218">
        <v>53</v>
      </c>
      <c r="C218" t="str">
        <f t="shared" si="9"/>
        <v xml:space="preserve">Retirement Category </v>
      </c>
      <c r="D218" t="s">
        <v>17</v>
      </c>
      <c r="E218" t="s">
        <v>19</v>
      </c>
      <c r="F218" t="s">
        <v>37</v>
      </c>
      <c r="G218" t="s">
        <v>44</v>
      </c>
      <c r="H218" t="s">
        <v>47</v>
      </c>
      <c r="I218">
        <v>10</v>
      </c>
      <c r="J218" t="str">
        <f t="shared" si="10"/>
        <v>6-10 yrs</v>
      </c>
      <c r="K218">
        <v>3</v>
      </c>
      <c r="L218" s="5">
        <v>6772.27</v>
      </c>
      <c r="M218" s="5">
        <f t="shared" si="11"/>
        <v>81267.240000000005</v>
      </c>
      <c r="N218" s="5">
        <v>1050.58</v>
      </c>
      <c r="O218">
        <v>7</v>
      </c>
      <c r="P218">
        <v>25</v>
      </c>
      <c r="Q218">
        <v>3</v>
      </c>
      <c r="R218" t="s">
        <v>49</v>
      </c>
      <c r="S218" t="s">
        <v>49</v>
      </c>
    </row>
    <row r="219" spans="1:19" x14ac:dyDescent="0.35">
      <c r="A219">
        <v>218</v>
      </c>
      <c r="B219">
        <v>59</v>
      </c>
      <c r="C219" t="str">
        <f t="shared" si="9"/>
        <v xml:space="preserve">Retirement Category </v>
      </c>
      <c r="D219" t="s">
        <v>17</v>
      </c>
      <c r="E219" t="s">
        <v>23</v>
      </c>
      <c r="F219" t="s">
        <v>41</v>
      </c>
      <c r="G219" t="s">
        <v>42</v>
      </c>
      <c r="H219" t="s">
        <v>46</v>
      </c>
      <c r="I219">
        <v>9</v>
      </c>
      <c r="J219" t="str">
        <f t="shared" si="10"/>
        <v>6-10 yrs</v>
      </c>
      <c r="K219">
        <v>3</v>
      </c>
      <c r="L219" s="5">
        <v>5331.82</v>
      </c>
      <c r="M219" s="5">
        <f t="shared" si="11"/>
        <v>63981.84</v>
      </c>
      <c r="N219" s="5">
        <v>464.58</v>
      </c>
      <c r="O219">
        <v>4</v>
      </c>
      <c r="P219">
        <v>23</v>
      </c>
      <c r="Q219">
        <v>8</v>
      </c>
      <c r="R219" t="s">
        <v>49</v>
      </c>
      <c r="S219" t="s">
        <v>49</v>
      </c>
    </row>
    <row r="220" spans="1:19" x14ac:dyDescent="0.35">
      <c r="A220">
        <v>219</v>
      </c>
      <c r="B220">
        <v>40</v>
      </c>
      <c r="C220" t="str">
        <f t="shared" si="9"/>
        <v>Old Category</v>
      </c>
      <c r="D220" t="s">
        <v>16</v>
      </c>
      <c r="E220" t="s">
        <v>22</v>
      </c>
      <c r="F220" t="s">
        <v>36</v>
      </c>
      <c r="G220" t="s">
        <v>44</v>
      </c>
      <c r="H220" t="s">
        <v>46</v>
      </c>
      <c r="I220">
        <v>1</v>
      </c>
      <c r="J220" t="str">
        <f t="shared" si="10"/>
        <v>0-5 yrs</v>
      </c>
      <c r="K220">
        <v>4</v>
      </c>
      <c r="L220" s="5">
        <v>2658.47</v>
      </c>
      <c r="M220" s="5">
        <f t="shared" si="11"/>
        <v>31901.64</v>
      </c>
      <c r="N220" s="5">
        <v>526.77</v>
      </c>
      <c r="O220">
        <v>8</v>
      </c>
      <c r="P220">
        <v>19</v>
      </c>
      <c r="Q220">
        <v>5</v>
      </c>
      <c r="R220" t="s">
        <v>49</v>
      </c>
      <c r="S220" t="s">
        <v>49</v>
      </c>
    </row>
    <row r="221" spans="1:19" x14ac:dyDescent="0.35">
      <c r="A221">
        <v>220</v>
      </c>
      <c r="B221">
        <v>24</v>
      </c>
      <c r="C221" t="str">
        <f t="shared" si="9"/>
        <v>Young Category</v>
      </c>
      <c r="D221" t="s">
        <v>17</v>
      </c>
      <c r="E221" t="s">
        <v>22</v>
      </c>
      <c r="F221" t="s">
        <v>32</v>
      </c>
      <c r="G221" t="s">
        <v>42</v>
      </c>
      <c r="H221" t="s">
        <v>46</v>
      </c>
      <c r="I221">
        <v>12</v>
      </c>
      <c r="J221" t="str">
        <f t="shared" si="10"/>
        <v>11-15 yrs</v>
      </c>
      <c r="K221">
        <v>3</v>
      </c>
      <c r="L221" s="5">
        <v>4074.03</v>
      </c>
      <c r="M221" s="5">
        <f t="shared" si="11"/>
        <v>48888.36</v>
      </c>
      <c r="N221" s="5">
        <v>588.85</v>
      </c>
      <c r="O221">
        <v>7</v>
      </c>
      <c r="P221">
        <v>19</v>
      </c>
      <c r="Q221">
        <v>5</v>
      </c>
      <c r="R221" t="s">
        <v>49</v>
      </c>
      <c r="S221" t="s">
        <v>49</v>
      </c>
    </row>
    <row r="222" spans="1:19" x14ac:dyDescent="0.35">
      <c r="A222">
        <v>221</v>
      </c>
      <c r="B222">
        <v>50</v>
      </c>
      <c r="C222" t="str">
        <f t="shared" si="9"/>
        <v xml:space="preserve">Retirement Category </v>
      </c>
      <c r="D222" t="s">
        <v>17</v>
      </c>
      <c r="E222" t="s">
        <v>22</v>
      </c>
      <c r="F222" t="s">
        <v>40</v>
      </c>
      <c r="G222" t="s">
        <v>44</v>
      </c>
      <c r="H222" t="s">
        <v>46</v>
      </c>
      <c r="I222">
        <v>17</v>
      </c>
      <c r="J222" t="str">
        <f t="shared" si="10"/>
        <v>16-20 yrs</v>
      </c>
      <c r="K222">
        <v>3</v>
      </c>
      <c r="L222" s="5">
        <v>4020.31</v>
      </c>
      <c r="M222" s="5">
        <f t="shared" si="11"/>
        <v>48243.72</v>
      </c>
      <c r="N222" s="5">
        <v>234.89</v>
      </c>
      <c r="O222">
        <v>9</v>
      </c>
      <c r="P222">
        <v>17</v>
      </c>
      <c r="Q222">
        <v>2</v>
      </c>
      <c r="R222" t="s">
        <v>49</v>
      </c>
      <c r="S222" t="s">
        <v>49</v>
      </c>
    </row>
    <row r="223" spans="1:19" x14ac:dyDescent="0.35">
      <c r="A223">
        <v>222</v>
      </c>
      <c r="B223">
        <v>43</v>
      </c>
      <c r="C223" t="str">
        <f t="shared" si="9"/>
        <v>Old Category</v>
      </c>
      <c r="D223" t="s">
        <v>17</v>
      </c>
      <c r="E223" t="s">
        <v>19</v>
      </c>
      <c r="F223" t="s">
        <v>37</v>
      </c>
      <c r="G223" t="s">
        <v>43</v>
      </c>
      <c r="H223" t="s">
        <v>46</v>
      </c>
      <c r="I223">
        <v>19</v>
      </c>
      <c r="J223" t="str">
        <f t="shared" si="10"/>
        <v>16-20 yrs</v>
      </c>
      <c r="K223">
        <v>2</v>
      </c>
      <c r="L223" s="5">
        <v>3664.26</v>
      </c>
      <c r="M223" s="5">
        <f t="shared" si="11"/>
        <v>43971.12</v>
      </c>
      <c r="N223" s="5">
        <v>667.82</v>
      </c>
      <c r="O223">
        <v>13</v>
      </c>
      <c r="P223">
        <v>13</v>
      </c>
      <c r="Q223">
        <v>5</v>
      </c>
      <c r="R223" t="s">
        <v>49</v>
      </c>
      <c r="S223" t="s">
        <v>49</v>
      </c>
    </row>
    <row r="224" spans="1:19" x14ac:dyDescent="0.35">
      <c r="A224">
        <v>223</v>
      </c>
      <c r="B224">
        <v>43</v>
      </c>
      <c r="C224" t="str">
        <f t="shared" si="9"/>
        <v>Old Category</v>
      </c>
      <c r="D224" t="s">
        <v>17</v>
      </c>
      <c r="E224" t="s">
        <v>21</v>
      </c>
      <c r="F224" t="s">
        <v>38</v>
      </c>
      <c r="G224" t="s">
        <v>43</v>
      </c>
      <c r="H224" t="s">
        <v>46</v>
      </c>
      <c r="I224">
        <v>8</v>
      </c>
      <c r="J224" t="str">
        <f t="shared" si="10"/>
        <v>6-10 yrs</v>
      </c>
      <c r="K224">
        <v>1</v>
      </c>
      <c r="L224" s="5">
        <v>4388.55</v>
      </c>
      <c r="M224" s="5">
        <f t="shared" si="11"/>
        <v>52662.600000000006</v>
      </c>
      <c r="N224" s="5">
        <v>361.66</v>
      </c>
      <c r="O224">
        <v>11</v>
      </c>
      <c r="P224">
        <v>17</v>
      </c>
      <c r="Q224">
        <v>4</v>
      </c>
      <c r="R224" t="s">
        <v>50</v>
      </c>
      <c r="S224" t="s">
        <v>49</v>
      </c>
    </row>
    <row r="225" spans="1:19" x14ac:dyDescent="0.35">
      <c r="A225">
        <v>224</v>
      </c>
      <c r="B225">
        <v>42</v>
      </c>
      <c r="C225" t="str">
        <f t="shared" si="9"/>
        <v>Old Category</v>
      </c>
      <c r="D225" t="s">
        <v>16</v>
      </c>
      <c r="E225" t="s">
        <v>19</v>
      </c>
      <c r="F225" t="s">
        <v>25</v>
      </c>
      <c r="G225" t="s">
        <v>42</v>
      </c>
      <c r="H225" t="s">
        <v>47</v>
      </c>
      <c r="I225">
        <v>16</v>
      </c>
      <c r="J225" t="str">
        <f t="shared" si="10"/>
        <v>16-20 yrs</v>
      </c>
      <c r="K225">
        <v>2</v>
      </c>
      <c r="L225" s="5">
        <v>5300.56</v>
      </c>
      <c r="M225" s="5">
        <f t="shared" si="11"/>
        <v>63606.720000000001</v>
      </c>
      <c r="N225" s="5">
        <v>947.86</v>
      </c>
      <c r="O225">
        <v>9</v>
      </c>
      <c r="P225">
        <v>15</v>
      </c>
      <c r="Q225">
        <v>3</v>
      </c>
      <c r="R225" t="s">
        <v>49</v>
      </c>
      <c r="S225" t="s">
        <v>49</v>
      </c>
    </row>
    <row r="226" spans="1:19" x14ac:dyDescent="0.35">
      <c r="A226">
        <v>225</v>
      </c>
      <c r="B226">
        <v>56</v>
      </c>
      <c r="C226" t="str">
        <f t="shared" si="9"/>
        <v xml:space="preserve">Retirement Category </v>
      </c>
      <c r="D226" t="s">
        <v>17</v>
      </c>
      <c r="E226" t="s">
        <v>23</v>
      </c>
      <c r="F226" t="s">
        <v>33</v>
      </c>
      <c r="G226" t="s">
        <v>43</v>
      </c>
      <c r="H226" t="s">
        <v>46</v>
      </c>
      <c r="I226">
        <v>9</v>
      </c>
      <c r="J226" t="str">
        <f t="shared" si="10"/>
        <v>6-10 yrs</v>
      </c>
      <c r="K226">
        <v>3</v>
      </c>
      <c r="L226" s="5">
        <v>5395.65</v>
      </c>
      <c r="M226" s="5">
        <f t="shared" si="11"/>
        <v>64747.799999999996</v>
      </c>
      <c r="N226" s="5">
        <v>700.27</v>
      </c>
      <c r="O226">
        <v>13</v>
      </c>
      <c r="P226">
        <v>20</v>
      </c>
      <c r="Q226">
        <v>6</v>
      </c>
      <c r="R226" t="s">
        <v>49</v>
      </c>
      <c r="S226" t="s">
        <v>49</v>
      </c>
    </row>
    <row r="227" spans="1:19" x14ac:dyDescent="0.35">
      <c r="A227">
        <v>226</v>
      </c>
      <c r="B227">
        <v>48</v>
      </c>
      <c r="C227" t="str">
        <f t="shared" si="9"/>
        <v>Old Category</v>
      </c>
      <c r="D227" t="s">
        <v>17</v>
      </c>
      <c r="E227" t="s">
        <v>18</v>
      </c>
      <c r="F227" t="s">
        <v>26</v>
      </c>
      <c r="G227" t="s">
        <v>44</v>
      </c>
      <c r="H227" t="s">
        <v>47</v>
      </c>
      <c r="I227">
        <v>14</v>
      </c>
      <c r="J227" t="str">
        <f t="shared" si="10"/>
        <v>11-15 yrs</v>
      </c>
      <c r="K227">
        <v>3</v>
      </c>
      <c r="L227" s="5">
        <v>5828.58</v>
      </c>
      <c r="M227" s="5">
        <f t="shared" si="11"/>
        <v>69942.959999999992</v>
      </c>
      <c r="N227" s="5">
        <v>822.78</v>
      </c>
      <c r="O227">
        <v>7</v>
      </c>
      <c r="P227">
        <v>18</v>
      </c>
      <c r="Q227">
        <v>7</v>
      </c>
      <c r="R227" t="s">
        <v>49</v>
      </c>
      <c r="S227" t="s">
        <v>49</v>
      </c>
    </row>
    <row r="228" spans="1:19" x14ac:dyDescent="0.35">
      <c r="A228">
        <v>227</v>
      </c>
      <c r="B228">
        <v>59</v>
      </c>
      <c r="C228" t="str">
        <f t="shared" si="9"/>
        <v xml:space="preserve">Retirement Category </v>
      </c>
      <c r="D228" t="s">
        <v>16</v>
      </c>
      <c r="E228" t="s">
        <v>18</v>
      </c>
      <c r="F228" t="s">
        <v>26</v>
      </c>
      <c r="G228" t="s">
        <v>43</v>
      </c>
      <c r="H228" t="s">
        <v>46</v>
      </c>
      <c r="I228">
        <v>10</v>
      </c>
      <c r="J228" t="str">
        <f t="shared" si="10"/>
        <v>6-10 yrs</v>
      </c>
      <c r="K228">
        <v>3</v>
      </c>
      <c r="L228" s="5">
        <v>4894.1499999999996</v>
      </c>
      <c r="M228" s="5">
        <f t="shared" si="11"/>
        <v>58729.799999999996</v>
      </c>
      <c r="N228" s="5">
        <v>485.17</v>
      </c>
      <c r="O228">
        <v>10</v>
      </c>
      <c r="P228">
        <v>23</v>
      </c>
      <c r="Q228">
        <v>10</v>
      </c>
      <c r="R228" t="s">
        <v>49</v>
      </c>
      <c r="S228" t="s">
        <v>49</v>
      </c>
    </row>
    <row r="229" spans="1:19" x14ac:dyDescent="0.35">
      <c r="A229">
        <v>228</v>
      </c>
      <c r="B229">
        <v>31</v>
      </c>
      <c r="C229" t="str">
        <f t="shared" si="9"/>
        <v>Adult Category</v>
      </c>
      <c r="D229" t="s">
        <v>16</v>
      </c>
      <c r="E229" t="s">
        <v>18</v>
      </c>
      <c r="F229" t="s">
        <v>24</v>
      </c>
      <c r="G229" t="s">
        <v>44</v>
      </c>
      <c r="H229" t="s">
        <v>46</v>
      </c>
      <c r="I229">
        <v>8</v>
      </c>
      <c r="J229" t="str">
        <f t="shared" si="10"/>
        <v>6-10 yrs</v>
      </c>
      <c r="K229">
        <v>4</v>
      </c>
      <c r="L229" s="5">
        <v>6018.47</v>
      </c>
      <c r="M229" s="5">
        <f t="shared" si="11"/>
        <v>72221.64</v>
      </c>
      <c r="N229" s="5">
        <v>363.26</v>
      </c>
      <c r="O229">
        <v>10</v>
      </c>
      <c r="P229">
        <v>22</v>
      </c>
      <c r="Q229">
        <v>1</v>
      </c>
      <c r="R229" t="s">
        <v>49</v>
      </c>
      <c r="S229" t="s">
        <v>50</v>
      </c>
    </row>
    <row r="230" spans="1:19" x14ac:dyDescent="0.35">
      <c r="A230">
        <v>229</v>
      </c>
      <c r="B230">
        <v>31</v>
      </c>
      <c r="C230" t="str">
        <f t="shared" si="9"/>
        <v>Adult Category</v>
      </c>
      <c r="D230" t="s">
        <v>17</v>
      </c>
      <c r="E230" t="s">
        <v>22</v>
      </c>
      <c r="F230" t="s">
        <v>40</v>
      </c>
      <c r="G230" t="s">
        <v>45</v>
      </c>
      <c r="H230" t="s">
        <v>46</v>
      </c>
      <c r="I230">
        <v>7</v>
      </c>
      <c r="J230" t="str">
        <f t="shared" si="10"/>
        <v>6-10 yrs</v>
      </c>
      <c r="K230">
        <v>1</v>
      </c>
      <c r="L230" s="5">
        <v>4995.6000000000004</v>
      </c>
      <c r="M230" s="5">
        <f t="shared" si="11"/>
        <v>59947.200000000004</v>
      </c>
      <c r="N230" s="5">
        <v>865.28</v>
      </c>
      <c r="O230">
        <v>14</v>
      </c>
      <c r="P230">
        <v>18</v>
      </c>
      <c r="Q230">
        <v>5</v>
      </c>
      <c r="R230" t="s">
        <v>49</v>
      </c>
      <c r="S230" t="s">
        <v>49</v>
      </c>
    </row>
    <row r="231" spans="1:19" x14ac:dyDescent="0.35">
      <c r="A231">
        <v>230</v>
      </c>
      <c r="B231">
        <v>25</v>
      </c>
      <c r="C231" t="str">
        <f t="shared" si="9"/>
        <v>Young Category</v>
      </c>
      <c r="D231" t="s">
        <v>16</v>
      </c>
      <c r="E231" t="s">
        <v>18</v>
      </c>
      <c r="F231" t="s">
        <v>24</v>
      </c>
      <c r="G231" t="s">
        <v>44</v>
      </c>
      <c r="H231" t="s">
        <v>47</v>
      </c>
      <c r="I231">
        <v>2</v>
      </c>
      <c r="J231" t="str">
        <f t="shared" si="10"/>
        <v>0-5 yrs</v>
      </c>
      <c r="K231">
        <v>5</v>
      </c>
      <c r="L231" s="5">
        <v>5605.62</v>
      </c>
      <c r="M231" s="5">
        <f t="shared" si="11"/>
        <v>67267.44</v>
      </c>
      <c r="N231" s="5">
        <v>293.32</v>
      </c>
      <c r="O231">
        <v>8</v>
      </c>
      <c r="P231">
        <v>15</v>
      </c>
      <c r="Q231">
        <v>8</v>
      </c>
      <c r="R231" t="s">
        <v>49</v>
      </c>
      <c r="S231" t="s">
        <v>49</v>
      </c>
    </row>
    <row r="232" spans="1:19" x14ac:dyDescent="0.35">
      <c r="A232">
        <v>231</v>
      </c>
      <c r="B232">
        <v>33</v>
      </c>
      <c r="C232" t="str">
        <f t="shared" si="9"/>
        <v>Adult Category</v>
      </c>
      <c r="D232" t="s">
        <v>17</v>
      </c>
      <c r="E232" t="s">
        <v>19</v>
      </c>
      <c r="F232" t="s">
        <v>35</v>
      </c>
      <c r="G232" t="s">
        <v>44</v>
      </c>
      <c r="H232" t="s">
        <v>48</v>
      </c>
      <c r="I232">
        <v>10</v>
      </c>
      <c r="J232" t="str">
        <f t="shared" si="10"/>
        <v>6-10 yrs</v>
      </c>
      <c r="K232">
        <v>3</v>
      </c>
      <c r="L232" s="5">
        <v>4691.71</v>
      </c>
      <c r="M232" s="5">
        <f t="shared" si="11"/>
        <v>56300.520000000004</v>
      </c>
      <c r="N232" s="5">
        <v>496.76</v>
      </c>
      <c r="O232">
        <v>4</v>
      </c>
      <c r="P232">
        <v>19</v>
      </c>
      <c r="Q232">
        <v>2</v>
      </c>
      <c r="R232" t="s">
        <v>49</v>
      </c>
      <c r="S232" t="s">
        <v>49</v>
      </c>
    </row>
    <row r="233" spans="1:19" x14ac:dyDescent="0.35">
      <c r="A233">
        <v>232</v>
      </c>
      <c r="B233">
        <v>38</v>
      </c>
      <c r="C233" t="str">
        <f t="shared" si="9"/>
        <v>Adult Category</v>
      </c>
      <c r="D233" t="s">
        <v>17</v>
      </c>
      <c r="E233" t="s">
        <v>19</v>
      </c>
      <c r="F233" t="s">
        <v>25</v>
      </c>
      <c r="G233" t="s">
        <v>44</v>
      </c>
      <c r="H233" t="s">
        <v>46</v>
      </c>
      <c r="I233">
        <v>3</v>
      </c>
      <c r="J233" t="str">
        <f t="shared" si="10"/>
        <v>0-5 yrs</v>
      </c>
      <c r="K233">
        <v>5</v>
      </c>
      <c r="L233" s="5">
        <v>4248.2700000000004</v>
      </c>
      <c r="M233" s="5">
        <f t="shared" si="11"/>
        <v>50979.240000000005</v>
      </c>
      <c r="N233" s="5">
        <v>742.19</v>
      </c>
      <c r="O233">
        <v>14</v>
      </c>
      <c r="P233">
        <v>22</v>
      </c>
      <c r="Q233">
        <v>1</v>
      </c>
      <c r="R233" t="s">
        <v>49</v>
      </c>
      <c r="S233" t="s">
        <v>50</v>
      </c>
    </row>
    <row r="234" spans="1:19" x14ac:dyDescent="0.35">
      <c r="A234">
        <v>233</v>
      </c>
      <c r="B234">
        <v>35</v>
      </c>
      <c r="C234" t="str">
        <f t="shared" si="9"/>
        <v>Adult Category</v>
      </c>
      <c r="D234" t="s">
        <v>17</v>
      </c>
      <c r="E234" t="s">
        <v>21</v>
      </c>
      <c r="F234" t="s">
        <v>38</v>
      </c>
      <c r="G234" t="s">
        <v>44</v>
      </c>
      <c r="H234" t="s">
        <v>46</v>
      </c>
      <c r="I234">
        <v>3</v>
      </c>
      <c r="J234" t="str">
        <f t="shared" si="10"/>
        <v>0-5 yrs</v>
      </c>
      <c r="K234">
        <v>5</v>
      </c>
      <c r="L234" s="5">
        <v>4665.82</v>
      </c>
      <c r="M234" s="5">
        <f t="shared" si="11"/>
        <v>55989.84</v>
      </c>
      <c r="N234" s="5">
        <v>780.56</v>
      </c>
      <c r="O234">
        <v>10</v>
      </c>
      <c r="P234">
        <v>22</v>
      </c>
      <c r="Q234">
        <v>8</v>
      </c>
      <c r="R234" t="s">
        <v>49</v>
      </c>
      <c r="S234" t="s">
        <v>50</v>
      </c>
    </row>
    <row r="235" spans="1:19" x14ac:dyDescent="0.35">
      <c r="A235">
        <v>234</v>
      </c>
      <c r="B235">
        <v>29</v>
      </c>
      <c r="C235" t="str">
        <f t="shared" si="9"/>
        <v>Young Category</v>
      </c>
      <c r="D235" t="s">
        <v>17</v>
      </c>
      <c r="E235" t="s">
        <v>20</v>
      </c>
      <c r="F235" t="s">
        <v>30</v>
      </c>
      <c r="G235" t="s">
        <v>44</v>
      </c>
      <c r="H235" t="s">
        <v>48</v>
      </c>
      <c r="I235">
        <v>1</v>
      </c>
      <c r="J235" t="str">
        <f t="shared" si="10"/>
        <v>0-5 yrs</v>
      </c>
      <c r="K235">
        <v>4</v>
      </c>
      <c r="L235" s="5">
        <v>5764.66</v>
      </c>
      <c r="M235" s="5">
        <f t="shared" si="11"/>
        <v>69175.92</v>
      </c>
      <c r="N235" s="5">
        <v>1025.46</v>
      </c>
      <c r="O235">
        <v>10</v>
      </c>
      <c r="P235">
        <v>17</v>
      </c>
      <c r="Q235">
        <v>9</v>
      </c>
      <c r="R235" t="s">
        <v>49</v>
      </c>
      <c r="S235" t="s">
        <v>49</v>
      </c>
    </row>
    <row r="236" spans="1:19" x14ac:dyDescent="0.35">
      <c r="A236">
        <v>235</v>
      </c>
      <c r="B236">
        <v>27</v>
      </c>
      <c r="C236" t="str">
        <f t="shared" si="9"/>
        <v>Young Category</v>
      </c>
      <c r="D236" t="s">
        <v>17</v>
      </c>
      <c r="E236" t="s">
        <v>23</v>
      </c>
      <c r="F236" t="s">
        <v>39</v>
      </c>
      <c r="G236" t="s">
        <v>45</v>
      </c>
      <c r="H236" t="s">
        <v>47</v>
      </c>
      <c r="I236">
        <v>3</v>
      </c>
      <c r="J236" t="str">
        <f t="shared" si="10"/>
        <v>0-5 yrs</v>
      </c>
      <c r="K236">
        <v>3</v>
      </c>
      <c r="L236" s="5">
        <v>4767.38</v>
      </c>
      <c r="M236" s="5">
        <f t="shared" si="11"/>
        <v>57208.56</v>
      </c>
      <c r="N236" s="5">
        <v>560.72</v>
      </c>
      <c r="O236">
        <v>18</v>
      </c>
      <c r="P236">
        <v>21</v>
      </c>
      <c r="Q236">
        <v>6</v>
      </c>
      <c r="R236" t="s">
        <v>49</v>
      </c>
      <c r="S236" t="s">
        <v>49</v>
      </c>
    </row>
    <row r="237" spans="1:19" x14ac:dyDescent="0.35">
      <c r="A237">
        <v>236</v>
      </c>
      <c r="B237">
        <v>57</v>
      </c>
      <c r="C237" t="str">
        <f t="shared" si="9"/>
        <v xml:space="preserve">Retirement Category </v>
      </c>
      <c r="D237" t="s">
        <v>17</v>
      </c>
      <c r="E237" t="s">
        <v>23</v>
      </c>
      <c r="F237" t="s">
        <v>33</v>
      </c>
      <c r="G237" t="s">
        <v>44</v>
      </c>
      <c r="H237" t="s">
        <v>46</v>
      </c>
      <c r="I237">
        <v>2</v>
      </c>
      <c r="J237" t="str">
        <f t="shared" si="10"/>
        <v>0-5 yrs</v>
      </c>
      <c r="K237">
        <v>3</v>
      </c>
      <c r="L237" s="5">
        <v>4034.6</v>
      </c>
      <c r="M237" s="5">
        <f t="shared" si="11"/>
        <v>48415.199999999997</v>
      </c>
      <c r="N237" s="5">
        <v>700.27</v>
      </c>
      <c r="O237">
        <v>13</v>
      </c>
      <c r="P237">
        <v>24</v>
      </c>
      <c r="Q237">
        <v>3</v>
      </c>
      <c r="R237" t="s">
        <v>49</v>
      </c>
      <c r="S237" t="s">
        <v>49</v>
      </c>
    </row>
    <row r="238" spans="1:19" x14ac:dyDescent="0.35">
      <c r="A238">
        <v>237</v>
      </c>
      <c r="B238">
        <v>55</v>
      </c>
      <c r="C238" t="str">
        <f t="shared" si="9"/>
        <v xml:space="preserve">Retirement Category </v>
      </c>
      <c r="D238" t="s">
        <v>16</v>
      </c>
      <c r="E238" t="s">
        <v>21</v>
      </c>
      <c r="F238" t="s">
        <v>38</v>
      </c>
      <c r="G238" t="s">
        <v>43</v>
      </c>
      <c r="H238" t="s">
        <v>46</v>
      </c>
      <c r="I238">
        <v>9</v>
      </c>
      <c r="J238" t="str">
        <f t="shared" si="10"/>
        <v>6-10 yrs</v>
      </c>
      <c r="K238">
        <v>3</v>
      </c>
      <c r="L238" s="5">
        <v>4656.43</v>
      </c>
      <c r="M238" s="5">
        <f t="shared" si="11"/>
        <v>55877.16</v>
      </c>
      <c r="N238" s="5">
        <v>832.19</v>
      </c>
      <c r="O238">
        <v>13</v>
      </c>
      <c r="P238">
        <v>16</v>
      </c>
      <c r="Q238">
        <v>9</v>
      </c>
      <c r="R238" t="s">
        <v>49</v>
      </c>
      <c r="S238" t="s">
        <v>49</v>
      </c>
    </row>
    <row r="239" spans="1:19" x14ac:dyDescent="0.35">
      <c r="A239">
        <v>238</v>
      </c>
      <c r="B239">
        <v>22</v>
      </c>
      <c r="C239" t="str">
        <f t="shared" si="9"/>
        <v>Young Category</v>
      </c>
      <c r="D239" t="s">
        <v>16</v>
      </c>
      <c r="E239" t="s">
        <v>18</v>
      </c>
      <c r="F239" t="s">
        <v>24</v>
      </c>
      <c r="G239" t="s">
        <v>42</v>
      </c>
      <c r="H239" t="s">
        <v>46</v>
      </c>
      <c r="I239">
        <v>15</v>
      </c>
      <c r="J239" t="str">
        <f t="shared" si="10"/>
        <v>11-15 yrs</v>
      </c>
      <c r="K239">
        <v>4</v>
      </c>
      <c r="L239" s="5">
        <v>6388.96</v>
      </c>
      <c r="M239" s="5">
        <f t="shared" si="11"/>
        <v>76667.520000000004</v>
      </c>
      <c r="N239" s="5">
        <v>324.93</v>
      </c>
      <c r="O239">
        <v>10</v>
      </c>
      <c r="P239">
        <v>17</v>
      </c>
      <c r="Q239">
        <v>4</v>
      </c>
      <c r="R239" t="s">
        <v>50</v>
      </c>
      <c r="S239" t="s">
        <v>50</v>
      </c>
    </row>
    <row r="240" spans="1:19" x14ac:dyDescent="0.35">
      <c r="A240">
        <v>239</v>
      </c>
      <c r="B240">
        <v>40</v>
      </c>
      <c r="C240" t="str">
        <f t="shared" si="9"/>
        <v>Old Category</v>
      </c>
      <c r="D240" t="s">
        <v>17</v>
      </c>
      <c r="E240" t="s">
        <v>23</v>
      </c>
      <c r="F240" t="s">
        <v>33</v>
      </c>
      <c r="G240" t="s">
        <v>45</v>
      </c>
      <c r="H240" t="s">
        <v>47</v>
      </c>
      <c r="I240">
        <v>1</v>
      </c>
      <c r="J240" t="str">
        <f t="shared" si="10"/>
        <v>0-5 yrs</v>
      </c>
      <c r="K240">
        <v>3</v>
      </c>
      <c r="L240" s="5">
        <v>4074.61</v>
      </c>
      <c r="M240" s="5">
        <f t="shared" si="11"/>
        <v>48895.32</v>
      </c>
      <c r="N240" s="5">
        <v>284.8</v>
      </c>
      <c r="O240">
        <v>10</v>
      </c>
      <c r="P240">
        <v>29</v>
      </c>
      <c r="Q240">
        <v>4</v>
      </c>
      <c r="R240" t="s">
        <v>50</v>
      </c>
      <c r="S240" t="s">
        <v>49</v>
      </c>
    </row>
    <row r="241" spans="1:19" x14ac:dyDescent="0.35">
      <c r="A241">
        <v>240</v>
      </c>
      <c r="B241">
        <v>24</v>
      </c>
      <c r="C241" t="str">
        <f t="shared" si="9"/>
        <v>Young Category</v>
      </c>
      <c r="D241" t="s">
        <v>16</v>
      </c>
      <c r="E241" t="s">
        <v>20</v>
      </c>
      <c r="F241" t="s">
        <v>28</v>
      </c>
      <c r="G241" t="s">
        <v>42</v>
      </c>
      <c r="H241" t="s">
        <v>47</v>
      </c>
      <c r="I241">
        <v>10</v>
      </c>
      <c r="J241" t="str">
        <f t="shared" si="10"/>
        <v>6-10 yrs</v>
      </c>
      <c r="K241">
        <v>4</v>
      </c>
      <c r="L241" s="5">
        <v>5490.69</v>
      </c>
      <c r="M241" s="5">
        <f t="shared" si="11"/>
        <v>65888.28</v>
      </c>
      <c r="N241" s="5">
        <v>857.15</v>
      </c>
      <c r="O241">
        <v>9</v>
      </c>
      <c r="P241">
        <v>21</v>
      </c>
      <c r="Q241">
        <v>10</v>
      </c>
      <c r="R241" t="s">
        <v>49</v>
      </c>
      <c r="S241" t="s">
        <v>50</v>
      </c>
    </row>
    <row r="242" spans="1:19" x14ac:dyDescent="0.35">
      <c r="A242">
        <v>241</v>
      </c>
      <c r="B242">
        <v>40</v>
      </c>
      <c r="C242" t="str">
        <f t="shared" si="9"/>
        <v>Old Category</v>
      </c>
      <c r="D242" t="s">
        <v>16</v>
      </c>
      <c r="E242" t="s">
        <v>23</v>
      </c>
      <c r="F242" t="s">
        <v>41</v>
      </c>
      <c r="G242" t="s">
        <v>45</v>
      </c>
      <c r="H242" t="s">
        <v>46</v>
      </c>
      <c r="I242">
        <v>17</v>
      </c>
      <c r="J242" t="str">
        <f t="shared" si="10"/>
        <v>16-20 yrs</v>
      </c>
      <c r="K242">
        <v>4</v>
      </c>
      <c r="L242" s="5">
        <v>4549.91</v>
      </c>
      <c r="M242" s="5">
        <f t="shared" si="11"/>
        <v>54598.92</v>
      </c>
      <c r="N242" s="5">
        <v>816.92</v>
      </c>
      <c r="O242">
        <v>11</v>
      </c>
      <c r="P242">
        <v>12</v>
      </c>
      <c r="Q242">
        <v>4</v>
      </c>
      <c r="R242" t="s">
        <v>49</v>
      </c>
      <c r="S242" t="s">
        <v>49</v>
      </c>
    </row>
    <row r="243" spans="1:19" x14ac:dyDescent="0.35">
      <c r="A243">
        <v>242</v>
      </c>
      <c r="B243">
        <v>56</v>
      </c>
      <c r="C243" t="str">
        <f t="shared" si="9"/>
        <v xml:space="preserve">Retirement Category </v>
      </c>
      <c r="D243" t="s">
        <v>17</v>
      </c>
      <c r="E243" t="s">
        <v>22</v>
      </c>
      <c r="F243" t="s">
        <v>32</v>
      </c>
      <c r="G243" t="s">
        <v>44</v>
      </c>
      <c r="H243" t="s">
        <v>46</v>
      </c>
      <c r="I243">
        <v>5</v>
      </c>
      <c r="J243" t="str">
        <f t="shared" si="10"/>
        <v>0-5 yrs</v>
      </c>
      <c r="K243">
        <v>5</v>
      </c>
      <c r="L243" s="5">
        <v>4847</v>
      </c>
      <c r="M243" s="5">
        <f t="shared" si="11"/>
        <v>58164</v>
      </c>
      <c r="N243" s="5">
        <v>727.85</v>
      </c>
      <c r="O243">
        <v>14</v>
      </c>
      <c r="P243">
        <v>21</v>
      </c>
      <c r="Q243">
        <v>7</v>
      </c>
      <c r="R243" t="s">
        <v>49</v>
      </c>
      <c r="S243" t="s">
        <v>50</v>
      </c>
    </row>
    <row r="244" spans="1:19" x14ac:dyDescent="0.35">
      <c r="A244">
        <v>243</v>
      </c>
      <c r="B244">
        <v>51</v>
      </c>
      <c r="C244" t="str">
        <f t="shared" si="9"/>
        <v xml:space="preserve">Retirement Category </v>
      </c>
      <c r="D244" t="s">
        <v>17</v>
      </c>
      <c r="E244" t="s">
        <v>21</v>
      </c>
      <c r="F244" t="s">
        <v>34</v>
      </c>
      <c r="G244" t="s">
        <v>44</v>
      </c>
      <c r="H244" t="s">
        <v>46</v>
      </c>
      <c r="I244">
        <v>14</v>
      </c>
      <c r="J244" t="str">
        <f t="shared" si="10"/>
        <v>11-15 yrs</v>
      </c>
      <c r="K244">
        <v>2</v>
      </c>
      <c r="L244" s="5">
        <v>3782.15</v>
      </c>
      <c r="M244" s="5">
        <f t="shared" si="11"/>
        <v>45385.8</v>
      </c>
      <c r="N244" s="5">
        <v>609.25</v>
      </c>
      <c r="O244">
        <v>5</v>
      </c>
      <c r="P244">
        <v>23</v>
      </c>
      <c r="Q244">
        <v>6</v>
      </c>
      <c r="R244" t="s">
        <v>50</v>
      </c>
      <c r="S244" t="s">
        <v>49</v>
      </c>
    </row>
    <row r="245" spans="1:19" x14ac:dyDescent="0.35">
      <c r="A245">
        <v>244</v>
      </c>
      <c r="B245">
        <v>34</v>
      </c>
      <c r="C245" t="str">
        <f t="shared" si="9"/>
        <v>Adult Category</v>
      </c>
      <c r="D245" t="s">
        <v>16</v>
      </c>
      <c r="E245" t="s">
        <v>18</v>
      </c>
      <c r="F245" t="s">
        <v>24</v>
      </c>
      <c r="G245" t="s">
        <v>42</v>
      </c>
      <c r="H245" t="s">
        <v>46</v>
      </c>
      <c r="I245">
        <v>6</v>
      </c>
      <c r="J245" t="str">
        <f t="shared" si="10"/>
        <v>6-10 yrs</v>
      </c>
      <c r="K245">
        <v>3</v>
      </c>
      <c r="L245" s="5">
        <v>5675.19</v>
      </c>
      <c r="M245" s="5">
        <f t="shared" si="11"/>
        <v>68102.28</v>
      </c>
      <c r="N245" s="5">
        <v>865.57</v>
      </c>
      <c r="O245">
        <v>9</v>
      </c>
      <c r="P245">
        <v>26</v>
      </c>
      <c r="Q245">
        <v>7</v>
      </c>
      <c r="R245" t="s">
        <v>49</v>
      </c>
      <c r="S245" t="s">
        <v>49</v>
      </c>
    </row>
    <row r="246" spans="1:19" x14ac:dyDescent="0.35">
      <c r="A246">
        <v>245</v>
      </c>
      <c r="B246">
        <v>28</v>
      </c>
      <c r="C246" t="str">
        <f t="shared" si="9"/>
        <v>Young Category</v>
      </c>
      <c r="D246" t="s">
        <v>16</v>
      </c>
      <c r="E246" t="s">
        <v>19</v>
      </c>
      <c r="F246" t="s">
        <v>37</v>
      </c>
      <c r="G246" t="s">
        <v>43</v>
      </c>
      <c r="H246" t="s">
        <v>47</v>
      </c>
      <c r="I246">
        <v>9</v>
      </c>
      <c r="J246" t="str">
        <f t="shared" si="10"/>
        <v>6-10 yrs</v>
      </c>
      <c r="K246">
        <v>3</v>
      </c>
      <c r="L246" s="5">
        <v>3587.84</v>
      </c>
      <c r="M246" s="5">
        <f t="shared" si="11"/>
        <v>43054.080000000002</v>
      </c>
      <c r="N246" s="5">
        <v>539.6</v>
      </c>
      <c r="O246">
        <v>15</v>
      </c>
      <c r="P246">
        <v>21</v>
      </c>
      <c r="Q246">
        <v>3</v>
      </c>
      <c r="R246" t="s">
        <v>50</v>
      </c>
      <c r="S246" t="s">
        <v>49</v>
      </c>
    </row>
    <row r="247" spans="1:19" x14ac:dyDescent="0.35">
      <c r="A247">
        <v>246</v>
      </c>
      <c r="B247">
        <v>39</v>
      </c>
      <c r="C247" t="str">
        <f t="shared" si="9"/>
        <v>Adult Category</v>
      </c>
      <c r="D247" t="s">
        <v>17</v>
      </c>
      <c r="E247" t="s">
        <v>21</v>
      </c>
      <c r="F247" t="s">
        <v>31</v>
      </c>
      <c r="G247" t="s">
        <v>44</v>
      </c>
      <c r="H247" t="s">
        <v>46</v>
      </c>
      <c r="I247">
        <v>9</v>
      </c>
      <c r="J247" t="str">
        <f t="shared" si="10"/>
        <v>6-10 yrs</v>
      </c>
      <c r="K247">
        <v>3</v>
      </c>
      <c r="L247" s="5">
        <v>3298.87</v>
      </c>
      <c r="M247" s="5">
        <f t="shared" si="11"/>
        <v>39586.44</v>
      </c>
      <c r="N247" s="5">
        <v>201.97</v>
      </c>
      <c r="O247">
        <v>9</v>
      </c>
      <c r="P247">
        <v>14</v>
      </c>
      <c r="Q247">
        <v>3</v>
      </c>
      <c r="R247" t="s">
        <v>49</v>
      </c>
      <c r="S247" t="s">
        <v>49</v>
      </c>
    </row>
    <row r="248" spans="1:19" x14ac:dyDescent="0.35">
      <c r="A248">
        <v>247</v>
      </c>
      <c r="B248">
        <v>25</v>
      </c>
      <c r="C248" t="str">
        <f t="shared" si="9"/>
        <v>Young Category</v>
      </c>
      <c r="D248" t="s">
        <v>16</v>
      </c>
      <c r="E248" t="s">
        <v>20</v>
      </c>
      <c r="F248" t="s">
        <v>28</v>
      </c>
      <c r="G248" t="s">
        <v>43</v>
      </c>
      <c r="H248" t="s">
        <v>46</v>
      </c>
      <c r="I248">
        <v>1</v>
      </c>
      <c r="J248" t="str">
        <f t="shared" si="10"/>
        <v>0-5 yrs</v>
      </c>
      <c r="K248">
        <v>4</v>
      </c>
      <c r="L248" s="5">
        <v>3984</v>
      </c>
      <c r="M248" s="5">
        <f t="shared" si="11"/>
        <v>47808</v>
      </c>
      <c r="N248" s="5">
        <v>601.98</v>
      </c>
      <c r="O248">
        <v>4</v>
      </c>
      <c r="P248">
        <v>25</v>
      </c>
      <c r="Q248">
        <v>3</v>
      </c>
      <c r="R248" t="s">
        <v>49</v>
      </c>
      <c r="S248" t="s">
        <v>49</v>
      </c>
    </row>
    <row r="249" spans="1:19" x14ac:dyDescent="0.35">
      <c r="A249">
        <v>248</v>
      </c>
      <c r="B249">
        <v>29</v>
      </c>
      <c r="C249" t="str">
        <f t="shared" si="9"/>
        <v>Young Category</v>
      </c>
      <c r="D249" t="s">
        <v>17</v>
      </c>
      <c r="E249" t="s">
        <v>23</v>
      </c>
      <c r="F249" t="s">
        <v>39</v>
      </c>
      <c r="G249" t="s">
        <v>42</v>
      </c>
      <c r="H249" t="s">
        <v>46</v>
      </c>
      <c r="I249">
        <v>16</v>
      </c>
      <c r="J249" t="str">
        <f t="shared" si="10"/>
        <v>16-20 yrs</v>
      </c>
      <c r="K249">
        <v>5</v>
      </c>
      <c r="L249" s="5">
        <v>3863.11</v>
      </c>
      <c r="M249" s="5">
        <f t="shared" si="11"/>
        <v>46357.32</v>
      </c>
      <c r="N249" s="5">
        <v>673.72</v>
      </c>
      <c r="O249">
        <v>12</v>
      </c>
      <c r="P249">
        <v>15</v>
      </c>
      <c r="Q249">
        <v>3</v>
      </c>
      <c r="R249" t="s">
        <v>49</v>
      </c>
      <c r="S249" t="s">
        <v>50</v>
      </c>
    </row>
    <row r="250" spans="1:19" x14ac:dyDescent="0.35">
      <c r="A250">
        <v>249</v>
      </c>
      <c r="B250">
        <v>60</v>
      </c>
      <c r="C250" t="str">
        <f t="shared" si="9"/>
        <v xml:space="preserve">Retirement Category </v>
      </c>
      <c r="D250" t="s">
        <v>17</v>
      </c>
      <c r="E250" t="s">
        <v>20</v>
      </c>
      <c r="F250" t="s">
        <v>28</v>
      </c>
      <c r="G250" t="s">
        <v>44</v>
      </c>
      <c r="H250" t="s">
        <v>48</v>
      </c>
      <c r="I250">
        <v>6</v>
      </c>
      <c r="J250" t="str">
        <f t="shared" si="10"/>
        <v>6-10 yrs</v>
      </c>
      <c r="K250">
        <v>3</v>
      </c>
      <c r="L250" s="5">
        <v>4850.4399999999996</v>
      </c>
      <c r="M250" s="5">
        <f t="shared" si="11"/>
        <v>58205.279999999999</v>
      </c>
      <c r="N250" s="5">
        <v>530.42999999999995</v>
      </c>
      <c r="O250">
        <v>12</v>
      </c>
      <c r="P250">
        <v>18</v>
      </c>
      <c r="Q250">
        <v>5</v>
      </c>
      <c r="R250" t="s">
        <v>49</v>
      </c>
      <c r="S250" t="s">
        <v>49</v>
      </c>
    </row>
    <row r="251" spans="1:19" x14ac:dyDescent="0.35">
      <c r="A251">
        <v>250</v>
      </c>
      <c r="B251">
        <v>35</v>
      </c>
      <c r="C251" t="str">
        <f t="shared" si="9"/>
        <v>Adult Category</v>
      </c>
      <c r="D251" t="s">
        <v>16</v>
      </c>
      <c r="E251" t="s">
        <v>23</v>
      </c>
      <c r="F251" t="s">
        <v>33</v>
      </c>
      <c r="G251" t="s">
        <v>44</v>
      </c>
      <c r="H251" t="s">
        <v>46</v>
      </c>
      <c r="I251">
        <v>7</v>
      </c>
      <c r="J251" t="str">
        <f t="shared" si="10"/>
        <v>6-10 yrs</v>
      </c>
      <c r="K251">
        <v>3</v>
      </c>
      <c r="L251" s="5">
        <v>4869.87</v>
      </c>
      <c r="M251" s="5">
        <f t="shared" si="11"/>
        <v>58438.44</v>
      </c>
      <c r="N251" s="5">
        <v>654.42999999999995</v>
      </c>
      <c r="O251">
        <v>10</v>
      </c>
      <c r="P251">
        <v>21</v>
      </c>
      <c r="Q251">
        <v>4</v>
      </c>
      <c r="R251" t="s">
        <v>49</v>
      </c>
      <c r="S251" t="s">
        <v>49</v>
      </c>
    </row>
    <row r="252" spans="1:19" x14ac:dyDescent="0.35">
      <c r="A252">
        <v>251</v>
      </c>
      <c r="B252">
        <v>26</v>
      </c>
      <c r="C252" t="str">
        <f t="shared" si="9"/>
        <v>Young Category</v>
      </c>
      <c r="D252" t="s">
        <v>16</v>
      </c>
      <c r="E252" t="s">
        <v>18</v>
      </c>
      <c r="F252" t="s">
        <v>26</v>
      </c>
      <c r="G252" t="s">
        <v>43</v>
      </c>
      <c r="H252" t="s">
        <v>46</v>
      </c>
      <c r="I252">
        <v>2</v>
      </c>
      <c r="J252" t="str">
        <f t="shared" si="10"/>
        <v>0-5 yrs</v>
      </c>
      <c r="K252">
        <v>3</v>
      </c>
      <c r="L252" s="5">
        <v>5709.56</v>
      </c>
      <c r="M252" s="5">
        <f t="shared" si="11"/>
        <v>68514.720000000001</v>
      </c>
      <c r="N252" s="5">
        <v>781.62</v>
      </c>
      <c r="O252">
        <v>10</v>
      </c>
      <c r="P252">
        <v>16</v>
      </c>
      <c r="Q252">
        <v>4</v>
      </c>
      <c r="R252" t="s">
        <v>49</v>
      </c>
      <c r="S252" t="s">
        <v>49</v>
      </c>
    </row>
    <row r="253" spans="1:19" x14ac:dyDescent="0.35">
      <c r="A253">
        <v>252</v>
      </c>
      <c r="B253">
        <v>55</v>
      </c>
      <c r="C253" t="str">
        <f t="shared" si="9"/>
        <v xml:space="preserve">Retirement Category </v>
      </c>
      <c r="D253" t="s">
        <v>17</v>
      </c>
      <c r="E253" t="s">
        <v>22</v>
      </c>
      <c r="F253" t="s">
        <v>40</v>
      </c>
      <c r="G253" t="s">
        <v>45</v>
      </c>
      <c r="H253" t="s">
        <v>46</v>
      </c>
      <c r="I253">
        <v>8</v>
      </c>
      <c r="J253" t="str">
        <f t="shared" si="10"/>
        <v>6-10 yrs</v>
      </c>
      <c r="K253">
        <v>3</v>
      </c>
      <c r="L253" s="5">
        <v>2995.91</v>
      </c>
      <c r="M253" s="5">
        <f t="shared" si="11"/>
        <v>35950.92</v>
      </c>
      <c r="N253" s="5">
        <v>248.08</v>
      </c>
      <c r="O253">
        <v>7</v>
      </c>
      <c r="P253">
        <v>14</v>
      </c>
      <c r="Q253">
        <v>6</v>
      </c>
      <c r="R253" t="s">
        <v>50</v>
      </c>
      <c r="S253" t="s">
        <v>49</v>
      </c>
    </row>
    <row r="254" spans="1:19" x14ac:dyDescent="0.35">
      <c r="A254">
        <v>253</v>
      </c>
      <c r="B254">
        <v>25</v>
      </c>
      <c r="C254" t="str">
        <f t="shared" si="9"/>
        <v>Young Category</v>
      </c>
      <c r="D254" t="s">
        <v>17</v>
      </c>
      <c r="E254" t="s">
        <v>22</v>
      </c>
      <c r="F254" t="s">
        <v>40</v>
      </c>
      <c r="G254" t="s">
        <v>44</v>
      </c>
      <c r="H254" t="s">
        <v>46</v>
      </c>
      <c r="I254">
        <v>3</v>
      </c>
      <c r="J254" t="str">
        <f t="shared" si="10"/>
        <v>0-5 yrs</v>
      </c>
      <c r="K254">
        <v>2</v>
      </c>
      <c r="L254" s="5">
        <v>4108.32</v>
      </c>
      <c r="M254" s="5">
        <f t="shared" si="11"/>
        <v>49299.839999999997</v>
      </c>
      <c r="N254" s="5">
        <v>527.07000000000005</v>
      </c>
      <c r="O254">
        <v>11</v>
      </c>
      <c r="P254">
        <v>22</v>
      </c>
      <c r="Q254">
        <v>2</v>
      </c>
      <c r="R254" t="s">
        <v>49</v>
      </c>
      <c r="S254" t="s">
        <v>49</v>
      </c>
    </row>
    <row r="255" spans="1:19" x14ac:dyDescent="0.35">
      <c r="A255">
        <v>254</v>
      </c>
      <c r="B255">
        <v>41</v>
      </c>
      <c r="C255" t="str">
        <f t="shared" si="9"/>
        <v>Old Category</v>
      </c>
      <c r="D255" t="s">
        <v>16</v>
      </c>
      <c r="E255" t="s">
        <v>21</v>
      </c>
      <c r="F255" t="s">
        <v>34</v>
      </c>
      <c r="G255" t="s">
        <v>44</v>
      </c>
      <c r="H255" t="s">
        <v>46</v>
      </c>
      <c r="I255">
        <v>14</v>
      </c>
      <c r="J255" t="str">
        <f t="shared" si="10"/>
        <v>11-15 yrs</v>
      </c>
      <c r="K255">
        <v>3</v>
      </c>
      <c r="L255" s="5">
        <v>2965.25</v>
      </c>
      <c r="M255" s="5">
        <f t="shared" si="11"/>
        <v>35583</v>
      </c>
      <c r="N255" s="5">
        <v>352.12</v>
      </c>
      <c r="O255">
        <v>8</v>
      </c>
      <c r="P255">
        <v>20</v>
      </c>
      <c r="Q255">
        <v>2</v>
      </c>
      <c r="R255" t="s">
        <v>49</v>
      </c>
      <c r="S255" t="s">
        <v>49</v>
      </c>
    </row>
    <row r="256" spans="1:19" x14ac:dyDescent="0.35">
      <c r="A256">
        <v>255</v>
      </c>
      <c r="B256">
        <v>44</v>
      </c>
      <c r="C256" t="str">
        <f t="shared" si="9"/>
        <v>Old Category</v>
      </c>
      <c r="D256" t="s">
        <v>16</v>
      </c>
      <c r="E256" t="s">
        <v>23</v>
      </c>
      <c r="F256" t="s">
        <v>39</v>
      </c>
      <c r="G256" t="s">
        <v>43</v>
      </c>
      <c r="H256" t="s">
        <v>47</v>
      </c>
      <c r="I256">
        <v>15</v>
      </c>
      <c r="J256" t="str">
        <f t="shared" si="10"/>
        <v>11-15 yrs</v>
      </c>
      <c r="K256">
        <v>3</v>
      </c>
      <c r="L256" s="5">
        <v>4844.34</v>
      </c>
      <c r="M256" s="5">
        <f t="shared" si="11"/>
        <v>58132.08</v>
      </c>
      <c r="N256" s="5">
        <v>581.04999999999995</v>
      </c>
      <c r="O256">
        <v>13</v>
      </c>
      <c r="P256">
        <v>20</v>
      </c>
      <c r="Q256">
        <v>6</v>
      </c>
      <c r="R256" t="s">
        <v>50</v>
      </c>
      <c r="S256" t="s">
        <v>49</v>
      </c>
    </row>
    <row r="257" spans="1:19" x14ac:dyDescent="0.35">
      <c r="A257">
        <v>256</v>
      </c>
      <c r="B257">
        <v>48</v>
      </c>
      <c r="C257" t="str">
        <f t="shared" si="9"/>
        <v>Old Category</v>
      </c>
      <c r="D257" t="s">
        <v>16</v>
      </c>
      <c r="E257" t="s">
        <v>19</v>
      </c>
      <c r="F257" t="s">
        <v>35</v>
      </c>
      <c r="G257" t="s">
        <v>45</v>
      </c>
      <c r="H257" t="s">
        <v>46</v>
      </c>
      <c r="I257">
        <v>0</v>
      </c>
      <c r="J257" t="str">
        <f t="shared" si="10"/>
        <v>0-5 yrs</v>
      </c>
      <c r="K257">
        <v>5</v>
      </c>
      <c r="L257" s="5">
        <v>5911.99</v>
      </c>
      <c r="M257" s="5">
        <f t="shared" si="11"/>
        <v>70943.88</v>
      </c>
      <c r="N257" s="5">
        <v>597.48</v>
      </c>
      <c r="O257">
        <v>10</v>
      </c>
      <c r="P257">
        <v>27</v>
      </c>
      <c r="Q257">
        <v>2</v>
      </c>
      <c r="R257" t="s">
        <v>50</v>
      </c>
      <c r="S257" t="s">
        <v>49</v>
      </c>
    </row>
    <row r="258" spans="1:19" x14ac:dyDescent="0.35">
      <c r="A258">
        <v>257</v>
      </c>
      <c r="B258">
        <v>46</v>
      </c>
      <c r="C258" t="str">
        <f t="shared" si="9"/>
        <v>Old Category</v>
      </c>
      <c r="D258" t="s">
        <v>17</v>
      </c>
      <c r="E258" t="s">
        <v>21</v>
      </c>
      <c r="F258" t="s">
        <v>34</v>
      </c>
      <c r="G258" t="s">
        <v>45</v>
      </c>
      <c r="H258" t="s">
        <v>46</v>
      </c>
      <c r="I258">
        <v>6</v>
      </c>
      <c r="J258" t="str">
        <f t="shared" si="10"/>
        <v>6-10 yrs</v>
      </c>
      <c r="K258">
        <v>3</v>
      </c>
      <c r="L258" s="5">
        <v>3678.09</v>
      </c>
      <c r="M258" s="5">
        <f t="shared" si="11"/>
        <v>44137.08</v>
      </c>
      <c r="N258" s="5">
        <v>369.28</v>
      </c>
      <c r="O258">
        <v>10</v>
      </c>
      <c r="P258">
        <v>27</v>
      </c>
      <c r="Q258">
        <v>4</v>
      </c>
      <c r="R258" t="s">
        <v>49</v>
      </c>
      <c r="S258" t="s">
        <v>49</v>
      </c>
    </row>
    <row r="259" spans="1:19" x14ac:dyDescent="0.35">
      <c r="A259">
        <v>258</v>
      </c>
      <c r="B259">
        <v>29</v>
      </c>
      <c r="C259" t="str">
        <f t="shared" ref="C259:C322" si="12">_xlfn.IFS(B259&gt;=50,"Retirement Category ",B259&gt;=40,"Old Category",B259&gt;=30,"Adult Category",B259&gt;=20,"Young Category")</f>
        <v>Young Category</v>
      </c>
      <c r="D259" t="s">
        <v>16</v>
      </c>
      <c r="E259" t="s">
        <v>23</v>
      </c>
      <c r="F259" t="s">
        <v>39</v>
      </c>
      <c r="G259" t="s">
        <v>42</v>
      </c>
      <c r="H259" t="s">
        <v>48</v>
      </c>
      <c r="I259">
        <v>18</v>
      </c>
      <c r="J259" t="str">
        <f t="shared" ref="J259:J322" si="13">_xlfn.IFS(I259&gt;=16,"16-20 yrs",I259&gt;=11,"11-15 yrs",I259&gt;=6,"6-10 yrs",I259&lt;=5,"0-5 yrs")</f>
        <v>16-20 yrs</v>
      </c>
      <c r="K259">
        <v>5</v>
      </c>
      <c r="L259" s="5">
        <v>5454.66</v>
      </c>
      <c r="M259" s="5">
        <f t="shared" ref="M259:M322" si="14">L259*12</f>
        <v>65455.92</v>
      </c>
      <c r="N259" s="5">
        <v>375.41</v>
      </c>
      <c r="O259">
        <v>13</v>
      </c>
      <c r="P259">
        <v>22</v>
      </c>
      <c r="Q259">
        <v>3</v>
      </c>
      <c r="R259" t="s">
        <v>50</v>
      </c>
      <c r="S259" t="s">
        <v>50</v>
      </c>
    </row>
    <row r="260" spans="1:19" x14ac:dyDescent="0.35">
      <c r="A260">
        <v>259</v>
      </c>
      <c r="B260">
        <v>23</v>
      </c>
      <c r="C260" t="str">
        <f t="shared" si="12"/>
        <v>Young Category</v>
      </c>
      <c r="D260" t="s">
        <v>17</v>
      </c>
      <c r="E260" t="s">
        <v>19</v>
      </c>
      <c r="F260" t="s">
        <v>25</v>
      </c>
      <c r="G260" t="s">
        <v>44</v>
      </c>
      <c r="H260" t="s">
        <v>47</v>
      </c>
      <c r="I260">
        <v>10</v>
      </c>
      <c r="J260" t="str">
        <f t="shared" si="13"/>
        <v>6-10 yrs</v>
      </c>
      <c r="K260">
        <v>3</v>
      </c>
      <c r="L260" s="5">
        <v>6427.08</v>
      </c>
      <c r="M260" s="5">
        <f t="shared" si="14"/>
        <v>77124.959999999992</v>
      </c>
      <c r="N260" s="5">
        <v>547.35</v>
      </c>
      <c r="O260">
        <v>8</v>
      </c>
      <c r="P260">
        <v>31</v>
      </c>
      <c r="Q260">
        <v>9</v>
      </c>
      <c r="R260" t="s">
        <v>50</v>
      </c>
      <c r="S260" t="s">
        <v>49</v>
      </c>
    </row>
    <row r="261" spans="1:19" x14ac:dyDescent="0.35">
      <c r="A261">
        <v>260</v>
      </c>
      <c r="B261">
        <v>51</v>
      </c>
      <c r="C261" t="str">
        <f t="shared" si="12"/>
        <v xml:space="preserve">Retirement Category </v>
      </c>
      <c r="D261" t="s">
        <v>17</v>
      </c>
      <c r="E261" t="s">
        <v>23</v>
      </c>
      <c r="F261" t="s">
        <v>33</v>
      </c>
      <c r="G261" t="s">
        <v>43</v>
      </c>
      <c r="H261" t="s">
        <v>46</v>
      </c>
      <c r="I261">
        <v>0</v>
      </c>
      <c r="J261" t="str">
        <f t="shared" si="13"/>
        <v>0-5 yrs</v>
      </c>
      <c r="K261">
        <v>3</v>
      </c>
      <c r="L261" s="5">
        <v>5010.28</v>
      </c>
      <c r="M261" s="5">
        <f t="shared" si="14"/>
        <v>60123.360000000001</v>
      </c>
      <c r="N261" s="5">
        <v>505.87</v>
      </c>
      <c r="O261">
        <v>10</v>
      </c>
      <c r="P261">
        <v>21</v>
      </c>
      <c r="Q261">
        <v>4</v>
      </c>
      <c r="R261" t="s">
        <v>49</v>
      </c>
      <c r="S261" t="s">
        <v>49</v>
      </c>
    </row>
    <row r="262" spans="1:19" x14ac:dyDescent="0.35">
      <c r="A262">
        <v>261</v>
      </c>
      <c r="B262">
        <v>23</v>
      </c>
      <c r="C262" t="str">
        <f t="shared" si="12"/>
        <v>Young Category</v>
      </c>
      <c r="D262" t="s">
        <v>16</v>
      </c>
      <c r="E262" t="s">
        <v>21</v>
      </c>
      <c r="F262" t="s">
        <v>31</v>
      </c>
      <c r="G262" t="s">
        <v>42</v>
      </c>
      <c r="H262" t="s">
        <v>47</v>
      </c>
      <c r="I262">
        <v>9</v>
      </c>
      <c r="J262" t="str">
        <f t="shared" si="13"/>
        <v>6-10 yrs</v>
      </c>
      <c r="K262">
        <v>4</v>
      </c>
      <c r="L262" s="5">
        <v>4563.01</v>
      </c>
      <c r="M262" s="5">
        <f t="shared" si="14"/>
        <v>54756.12</v>
      </c>
      <c r="N262" s="5">
        <v>870.85</v>
      </c>
      <c r="O262">
        <v>9</v>
      </c>
      <c r="P262">
        <v>15</v>
      </c>
      <c r="Q262">
        <v>5</v>
      </c>
      <c r="R262" t="s">
        <v>50</v>
      </c>
      <c r="S262" t="s">
        <v>50</v>
      </c>
    </row>
    <row r="263" spans="1:19" x14ac:dyDescent="0.35">
      <c r="A263">
        <v>262</v>
      </c>
      <c r="B263">
        <v>25</v>
      </c>
      <c r="C263" t="str">
        <f t="shared" si="12"/>
        <v>Young Category</v>
      </c>
      <c r="D263" t="s">
        <v>16</v>
      </c>
      <c r="E263" t="s">
        <v>21</v>
      </c>
      <c r="F263" t="s">
        <v>38</v>
      </c>
      <c r="G263" t="s">
        <v>42</v>
      </c>
      <c r="H263" t="s">
        <v>46</v>
      </c>
      <c r="I263">
        <v>17</v>
      </c>
      <c r="J263" t="str">
        <f t="shared" si="13"/>
        <v>16-20 yrs</v>
      </c>
      <c r="K263">
        <v>3</v>
      </c>
      <c r="L263" s="5">
        <v>4322.24</v>
      </c>
      <c r="M263" s="5">
        <f t="shared" si="14"/>
        <v>51866.879999999997</v>
      </c>
      <c r="N263" s="5">
        <v>802.7</v>
      </c>
      <c r="O263">
        <v>11</v>
      </c>
      <c r="P263">
        <v>15</v>
      </c>
      <c r="Q263">
        <v>6</v>
      </c>
      <c r="R263" t="s">
        <v>49</v>
      </c>
      <c r="S263" t="s">
        <v>49</v>
      </c>
    </row>
    <row r="264" spans="1:19" x14ac:dyDescent="0.35">
      <c r="A264">
        <v>263</v>
      </c>
      <c r="B264">
        <v>25</v>
      </c>
      <c r="C264" t="str">
        <f t="shared" si="12"/>
        <v>Young Category</v>
      </c>
      <c r="D264" t="s">
        <v>16</v>
      </c>
      <c r="E264" t="s">
        <v>18</v>
      </c>
      <c r="F264" t="s">
        <v>24</v>
      </c>
      <c r="G264" t="s">
        <v>44</v>
      </c>
      <c r="H264" t="s">
        <v>46</v>
      </c>
      <c r="I264">
        <v>13</v>
      </c>
      <c r="J264" t="str">
        <f t="shared" si="13"/>
        <v>11-15 yrs</v>
      </c>
      <c r="K264">
        <v>3</v>
      </c>
      <c r="L264" s="5">
        <v>6408.5</v>
      </c>
      <c r="M264" s="5">
        <f t="shared" si="14"/>
        <v>76902</v>
      </c>
      <c r="N264" s="5">
        <v>581.54</v>
      </c>
      <c r="O264">
        <v>7</v>
      </c>
      <c r="P264">
        <v>18</v>
      </c>
      <c r="Q264">
        <v>5</v>
      </c>
      <c r="R264" t="s">
        <v>49</v>
      </c>
      <c r="S264" t="s">
        <v>49</v>
      </c>
    </row>
    <row r="265" spans="1:19" x14ac:dyDescent="0.35">
      <c r="A265">
        <v>264</v>
      </c>
      <c r="B265">
        <v>42</v>
      </c>
      <c r="C265" t="str">
        <f t="shared" si="12"/>
        <v>Old Category</v>
      </c>
      <c r="D265" t="s">
        <v>16</v>
      </c>
      <c r="E265" t="s">
        <v>19</v>
      </c>
      <c r="F265" t="s">
        <v>25</v>
      </c>
      <c r="G265" t="s">
        <v>44</v>
      </c>
      <c r="H265" t="s">
        <v>48</v>
      </c>
      <c r="I265">
        <v>16</v>
      </c>
      <c r="J265" t="str">
        <f t="shared" si="13"/>
        <v>16-20 yrs</v>
      </c>
      <c r="K265">
        <v>3</v>
      </c>
      <c r="L265" s="5">
        <v>4314.97</v>
      </c>
      <c r="M265" s="5">
        <f t="shared" si="14"/>
        <v>51779.64</v>
      </c>
      <c r="N265" s="5">
        <v>601.55999999999995</v>
      </c>
      <c r="O265">
        <v>9</v>
      </c>
      <c r="P265">
        <v>14</v>
      </c>
      <c r="Q265">
        <v>10</v>
      </c>
      <c r="R265" t="s">
        <v>49</v>
      </c>
      <c r="S265" t="s">
        <v>49</v>
      </c>
    </row>
    <row r="266" spans="1:19" x14ac:dyDescent="0.35">
      <c r="A266">
        <v>265</v>
      </c>
      <c r="B266">
        <v>57</v>
      </c>
      <c r="C266" t="str">
        <f t="shared" si="12"/>
        <v xml:space="preserve">Retirement Category </v>
      </c>
      <c r="D266" t="s">
        <v>16</v>
      </c>
      <c r="E266" t="s">
        <v>20</v>
      </c>
      <c r="F266" t="s">
        <v>29</v>
      </c>
      <c r="G266" t="s">
        <v>45</v>
      </c>
      <c r="H266" t="s">
        <v>46</v>
      </c>
      <c r="I266">
        <v>7</v>
      </c>
      <c r="J266" t="str">
        <f t="shared" si="13"/>
        <v>6-10 yrs</v>
      </c>
      <c r="K266">
        <v>3</v>
      </c>
      <c r="L266" s="5">
        <v>4455.37</v>
      </c>
      <c r="M266" s="5">
        <f t="shared" si="14"/>
        <v>53464.44</v>
      </c>
      <c r="N266" s="5">
        <v>744.04</v>
      </c>
      <c r="O266">
        <v>5</v>
      </c>
      <c r="P266">
        <v>18</v>
      </c>
      <c r="Q266">
        <v>9</v>
      </c>
      <c r="R266" t="s">
        <v>49</v>
      </c>
      <c r="S266" t="s">
        <v>49</v>
      </c>
    </row>
    <row r="267" spans="1:19" x14ac:dyDescent="0.35">
      <c r="A267">
        <v>266</v>
      </c>
      <c r="B267">
        <v>55</v>
      </c>
      <c r="C267" t="str">
        <f t="shared" si="12"/>
        <v xml:space="preserve">Retirement Category </v>
      </c>
      <c r="D267" t="s">
        <v>17</v>
      </c>
      <c r="E267" t="s">
        <v>18</v>
      </c>
      <c r="F267" t="s">
        <v>26</v>
      </c>
      <c r="G267" t="s">
        <v>44</v>
      </c>
      <c r="H267" t="s">
        <v>46</v>
      </c>
      <c r="I267">
        <v>11</v>
      </c>
      <c r="J267" t="str">
        <f t="shared" si="13"/>
        <v>11-15 yrs</v>
      </c>
      <c r="K267">
        <v>5</v>
      </c>
      <c r="L267" s="5">
        <v>5254.74</v>
      </c>
      <c r="M267" s="5">
        <f t="shared" si="14"/>
        <v>63056.88</v>
      </c>
      <c r="N267" s="5">
        <v>496.33</v>
      </c>
      <c r="O267">
        <v>16</v>
      </c>
      <c r="P267">
        <v>33</v>
      </c>
      <c r="Q267">
        <v>2</v>
      </c>
      <c r="R267" t="s">
        <v>49</v>
      </c>
      <c r="S267" t="s">
        <v>50</v>
      </c>
    </row>
    <row r="268" spans="1:19" x14ac:dyDescent="0.35">
      <c r="A268">
        <v>267</v>
      </c>
      <c r="B268">
        <v>37</v>
      </c>
      <c r="C268" t="str">
        <f t="shared" si="12"/>
        <v>Adult Category</v>
      </c>
      <c r="D268" t="s">
        <v>16</v>
      </c>
      <c r="E268" t="s">
        <v>18</v>
      </c>
      <c r="F268" t="s">
        <v>27</v>
      </c>
      <c r="G268" t="s">
        <v>44</v>
      </c>
      <c r="H268" t="s">
        <v>46</v>
      </c>
      <c r="I268">
        <v>12</v>
      </c>
      <c r="J268" t="str">
        <f t="shared" si="13"/>
        <v>11-15 yrs</v>
      </c>
      <c r="K268">
        <v>2</v>
      </c>
      <c r="L268" s="5">
        <v>4296.1000000000004</v>
      </c>
      <c r="M268" s="5">
        <f t="shared" si="14"/>
        <v>51553.200000000004</v>
      </c>
      <c r="N268" s="5">
        <v>852.41</v>
      </c>
      <c r="O268">
        <v>11</v>
      </c>
      <c r="P268">
        <v>23</v>
      </c>
      <c r="Q268">
        <v>3</v>
      </c>
      <c r="R268" t="s">
        <v>49</v>
      </c>
      <c r="S268" t="s">
        <v>49</v>
      </c>
    </row>
    <row r="269" spans="1:19" x14ac:dyDescent="0.35">
      <c r="A269">
        <v>268</v>
      </c>
      <c r="B269">
        <v>48</v>
      </c>
      <c r="C269" t="str">
        <f t="shared" si="12"/>
        <v>Old Category</v>
      </c>
      <c r="D269" t="s">
        <v>16</v>
      </c>
      <c r="E269" t="s">
        <v>20</v>
      </c>
      <c r="F269" t="s">
        <v>28</v>
      </c>
      <c r="G269" t="s">
        <v>42</v>
      </c>
      <c r="H269" t="s">
        <v>46</v>
      </c>
      <c r="I269">
        <v>16</v>
      </c>
      <c r="J269" t="str">
        <f t="shared" si="13"/>
        <v>16-20 yrs</v>
      </c>
      <c r="K269">
        <v>2</v>
      </c>
      <c r="L269" s="5">
        <v>4700.79</v>
      </c>
      <c r="M269" s="5">
        <f t="shared" si="14"/>
        <v>56409.479999999996</v>
      </c>
      <c r="N269" s="5">
        <v>294.75</v>
      </c>
      <c r="O269">
        <v>10</v>
      </c>
      <c r="P269">
        <v>25</v>
      </c>
      <c r="Q269">
        <v>7</v>
      </c>
      <c r="R269" t="s">
        <v>49</v>
      </c>
      <c r="S269" t="s">
        <v>49</v>
      </c>
    </row>
    <row r="270" spans="1:19" x14ac:dyDescent="0.35">
      <c r="A270">
        <v>269</v>
      </c>
      <c r="B270">
        <v>45</v>
      </c>
      <c r="C270" t="str">
        <f t="shared" si="12"/>
        <v>Old Category</v>
      </c>
      <c r="D270" t="s">
        <v>16</v>
      </c>
      <c r="E270" t="s">
        <v>23</v>
      </c>
      <c r="F270" t="s">
        <v>41</v>
      </c>
      <c r="G270" t="s">
        <v>44</v>
      </c>
      <c r="H270" t="s">
        <v>46</v>
      </c>
      <c r="I270">
        <v>14</v>
      </c>
      <c r="J270" t="str">
        <f t="shared" si="13"/>
        <v>11-15 yrs</v>
      </c>
      <c r="K270">
        <v>2</v>
      </c>
      <c r="L270" s="5">
        <v>6369.34</v>
      </c>
      <c r="M270" s="5">
        <f t="shared" si="14"/>
        <v>76432.08</v>
      </c>
      <c r="N270" s="5">
        <v>1213.78</v>
      </c>
      <c r="O270">
        <v>8</v>
      </c>
      <c r="P270">
        <v>22</v>
      </c>
      <c r="Q270">
        <v>6</v>
      </c>
      <c r="R270" t="s">
        <v>49</v>
      </c>
      <c r="S270" t="s">
        <v>49</v>
      </c>
    </row>
    <row r="271" spans="1:19" x14ac:dyDescent="0.35">
      <c r="A271">
        <v>270</v>
      </c>
      <c r="B271">
        <v>24</v>
      </c>
      <c r="C271" t="str">
        <f t="shared" si="12"/>
        <v>Young Category</v>
      </c>
      <c r="D271" t="s">
        <v>16</v>
      </c>
      <c r="E271" t="s">
        <v>19</v>
      </c>
      <c r="F271" t="s">
        <v>37</v>
      </c>
      <c r="G271" t="s">
        <v>43</v>
      </c>
      <c r="H271" t="s">
        <v>46</v>
      </c>
      <c r="I271">
        <v>3</v>
      </c>
      <c r="J271" t="str">
        <f t="shared" si="13"/>
        <v>0-5 yrs</v>
      </c>
      <c r="K271">
        <v>3</v>
      </c>
      <c r="L271" s="5">
        <v>4054.97</v>
      </c>
      <c r="M271" s="5">
        <f t="shared" si="14"/>
        <v>48659.64</v>
      </c>
      <c r="N271" s="5">
        <v>605.27</v>
      </c>
      <c r="O271">
        <v>4</v>
      </c>
      <c r="P271">
        <v>21</v>
      </c>
      <c r="Q271">
        <v>5</v>
      </c>
      <c r="R271" t="s">
        <v>49</v>
      </c>
      <c r="S271" t="s">
        <v>49</v>
      </c>
    </row>
    <row r="272" spans="1:19" x14ac:dyDescent="0.35">
      <c r="A272">
        <v>271</v>
      </c>
      <c r="B272">
        <v>43</v>
      </c>
      <c r="C272" t="str">
        <f t="shared" si="12"/>
        <v>Old Category</v>
      </c>
      <c r="D272" t="s">
        <v>17</v>
      </c>
      <c r="E272" t="s">
        <v>21</v>
      </c>
      <c r="F272" t="s">
        <v>34</v>
      </c>
      <c r="G272" t="s">
        <v>43</v>
      </c>
      <c r="H272" t="s">
        <v>46</v>
      </c>
      <c r="I272">
        <v>12</v>
      </c>
      <c r="J272" t="str">
        <f t="shared" si="13"/>
        <v>11-15 yrs</v>
      </c>
      <c r="K272">
        <v>3</v>
      </c>
      <c r="L272" s="5">
        <v>5687.95</v>
      </c>
      <c r="M272" s="5">
        <f t="shared" si="14"/>
        <v>68255.399999999994</v>
      </c>
      <c r="N272" s="5">
        <v>845.93</v>
      </c>
      <c r="O272">
        <v>4</v>
      </c>
      <c r="P272">
        <v>15</v>
      </c>
      <c r="Q272">
        <v>3</v>
      </c>
      <c r="R272" t="s">
        <v>49</v>
      </c>
      <c r="S272" t="s">
        <v>49</v>
      </c>
    </row>
    <row r="273" spans="1:19" x14ac:dyDescent="0.35">
      <c r="A273">
        <v>272</v>
      </c>
      <c r="B273">
        <v>52</v>
      </c>
      <c r="C273" t="str">
        <f t="shared" si="12"/>
        <v xml:space="preserve">Retirement Category </v>
      </c>
      <c r="D273" t="s">
        <v>16</v>
      </c>
      <c r="E273" t="s">
        <v>22</v>
      </c>
      <c r="F273" t="s">
        <v>36</v>
      </c>
      <c r="G273" t="s">
        <v>45</v>
      </c>
      <c r="H273" t="s">
        <v>48</v>
      </c>
      <c r="I273">
        <v>6</v>
      </c>
      <c r="J273" t="str">
        <f t="shared" si="13"/>
        <v>6-10 yrs</v>
      </c>
      <c r="K273">
        <v>2</v>
      </c>
      <c r="L273" s="5">
        <v>3314.58</v>
      </c>
      <c r="M273" s="5">
        <f t="shared" si="14"/>
        <v>39774.959999999999</v>
      </c>
      <c r="N273" s="5">
        <v>518.79</v>
      </c>
      <c r="O273">
        <v>5</v>
      </c>
      <c r="P273">
        <v>33</v>
      </c>
      <c r="Q273">
        <v>3</v>
      </c>
      <c r="R273" t="s">
        <v>49</v>
      </c>
      <c r="S273" t="s">
        <v>49</v>
      </c>
    </row>
    <row r="274" spans="1:19" x14ac:dyDescent="0.35">
      <c r="A274">
        <v>273</v>
      </c>
      <c r="B274">
        <v>40</v>
      </c>
      <c r="C274" t="str">
        <f t="shared" si="12"/>
        <v>Old Category</v>
      </c>
      <c r="D274" t="s">
        <v>17</v>
      </c>
      <c r="E274" t="s">
        <v>18</v>
      </c>
      <c r="F274" t="s">
        <v>26</v>
      </c>
      <c r="G274" t="s">
        <v>43</v>
      </c>
      <c r="H274" t="s">
        <v>46</v>
      </c>
      <c r="I274">
        <v>5</v>
      </c>
      <c r="J274" t="str">
        <f t="shared" si="13"/>
        <v>0-5 yrs</v>
      </c>
      <c r="K274">
        <v>3</v>
      </c>
      <c r="L274" s="5">
        <v>6596.33</v>
      </c>
      <c r="M274" s="5">
        <f t="shared" si="14"/>
        <v>79155.959999999992</v>
      </c>
      <c r="N274" s="5">
        <v>728.77</v>
      </c>
      <c r="O274">
        <v>13</v>
      </c>
      <c r="P274">
        <v>22</v>
      </c>
      <c r="Q274">
        <v>7</v>
      </c>
      <c r="R274" t="s">
        <v>49</v>
      </c>
      <c r="S274" t="s">
        <v>49</v>
      </c>
    </row>
    <row r="275" spans="1:19" x14ac:dyDescent="0.35">
      <c r="A275">
        <v>274</v>
      </c>
      <c r="B275">
        <v>51</v>
      </c>
      <c r="C275" t="str">
        <f t="shared" si="12"/>
        <v xml:space="preserve">Retirement Category </v>
      </c>
      <c r="D275" t="s">
        <v>16</v>
      </c>
      <c r="E275" t="s">
        <v>23</v>
      </c>
      <c r="F275" t="s">
        <v>33</v>
      </c>
      <c r="G275" t="s">
        <v>43</v>
      </c>
      <c r="H275" t="s">
        <v>46</v>
      </c>
      <c r="I275">
        <v>10</v>
      </c>
      <c r="J275" t="str">
        <f t="shared" si="13"/>
        <v>6-10 yrs</v>
      </c>
      <c r="K275">
        <v>3</v>
      </c>
      <c r="L275" s="5">
        <v>6043.57</v>
      </c>
      <c r="M275" s="5">
        <f t="shared" si="14"/>
        <v>72522.84</v>
      </c>
      <c r="N275" s="5">
        <v>529.87</v>
      </c>
      <c r="O275">
        <v>14</v>
      </c>
      <c r="P275">
        <v>20</v>
      </c>
      <c r="Q275">
        <v>3</v>
      </c>
      <c r="R275" t="s">
        <v>49</v>
      </c>
      <c r="S275" t="s">
        <v>49</v>
      </c>
    </row>
    <row r="276" spans="1:19" x14ac:dyDescent="0.35">
      <c r="A276">
        <v>275</v>
      </c>
      <c r="B276">
        <v>24</v>
      </c>
      <c r="C276" t="str">
        <f t="shared" si="12"/>
        <v>Young Category</v>
      </c>
      <c r="D276" t="s">
        <v>16</v>
      </c>
      <c r="E276" t="s">
        <v>18</v>
      </c>
      <c r="F276" t="s">
        <v>27</v>
      </c>
      <c r="G276" t="s">
        <v>43</v>
      </c>
      <c r="H276" t="s">
        <v>46</v>
      </c>
      <c r="I276">
        <v>8</v>
      </c>
      <c r="J276" t="str">
        <f t="shared" si="13"/>
        <v>6-10 yrs</v>
      </c>
      <c r="K276">
        <v>3</v>
      </c>
      <c r="L276" s="5">
        <v>6301.93</v>
      </c>
      <c r="M276" s="5">
        <f t="shared" si="14"/>
        <v>75623.16</v>
      </c>
      <c r="N276" s="5">
        <v>621.70000000000005</v>
      </c>
      <c r="O276">
        <v>7</v>
      </c>
      <c r="P276">
        <v>19</v>
      </c>
      <c r="Q276">
        <v>7</v>
      </c>
      <c r="R276" t="s">
        <v>49</v>
      </c>
      <c r="S276" t="s">
        <v>49</v>
      </c>
    </row>
    <row r="277" spans="1:19" x14ac:dyDescent="0.35">
      <c r="A277">
        <v>276</v>
      </c>
      <c r="B277">
        <v>40</v>
      </c>
      <c r="C277" t="str">
        <f t="shared" si="12"/>
        <v>Old Category</v>
      </c>
      <c r="D277" t="s">
        <v>16</v>
      </c>
      <c r="E277" t="s">
        <v>18</v>
      </c>
      <c r="F277" t="s">
        <v>24</v>
      </c>
      <c r="G277" t="s">
        <v>42</v>
      </c>
      <c r="H277" t="s">
        <v>46</v>
      </c>
      <c r="I277">
        <v>8</v>
      </c>
      <c r="J277" t="str">
        <f t="shared" si="13"/>
        <v>6-10 yrs</v>
      </c>
      <c r="K277">
        <v>3</v>
      </c>
      <c r="L277" s="5">
        <v>6367.78</v>
      </c>
      <c r="M277" s="5">
        <f t="shared" si="14"/>
        <v>76413.36</v>
      </c>
      <c r="N277" s="5">
        <v>507.6</v>
      </c>
      <c r="O277">
        <v>9</v>
      </c>
      <c r="P277">
        <v>27</v>
      </c>
      <c r="Q277">
        <v>6</v>
      </c>
      <c r="R277" t="s">
        <v>49</v>
      </c>
      <c r="S277" t="s">
        <v>49</v>
      </c>
    </row>
    <row r="278" spans="1:19" x14ac:dyDescent="0.35">
      <c r="A278">
        <v>277</v>
      </c>
      <c r="B278">
        <v>43</v>
      </c>
      <c r="C278" t="str">
        <f t="shared" si="12"/>
        <v>Old Category</v>
      </c>
      <c r="D278" t="s">
        <v>17</v>
      </c>
      <c r="E278" t="s">
        <v>21</v>
      </c>
      <c r="F278" t="s">
        <v>31</v>
      </c>
      <c r="G278" t="s">
        <v>44</v>
      </c>
      <c r="H278" t="s">
        <v>46</v>
      </c>
      <c r="I278">
        <v>18</v>
      </c>
      <c r="J278" t="str">
        <f t="shared" si="13"/>
        <v>16-20 yrs</v>
      </c>
      <c r="K278">
        <v>3</v>
      </c>
      <c r="L278" s="5">
        <v>3836.64</v>
      </c>
      <c r="M278" s="5">
        <f t="shared" si="14"/>
        <v>46039.68</v>
      </c>
      <c r="N278" s="5">
        <v>327.07</v>
      </c>
      <c r="O278">
        <v>8</v>
      </c>
      <c r="P278">
        <v>17</v>
      </c>
      <c r="Q278">
        <v>3</v>
      </c>
      <c r="R278" t="s">
        <v>49</v>
      </c>
      <c r="S278" t="s">
        <v>49</v>
      </c>
    </row>
    <row r="279" spans="1:19" x14ac:dyDescent="0.35">
      <c r="A279">
        <v>278</v>
      </c>
      <c r="B279">
        <v>32</v>
      </c>
      <c r="C279" t="str">
        <f t="shared" si="12"/>
        <v>Adult Category</v>
      </c>
      <c r="D279" t="s">
        <v>16</v>
      </c>
      <c r="E279" t="s">
        <v>23</v>
      </c>
      <c r="F279" t="s">
        <v>33</v>
      </c>
      <c r="G279" t="s">
        <v>43</v>
      </c>
      <c r="H279" t="s">
        <v>46</v>
      </c>
      <c r="I279">
        <v>7</v>
      </c>
      <c r="J279" t="str">
        <f t="shared" si="13"/>
        <v>6-10 yrs</v>
      </c>
      <c r="K279">
        <v>2</v>
      </c>
      <c r="L279" s="5">
        <v>4720.0200000000004</v>
      </c>
      <c r="M279" s="5">
        <f t="shared" si="14"/>
        <v>56640.240000000005</v>
      </c>
      <c r="N279" s="5">
        <v>514.16999999999996</v>
      </c>
      <c r="O279">
        <v>8</v>
      </c>
      <c r="P279">
        <v>21</v>
      </c>
      <c r="Q279">
        <v>7</v>
      </c>
      <c r="R279" t="s">
        <v>49</v>
      </c>
      <c r="S279" t="s">
        <v>49</v>
      </c>
    </row>
    <row r="280" spans="1:19" x14ac:dyDescent="0.35">
      <c r="A280">
        <v>279</v>
      </c>
      <c r="B280">
        <v>25</v>
      </c>
      <c r="C280" t="str">
        <f t="shared" si="12"/>
        <v>Young Category</v>
      </c>
      <c r="D280" t="s">
        <v>16</v>
      </c>
      <c r="E280" t="s">
        <v>18</v>
      </c>
      <c r="F280" t="s">
        <v>26</v>
      </c>
      <c r="G280" t="s">
        <v>44</v>
      </c>
      <c r="H280" t="s">
        <v>48</v>
      </c>
      <c r="I280">
        <v>14</v>
      </c>
      <c r="J280" t="str">
        <f t="shared" si="13"/>
        <v>11-15 yrs</v>
      </c>
      <c r="K280">
        <v>3</v>
      </c>
      <c r="L280" s="5">
        <v>5353.07</v>
      </c>
      <c r="M280" s="5">
        <f t="shared" si="14"/>
        <v>64236.84</v>
      </c>
      <c r="N280" s="5">
        <v>398.81</v>
      </c>
      <c r="O280">
        <v>7</v>
      </c>
      <c r="P280">
        <v>17</v>
      </c>
      <c r="Q280">
        <v>2</v>
      </c>
      <c r="R280" t="s">
        <v>49</v>
      </c>
      <c r="S280" t="s">
        <v>49</v>
      </c>
    </row>
    <row r="281" spans="1:19" x14ac:dyDescent="0.35">
      <c r="A281">
        <v>280</v>
      </c>
      <c r="B281">
        <v>26</v>
      </c>
      <c r="C281" t="str">
        <f t="shared" si="12"/>
        <v>Young Category</v>
      </c>
      <c r="D281" t="s">
        <v>16</v>
      </c>
      <c r="E281" t="s">
        <v>22</v>
      </c>
      <c r="F281" t="s">
        <v>40</v>
      </c>
      <c r="G281" t="s">
        <v>42</v>
      </c>
      <c r="H281" t="s">
        <v>46</v>
      </c>
      <c r="I281">
        <v>9</v>
      </c>
      <c r="J281" t="str">
        <f t="shared" si="13"/>
        <v>6-10 yrs</v>
      </c>
      <c r="K281">
        <v>2</v>
      </c>
      <c r="L281" s="5">
        <v>3332.19</v>
      </c>
      <c r="M281" s="5">
        <f t="shared" si="14"/>
        <v>39986.28</v>
      </c>
      <c r="N281" s="5">
        <v>601.79999999999995</v>
      </c>
      <c r="O281">
        <v>5</v>
      </c>
      <c r="P281">
        <v>24</v>
      </c>
      <c r="Q281">
        <v>5</v>
      </c>
      <c r="R281" t="s">
        <v>49</v>
      </c>
      <c r="S281" t="s">
        <v>49</v>
      </c>
    </row>
    <row r="282" spans="1:19" x14ac:dyDescent="0.35">
      <c r="A282">
        <v>281</v>
      </c>
      <c r="B282">
        <v>52</v>
      </c>
      <c r="C282" t="str">
        <f t="shared" si="12"/>
        <v xml:space="preserve">Retirement Category </v>
      </c>
      <c r="D282" t="s">
        <v>17</v>
      </c>
      <c r="E282" t="s">
        <v>22</v>
      </c>
      <c r="F282" t="s">
        <v>36</v>
      </c>
      <c r="G282" t="s">
        <v>44</v>
      </c>
      <c r="H282" t="s">
        <v>46</v>
      </c>
      <c r="I282">
        <v>1</v>
      </c>
      <c r="J282" t="str">
        <f t="shared" si="13"/>
        <v>0-5 yrs</v>
      </c>
      <c r="K282">
        <v>4</v>
      </c>
      <c r="L282" s="5">
        <v>3464.8</v>
      </c>
      <c r="M282" s="5">
        <f t="shared" si="14"/>
        <v>41577.600000000006</v>
      </c>
      <c r="N282" s="5">
        <v>646.6</v>
      </c>
      <c r="O282">
        <v>10</v>
      </c>
      <c r="P282">
        <v>18</v>
      </c>
      <c r="Q282">
        <v>4</v>
      </c>
      <c r="R282" t="s">
        <v>49</v>
      </c>
      <c r="S282" t="s">
        <v>49</v>
      </c>
    </row>
    <row r="283" spans="1:19" x14ac:dyDescent="0.35">
      <c r="A283">
        <v>282</v>
      </c>
      <c r="B283">
        <v>56</v>
      </c>
      <c r="C283" t="str">
        <f t="shared" si="12"/>
        <v xml:space="preserve">Retirement Category </v>
      </c>
      <c r="D283" t="s">
        <v>17</v>
      </c>
      <c r="E283" t="s">
        <v>22</v>
      </c>
      <c r="F283" t="s">
        <v>36</v>
      </c>
      <c r="G283" t="s">
        <v>44</v>
      </c>
      <c r="H283" t="s">
        <v>46</v>
      </c>
      <c r="I283">
        <v>10</v>
      </c>
      <c r="J283" t="str">
        <f t="shared" si="13"/>
        <v>6-10 yrs</v>
      </c>
      <c r="K283">
        <v>1</v>
      </c>
      <c r="L283" s="5">
        <v>3234</v>
      </c>
      <c r="M283" s="5">
        <f t="shared" si="14"/>
        <v>38808</v>
      </c>
      <c r="N283" s="5">
        <v>255.54</v>
      </c>
      <c r="O283">
        <v>11</v>
      </c>
      <c r="P283">
        <v>17</v>
      </c>
      <c r="Q283">
        <v>7</v>
      </c>
      <c r="R283" t="s">
        <v>49</v>
      </c>
      <c r="S283" t="s">
        <v>49</v>
      </c>
    </row>
    <row r="284" spans="1:19" x14ac:dyDescent="0.35">
      <c r="A284">
        <v>283</v>
      </c>
      <c r="B284">
        <v>28</v>
      </c>
      <c r="C284" t="str">
        <f t="shared" si="12"/>
        <v>Young Category</v>
      </c>
      <c r="D284" t="s">
        <v>16</v>
      </c>
      <c r="E284" t="s">
        <v>22</v>
      </c>
      <c r="F284" t="s">
        <v>40</v>
      </c>
      <c r="G284" t="s">
        <v>43</v>
      </c>
      <c r="H284" t="s">
        <v>46</v>
      </c>
      <c r="I284">
        <v>10</v>
      </c>
      <c r="J284" t="str">
        <f t="shared" si="13"/>
        <v>6-10 yrs</v>
      </c>
      <c r="K284">
        <v>4</v>
      </c>
      <c r="L284" s="5">
        <v>5121.1400000000003</v>
      </c>
      <c r="M284" s="5">
        <f t="shared" si="14"/>
        <v>61453.680000000008</v>
      </c>
      <c r="N284" s="5">
        <v>463.96</v>
      </c>
      <c r="O284">
        <v>12</v>
      </c>
      <c r="P284">
        <v>26</v>
      </c>
      <c r="Q284">
        <v>7</v>
      </c>
      <c r="R284" t="s">
        <v>49</v>
      </c>
      <c r="S284" t="s">
        <v>49</v>
      </c>
    </row>
    <row r="285" spans="1:19" x14ac:dyDescent="0.35">
      <c r="A285">
        <v>284</v>
      </c>
      <c r="B285">
        <v>27</v>
      </c>
      <c r="C285" t="str">
        <f t="shared" si="12"/>
        <v>Young Category</v>
      </c>
      <c r="D285" t="s">
        <v>17</v>
      </c>
      <c r="E285" t="s">
        <v>21</v>
      </c>
      <c r="F285" t="s">
        <v>38</v>
      </c>
      <c r="G285" t="s">
        <v>43</v>
      </c>
      <c r="H285" t="s">
        <v>46</v>
      </c>
      <c r="I285">
        <v>6</v>
      </c>
      <c r="J285" t="str">
        <f t="shared" si="13"/>
        <v>6-10 yrs</v>
      </c>
      <c r="K285">
        <v>3</v>
      </c>
      <c r="L285" s="5">
        <v>3386.66</v>
      </c>
      <c r="M285" s="5">
        <f t="shared" si="14"/>
        <v>40639.919999999998</v>
      </c>
      <c r="N285" s="5">
        <v>311.02999999999997</v>
      </c>
      <c r="O285">
        <v>6</v>
      </c>
      <c r="P285">
        <v>21</v>
      </c>
      <c r="Q285">
        <v>5</v>
      </c>
      <c r="R285" t="s">
        <v>49</v>
      </c>
      <c r="S285" t="s">
        <v>49</v>
      </c>
    </row>
    <row r="286" spans="1:19" x14ac:dyDescent="0.35">
      <c r="A286">
        <v>285</v>
      </c>
      <c r="B286">
        <v>27</v>
      </c>
      <c r="C286" t="str">
        <f t="shared" si="12"/>
        <v>Young Category</v>
      </c>
      <c r="D286" t="s">
        <v>16</v>
      </c>
      <c r="E286" t="s">
        <v>23</v>
      </c>
      <c r="F286" t="s">
        <v>39</v>
      </c>
      <c r="G286" t="s">
        <v>44</v>
      </c>
      <c r="H286" t="s">
        <v>48</v>
      </c>
      <c r="I286">
        <v>7</v>
      </c>
      <c r="J286" t="str">
        <f t="shared" si="13"/>
        <v>6-10 yrs</v>
      </c>
      <c r="K286">
        <v>3</v>
      </c>
      <c r="L286" s="5">
        <v>5369.07</v>
      </c>
      <c r="M286" s="5">
        <f t="shared" si="14"/>
        <v>64428.84</v>
      </c>
      <c r="N286" s="5">
        <v>351.28</v>
      </c>
      <c r="O286">
        <v>8</v>
      </c>
      <c r="P286">
        <v>21</v>
      </c>
      <c r="Q286">
        <v>6</v>
      </c>
      <c r="R286" t="s">
        <v>49</v>
      </c>
      <c r="S286" t="s">
        <v>49</v>
      </c>
    </row>
    <row r="287" spans="1:19" x14ac:dyDescent="0.35">
      <c r="A287">
        <v>286</v>
      </c>
      <c r="B287">
        <v>32</v>
      </c>
      <c r="C287" t="str">
        <f t="shared" si="12"/>
        <v>Adult Category</v>
      </c>
      <c r="D287" t="s">
        <v>16</v>
      </c>
      <c r="E287" t="s">
        <v>22</v>
      </c>
      <c r="F287" t="s">
        <v>32</v>
      </c>
      <c r="G287" t="s">
        <v>44</v>
      </c>
      <c r="H287" t="s">
        <v>46</v>
      </c>
      <c r="I287">
        <v>15</v>
      </c>
      <c r="J287" t="str">
        <f t="shared" si="13"/>
        <v>11-15 yrs</v>
      </c>
      <c r="K287">
        <v>2</v>
      </c>
      <c r="L287" s="5">
        <v>3683.1</v>
      </c>
      <c r="M287" s="5">
        <f t="shared" si="14"/>
        <v>44197.2</v>
      </c>
      <c r="N287" s="5">
        <v>363.05</v>
      </c>
      <c r="O287">
        <v>12</v>
      </c>
      <c r="P287">
        <v>16</v>
      </c>
      <c r="Q287">
        <v>3</v>
      </c>
      <c r="R287" t="s">
        <v>50</v>
      </c>
      <c r="S287" t="s">
        <v>49</v>
      </c>
    </row>
    <row r="288" spans="1:19" x14ac:dyDescent="0.35">
      <c r="A288">
        <v>287</v>
      </c>
      <c r="B288">
        <v>24</v>
      </c>
      <c r="C288" t="str">
        <f t="shared" si="12"/>
        <v>Young Category</v>
      </c>
      <c r="D288" t="s">
        <v>16</v>
      </c>
      <c r="E288" t="s">
        <v>23</v>
      </c>
      <c r="F288" t="s">
        <v>39</v>
      </c>
      <c r="G288" t="s">
        <v>43</v>
      </c>
      <c r="H288" t="s">
        <v>46</v>
      </c>
      <c r="I288">
        <v>13</v>
      </c>
      <c r="J288" t="str">
        <f t="shared" si="13"/>
        <v>11-15 yrs</v>
      </c>
      <c r="K288">
        <v>5</v>
      </c>
      <c r="L288" s="5">
        <v>4671.07</v>
      </c>
      <c r="M288" s="5">
        <f t="shared" si="14"/>
        <v>56052.84</v>
      </c>
      <c r="N288" s="5">
        <v>884.37</v>
      </c>
      <c r="O288">
        <v>8</v>
      </c>
      <c r="P288">
        <v>17</v>
      </c>
      <c r="Q288">
        <v>5</v>
      </c>
      <c r="R288" t="s">
        <v>49</v>
      </c>
      <c r="S288" t="s">
        <v>50</v>
      </c>
    </row>
    <row r="289" spans="1:19" x14ac:dyDescent="0.35">
      <c r="A289">
        <v>288</v>
      </c>
      <c r="B289">
        <v>39</v>
      </c>
      <c r="C289" t="str">
        <f t="shared" si="12"/>
        <v>Adult Category</v>
      </c>
      <c r="D289" t="s">
        <v>16</v>
      </c>
      <c r="E289" t="s">
        <v>21</v>
      </c>
      <c r="F289" t="s">
        <v>34</v>
      </c>
      <c r="G289" t="s">
        <v>43</v>
      </c>
      <c r="H289" t="s">
        <v>46</v>
      </c>
      <c r="I289">
        <v>5</v>
      </c>
      <c r="J289" t="str">
        <f t="shared" si="13"/>
        <v>0-5 yrs</v>
      </c>
      <c r="K289">
        <v>1</v>
      </c>
      <c r="L289" s="5">
        <v>2608.11</v>
      </c>
      <c r="M289" s="5">
        <f t="shared" si="14"/>
        <v>31297.32</v>
      </c>
      <c r="N289" s="5">
        <v>286.06</v>
      </c>
      <c r="O289">
        <v>13</v>
      </c>
      <c r="P289">
        <v>15</v>
      </c>
      <c r="Q289">
        <v>6</v>
      </c>
      <c r="R289" t="s">
        <v>50</v>
      </c>
      <c r="S289" t="s">
        <v>49</v>
      </c>
    </row>
    <row r="290" spans="1:19" x14ac:dyDescent="0.35">
      <c r="A290">
        <v>289</v>
      </c>
      <c r="B290">
        <v>47</v>
      </c>
      <c r="C290" t="str">
        <f t="shared" si="12"/>
        <v>Old Category</v>
      </c>
      <c r="D290" t="s">
        <v>16</v>
      </c>
      <c r="E290" t="s">
        <v>21</v>
      </c>
      <c r="F290" t="s">
        <v>31</v>
      </c>
      <c r="G290" t="s">
        <v>42</v>
      </c>
      <c r="H290" t="s">
        <v>46</v>
      </c>
      <c r="I290">
        <v>5</v>
      </c>
      <c r="J290" t="str">
        <f t="shared" si="13"/>
        <v>0-5 yrs</v>
      </c>
      <c r="K290">
        <v>2</v>
      </c>
      <c r="L290" s="5">
        <v>3501.86</v>
      </c>
      <c r="M290" s="5">
        <f t="shared" si="14"/>
        <v>42022.32</v>
      </c>
      <c r="N290" s="5">
        <v>451.11</v>
      </c>
      <c r="O290">
        <v>13</v>
      </c>
      <c r="P290">
        <v>17</v>
      </c>
      <c r="Q290">
        <v>5</v>
      </c>
      <c r="R290" t="s">
        <v>49</v>
      </c>
      <c r="S290" t="s">
        <v>49</v>
      </c>
    </row>
    <row r="291" spans="1:19" x14ac:dyDescent="0.35">
      <c r="A291">
        <v>290</v>
      </c>
      <c r="B291">
        <v>56</v>
      </c>
      <c r="C291" t="str">
        <f t="shared" si="12"/>
        <v xml:space="preserve">Retirement Category </v>
      </c>
      <c r="D291" t="s">
        <v>17</v>
      </c>
      <c r="E291" t="s">
        <v>20</v>
      </c>
      <c r="F291" t="s">
        <v>29</v>
      </c>
      <c r="G291" t="s">
        <v>44</v>
      </c>
      <c r="H291" t="s">
        <v>46</v>
      </c>
      <c r="I291">
        <v>2</v>
      </c>
      <c r="J291" t="str">
        <f t="shared" si="13"/>
        <v>0-5 yrs</v>
      </c>
      <c r="K291">
        <v>4</v>
      </c>
      <c r="L291" s="5">
        <v>5429.32</v>
      </c>
      <c r="M291" s="5">
        <f t="shared" si="14"/>
        <v>65151.839999999997</v>
      </c>
      <c r="N291" s="5">
        <v>829.02</v>
      </c>
      <c r="O291">
        <v>6</v>
      </c>
      <c r="P291">
        <v>19</v>
      </c>
      <c r="Q291">
        <v>6</v>
      </c>
      <c r="R291" t="s">
        <v>49</v>
      </c>
      <c r="S291" t="s">
        <v>49</v>
      </c>
    </row>
    <row r="292" spans="1:19" x14ac:dyDescent="0.35">
      <c r="A292">
        <v>291</v>
      </c>
      <c r="B292">
        <v>25</v>
      </c>
      <c r="C292" t="str">
        <f t="shared" si="12"/>
        <v>Young Category</v>
      </c>
      <c r="D292" t="s">
        <v>16</v>
      </c>
      <c r="E292" t="s">
        <v>23</v>
      </c>
      <c r="F292" t="s">
        <v>33</v>
      </c>
      <c r="G292" t="s">
        <v>42</v>
      </c>
      <c r="H292" t="s">
        <v>48</v>
      </c>
      <c r="I292">
        <v>7</v>
      </c>
      <c r="J292" t="str">
        <f t="shared" si="13"/>
        <v>6-10 yrs</v>
      </c>
      <c r="K292">
        <v>4</v>
      </c>
      <c r="L292" s="5">
        <v>3861.99</v>
      </c>
      <c r="M292" s="5">
        <f t="shared" si="14"/>
        <v>46343.88</v>
      </c>
      <c r="N292" s="5">
        <v>200.57</v>
      </c>
      <c r="O292">
        <v>10</v>
      </c>
      <c r="P292">
        <v>31</v>
      </c>
      <c r="Q292">
        <v>4</v>
      </c>
      <c r="R292" t="s">
        <v>49</v>
      </c>
      <c r="S292" t="s">
        <v>50</v>
      </c>
    </row>
    <row r="293" spans="1:19" x14ac:dyDescent="0.35">
      <c r="A293">
        <v>292</v>
      </c>
      <c r="B293">
        <v>42</v>
      </c>
      <c r="C293" t="str">
        <f t="shared" si="12"/>
        <v>Old Category</v>
      </c>
      <c r="D293" t="s">
        <v>16</v>
      </c>
      <c r="E293" t="s">
        <v>23</v>
      </c>
      <c r="F293" t="s">
        <v>41</v>
      </c>
      <c r="G293" t="s">
        <v>43</v>
      </c>
      <c r="H293" t="s">
        <v>46</v>
      </c>
      <c r="I293">
        <v>18</v>
      </c>
      <c r="J293" t="str">
        <f t="shared" si="13"/>
        <v>16-20 yrs</v>
      </c>
      <c r="K293">
        <v>4</v>
      </c>
      <c r="L293" s="5">
        <v>4293.72</v>
      </c>
      <c r="M293" s="5">
        <f t="shared" si="14"/>
        <v>51524.639999999999</v>
      </c>
      <c r="N293" s="5">
        <v>275.85000000000002</v>
      </c>
      <c r="O293">
        <v>8</v>
      </c>
      <c r="P293">
        <v>19</v>
      </c>
      <c r="Q293">
        <v>9</v>
      </c>
      <c r="R293" t="s">
        <v>49</v>
      </c>
      <c r="S293" t="s">
        <v>50</v>
      </c>
    </row>
    <row r="294" spans="1:19" x14ac:dyDescent="0.35">
      <c r="A294">
        <v>293</v>
      </c>
      <c r="B294">
        <v>46</v>
      </c>
      <c r="C294" t="str">
        <f t="shared" si="12"/>
        <v>Old Category</v>
      </c>
      <c r="D294" t="s">
        <v>17</v>
      </c>
      <c r="E294" t="s">
        <v>18</v>
      </c>
      <c r="F294" t="s">
        <v>27</v>
      </c>
      <c r="G294" t="s">
        <v>43</v>
      </c>
      <c r="H294" t="s">
        <v>46</v>
      </c>
      <c r="I294">
        <v>14</v>
      </c>
      <c r="J294" t="str">
        <f t="shared" si="13"/>
        <v>11-15 yrs</v>
      </c>
      <c r="K294">
        <v>3</v>
      </c>
      <c r="L294" s="5">
        <v>6578.52</v>
      </c>
      <c r="M294" s="5">
        <f t="shared" si="14"/>
        <v>78942.240000000005</v>
      </c>
      <c r="N294" s="5">
        <v>986.73</v>
      </c>
      <c r="O294">
        <v>5</v>
      </c>
      <c r="P294">
        <v>16</v>
      </c>
      <c r="Q294">
        <v>6</v>
      </c>
      <c r="R294" t="s">
        <v>49</v>
      </c>
      <c r="S294" t="s">
        <v>49</v>
      </c>
    </row>
    <row r="295" spans="1:19" x14ac:dyDescent="0.35">
      <c r="A295">
        <v>294</v>
      </c>
      <c r="B295">
        <v>26</v>
      </c>
      <c r="C295" t="str">
        <f t="shared" si="12"/>
        <v>Young Category</v>
      </c>
      <c r="D295" t="s">
        <v>16</v>
      </c>
      <c r="E295" t="s">
        <v>21</v>
      </c>
      <c r="F295" t="s">
        <v>34</v>
      </c>
      <c r="G295" t="s">
        <v>44</v>
      </c>
      <c r="H295" t="s">
        <v>46</v>
      </c>
      <c r="I295">
        <v>6</v>
      </c>
      <c r="J295" t="str">
        <f t="shared" si="13"/>
        <v>6-10 yrs</v>
      </c>
      <c r="K295">
        <v>4</v>
      </c>
      <c r="L295" s="5">
        <v>3688.04</v>
      </c>
      <c r="M295" s="5">
        <f t="shared" si="14"/>
        <v>44256.479999999996</v>
      </c>
      <c r="N295" s="5">
        <v>525.79</v>
      </c>
      <c r="O295">
        <v>14</v>
      </c>
      <c r="P295">
        <v>13</v>
      </c>
      <c r="Q295">
        <v>3</v>
      </c>
      <c r="R295" t="s">
        <v>49</v>
      </c>
      <c r="S295" t="s">
        <v>49</v>
      </c>
    </row>
    <row r="296" spans="1:19" x14ac:dyDescent="0.35">
      <c r="A296">
        <v>295</v>
      </c>
      <c r="B296">
        <v>45</v>
      </c>
      <c r="C296" t="str">
        <f t="shared" si="12"/>
        <v>Old Category</v>
      </c>
      <c r="D296" t="s">
        <v>16</v>
      </c>
      <c r="E296" t="s">
        <v>20</v>
      </c>
      <c r="F296" t="s">
        <v>29</v>
      </c>
      <c r="G296" t="s">
        <v>44</v>
      </c>
      <c r="H296" t="s">
        <v>47</v>
      </c>
      <c r="I296">
        <v>2</v>
      </c>
      <c r="J296" t="str">
        <f t="shared" si="13"/>
        <v>0-5 yrs</v>
      </c>
      <c r="K296">
        <v>2</v>
      </c>
      <c r="L296" s="5">
        <v>4580.82</v>
      </c>
      <c r="M296" s="5">
        <f t="shared" si="14"/>
        <v>54969.84</v>
      </c>
      <c r="N296" s="5">
        <v>274.87</v>
      </c>
      <c r="O296">
        <v>3</v>
      </c>
      <c r="P296">
        <v>28</v>
      </c>
      <c r="Q296">
        <v>4</v>
      </c>
      <c r="R296" t="s">
        <v>49</v>
      </c>
      <c r="S296" t="s">
        <v>49</v>
      </c>
    </row>
    <row r="297" spans="1:19" x14ac:dyDescent="0.35">
      <c r="A297">
        <v>296</v>
      </c>
      <c r="B297">
        <v>49</v>
      </c>
      <c r="C297" t="str">
        <f t="shared" si="12"/>
        <v>Old Category</v>
      </c>
      <c r="D297" t="s">
        <v>17</v>
      </c>
      <c r="E297" t="s">
        <v>22</v>
      </c>
      <c r="F297" t="s">
        <v>36</v>
      </c>
      <c r="G297" t="s">
        <v>45</v>
      </c>
      <c r="H297" t="s">
        <v>46</v>
      </c>
      <c r="I297">
        <v>15</v>
      </c>
      <c r="J297" t="str">
        <f t="shared" si="13"/>
        <v>11-15 yrs</v>
      </c>
      <c r="K297">
        <v>4</v>
      </c>
      <c r="L297" s="5">
        <v>4353.0200000000004</v>
      </c>
      <c r="M297" s="5">
        <f t="shared" si="14"/>
        <v>52236.240000000005</v>
      </c>
      <c r="N297" s="5">
        <v>746.49</v>
      </c>
      <c r="O297">
        <v>11</v>
      </c>
      <c r="P297">
        <v>18</v>
      </c>
      <c r="Q297">
        <v>6</v>
      </c>
      <c r="R297" t="s">
        <v>50</v>
      </c>
      <c r="S297" t="s">
        <v>49</v>
      </c>
    </row>
    <row r="298" spans="1:19" x14ac:dyDescent="0.35">
      <c r="A298">
        <v>297</v>
      </c>
      <c r="B298">
        <v>60</v>
      </c>
      <c r="C298" t="str">
        <f t="shared" si="12"/>
        <v xml:space="preserve">Retirement Category </v>
      </c>
      <c r="D298" t="s">
        <v>17</v>
      </c>
      <c r="E298" t="s">
        <v>19</v>
      </c>
      <c r="F298" t="s">
        <v>37</v>
      </c>
      <c r="G298" t="s">
        <v>44</v>
      </c>
      <c r="H298" t="s">
        <v>46</v>
      </c>
      <c r="I298">
        <v>18</v>
      </c>
      <c r="J298" t="str">
        <f t="shared" si="13"/>
        <v>16-20 yrs</v>
      </c>
      <c r="K298">
        <v>2</v>
      </c>
      <c r="L298" s="5">
        <v>4378.8999999999996</v>
      </c>
      <c r="M298" s="5">
        <f t="shared" si="14"/>
        <v>52546.799999999996</v>
      </c>
      <c r="N298" s="5">
        <v>662.74</v>
      </c>
      <c r="O298">
        <v>9</v>
      </c>
      <c r="P298">
        <v>19</v>
      </c>
      <c r="Q298">
        <v>5</v>
      </c>
      <c r="R298" t="s">
        <v>49</v>
      </c>
      <c r="S298" t="s">
        <v>49</v>
      </c>
    </row>
    <row r="299" spans="1:19" x14ac:dyDescent="0.35">
      <c r="A299">
        <v>298</v>
      </c>
      <c r="B299">
        <v>37</v>
      </c>
      <c r="C299" t="str">
        <f t="shared" si="12"/>
        <v>Adult Category</v>
      </c>
      <c r="D299" t="s">
        <v>16</v>
      </c>
      <c r="E299" t="s">
        <v>23</v>
      </c>
      <c r="F299" t="s">
        <v>41</v>
      </c>
      <c r="G299" t="s">
        <v>44</v>
      </c>
      <c r="H299" t="s">
        <v>46</v>
      </c>
      <c r="I299">
        <v>14</v>
      </c>
      <c r="J299" t="str">
        <f t="shared" si="13"/>
        <v>11-15 yrs</v>
      </c>
      <c r="K299">
        <v>2</v>
      </c>
      <c r="L299" s="5">
        <v>5884</v>
      </c>
      <c r="M299" s="5">
        <f t="shared" si="14"/>
        <v>70608</v>
      </c>
      <c r="N299" s="5">
        <v>361.92</v>
      </c>
      <c r="O299">
        <v>6</v>
      </c>
      <c r="P299">
        <v>20</v>
      </c>
      <c r="Q299">
        <v>5</v>
      </c>
      <c r="R299" t="s">
        <v>49</v>
      </c>
      <c r="S299" t="s">
        <v>49</v>
      </c>
    </row>
    <row r="300" spans="1:19" x14ac:dyDescent="0.35">
      <c r="A300">
        <v>299</v>
      </c>
      <c r="B300">
        <v>32</v>
      </c>
      <c r="C300" t="str">
        <f t="shared" si="12"/>
        <v>Adult Category</v>
      </c>
      <c r="D300" t="s">
        <v>17</v>
      </c>
      <c r="E300" t="s">
        <v>18</v>
      </c>
      <c r="F300" t="s">
        <v>27</v>
      </c>
      <c r="G300" t="s">
        <v>42</v>
      </c>
      <c r="H300" t="s">
        <v>46</v>
      </c>
      <c r="I300">
        <v>17</v>
      </c>
      <c r="J300" t="str">
        <f t="shared" si="13"/>
        <v>16-20 yrs</v>
      </c>
      <c r="K300">
        <v>3</v>
      </c>
      <c r="L300" s="5">
        <v>4851.32</v>
      </c>
      <c r="M300" s="5">
        <f t="shared" si="14"/>
        <v>58215.839999999997</v>
      </c>
      <c r="N300" s="5">
        <v>531.41999999999996</v>
      </c>
      <c r="O300">
        <v>9</v>
      </c>
      <c r="P300">
        <v>23</v>
      </c>
      <c r="Q300">
        <v>3</v>
      </c>
      <c r="R300" t="s">
        <v>50</v>
      </c>
      <c r="S300" t="s">
        <v>49</v>
      </c>
    </row>
    <row r="301" spans="1:19" x14ac:dyDescent="0.35">
      <c r="A301">
        <v>300</v>
      </c>
      <c r="B301">
        <v>53</v>
      </c>
      <c r="C301" t="str">
        <f t="shared" si="12"/>
        <v xml:space="preserve">Retirement Category </v>
      </c>
      <c r="D301" t="s">
        <v>16</v>
      </c>
      <c r="E301" t="s">
        <v>20</v>
      </c>
      <c r="F301" t="s">
        <v>30</v>
      </c>
      <c r="G301" t="s">
        <v>44</v>
      </c>
      <c r="H301" t="s">
        <v>47</v>
      </c>
      <c r="I301">
        <v>17</v>
      </c>
      <c r="J301" t="str">
        <f t="shared" si="13"/>
        <v>16-20 yrs</v>
      </c>
      <c r="K301">
        <v>3</v>
      </c>
      <c r="L301" s="5">
        <v>6374.67</v>
      </c>
      <c r="M301" s="5">
        <f t="shared" si="14"/>
        <v>76496.040000000008</v>
      </c>
      <c r="N301" s="5">
        <v>702.61</v>
      </c>
      <c r="O301">
        <v>8</v>
      </c>
      <c r="P301">
        <v>18</v>
      </c>
      <c r="Q301">
        <v>3</v>
      </c>
      <c r="R301" t="s">
        <v>49</v>
      </c>
      <c r="S301" t="s">
        <v>49</v>
      </c>
    </row>
    <row r="302" spans="1:19" x14ac:dyDescent="0.35">
      <c r="A302">
        <v>301</v>
      </c>
      <c r="B302">
        <v>46</v>
      </c>
      <c r="C302" t="str">
        <f t="shared" si="12"/>
        <v>Old Category</v>
      </c>
      <c r="D302" t="s">
        <v>17</v>
      </c>
      <c r="E302" t="s">
        <v>23</v>
      </c>
      <c r="F302" t="s">
        <v>41</v>
      </c>
      <c r="G302" t="s">
        <v>42</v>
      </c>
      <c r="H302" t="s">
        <v>46</v>
      </c>
      <c r="I302">
        <v>3</v>
      </c>
      <c r="J302" t="str">
        <f t="shared" si="13"/>
        <v>0-5 yrs</v>
      </c>
      <c r="K302">
        <v>3</v>
      </c>
      <c r="L302" s="5">
        <v>5070.0600000000004</v>
      </c>
      <c r="M302" s="5">
        <f t="shared" si="14"/>
        <v>60840.72</v>
      </c>
      <c r="N302" s="5">
        <v>516.24</v>
      </c>
      <c r="O302">
        <v>13</v>
      </c>
      <c r="P302">
        <v>12</v>
      </c>
      <c r="Q302">
        <v>4</v>
      </c>
      <c r="R302" t="s">
        <v>49</v>
      </c>
      <c r="S302" t="s">
        <v>49</v>
      </c>
    </row>
    <row r="303" spans="1:19" x14ac:dyDescent="0.35">
      <c r="A303">
        <v>302</v>
      </c>
      <c r="B303">
        <v>60</v>
      </c>
      <c r="C303" t="str">
        <f t="shared" si="12"/>
        <v xml:space="preserve">Retirement Category </v>
      </c>
      <c r="D303" t="s">
        <v>16</v>
      </c>
      <c r="E303" t="s">
        <v>23</v>
      </c>
      <c r="F303" t="s">
        <v>39</v>
      </c>
      <c r="G303" t="s">
        <v>44</v>
      </c>
      <c r="H303" t="s">
        <v>47</v>
      </c>
      <c r="I303">
        <v>6</v>
      </c>
      <c r="J303" t="str">
        <f t="shared" si="13"/>
        <v>6-10 yrs</v>
      </c>
      <c r="K303">
        <v>4</v>
      </c>
      <c r="L303" s="5">
        <v>5721.59</v>
      </c>
      <c r="M303" s="5">
        <f t="shared" si="14"/>
        <v>68659.08</v>
      </c>
      <c r="N303" s="5">
        <v>813.38</v>
      </c>
      <c r="O303">
        <v>10</v>
      </c>
      <c r="P303">
        <v>20</v>
      </c>
      <c r="Q303">
        <v>5</v>
      </c>
      <c r="R303" t="s">
        <v>49</v>
      </c>
      <c r="S303" t="s">
        <v>50</v>
      </c>
    </row>
    <row r="304" spans="1:19" x14ac:dyDescent="0.35">
      <c r="A304">
        <v>303</v>
      </c>
      <c r="B304">
        <v>53</v>
      </c>
      <c r="C304" t="str">
        <f t="shared" si="12"/>
        <v xml:space="preserve">Retirement Category </v>
      </c>
      <c r="D304" t="s">
        <v>16</v>
      </c>
      <c r="E304" t="s">
        <v>23</v>
      </c>
      <c r="F304" t="s">
        <v>39</v>
      </c>
      <c r="G304" t="s">
        <v>42</v>
      </c>
      <c r="H304" t="s">
        <v>46</v>
      </c>
      <c r="I304">
        <v>9</v>
      </c>
      <c r="J304" t="str">
        <f t="shared" si="13"/>
        <v>6-10 yrs</v>
      </c>
      <c r="K304">
        <v>3</v>
      </c>
      <c r="L304" s="5">
        <v>3965.82</v>
      </c>
      <c r="M304" s="5">
        <f t="shared" si="14"/>
        <v>47589.840000000004</v>
      </c>
      <c r="N304" s="5">
        <v>785.88</v>
      </c>
      <c r="O304">
        <v>8</v>
      </c>
      <c r="P304">
        <v>21</v>
      </c>
      <c r="Q304">
        <v>3</v>
      </c>
      <c r="R304" t="s">
        <v>49</v>
      </c>
      <c r="S304" t="s">
        <v>49</v>
      </c>
    </row>
    <row r="305" spans="1:19" x14ac:dyDescent="0.35">
      <c r="A305">
        <v>304</v>
      </c>
      <c r="B305">
        <v>34</v>
      </c>
      <c r="C305" t="str">
        <f t="shared" si="12"/>
        <v>Adult Category</v>
      </c>
      <c r="D305" t="s">
        <v>16</v>
      </c>
      <c r="E305" t="s">
        <v>20</v>
      </c>
      <c r="F305" t="s">
        <v>30</v>
      </c>
      <c r="G305" t="s">
        <v>44</v>
      </c>
      <c r="H305" t="s">
        <v>47</v>
      </c>
      <c r="I305">
        <v>2</v>
      </c>
      <c r="J305" t="str">
        <f t="shared" si="13"/>
        <v>0-5 yrs</v>
      </c>
      <c r="K305">
        <v>3</v>
      </c>
      <c r="L305" s="5">
        <v>5542.58</v>
      </c>
      <c r="M305" s="5">
        <f t="shared" si="14"/>
        <v>66510.959999999992</v>
      </c>
      <c r="N305" s="5">
        <v>677.26</v>
      </c>
      <c r="O305">
        <v>5</v>
      </c>
      <c r="P305">
        <v>17</v>
      </c>
      <c r="Q305">
        <v>3</v>
      </c>
      <c r="R305" t="s">
        <v>49</v>
      </c>
      <c r="S305" t="s">
        <v>49</v>
      </c>
    </row>
    <row r="306" spans="1:19" x14ac:dyDescent="0.35">
      <c r="A306">
        <v>305</v>
      </c>
      <c r="B306">
        <v>26</v>
      </c>
      <c r="C306" t="str">
        <f t="shared" si="12"/>
        <v>Young Category</v>
      </c>
      <c r="D306" t="s">
        <v>17</v>
      </c>
      <c r="E306" t="s">
        <v>18</v>
      </c>
      <c r="F306" t="s">
        <v>26</v>
      </c>
      <c r="G306" t="s">
        <v>42</v>
      </c>
      <c r="H306" t="s">
        <v>47</v>
      </c>
      <c r="I306">
        <v>15</v>
      </c>
      <c r="J306" t="str">
        <f t="shared" si="13"/>
        <v>11-15 yrs</v>
      </c>
      <c r="K306">
        <v>5</v>
      </c>
      <c r="L306" s="5">
        <v>5358.06</v>
      </c>
      <c r="M306" s="5">
        <f t="shared" si="14"/>
        <v>64296.72</v>
      </c>
      <c r="N306" s="5">
        <v>872.4</v>
      </c>
      <c r="O306">
        <v>7</v>
      </c>
      <c r="P306">
        <v>16</v>
      </c>
      <c r="Q306">
        <v>4</v>
      </c>
      <c r="R306" t="s">
        <v>49</v>
      </c>
      <c r="S306" t="s">
        <v>50</v>
      </c>
    </row>
    <row r="307" spans="1:19" x14ac:dyDescent="0.35">
      <c r="A307">
        <v>306</v>
      </c>
      <c r="B307">
        <v>49</v>
      </c>
      <c r="C307" t="str">
        <f t="shared" si="12"/>
        <v>Old Category</v>
      </c>
      <c r="D307" t="s">
        <v>17</v>
      </c>
      <c r="E307" t="s">
        <v>18</v>
      </c>
      <c r="F307" t="s">
        <v>27</v>
      </c>
      <c r="G307" t="s">
        <v>42</v>
      </c>
      <c r="H307" t="s">
        <v>46</v>
      </c>
      <c r="I307">
        <v>2</v>
      </c>
      <c r="J307" t="str">
        <f t="shared" si="13"/>
        <v>0-5 yrs</v>
      </c>
      <c r="K307">
        <v>3</v>
      </c>
      <c r="L307" s="5">
        <v>4415.58</v>
      </c>
      <c r="M307" s="5">
        <f t="shared" si="14"/>
        <v>52986.96</v>
      </c>
      <c r="N307" s="5">
        <v>794.56</v>
      </c>
      <c r="O307">
        <v>6</v>
      </c>
      <c r="P307">
        <v>17</v>
      </c>
      <c r="Q307">
        <v>3</v>
      </c>
      <c r="R307" t="s">
        <v>50</v>
      </c>
      <c r="S307" t="s">
        <v>49</v>
      </c>
    </row>
    <row r="308" spans="1:19" x14ac:dyDescent="0.35">
      <c r="A308">
        <v>307</v>
      </c>
      <c r="B308">
        <v>48</v>
      </c>
      <c r="C308" t="str">
        <f t="shared" si="12"/>
        <v>Old Category</v>
      </c>
      <c r="D308" t="s">
        <v>16</v>
      </c>
      <c r="E308" t="s">
        <v>22</v>
      </c>
      <c r="F308" t="s">
        <v>32</v>
      </c>
      <c r="G308" t="s">
        <v>45</v>
      </c>
      <c r="H308" t="s">
        <v>46</v>
      </c>
      <c r="I308">
        <v>12</v>
      </c>
      <c r="J308" t="str">
        <f t="shared" si="13"/>
        <v>11-15 yrs</v>
      </c>
      <c r="K308">
        <v>3</v>
      </c>
      <c r="L308" s="5">
        <v>3586.25</v>
      </c>
      <c r="M308" s="5">
        <f t="shared" si="14"/>
        <v>43035</v>
      </c>
      <c r="N308" s="5">
        <v>387.34</v>
      </c>
      <c r="O308">
        <v>3</v>
      </c>
      <c r="P308">
        <v>20</v>
      </c>
      <c r="Q308">
        <v>4</v>
      </c>
      <c r="R308" t="s">
        <v>49</v>
      </c>
      <c r="S308" t="s">
        <v>49</v>
      </c>
    </row>
    <row r="309" spans="1:19" x14ac:dyDescent="0.35">
      <c r="A309">
        <v>308</v>
      </c>
      <c r="B309">
        <v>44</v>
      </c>
      <c r="C309" t="str">
        <f t="shared" si="12"/>
        <v>Old Category</v>
      </c>
      <c r="D309" t="s">
        <v>16</v>
      </c>
      <c r="E309" t="s">
        <v>20</v>
      </c>
      <c r="F309" t="s">
        <v>28</v>
      </c>
      <c r="G309" t="s">
        <v>43</v>
      </c>
      <c r="H309" t="s">
        <v>46</v>
      </c>
      <c r="I309">
        <v>17</v>
      </c>
      <c r="J309" t="str">
        <f t="shared" si="13"/>
        <v>16-20 yrs</v>
      </c>
      <c r="K309">
        <v>4</v>
      </c>
      <c r="L309" s="5">
        <v>4161.47</v>
      </c>
      <c r="M309" s="5">
        <f t="shared" si="14"/>
        <v>49937.64</v>
      </c>
      <c r="N309" s="5">
        <v>553.45000000000005</v>
      </c>
      <c r="O309">
        <v>7</v>
      </c>
      <c r="P309">
        <v>14</v>
      </c>
      <c r="Q309">
        <v>8</v>
      </c>
      <c r="R309" t="s">
        <v>50</v>
      </c>
      <c r="S309" t="s">
        <v>50</v>
      </c>
    </row>
    <row r="310" spans="1:19" x14ac:dyDescent="0.35">
      <c r="A310">
        <v>309</v>
      </c>
      <c r="B310">
        <v>49</v>
      </c>
      <c r="C310" t="str">
        <f t="shared" si="12"/>
        <v>Old Category</v>
      </c>
      <c r="D310" t="s">
        <v>16</v>
      </c>
      <c r="E310" t="s">
        <v>18</v>
      </c>
      <c r="F310" t="s">
        <v>26</v>
      </c>
      <c r="G310" t="s">
        <v>42</v>
      </c>
      <c r="H310" t="s">
        <v>48</v>
      </c>
      <c r="I310">
        <v>18</v>
      </c>
      <c r="J310" t="str">
        <f t="shared" si="13"/>
        <v>16-20 yrs</v>
      </c>
      <c r="K310">
        <v>4</v>
      </c>
      <c r="L310" s="5">
        <v>5426.88</v>
      </c>
      <c r="M310" s="5">
        <f t="shared" si="14"/>
        <v>65122.559999999998</v>
      </c>
      <c r="N310" s="5">
        <v>371.7</v>
      </c>
      <c r="O310">
        <v>10</v>
      </c>
      <c r="P310">
        <v>14</v>
      </c>
      <c r="Q310">
        <v>2</v>
      </c>
      <c r="R310" t="s">
        <v>49</v>
      </c>
      <c r="S310" t="s">
        <v>50</v>
      </c>
    </row>
    <row r="311" spans="1:19" x14ac:dyDescent="0.35">
      <c r="A311">
        <v>310</v>
      </c>
      <c r="B311">
        <v>58</v>
      </c>
      <c r="C311" t="str">
        <f t="shared" si="12"/>
        <v xml:space="preserve">Retirement Category </v>
      </c>
      <c r="D311" t="s">
        <v>16</v>
      </c>
      <c r="E311" t="s">
        <v>22</v>
      </c>
      <c r="F311" t="s">
        <v>36</v>
      </c>
      <c r="G311" t="s">
        <v>44</v>
      </c>
      <c r="H311" t="s">
        <v>46</v>
      </c>
      <c r="I311">
        <v>7</v>
      </c>
      <c r="J311" t="str">
        <f t="shared" si="13"/>
        <v>6-10 yrs</v>
      </c>
      <c r="K311">
        <v>3</v>
      </c>
      <c r="L311" s="5">
        <v>3935.3</v>
      </c>
      <c r="M311" s="5">
        <f t="shared" si="14"/>
        <v>47223.600000000006</v>
      </c>
      <c r="N311" s="5">
        <v>392.24</v>
      </c>
      <c r="O311">
        <v>13</v>
      </c>
      <c r="P311">
        <v>22</v>
      </c>
      <c r="Q311">
        <v>2</v>
      </c>
      <c r="R311" t="s">
        <v>49</v>
      </c>
      <c r="S311" t="s">
        <v>49</v>
      </c>
    </row>
    <row r="312" spans="1:19" x14ac:dyDescent="0.35">
      <c r="A312">
        <v>311</v>
      </c>
      <c r="B312">
        <v>44</v>
      </c>
      <c r="C312" t="str">
        <f t="shared" si="12"/>
        <v>Old Category</v>
      </c>
      <c r="D312" t="s">
        <v>16</v>
      </c>
      <c r="E312" t="s">
        <v>23</v>
      </c>
      <c r="F312" t="s">
        <v>39</v>
      </c>
      <c r="G312" t="s">
        <v>44</v>
      </c>
      <c r="H312" t="s">
        <v>47</v>
      </c>
      <c r="I312">
        <v>18</v>
      </c>
      <c r="J312" t="str">
        <f t="shared" si="13"/>
        <v>16-20 yrs</v>
      </c>
      <c r="K312">
        <v>3</v>
      </c>
      <c r="L312" s="5">
        <v>5323.21</v>
      </c>
      <c r="M312" s="5">
        <f t="shared" si="14"/>
        <v>63878.520000000004</v>
      </c>
      <c r="N312" s="5">
        <v>357.79</v>
      </c>
      <c r="O312">
        <v>10</v>
      </c>
      <c r="P312">
        <v>16</v>
      </c>
      <c r="Q312">
        <v>5</v>
      </c>
      <c r="R312" t="s">
        <v>49</v>
      </c>
      <c r="S312" t="s">
        <v>49</v>
      </c>
    </row>
    <row r="313" spans="1:19" x14ac:dyDescent="0.35">
      <c r="A313">
        <v>312</v>
      </c>
      <c r="B313">
        <v>31</v>
      </c>
      <c r="C313" t="str">
        <f t="shared" si="12"/>
        <v>Adult Category</v>
      </c>
      <c r="D313" t="s">
        <v>17</v>
      </c>
      <c r="E313" t="s">
        <v>23</v>
      </c>
      <c r="F313" t="s">
        <v>41</v>
      </c>
      <c r="G313" t="s">
        <v>44</v>
      </c>
      <c r="H313" t="s">
        <v>48</v>
      </c>
      <c r="I313">
        <v>16</v>
      </c>
      <c r="J313" t="str">
        <f t="shared" si="13"/>
        <v>16-20 yrs</v>
      </c>
      <c r="K313">
        <v>2</v>
      </c>
      <c r="L313" s="5">
        <v>4945.5600000000004</v>
      </c>
      <c r="M313" s="5">
        <f t="shared" si="14"/>
        <v>59346.720000000001</v>
      </c>
      <c r="N313" s="5">
        <v>983.56</v>
      </c>
      <c r="O313">
        <v>14</v>
      </c>
      <c r="P313">
        <v>19</v>
      </c>
      <c r="Q313">
        <v>8</v>
      </c>
      <c r="R313" t="s">
        <v>49</v>
      </c>
      <c r="S313" t="s">
        <v>49</v>
      </c>
    </row>
    <row r="314" spans="1:19" x14ac:dyDescent="0.35">
      <c r="A314">
        <v>313</v>
      </c>
      <c r="B314">
        <v>50</v>
      </c>
      <c r="C314" t="str">
        <f t="shared" si="12"/>
        <v xml:space="preserve">Retirement Category </v>
      </c>
      <c r="D314" t="s">
        <v>17</v>
      </c>
      <c r="E314" t="s">
        <v>20</v>
      </c>
      <c r="F314" t="s">
        <v>30</v>
      </c>
      <c r="G314" t="s">
        <v>44</v>
      </c>
      <c r="H314" t="s">
        <v>46</v>
      </c>
      <c r="I314">
        <v>7</v>
      </c>
      <c r="J314" t="str">
        <f t="shared" si="13"/>
        <v>6-10 yrs</v>
      </c>
      <c r="K314">
        <v>3</v>
      </c>
      <c r="L314" s="5">
        <v>4159.51</v>
      </c>
      <c r="M314" s="5">
        <f t="shared" si="14"/>
        <v>49914.12</v>
      </c>
      <c r="N314" s="5">
        <v>629.6</v>
      </c>
      <c r="O314">
        <v>11</v>
      </c>
      <c r="P314">
        <v>11</v>
      </c>
      <c r="Q314">
        <v>3</v>
      </c>
      <c r="R314" t="s">
        <v>49</v>
      </c>
      <c r="S314" t="s">
        <v>49</v>
      </c>
    </row>
    <row r="315" spans="1:19" x14ac:dyDescent="0.35">
      <c r="A315">
        <v>314</v>
      </c>
      <c r="B315">
        <v>28</v>
      </c>
      <c r="C315" t="str">
        <f t="shared" si="12"/>
        <v>Young Category</v>
      </c>
      <c r="D315" t="s">
        <v>16</v>
      </c>
      <c r="E315" t="s">
        <v>20</v>
      </c>
      <c r="F315" t="s">
        <v>29</v>
      </c>
      <c r="G315" t="s">
        <v>44</v>
      </c>
      <c r="H315" t="s">
        <v>47</v>
      </c>
      <c r="I315">
        <v>12</v>
      </c>
      <c r="J315" t="str">
        <f t="shared" si="13"/>
        <v>11-15 yrs</v>
      </c>
      <c r="K315">
        <v>2</v>
      </c>
      <c r="L315" s="5">
        <v>6262.14</v>
      </c>
      <c r="M315" s="5">
        <f t="shared" si="14"/>
        <v>75145.680000000008</v>
      </c>
      <c r="N315" s="5">
        <v>432.94</v>
      </c>
      <c r="O315">
        <v>9</v>
      </c>
      <c r="P315">
        <v>17</v>
      </c>
      <c r="Q315">
        <v>6</v>
      </c>
      <c r="R315" t="s">
        <v>49</v>
      </c>
      <c r="S315" t="s">
        <v>49</v>
      </c>
    </row>
    <row r="316" spans="1:19" x14ac:dyDescent="0.35">
      <c r="A316">
        <v>315</v>
      </c>
      <c r="B316">
        <v>51</v>
      </c>
      <c r="C316" t="str">
        <f t="shared" si="12"/>
        <v xml:space="preserve">Retirement Category </v>
      </c>
      <c r="D316" t="s">
        <v>16</v>
      </c>
      <c r="E316" t="s">
        <v>18</v>
      </c>
      <c r="F316" t="s">
        <v>24</v>
      </c>
      <c r="G316" t="s">
        <v>44</v>
      </c>
      <c r="H316" t="s">
        <v>46</v>
      </c>
      <c r="I316">
        <v>8</v>
      </c>
      <c r="J316" t="str">
        <f t="shared" si="13"/>
        <v>6-10 yrs</v>
      </c>
      <c r="K316">
        <v>3</v>
      </c>
      <c r="L316" s="5">
        <v>5070.62</v>
      </c>
      <c r="M316" s="5">
        <f t="shared" si="14"/>
        <v>60847.44</v>
      </c>
      <c r="N316" s="5">
        <v>613.30999999999995</v>
      </c>
      <c r="O316">
        <v>8</v>
      </c>
      <c r="P316">
        <v>19</v>
      </c>
      <c r="Q316">
        <v>5</v>
      </c>
      <c r="R316" t="s">
        <v>49</v>
      </c>
      <c r="S316" t="s">
        <v>49</v>
      </c>
    </row>
    <row r="317" spans="1:19" x14ac:dyDescent="0.35">
      <c r="A317">
        <v>316</v>
      </c>
      <c r="B317">
        <v>34</v>
      </c>
      <c r="C317" t="str">
        <f t="shared" si="12"/>
        <v>Adult Category</v>
      </c>
      <c r="D317" t="s">
        <v>17</v>
      </c>
      <c r="E317" t="s">
        <v>23</v>
      </c>
      <c r="F317" t="s">
        <v>33</v>
      </c>
      <c r="G317" t="s">
        <v>42</v>
      </c>
      <c r="H317" t="s">
        <v>46</v>
      </c>
      <c r="I317">
        <v>2</v>
      </c>
      <c r="J317" t="str">
        <f t="shared" si="13"/>
        <v>0-5 yrs</v>
      </c>
      <c r="K317">
        <v>3</v>
      </c>
      <c r="L317" s="5">
        <v>5472.89</v>
      </c>
      <c r="M317" s="5">
        <f t="shared" si="14"/>
        <v>65674.680000000008</v>
      </c>
      <c r="N317" s="5">
        <v>423.67</v>
      </c>
      <c r="O317">
        <v>8</v>
      </c>
      <c r="P317">
        <v>27</v>
      </c>
      <c r="Q317">
        <v>2</v>
      </c>
      <c r="R317" t="s">
        <v>50</v>
      </c>
      <c r="S317" t="s">
        <v>49</v>
      </c>
    </row>
    <row r="318" spans="1:19" x14ac:dyDescent="0.35">
      <c r="A318">
        <v>317</v>
      </c>
      <c r="B318">
        <v>26</v>
      </c>
      <c r="C318" t="str">
        <f t="shared" si="12"/>
        <v>Young Category</v>
      </c>
      <c r="D318" t="s">
        <v>16</v>
      </c>
      <c r="E318" t="s">
        <v>19</v>
      </c>
      <c r="F318" t="s">
        <v>25</v>
      </c>
      <c r="G318" t="s">
        <v>44</v>
      </c>
      <c r="H318" t="s">
        <v>47</v>
      </c>
      <c r="I318">
        <v>10</v>
      </c>
      <c r="J318" t="str">
        <f t="shared" si="13"/>
        <v>6-10 yrs</v>
      </c>
      <c r="K318">
        <v>3</v>
      </c>
      <c r="L318" s="5">
        <v>5109.5</v>
      </c>
      <c r="M318" s="5">
        <f t="shared" si="14"/>
        <v>61314</v>
      </c>
      <c r="N318" s="5">
        <v>325.54000000000002</v>
      </c>
      <c r="O318">
        <v>11</v>
      </c>
      <c r="P318">
        <v>19</v>
      </c>
      <c r="Q318">
        <v>2</v>
      </c>
      <c r="R318" t="s">
        <v>49</v>
      </c>
      <c r="S318" t="s">
        <v>49</v>
      </c>
    </row>
    <row r="319" spans="1:19" x14ac:dyDescent="0.35">
      <c r="A319">
        <v>318</v>
      </c>
      <c r="B319">
        <v>53</v>
      </c>
      <c r="C319" t="str">
        <f t="shared" si="12"/>
        <v xml:space="preserve">Retirement Category </v>
      </c>
      <c r="D319" t="s">
        <v>17</v>
      </c>
      <c r="E319" t="s">
        <v>19</v>
      </c>
      <c r="F319" t="s">
        <v>35</v>
      </c>
      <c r="G319" t="s">
        <v>44</v>
      </c>
      <c r="H319" t="s">
        <v>46</v>
      </c>
      <c r="I319">
        <v>15</v>
      </c>
      <c r="J319" t="str">
        <f t="shared" si="13"/>
        <v>11-15 yrs</v>
      </c>
      <c r="K319">
        <v>2</v>
      </c>
      <c r="L319" s="5">
        <v>4160.63</v>
      </c>
      <c r="M319" s="5">
        <f t="shared" si="14"/>
        <v>49927.56</v>
      </c>
      <c r="N319" s="5">
        <v>575.05999999999995</v>
      </c>
      <c r="O319">
        <v>8</v>
      </c>
      <c r="P319">
        <v>24</v>
      </c>
      <c r="Q319">
        <v>3</v>
      </c>
      <c r="R319" t="s">
        <v>49</v>
      </c>
      <c r="S319" t="s">
        <v>49</v>
      </c>
    </row>
    <row r="320" spans="1:19" x14ac:dyDescent="0.35">
      <c r="A320">
        <v>319</v>
      </c>
      <c r="B320">
        <v>33</v>
      </c>
      <c r="C320" t="str">
        <f t="shared" si="12"/>
        <v>Adult Category</v>
      </c>
      <c r="D320" t="s">
        <v>17</v>
      </c>
      <c r="E320" t="s">
        <v>19</v>
      </c>
      <c r="F320" t="s">
        <v>25</v>
      </c>
      <c r="G320" t="s">
        <v>43</v>
      </c>
      <c r="H320" t="s">
        <v>46</v>
      </c>
      <c r="I320">
        <v>19</v>
      </c>
      <c r="J320" t="str">
        <f t="shared" si="13"/>
        <v>16-20 yrs</v>
      </c>
      <c r="K320">
        <v>3</v>
      </c>
      <c r="L320" s="5">
        <v>4696.5200000000004</v>
      </c>
      <c r="M320" s="5">
        <f t="shared" si="14"/>
        <v>56358.240000000005</v>
      </c>
      <c r="N320" s="5">
        <v>450.69</v>
      </c>
      <c r="O320">
        <v>10</v>
      </c>
      <c r="P320">
        <v>19</v>
      </c>
      <c r="Q320">
        <v>2</v>
      </c>
      <c r="R320" t="s">
        <v>49</v>
      </c>
      <c r="S320" t="s">
        <v>49</v>
      </c>
    </row>
    <row r="321" spans="1:19" x14ac:dyDescent="0.35">
      <c r="A321">
        <v>320</v>
      </c>
      <c r="B321">
        <v>33</v>
      </c>
      <c r="C321" t="str">
        <f t="shared" si="12"/>
        <v>Adult Category</v>
      </c>
      <c r="D321" t="s">
        <v>17</v>
      </c>
      <c r="E321" t="s">
        <v>19</v>
      </c>
      <c r="F321" t="s">
        <v>37</v>
      </c>
      <c r="G321" t="s">
        <v>42</v>
      </c>
      <c r="H321" t="s">
        <v>46</v>
      </c>
      <c r="I321">
        <v>14</v>
      </c>
      <c r="J321" t="str">
        <f t="shared" si="13"/>
        <v>11-15 yrs</v>
      </c>
      <c r="K321">
        <v>2</v>
      </c>
      <c r="L321" s="5">
        <v>4600.63</v>
      </c>
      <c r="M321" s="5">
        <f t="shared" si="14"/>
        <v>55207.56</v>
      </c>
      <c r="N321" s="5">
        <v>629.58000000000004</v>
      </c>
      <c r="O321">
        <v>11</v>
      </c>
      <c r="P321">
        <v>26</v>
      </c>
      <c r="Q321">
        <v>6</v>
      </c>
      <c r="R321" t="s">
        <v>49</v>
      </c>
      <c r="S321" t="s">
        <v>49</v>
      </c>
    </row>
    <row r="322" spans="1:19" x14ac:dyDescent="0.35">
      <c r="A322">
        <v>321</v>
      </c>
      <c r="B322">
        <v>33</v>
      </c>
      <c r="C322" t="str">
        <f t="shared" si="12"/>
        <v>Adult Category</v>
      </c>
      <c r="D322" t="s">
        <v>17</v>
      </c>
      <c r="E322" t="s">
        <v>18</v>
      </c>
      <c r="F322" t="s">
        <v>24</v>
      </c>
      <c r="G322" t="s">
        <v>44</v>
      </c>
      <c r="H322" t="s">
        <v>46</v>
      </c>
      <c r="I322">
        <v>12</v>
      </c>
      <c r="J322" t="str">
        <f t="shared" si="13"/>
        <v>11-15 yrs</v>
      </c>
      <c r="K322">
        <v>2</v>
      </c>
      <c r="L322" s="5">
        <v>5883.74</v>
      </c>
      <c r="M322" s="5">
        <f t="shared" si="14"/>
        <v>70604.88</v>
      </c>
      <c r="N322" s="5">
        <v>1174.06</v>
      </c>
      <c r="O322">
        <v>12</v>
      </c>
      <c r="P322">
        <v>26</v>
      </c>
      <c r="Q322">
        <v>4</v>
      </c>
      <c r="R322" t="s">
        <v>49</v>
      </c>
      <c r="S322" t="s">
        <v>49</v>
      </c>
    </row>
    <row r="323" spans="1:19" x14ac:dyDescent="0.35">
      <c r="A323">
        <v>322</v>
      </c>
      <c r="B323">
        <v>30</v>
      </c>
      <c r="C323" t="str">
        <f t="shared" ref="C323:C386" si="15">_xlfn.IFS(B323&gt;=50,"Retirement Category ",B323&gt;=40,"Old Category",B323&gt;=30,"Adult Category",B323&gt;=20,"Young Category")</f>
        <v>Adult Category</v>
      </c>
      <c r="D323" t="s">
        <v>16</v>
      </c>
      <c r="E323" t="s">
        <v>18</v>
      </c>
      <c r="F323" t="s">
        <v>26</v>
      </c>
      <c r="G323" t="s">
        <v>43</v>
      </c>
      <c r="H323" t="s">
        <v>46</v>
      </c>
      <c r="I323">
        <v>18</v>
      </c>
      <c r="J323" t="str">
        <f t="shared" ref="J323:J386" si="16">_xlfn.IFS(I323&gt;=16,"16-20 yrs",I323&gt;=11,"11-15 yrs",I323&gt;=6,"6-10 yrs",I323&lt;=5,"0-5 yrs")</f>
        <v>16-20 yrs</v>
      </c>
      <c r="K323">
        <v>5</v>
      </c>
      <c r="L323" s="5">
        <v>5659.16</v>
      </c>
      <c r="M323" s="5">
        <f t="shared" ref="M323:M386" si="17">L323*12</f>
        <v>67909.919999999998</v>
      </c>
      <c r="N323" s="5">
        <v>460.76</v>
      </c>
      <c r="O323">
        <v>9</v>
      </c>
      <c r="P323">
        <v>27</v>
      </c>
      <c r="Q323">
        <v>6</v>
      </c>
      <c r="R323" t="s">
        <v>49</v>
      </c>
      <c r="S323" t="s">
        <v>50</v>
      </c>
    </row>
    <row r="324" spans="1:19" x14ac:dyDescent="0.35">
      <c r="A324">
        <v>323</v>
      </c>
      <c r="B324">
        <v>46</v>
      </c>
      <c r="C324" t="str">
        <f t="shared" si="15"/>
        <v>Old Category</v>
      </c>
      <c r="D324" t="s">
        <v>17</v>
      </c>
      <c r="E324" t="s">
        <v>20</v>
      </c>
      <c r="F324" t="s">
        <v>30</v>
      </c>
      <c r="G324" t="s">
        <v>43</v>
      </c>
      <c r="H324" t="s">
        <v>47</v>
      </c>
      <c r="I324">
        <v>18</v>
      </c>
      <c r="J324" t="str">
        <f t="shared" si="16"/>
        <v>16-20 yrs</v>
      </c>
      <c r="K324">
        <v>5</v>
      </c>
      <c r="L324" s="5">
        <v>4244.08</v>
      </c>
      <c r="M324" s="5">
        <f t="shared" si="17"/>
        <v>50928.959999999999</v>
      </c>
      <c r="N324" s="5">
        <v>246.88</v>
      </c>
      <c r="O324">
        <v>9</v>
      </c>
      <c r="P324">
        <v>23</v>
      </c>
      <c r="Q324">
        <v>3</v>
      </c>
      <c r="R324" t="s">
        <v>49</v>
      </c>
      <c r="S324" t="s">
        <v>49</v>
      </c>
    </row>
    <row r="325" spans="1:19" x14ac:dyDescent="0.35">
      <c r="A325">
        <v>324</v>
      </c>
      <c r="B325">
        <v>58</v>
      </c>
      <c r="C325" t="str">
        <f t="shared" si="15"/>
        <v xml:space="preserve">Retirement Category </v>
      </c>
      <c r="D325" t="s">
        <v>16</v>
      </c>
      <c r="E325" t="s">
        <v>23</v>
      </c>
      <c r="F325" t="s">
        <v>33</v>
      </c>
      <c r="G325" t="s">
        <v>44</v>
      </c>
      <c r="H325" t="s">
        <v>47</v>
      </c>
      <c r="I325">
        <v>16</v>
      </c>
      <c r="J325" t="str">
        <f t="shared" si="16"/>
        <v>16-20 yrs</v>
      </c>
      <c r="K325">
        <v>3</v>
      </c>
      <c r="L325" s="5">
        <v>4177.3100000000004</v>
      </c>
      <c r="M325" s="5">
        <f t="shared" si="17"/>
        <v>50127.72</v>
      </c>
      <c r="N325" s="5">
        <v>536.83000000000004</v>
      </c>
      <c r="O325">
        <v>15</v>
      </c>
      <c r="P325">
        <v>18</v>
      </c>
      <c r="Q325">
        <v>3</v>
      </c>
      <c r="R325" t="s">
        <v>50</v>
      </c>
      <c r="S325" t="s">
        <v>49</v>
      </c>
    </row>
    <row r="326" spans="1:19" x14ac:dyDescent="0.35">
      <c r="A326">
        <v>325</v>
      </c>
      <c r="B326">
        <v>58</v>
      </c>
      <c r="C326" t="str">
        <f t="shared" si="15"/>
        <v xml:space="preserve">Retirement Category </v>
      </c>
      <c r="D326" t="s">
        <v>17</v>
      </c>
      <c r="E326" t="s">
        <v>21</v>
      </c>
      <c r="F326" t="s">
        <v>31</v>
      </c>
      <c r="G326" t="s">
        <v>42</v>
      </c>
      <c r="H326" t="s">
        <v>46</v>
      </c>
      <c r="I326">
        <v>18</v>
      </c>
      <c r="J326" t="str">
        <f t="shared" si="16"/>
        <v>16-20 yrs</v>
      </c>
      <c r="K326">
        <v>3</v>
      </c>
      <c r="L326" s="5">
        <v>4281.58</v>
      </c>
      <c r="M326" s="5">
        <f t="shared" si="17"/>
        <v>51378.96</v>
      </c>
      <c r="N326" s="5">
        <v>284.08999999999997</v>
      </c>
      <c r="O326">
        <v>7</v>
      </c>
      <c r="P326">
        <v>17</v>
      </c>
      <c r="Q326">
        <v>8</v>
      </c>
      <c r="R326" t="s">
        <v>49</v>
      </c>
      <c r="S326" t="s">
        <v>49</v>
      </c>
    </row>
    <row r="327" spans="1:19" x14ac:dyDescent="0.35">
      <c r="A327">
        <v>326</v>
      </c>
      <c r="B327">
        <v>24</v>
      </c>
      <c r="C327" t="str">
        <f t="shared" si="15"/>
        <v>Young Category</v>
      </c>
      <c r="D327" t="s">
        <v>17</v>
      </c>
      <c r="E327" t="s">
        <v>19</v>
      </c>
      <c r="F327" t="s">
        <v>37</v>
      </c>
      <c r="G327" t="s">
        <v>42</v>
      </c>
      <c r="H327" t="s">
        <v>46</v>
      </c>
      <c r="I327">
        <v>6</v>
      </c>
      <c r="J327" t="str">
        <f t="shared" si="16"/>
        <v>6-10 yrs</v>
      </c>
      <c r="K327">
        <v>4</v>
      </c>
      <c r="L327" s="5">
        <v>4617.0600000000004</v>
      </c>
      <c r="M327" s="5">
        <f t="shared" si="17"/>
        <v>55404.72</v>
      </c>
      <c r="N327" s="5">
        <v>442.81</v>
      </c>
      <c r="O327">
        <v>4</v>
      </c>
      <c r="P327">
        <v>26</v>
      </c>
      <c r="Q327">
        <v>8</v>
      </c>
      <c r="R327" t="s">
        <v>49</v>
      </c>
      <c r="S327" t="s">
        <v>50</v>
      </c>
    </row>
    <row r="328" spans="1:19" x14ac:dyDescent="0.35">
      <c r="A328">
        <v>327</v>
      </c>
      <c r="B328">
        <v>24</v>
      </c>
      <c r="C328" t="str">
        <f t="shared" si="15"/>
        <v>Young Category</v>
      </c>
      <c r="D328" t="s">
        <v>17</v>
      </c>
      <c r="E328" t="s">
        <v>19</v>
      </c>
      <c r="F328" t="s">
        <v>35</v>
      </c>
      <c r="G328" t="s">
        <v>45</v>
      </c>
      <c r="H328" t="s">
        <v>46</v>
      </c>
      <c r="I328">
        <v>19</v>
      </c>
      <c r="J328" t="str">
        <f t="shared" si="16"/>
        <v>16-20 yrs</v>
      </c>
      <c r="K328">
        <v>4</v>
      </c>
      <c r="L328" s="5">
        <v>5037.0200000000004</v>
      </c>
      <c r="M328" s="5">
        <f t="shared" si="17"/>
        <v>60444.240000000005</v>
      </c>
      <c r="N328" s="5">
        <v>893.39</v>
      </c>
      <c r="O328">
        <v>9</v>
      </c>
      <c r="P328">
        <v>25</v>
      </c>
      <c r="Q328">
        <v>8</v>
      </c>
      <c r="R328" t="s">
        <v>49</v>
      </c>
      <c r="S328" t="s">
        <v>49</v>
      </c>
    </row>
    <row r="329" spans="1:19" x14ac:dyDescent="0.35">
      <c r="A329">
        <v>328</v>
      </c>
      <c r="B329">
        <v>35</v>
      </c>
      <c r="C329" t="str">
        <f t="shared" si="15"/>
        <v>Adult Category</v>
      </c>
      <c r="D329" t="s">
        <v>17</v>
      </c>
      <c r="E329" t="s">
        <v>20</v>
      </c>
      <c r="F329" t="s">
        <v>30</v>
      </c>
      <c r="G329" t="s">
        <v>43</v>
      </c>
      <c r="H329" t="s">
        <v>46</v>
      </c>
      <c r="I329">
        <v>17</v>
      </c>
      <c r="J329" t="str">
        <f t="shared" si="16"/>
        <v>16-20 yrs</v>
      </c>
      <c r="K329">
        <v>5</v>
      </c>
      <c r="L329" s="5">
        <v>6045.21</v>
      </c>
      <c r="M329" s="5">
        <f t="shared" si="17"/>
        <v>72542.52</v>
      </c>
      <c r="N329" s="5">
        <v>727.35</v>
      </c>
      <c r="O329">
        <v>6</v>
      </c>
      <c r="P329">
        <v>14</v>
      </c>
      <c r="Q329">
        <v>3</v>
      </c>
      <c r="R329" t="s">
        <v>50</v>
      </c>
      <c r="S329" t="s">
        <v>50</v>
      </c>
    </row>
    <row r="330" spans="1:19" x14ac:dyDescent="0.35">
      <c r="A330">
        <v>329</v>
      </c>
      <c r="B330">
        <v>35</v>
      </c>
      <c r="C330" t="str">
        <f t="shared" si="15"/>
        <v>Adult Category</v>
      </c>
      <c r="D330" t="s">
        <v>16</v>
      </c>
      <c r="E330" t="s">
        <v>18</v>
      </c>
      <c r="F330" t="s">
        <v>26</v>
      </c>
      <c r="G330" t="s">
        <v>43</v>
      </c>
      <c r="H330" t="s">
        <v>46</v>
      </c>
      <c r="I330">
        <v>16</v>
      </c>
      <c r="J330" t="str">
        <f t="shared" si="16"/>
        <v>16-20 yrs</v>
      </c>
      <c r="K330">
        <v>2</v>
      </c>
      <c r="L330" s="5">
        <v>4391.66</v>
      </c>
      <c r="M330" s="5">
        <f t="shared" si="17"/>
        <v>52699.92</v>
      </c>
      <c r="N330" s="5">
        <v>383.47</v>
      </c>
      <c r="O330">
        <v>16</v>
      </c>
      <c r="P330">
        <v>24</v>
      </c>
      <c r="Q330">
        <v>1</v>
      </c>
      <c r="R330" t="s">
        <v>49</v>
      </c>
      <c r="S330" t="s">
        <v>49</v>
      </c>
    </row>
    <row r="331" spans="1:19" x14ac:dyDescent="0.35">
      <c r="A331">
        <v>330</v>
      </c>
      <c r="B331">
        <v>40</v>
      </c>
      <c r="C331" t="str">
        <f t="shared" si="15"/>
        <v>Old Category</v>
      </c>
      <c r="D331" t="s">
        <v>17</v>
      </c>
      <c r="E331" t="s">
        <v>19</v>
      </c>
      <c r="F331" t="s">
        <v>25</v>
      </c>
      <c r="G331" t="s">
        <v>44</v>
      </c>
      <c r="H331" t="s">
        <v>46</v>
      </c>
      <c r="I331">
        <v>5</v>
      </c>
      <c r="J331" t="str">
        <f t="shared" si="16"/>
        <v>0-5 yrs</v>
      </c>
      <c r="K331">
        <v>2</v>
      </c>
      <c r="L331" s="5">
        <v>5834.63</v>
      </c>
      <c r="M331" s="5">
        <f t="shared" si="17"/>
        <v>70015.56</v>
      </c>
      <c r="N331" s="5">
        <v>485.6</v>
      </c>
      <c r="O331">
        <v>3</v>
      </c>
      <c r="P331">
        <v>20</v>
      </c>
      <c r="Q331">
        <v>2</v>
      </c>
      <c r="R331" t="s">
        <v>49</v>
      </c>
      <c r="S331" t="s">
        <v>49</v>
      </c>
    </row>
    <row r="332" spans="1:19" x14ac:dyDescent="0.35">
      <c r="A332">
        <v>331</v>
      </c>
      <c r="B332">
        <v>30</v>
      </c>
      <c r="C332" t="str">
        <f t="shared" si="15"/>
        <v>Adult Category</v>
      </c>
      <c r="D332" t="s">
        <v>17</v>
      </c>
      <c r="E332" t="s">
        <v>19</v>
      </c>
      <c r="F332" t="s">
        <v>25</v>
      </c>
      <c r="G332" t="s">
        <v>45</v>
      </c>
      <c r="H332" t="s">
        <v>46</v>
      </c>
      <c r="I332">
        <v>1</v>
      </c>
      <c r="J332" t="str">
        <f t="shared" si="16"/>
        <v>0-5 yrs</v>
      </c>
      <c r="K332">
        <v>5</v>
      </c>
      <c r="L332" s="5">
        <v>5079.18</v>
      </c>
      <c r="M332" s="5">
        <f t="shared" si="17"/>
        <v>60950.16</v>
      </c>
      <c r="N332" s="5">
        <v>615.09</v>
      </c>
      <c r="O332">
        <v>9</v>
      </c>
      <c r="P332">
        <v>20</v>
      </c>
      <c r="Q332">
        <v>6</v>
      </c>
      <c r="R332" t="s">
        <v>49</v>
      </c>
      <c r="S332" t="s">
        <v>49</v>
      </c>
    </row>
    <row r="333" spans="1:19" x14ac:dyDescent="0.35">
      <c r="A333">
        <v>332</v>
      </c>
      <c r="B333">
        <v>42</v>
      </c>
      <c r="C333" t="str">
        <f t="shared" si="15"/>
        <v>Old Category</v>
      </c>
      <c r="D333" t="s">
        <v>16</v>
      </c>
      <c r="E333" t="s">
        <v>22</v>
      </c>
      <c r="F333" t="s">
        <v>32</v>
      </c>
      <c r="G333" t="s">
        <v>43</v>
      </c>
      <c r="H333" t="s">
        <v>46</v>
      </c>
      <c r="I333">
        <v>1</v>
      </c>
      <c r="J333" t="str">
        <f t="shared" si="16"/>
        <v>0-5 yrs</v>
      </c>
      <c r="K333">
        <v>5</v>
      </c>
      <c r="L333" s="5">
        <v>3488.76</v>
      </c>
      <c r="M333" s="5">
        <f t="shared" si="17"/>
        <v>41865.120000000003</v>
      </c>
      <c r="N333" s="5">
        <v>661.55</v>
      </c>
      <c r="O333">
        <v>8</v>
      </c>
      <c r="P333">
        <v>17</v>
      </c>
      <c r="Q333">
        <v>5</v>
      </c>
      <c r="R333" t="s">
        <v>49</v>
      </c>
      <c r="S333" t="s">
        <v>49</v>
      </c>
    </row>
    <row r="334" spans="1:19" x14ac:dyDescent="0.35">
      <c r="A334">
        <v>333</v>
      </c>
      <c r="B334">
        <v>50</v>
      </c>
      <c r="C334" t="str">
        <f t="shared" si="15"/>
        <v xml:space="preserve">Retirement Category </v>
      </c>
      <c r="D334" t="s">
        <v>16</v>
      </c>
      <c r="E334" t="s">
        <v>18</v>
      </c>
      <c r="F334" t="s">
        <v>27</v>
      </c>
      <c r="G334" t="s">
        <v>44</v>
      </c>
      <c r="H334" t="s">
        <v>46</v>
      </c>
      <c r="I334">
        <v>5</v>
      </c>
      <c r="J334" t="str">
        <f t="shared" si="16"/>
        <v>0-5 yrs</v>
      </c>
      <c r="K334">
        <v>3</v>
      </c>
      <c r="L334" s="5">
        <v>5619.54</v>
      </c>
      <c r="M334" s="5">
        <f t="shared" si="17"/>
        <v>67434.48</v>
      </c>
      <c r="N334" s="5">
        <v>1063.9000000000001</v>
      </c>
      <c r="O334">
        <v>9</v>
      </c>
      <c r="P334">
        <v>20</v>
      </c>
      <c r="Q334">
        <v>4</v>
      </c>
      <c r="R334" t="s">
        <v>49</v>
      </c>
      <c r="S334" t="s">
        <v>49</v>
      </c>
    </row>
    <row r="335" spans="1:19" x14ac:dyDescent="0.35">
      <c r="A335">
        <v>334</v>
      </c>
      <c r="B335">
        <v>51</v>
      </c>
      <c r="C335" t="str">
        <f t="shared" si="15"/>
        <v xml:space="preserve">Retirement Category </v>
      </c>
      <c r="D335" t="s">
        <v>17</v>
      </c>
      <c r="E335" t="s">
        <v>18</v>
      </c>
      <c r="F335" t="s">
        <v>24</v>
      </c>
      <c r="G335" t="s">
        <v>44</v>
      </c>
      <c r="H335" t="s">
        <v>47</v>
      </c>
      <c r="I335">
        <v>1</v>
      </c>
      <c r="J335" t="str">
        <f t="shared" si="16"/>
        <v>0-5 yrs</v>
      </c>
      <c r="K335">
        <v>4</v>
      </c>
      <c r="L335" s="5">
        <v>5269.29</v>
      </c>
      <c r="M335" s="5">
        <f t="shared" si="17"/>
        <v>63231.479999999996</v>
      </c>
      <c r="N335" s="5">
        <v>348.85</v>
      </c>
      <c r="O335">
        <v>7</v>
      </c>
      <c r="P335">
        <v>17</v>
      </c>
      <c r="Q335">
        <v>8</v>
      </c>
      <c r="R335" t="s">
        <v>49</v>
      </c>
      <c r="S335" t="s">
        <v>49</v>
      </c>
    </row>
    <row r="336" spans="1:19" x14ac:dyDescent="0.35">
      <c r="A336">
        <v>335</v>
      </c>
      <c r="B336">
        <v>44</v>
      </c>
      <c r="C336" t="str">
        <f t="shared" si="15"/>
        <v>Old Category</v>
      </c>
      <c r="D336" t="s">
        <v>16</v>
      </c>
      <c r="E336" t="s">
        <v>20</v>
      </c>
      <c r="F336" t="s">
        <v>28</v>
      </c>
      <c r="G336" t="s">
        <v>42</v>
      </c>
      <c r="H336" t="s">
        <v>47</v>
      </c>
      <c r="I336">
        <v>11</v>
      </c>
      <c r="J336" t="str">
        <f t="shared" si="16"/>
        <v>11-15 yrs</v>
      </c>
      <c r="K336">
        <v>4</v>
      </c>
      <c r="L336" s="5">
        <v>4821.8900000000003</v>
      </c>
      <c r="M336" s="5">
        <f t="shared" si="17"/>
        <v>57862.680000000008</v>
      </c>
      <c r="N336" s="5">
        <v>590.61</v>
      </c>
      <c r="O336">
        <v>7</v>
      </c>
      <c r="P336">
        <v>13</v>
      </c>
      <c r="Q336">
        <v>1</v>
      </c>
      <c r="R336" t="s">
        <v>49</v>
      </c>
      <c r="S336" t="s">
        <v>50</v>
      </c>
    </row>
    <row r="337" spans="1:19" x14ac:dyDescent="0.35">
      <c r="A337">
        <v>336</v>
      </c>
      <c r="B337">
        <v>40</v>
      </c>
      <c r="C337" t="str">
        <f t="shared" si="15"/>
        <v>Old Category</v>
      </c>
      <c r="D337" t="s">
        <v>17</v>
      </c>
      <c r="E337" t="s">
        <v>19</v>
      </c>
      <c r="F337" t="s">
        <v>25</v>
      </c>
      <c r="G337" t="s">
        <v>44</v>
      </c>
      <c r="H337" t="s">
        <v>46</v>
      </c>
      <c r="I337">
        <v>2</v>
      </c>
      <c r="J337" t="str">
        <f t="shared" si="16"/>
        <v>0-5 yrs</v>
      </c>
      <c r="K337">
        <v>3</v>
      </c>
      <c r="L337" s="5">
        <v>5182.18</v>
      </c>
      <c r="M337" s="5">
        <f t="shared" si="17"/>
        <v>62186.16</v>
      </c>
      <c r="N337" s="5">
        <v>1000.71</v>
      </c>
      <c r="O337">
        <v>6</v>
      </c>
      <c r="P337">
        <v>27</v>
      </c>
      <c r="Q337">
        <v>5</v>
      </c>
      <c r="R337" t="s">
        <v>49</v>
      </c>
      <c r="S337" t="s">
        <v>49</v>
      </c>
    </row>
    <row r="338" spans="1:19" x14ac:dyDescent="0.35">
      <c r="A338">
        <v>337</v>
      </c>
      <c r="B338">
        <v>24</v>
      </c>
      <c r="C338" t="str">
        <f t="shared" si="15"/>
        <v>Young Category</v>
      </c>
      <c r="D338" t="s">
        <v>16</v>
      </c>
      <c r="E338" t="s">
        <v>19</v>
      </c>
      <c r="F338" t="s">
        <v>37</v>
      </c>
      <c r="G338" t="s">
        <v>42</v>
      </c>
      <c r="H338" t="s">
        <v>47</v>
      </c>
      <c r="I338">
        <v>17</v>
      </c>
      <c r="J338" t="str">
        <f t="shared" si="16"/>
        <v>16-20 yrs</v>
      </c>
      <c r="K338">
        <v>4</v>
      </c>
      <c r="L338" s="5">
        <v>4480.99</v>
      </c>
      <c r="M338" s="5">
        <f t="shared" si="17"/>
        <v>53771.88</v>
      </c>
      <c r="N338" s="5">
        <v>881.07</v>
      </c>
      <c r="O338">
        <v>10</v>
      </c>
      <c r="P338">
        <v>18</v>
      </c>
      <c r="Q338">
        <v>8</v>
      </c>
      <c r="R338" t="s">
        <v>49</v>
      </c>
      <c r="S338" t="s">
        <v>50</v>
      </c>
    </row>
    <row r="339" spans="1:19" x14ac:dyDescent="0.35">
      <c r="A339">
        <v>338</v>
      </c>
      <c r="B339">
        <v>49</v>
      </c>
      <c r="C339" t="str">
        <f t="shared" si="15"/>
        <v>Old Category</v>
      </c>
      <c r="D339" t="s">
        <v>16</v>
      </c>
      <c r="E339" t="s">
        <v>18</v>
      </c>
      <c r="F339" t="s">
        <v>27</v>
      </c>
      <c r="G339" t="s">
        <v>42</v>
      </c>
      <c r="H339" t="s">
        <v>48</v>
      </c>
      <c r="I339">
        <v>9</v>
      </c>
      <c r="J339" t="str">
        <f t="shared" si="16"/>
        <v>6-10 yrs</v>
      </c>
      <c r="K339">
        <v>2</v>
      </c>
      <c r="L339" s="5">
        <v>3897.64</v>
      </c>
      <c r="M339" s="5">
        <f t="shared" si="17"/>
        <v>46771.68</v>
      </c>
      <c r="N339" s="5">
        <v>306.04000000000002</v>
      </c>
      <c r="O339">
        <v>13</v>
      </c>
      <c r="P339">
        <v>15</v>
      </c>
      <c r="Q339">
        <v>2</v>
      </c>
      <c r="R339" t="s">
        <v>49</v>
      </c>
      <c r="S339" t="s">
        <v>49</v>
      </c>
    </row>
    <row r="340" spans="1:19" x14ac:dyDescent="0.35">
      <c r="A340">
        <v>339</v>
      </c>
      <c r="B340">
        <v>27</v>
      </c>
      <c r="C340" t="str">
        <f t="shared" si="15"/>
        <v>Young Category</v>
      </c>
      <c r="D340" t="s">
        <v>17</v>
      </c>
      <c r="E340" t="s">
        <v>18</v>
      </c>
      <c r="F340" t="s">
        <v>24</v>
      </c>
      <c r="G340" t="s">
        <v>43</v>
      </c>
      <c r="H340" t="s">
        <v>46</v>
      </c>
      <c r="I340">
        <v>0</v>
      </c>
      <c r="J340" t="str">
        <f t="shared" si="16"/>
        <v>0-5 yrs</v>
      </c>
      <c r="K340">
        <v>5</v>
      </c>
      <c r="L340" s="5">
        <v>5226.7299999999996</v>
      </c>
      <c r="M340" s="5">
        <f t="shared" si="17"/>
        <v>62720.759999999995</v>
      </c>
      <c r="N340" s="5">
        <v>890.88</v>
      </c>
      <c r="O340">
        <v>10</v>
      </c>
      <c r="P340">
        <v>30</v>
      </c>
      <c r="Q340">
        <v>7</v>
      </c>
      <c r="R340" t="s">
        <v>49</v>
      </c>
      <c r="S340" t="s">
        <v>49</v>
      </c>
    </row>
    <row r="341" spans="1:19" x14ac:dyDescent="0.35">
      <c r="A341">
        <v>340</v>
      </c>
      <c r="B341">
        <v>41</v>
      </c>
      <c r="C341" t="str">
        <f t="shared" si="15"/>
        <v>Old Category</v>
      </c>
      <c r="D341" t="s">
        <v>16</v>
      </c>
      <c r="E341" t="s">
        <v>20</v>
      </c>
      <c r="F341" t="s">
        <v>29</v>
      </c>
      <c r="G341" t="s">
        <v>44</v>
      </c>
      <c r="H341" t="s">
        <v>48</v>
      </c>
      <c r="I341">
        <v>14</v>
      </c>
      <c r="J341" t="str">
        <f t="shared" si="16"/>
        <v>11-15 yrs</v>
      </c>
      <c r="K341">
        <v>2</v>
      </c>
      <c r="L341" s="5">
        <v>4601.3900000000003</v>
      </c>
      <c r="M341" s="5">
        <f t="shared" si="17"/>
        <v>55216.680000000008</v>
      </c>
      <c r="N341" s="5">
        <v>337.59</v>
      </c>
      <c r="O341">
        <v>10</v>
      </c>
      <c r="P341">
        <v>18</v>
      </c>
      <c r="Q341">
        <v>4</v>
      </c>
      <c r="R341" t="s">
        <v>49</v>
      </c>
      <c r="S341" t="s">
        <v>49</v>
      </c>
    </row>
    <row r="342" spans="1:19" x14ac:dyDescent="0.35">
      <c r="A342">
        <v>341</v>
      </c>
      <c r="B342">
        <v>59</v>
      </c>
      <c r="C342" t="str">
        <f t="shared" si="15"/>
        <v xml:space="preserve">Retirement Category </v>
      </c>
      <c r="D342" t="s">
        <v>16</v>
      </c>
      <c r="E342" t="s">
        <v>23</v>
      </c>
      <c r="F342" t="s">
        <v>33</v>
      </c>
      <c r="G342" t="s">
        <v>42</v>
      </c>
      <c r="H342" t="s">
        <v>46</v>
      </c>
      <c r="I342">
        <v>17</v>
      </c>
      <c r="J342" t="str">
        <f t="shared" si="16"/>
        <v>16-20 yrs</v>
      </c>
      <c r="K342">
        <v>3</v>
      </c>
      <c r="L342" s="5">
        <v>5537.6</v>
      </c>
      <c r="M342" s="5">
        <f t="shared" si="17"/>
        <v>66451.200000000012</v>
      </c>
      <c r="N342" s="5">
        <v>373.09</v>
      </c>
      <c r="O342">
        <v>12</v>
      </c>
      <c r="P342">
        <v>25</v>
      </c>
      <c r="Q342">
        <v>9</v>
      </c>
      <c r="R342" t="s">
        <v>50</v>
      </c>
      <c r="S342" t="s">
        <v>49</v>
      </c>
    </row>
    <row r="343" spans="1:19" x14ac:dyDescent="0.35">
      <c r="A343">
        <v>342</v>
      </c>
      <c r="B343">
        <v>49</v>
      </c>
      <c r="C343" t="str">
        <f t="shared" si="15"/>
        <v>Old Category</v>
      </c>
      <c r="D343" t="s">
        <v>16</v>
      </c>
      <c r="E343" t="s">
        <v>19</v>
      </c>
      <c r="F343" t="s">
        <v>37</v>
      </c>
      <c r="G343" t="s">
        <v>44</v>
      </c>
      <c r="H343" t="s">
        <v>46</v>
      </c>
      <c r="I343">
        <v>16</v>
      </c>
      <c r="J343" t="str">
        <f t="shared" si="16"/>
        <v>16-20 yrs</v>
      </c>
      <c r="K343">
        <v>3</v>
      </c>
      <c r="L343" s="5">
        <v>5560.59</v>
      </c>
      <c r="M343" s="5">
        <f t="shared" si="17"/>
        <v>66727.08</v>
      </c>
      <c r="N343" s="5">
        <v>1048.79</v>
      </c>
      <c r="O343">
        <v>13</v>
      </c>
      <c r="P343">
        <v>22</v>
      </c>
      <c r="Q343">
        <v>9</v>
      </c>
      <c r="R343" t="s">
        <v>50</v>
      </c>
      <c r="S343" t="s">
        <v>49</v>
      </c>
    </row>
    <row r="344" spans="1:19" x14ac:dyDescent="0.35">
      <c r="A344">
        <v>343</v>
      </c>
      <c r="B344">
        <v>41</v>
      </c>
      <c r="C344" t="str">
        <f t="shared" si="15"/>
        <v>Old Category</v>
      </c>
      <c r="D344" t="s">
        <v>16</v>
      </c>
      <c r="E344" t="s">
        <v>23</v>
      </c>
      <c r="F344" t="s">
        <v>41</v>
      </c>
      <c r="G344" t="s">
        <v>44</v>
      </c>
      <c r="H344" t="s">
        <v>46</v>
      </c>
      <c r="I344">
        <v>5</v>
      </c>
      <c r="J344" t="str">
        <f t="shared" si="16"/>
        <v>0-5 yrs</v>
      </c>
      <c r="K344">
        <v>4</v>
      </c>
      <c r="L344" s="5">
        <v>4796.37</v>
      </c>
      <c r="M344" s="5">
        <f t="shared" si="17"/>
        <v>57556.44</v>
      </c>
      <c r="N344" s="5">
        <v>579.77</v>
      </c>
      <c r="O344">
        <v>9</v>
      </c>
      <c r="P344">
        <v>19</v>
      </c>
      <c r="Q344">
        <v>5</v>
      </c>
      <c r="R344" t="s">
        <v>50</v>
      </c>
      <c r="S344" t="s">
        <v>50</v>
      </c>
    </row>
    <row r="345" spans="1:19" x14ac:dyDescent="0.35">
      <c r="A345">
        <v>344</v>
      </c>
      <c r="B345">
        <v>32</v>
      </c>
      <c r="C345" t="str">
        <f t="shared" si="15"/>
        <v>Adult Category</v>
      </c>
      <c r="D345" t="s">
        <v>17</v>
      </c>
      <c r="E345" t="s">
        <v>23</v>
      </c>
      <c r="F345" t="s">
        <v>41</v>
      </c>
      <c r="G345" t="s">
        <v>43</v>
      </c>
      <c r="H345" t="s">
        <v>46</v>
      </c>
      <c r="I345">
        <v>17</v>
      </c>
      <c r="J345" t="str">
        <f t="shared" si="16"/>
        <v>16-20 yrs</v>
      </c>
      <c r="K345">
        <v>2</v>
      </c>
      <c r="L345" s="5">
        <v>3791.79</v>
      </c>
      <c r="M345" s="5">
        <f t="shared" si="17"/>
        <v>45501.479999999996</v>
      </c>
      <c r="N345" s="5">
        <v>304.57</v>
      </c>
      <c r="O345">
        <v>10</v>
      </c>
      <c r="P345">
        <v>21</v>
      </c>
      <c r="Q345">
        <v>5</v>
      </c>
      <c r="R345" t="s">
        <v>49</v>
      </c>
      <c r="S345" t="s">
        <v>49</v>
      </c>
    </row>
    <row r="346" spans="1:19" x14ac:dyDescent="0.35">
      <c r="A346">
        <v>345</v>
      </c>
      <c r="B346">
        <v>35</v>
      </c>
      <c r="C346" t="str">
        <f t="shared" si="15"/>
        <v>Adult Category</v>
      </c>
      <c r="D346" t="s">
        <v>16</v>
      </c>
      <c r="E346" t="s">
        <v>20</v>
      </c>
      <c r="F346" t="s">
        <v>28</v>
      </c>
      <c r="G346" t="s">
        <v>44</v>
      </c>
      <c r="H346" t="s">
        <v>47</v>
      </c>
      <c r="I346">
        <v>14</v>
      </c>
      <c r="J346" t="str">
        <f t="shared" si="16"/>
        <v>11-15 yrs</v>
      </c>
      <c r="K346">
        <v>5</v>
      </c>
      <c r="L346" s="5">
        <v>4855.62</v>
      </c>
      <c r="M346" s="5">
        <f t="shared" si="17"/>
        <v>58267.44</v>
      </c>
      <c r="N346" s="5">
        <v>886.98</v>
      </c>
      <c r="O346">
        <v>10</v>
      </c>
      <c r="P346">
        <v>15</v>
      </c>
      <c r="Q346">
        <v>9</v>
      </c>
      <c r="R346" t="s">
        <v>49</v>
      </c>
      <c r="S346" t="s">
        <v>50</v>
      </c>
    </row>
    <row r="347" spans="1:19" x14ac:dyDescent="0.35">
      <c r="A347">
        <v>346</v>
      </c>
      <c r="B347">
        <v>42</v>
      </c>
      <c r="C347" t="str">
        <f t="shared" si="15"/>
        <v>Old Category</v>
      </c>
      <c r="D347" t="s">
        <v>16</v>
      </c>
      <c r="E347" t="s">
        <v>22</v>
      </c>
      <c r="F347" t="s">
        <v>36</v>
      </c>
      <c r="G347" t="s">
        <v>43</v>
      </c>
      <c r="H347" t="s">
        <v>46</v>
      </c>
      <c r="I347">
        <v>2</v>
      </c>
      <c r="J347" t="str">
        <f t="shared" si="16"/>
        <v>0-5 yrs</v>
      </c>
      <c r="K347">
        <v>3</v>
      </c>
      <c r="L347" s="5">
        <v>5322.89</v>
      </c>
      <c r="M347" s="5">
        <f t="shared" si="17"/>
        <v>63874.680000000008</v>
      </c>
      <c r="N347" s="5">
        <v>664.72</v>
      </c>
      <c r="O347">
        <v>5</v>
      </c>
      <c r="P347">
        <v>23</v>
      </c>
      <c r="Q347">
        <v>6</v>
      </c>
      <c r="R347" t="s">
        <v>49</v>
      </c>
      <c r="S347" t="s">
        <v>49</v>
      </c>
    </row>
    <row r="348" spans="1:19" x14ac:dyDescent="0.35">
      <c r="A348">
        <v>347</v>
      </c>
      <c r="B348">
        <v>23</v>
      </c>
      <c r="C348" t="str">
        <f t="shared" si="15"/>
        <v>Young Category</v>
      </c>
      <c r="D348" t="s">
        <v>17</v>
      </c>
      <c r="E348" t="s">
        <v>21</v>
      </c>
      <c r="F348" t="s">
        <v>31</v>
      </c>
      <c r="G348" t="s">
        <v>43</v>
      </c>
      <c r="H348" t="s">
        <v>46</v>
      </c>
      <c r="I348">
        <v>8</v>
      </c>
      <c r="J348" t="str">
        <f t="shared" si="16"/>
        <v>6-10 yrs</v>
      </c>
      <c r="K348">
        <v>4</v>
      </c>
      <c r="L348" s="5">
        <v>5220.8999999999996</v>
      </c>
      <c r="M348" s="5">
        <f t="shared" si="17"/>
        <v>62650.799999999996</v>
      </c>
      <c r="N348" s="5">
        <v>545.52</v>
      </c>
      <c r="O348">
        <v>11</v>
      </c>
      <c r="P348">
        <v>19</v>
      </c>
      <c r="Q348">
        <v>6</v>
      </c>
      <c r="R348" t="s">
        <v>49</v>
      </c>
      <c r="S348" t="s">
        <v>49</v>
      </c>
    </row>
    <row r="349" spans="1:19" x14ac:dyDescent="0.35">
      <c r="A349">
        <v>348</v>
      </c>
      <c r="B349">
        <v>37</v>
      </c>
      <c r="C349" t="str">
        <f t="shared" si="15"/>
        <v>Adult Category</v>
      </c>
      <c r="D349" t="s">
        <v>17</v>
      </c>
      <c r="E349" t="s">
        <v>21</v>
      </c>
      <c r="F349" t="s">
        <v>34</v>
      </c>
      <c r="G349" t="s">
        <v>43</v>
      </c>
      <c r="H349" t="s">
        <v>46</v>
      </c>
      <c r="I349">
        <v>11</v>
      </c>
      <c r="J349" t="str">
        <f t="shared" si="16"/>
        <v>11-15 yrs</v>
      </c>
      <c r="K349">
        <v>3</v>
      </c>
      <c r="L349" s="5">
        <v>4124.7700000000004</v>
      </c>
      <c r="M349" s="5">
        <f t="shared" si="17"/>
        <v>49497.240000000005</v>
      </c>
      <c r="N349" s="5">
        <v>341.82</v>
      </c>
      <c r="O349">
        <v>5</v>
      </c>
      <c r="P349">
        <v>20</v>
      </c>
      <c r="Q349">
        <v>4</v>
      </c>
      <c r="R349" t="s">
        <v>49</v>
      </c>
      <c r="S349" t="s">
        <v>49</v>
      </c>
    </row>
    <row r="350" spans="1:19" x14ac:dyDescent="0.35">
      <c r="A350">
        <v>349</v>
      </c>
      <c r="B350">
        <v>22</v>
      </c>
      <c r="C350" t="str">
        <f t="shared" si="15"/>
        <v>Young Category</v>
      </c>
      <c r="D350" t="s">
        <v>17</v>
      </c>
      <c r="E350" t="s">
        <v>23</v>
      </c>
      <c r="F350" t="s">
        <v>41</v>
      </c>
      <c r="G350" t="s">
        <v>44</v>
      </c>
      <c r="H350" t="s">
        <v>46</v>
      </c>
      <c r="I350">
        <v>1</v>
      </c>
      <c r="J350" t="str">
        <f t="shared" si="16"/>
        <v>0-5 yrs</v>
      </c>
      <c r="K350">
        <v>2</v>
      </c>
      <c r="L350" s="5">
        <v>5659.68</v>
      </c>
      <c r="M350" s="5">
        <f t="shared" si="17"/>
        <v>67916.160000000003</v>
      </c>
      <c r="N350" s="5">
        <v>728.73</v>
      </c>
      <c r="O350">
        <v>12</v>
      </c>
      <c r="P350">
        <v>19</v>
      </c>
      <c r="Q350">
        <v>1</v>
      </c>
      <c r="R350" t="s">
        <v>49</v>
      </c>
      <c r="S350" t="s">
        <v>49</v>
      </c>
    </row>
    <row r="351" spans="1:19" x14ac:dyDescent="0.35">
      <c r="A351">
        <v>350</v>
      </c>
      <c r="B351">
        <v>33</v>
      </c>
      <c r="C351" t="str">
        <f t="shared" si="15"/>
        <v>Adult Category</v>
      </c>
      <c r="D351" t="s">
        <v>17</v>
      </c>
      <c r="E351" t="s">
        <v>20</v>
      </c>
      <c r="F351" t="s">
        <v>29</v>
      </c>
      <c r="G351" t="s">
        <v>44</v>
      </c>
      <c r="H351" t="s">
        <v>47</v>
      </c>
      <c r="I351">
        <v>3</v>
      </c>
      <c r="J351" t="str">
        <f t="shared" si="16"/>
        <v>0-5 yrs</v>
      </c>
      <c r="K351">
        <v>3</v>
      </c>
      <c r="L351" s="5">
        <v>4552.47</v>
      </c>
      <c r="M351" s="5">
        <f t="shared" si="17"/>
        <v>54629.64</v>
      </c>
      <c r="N351" s="5">
        <v>242.71</v>
      </c>
      <c r="O351">
        <v>9</v>
      </c>
      <c r="P351">
        <v>18</v>
      </c>
      <c r="Q351">
        <v>10</v>
      </c>
      <c r="R351" t="s">
        <v>49</v>
      </c>
      <c r="S351" t="s">
        <v>49</v>
      </c>
    </row>
    <row r="352" spans="1:19" x14ac:dyDescent="0.35">
      <c r="A352">
        <v>351</v>
      </c>
      <c r="B352">
        <v>47</v>
      </c>
      <c r="C352" t="str">
        <f t="shared" si="15"/>
        <v>Old Category</v>
      </c>
      <c r="D352" t="s">
        <v>17</v>
      </c>
      <c r="E352" t="s">
        <v>22</v>
      </c>
      <c r="F352" t="s">
        <v>36</v>
      </c>
      <c r="G352" t="s">
        <v>44</v>
      </c>
      <c r="H352" t="s">
        <v>46</v>
      </c>
      <c r="I352">
        <v>2</v>
      </c>
      <c r="J352" t="str">
        <f t="shared" si="16"/>
        <v>0-5 yrs</v>
      </c>
      <c r="K352">
        <v>3</v>
      </c>
      <c r="L352" s="5">
        <v>3720.45</v>
      </c>
      <c r="M352" s="5">
        <f t="shared" si="17"/>
        <v>44645.399999999994</v>
      </c>
      <c r="N352" s="5">
        <v>641.26</v>
      </c>
      <c r="O352">
        <v>11</v>
      </c>
      <c r="P352">
        <v>20</v>
      </c>
      <c r="Q352">
        <v>5</v>
      </c>
      <c r="R352" t="s">
        <v>49</v>
      </c>
      <c r="S352" t="s">
        <v>49</v>
      </c>
    </row>
    <row r="353" spans="1:19" x14ac:dyDescent="0.35">
      <c r="A353">
        <v>352</v>
      </c>
      <c r="B353">
        <v>31</v>
      </c>
      <c r="C353" t="str">
        <f t="shared" si="15"/>
        <v>Adult Category</v>
      </c>
      <c r="D353" t="s">
        <v>17</v>
      </c>
      <c r="E353" t="s">
        <v>18</v>
      </c>
      <c r="F353" t="s">
        <v>26</v>
      </c>
      <c r="G353" t="s">
        <v>44</v>
      </c>
      <c r="H353" t="s">
        <v>46</v>
      </c>
      <c r="I353">
        <v>10</v>
      </c>
      <c r="J353" t="str">
        <f t="shared" si="16"/>
        <v>6-10 yrs</v>
      </c>
      <c r="K353">
        <v>4</v>
      </c>
      <c r="L353" s="5">
        <v>4881.95</v>
      </c>
      <c r="M353" s="5">
        <f t="shared" si="17"/>
        <v>58583.399999999994</v>
      </c>
      <c r="N353" s="5">
        <v>365.29</v>
      </c>
      <c r="O353">
        <v>12</v>
      </c>
      <c r="P353">
        <v>22</v>
      </c>
      <c r="Q353">
        <v>2</v>
      </c>
      <c r="R353" t="s">
        <v>50</v>
      </c>
      <c r="S353" t="s">
        <v>50</v>
      </c>
    </row>
    <row r="354" spans="1:19" x14ac:dyDescent="0.35">
      <c r="A354">
        <v>353</v>
      </c>
      <c r="B354">
        <v>42</v>
      </c>
      <c r="C354" t="str">
        <f t="shared" si="15"/>
        <v>Old Category</v>
      </c>
      <c r="D354" t="s">
        <v>17</v>
      </c>
      <c r="E354" t="s">
        <v>22</v>
      </c>
      <c r="F354" t="s">
        <v>32</v>
      </c>
      <c r="G354" t="s">
        <v>42</v>
      </c>
      <c r="H354" t="s">
        <v>48</v>
      </c>
      <c r="I354">
        <v>2</v>
      </c>
      <c r="J354" t="str">
        <f t="shared" si="16"/>
        <v>0-5 yrs</v>
      </c>
      <c r="K354">
        <v>5</v>
      </c>
      <c r="L354" s="5">
        <v>4328.34</v>
      </c>
      <c r="M354" s="5">
        <f t="shared" si="17"/>
        <v>51940.08</v>
      </c>
      <c r="N354" s="5">
        <v>696.05</v>
      </c>
      <c r="O354">
        <v>8</v>
      </c>
      <c r="P354">
        <v>23</v>
      </c>
      <c r="Q354">
        <v>3</v>
      </c>
      <c r="R354" t="s">
        <v>50</v>
      </c>
      <c r="S354" t="s">
        <v>49</v>
      </c>
    </row>
    <row r="355" spans="1:19" x14ac:dyDescent="0.35">
      <c r="A355">
        <v>354</v>
      </c>
      <c r="B355">
        <v>37</v>
      </c>
      <c r="C355" t="str">
        <f t="shared" si="15"/>
        <v>Adult Category</v>
      </c>
      <c r="D355" t="s">
        <v>16</v>
      </c>
      <c r="E355" t="s">
        <v>19</v>
      </c>
      <c r="F355" t="s">
        <v>37</v>
      </c>
      <c r="G355" t="s">
        <v>43</v>
      </c>
      <c r="H355" t="s">
        <v>46</v>
      </c>
      <c r="I355">
        <v>11</v>
      </c>
      <c r="J355" t="str">
        <f t="shared" si="16"/>
        <v>11-15 yrs</v>
      </c>
      <c r="K355">
        <v>4</v>
      </c>
      <c r="L355" s="5">
        <v>5356.54</v>
      </c>
      <c r="M355" s="5">
        <f t="shared" si="17"/>
        <v>64278.479999999996</v>
      </c>
      <c r="N355" s="5">
        <v>511.1</v>
      </c>
      <c r="O355">
        <v>10</v>
      </c>
      <c r="P355">
        <v>21</v>
      </c>
      <c r="Q355">
        <v>9</v>
      </c>
      <c r="R355" t="s">
        <v>49</v>
      </c>
      <c r="S355" t="s">
        <v>50</v>
      </c>
    </row>
    <row r="356" spans="1:19" x14ac:dyDescent="0.35">
      <c r="A356">
        <v>355</v>
      </c>
      <c r="B356">
        <v>33</v>
      </c>
      <c r="C356" t="str">
        <f t="shared" si="15"/>
        <v>Adult Category</v>
      </c>
      <c r="D356" t="s">
        <v>16</v>
      </c>
      <c r="E356" t="s">
        <v>21</v>
      </c>
      <c r="F356" t="s">
        <v>38</v>
      </c>
      <c r="G356" t="s">
        <v>45</v>
      </c>
      <c r="H356" t="s">
        <v>46</v>
      </c>
      <c r="I356">
        <v>11</v>
      </c>
      <c r="J356" t="str">
        <f t="shared" si="16"/>
        <v>11-15 yrs</v>
      </c>
      <c r="K356">
        <v>4</v>
      </c>
      <c r="L356" s="5">
        <v>6821.65</v>
      </c>
      <c r="M356" s="5">
        <f t="shared" si="17"/>
        <v>81859.799999999988</v>
      </c>
      <c r="N356" s="5">
        <v>683.3</v>
      </c>
      <c r="O356">
        <v>10</v>
      </c>
      <c r="P356">
        <v>24</v>
      </c>
      <c r="Q356">
        <v>4</v>
      </c>
      <c r="R356" t="s">
        <v>50</v>
      </c>
      <c r="S356" t="s">
        <v>50</v>
      </c>
    </row>
    <row r="357" spans="1:19" x14ac:dyDescent="0.35">
      <c r="A357">
        <v>356</v>
      </c>
      <c r="B357">
        <v>55</v>
      </c>
      <c r="C357" t="str">
        <f t="shared" si="15"/>
        <v xml:space="preserve">Retirement Category </v>
      </c>
      <c r="D357" t="s">
        <v>17</v>
      </c>
      <c r="E357" t="s">
        <v>22</v>
      </c>
      <c r="F357" t="s">
        <v>40</v>
      </c>
      <c r="G357" t="s">
        <v>42</v>
      </c>
      <c r="H357" t="s">
        <v>46</v>
      </c>
      <c r="I357">
        <v>16</v>
      </c>
      <c r="J357" t="str">
        <f t="shared" si="16"/>
        <v>16-20 yrs</v>
      </c>
      <c r="K357">
        <v>3</v>
      </c>
      <c r="L357" s="5">
        <v>3101.2</v>
      </c>
      <c r="M357" s="5">
        <f t="shared" si="17"/>
        <v>37214.399999999994</v>
      </c>
      <c r="N357" s="5">
        <v>316.48</v>
      </c>
      <c r="O357">
        <v>10</v>
      </c>
      <c r="P357">
        <v>23</v>
      </c>
      <c r="Q357">
        <v>3</v>
      </c>
      <c r="R357" t="s">
        <v>49</v>
      </c>
      <c r="S357" t="s">
        <v>49</v>
      </c>
    </row>
    <row r="358" spans="1:19" x14ac:dyDescent="0.35">
      <c r="A358">
        <v>357</v>
      </c>
      <c r="B358">
        <v>23</v>
      </c>
      <c r="C358" t="str">
        <f t="shared" si="15"/>
        <v>Young Category</v>
      </c>
      <c r="D358" t="s">
        <v>17</v>
      </c>
      <c r="E358" t="s">
        <v>21</v>
      </c>
      <c r="F358" t="s">
        <v>31</v>
      </c>
      <c r="G358" t="s">
        <v>42</v>
      </c>
      <c r="H358" t="s">
        <v>47</v>
      </c>
      <c r="I358">
        <v>9</v>
      </c>
      <c r="J358" t="str">
        <f t="shared" si="16"/>
        <v>6-10 yrs</v>
      </c>
      <c r="K358">
        <v>3</v>
      </c>
      <c r="L358" s="5">
        <v>3821.79</v>
      </c>
      <c r="M358" s="5">
        <f t="shared" si="17"/>
        <v>45861.479999999996</v>
      </c>
      <c r="N358" s="5">
        <v>377.18</v>
      </c>
      <c r="O358">
        <v>12</v>
      </c>
      <c r="P358">
        <v>15</v>
      </c>
      <c r="Q358">
        <v>6</v>
      </c>
      <c r="R358" t="s">
        <v>49</v>
      </c>
      <c r="S358" t="s">
        <v>49</v>
      </c>
    </row>
    <row r="359" spans="1:19" x14ac:dyDescent="0.35">
      <c r="A359">
        <v>358</v>
      </c>
      <c r="B359">
        <v>54</v>
      </c>
      <c r="C359" t="str">
        <f t="shared" si="15"/>
        <v xml:space="preserve">Retirement Category </v>
      </c>
      <c r="D359" t="s">
        <v>17</v>
      </c>
      <c r="E359" t="s">
        <v>23</v>
      </c>
      <c r="F359" t="s">
        <v>39</v>
      </c>
      <c r="G359" t="s">
        <v>44</v>
      </c>
      <c r="H359" t="s">
        <v>46</v>
      </c>
      <c r="I359">
        <v>6</v>
      </c>
      <c r="J359" t="str">
        <f t="shared" si="16"/>
        <v>6-10 yrs</v>
      </c>
      <c r="K359">
        <v>5</v>
      </c>
      <c r="L359" s="5">
        <v>5035.2</v>
      </c>
      <c r="M359" s="5">
        <f t="shared" si="17"/>
        <v>60422.399999999994</v>
      </c>
      <c r="N359" s="5">
        <v>633.11</v>
      </c>
      <c r="O359">
        <v>13</v>
      </c>
      <c r="P359">
        <v>21</v>
      </c>
      <c r="Q359">
        <v>1</v>
      </c>
      <c r="R359" t="s">
        <v>49</v>
      </c>
      <c r="S359" t="s">
        <v>50</v>
      </c>
    </row>
    <row r="360" spans="1:19" x14ac:dyDescent="0.35">
      <c r="A360">
        <v>359</v>
      </c>
      <c r="B360">
        <v>58</v>
      </c>
      <c r="C360" t="str">
        <f t="shared" si="15"/>
        <v xml:space="preserve">Retirement Category </v>
      </c>
      <c r="D360" t="s">
        <v>16</v>
      </c>
      <c r="E360" t="s">
        <v>22</v>
      </c>
      <c r="F360" t="s">
        <v>32</v>
      </c>
      <c r="G360" t="s">
        <v>43</v>
      </c>
      <c r="H360" t="s">
        <v>46</v>
      </c>
      <c r="I360">
        <v>11</v>
      </c>
      <c r="J360" t="str">
        <f t="shared" si="16"/>
        <v>11-15 yrs</v>
      </c>
      <c r="K360">
        <v>2</v>
      </c>
      <c r="L360" s="5">
        <v>4942.04</v>
      </c>
      <c r="M360" s="5">
        <f t="shared" si="17"/>
        <v>59304.479999999996</v>
      </c>
      <c r="N360" s="5">
        <v>441.63</v>
      </c>
      <c r="O360">
        <v>9</v>
      </c>
      <c r="P360">
        <v>19</v>
      </c>
      <c r="Q360">
        <v>3</v>
      </c>
      <c r="R360" t="s">
        <v>49</v>
      </c>
      <c r="S360" t="s">
        <v>49</v>
      </c>
    </row>
    <row r="361" spans="1:19" x14ac:dyDescent="0.35">
      <c r="A361">
        <v>360</v>
      </c>
      <c r="B361">
        <v>46</v>
      </c>
      <c r="C361" t="str">
        <f t="shared" si="15"/>
        <v>Old Category</v>
      </c>
      <c r="D361" t="s">
        <v>16</v>
      </c>
      <c r="E361" t="s">
        <v>21</v>
      </c>
      <c r="F361" t="s">
        <v>34</v>
      </c>
      <c r="G361" t="s">
        <v>44</v>
      </c>
      <c r="H361" t="s">
        <v>46</v>
      </c>
      <c r="I361">
        <v>15</v>
      </c>
      <c r="J361" t="str">
        <f t="shared" si="16"/>
        <v>11-15 yrs</v>
      </c>
      <c r="K361">
        <v>5</v>
      </c>
      <c r="L361" s="5">
        <v>4129.9399999999996</v>
      </c>
      <c r="M361" s="5">
        <f t="shared" si="17"/>
        <v>49559.28</v>
      </c>
      <c r="N361" s="5">
        <v>349.82</v>
      </c>
      <c r="O361">
        <v>14</v>
      </c>
      <c r="P361">
        <v>20</v>
      </c>
      <c r="Q361">
        <v>5</v>
      </c>
      <c r="R361" t="s">
        <v>49</v>
      </c>
      <c r="S361" t="s">
        <v>50</v>
      </c>
    </row>
    <row r="362" spans="1:19" x14ac:dyDescent="0.35">
      <c r="A362">
        <v>361</v>
      </c>
      <c r="B362">
        <v>48</v>
      </c>
      <c r="C362" t="str">
        <f t="shared" si="15"/>
        <v>Old Category</v>
      </c>
      <c r="D362" t="s">
        <v>17</v>
      </c>
      <c r="E362" t="s">
        <v>21</v>
      </c>
      <c r="F362" t="s">
        <v>38</v>
      </c>
      <c r="G362" t="s">
        <v>44</v>
      </c>
      <c r="H362" t="s">
        <v>48</v>
      </c>
      <c r="I362">
        <v>17</v>
      </c>
      <c r="J362" t="str">
        <f t="shared" si="16"/>
        <v>16-20 yrs</v>
      </c>
      <c r="K362">
        <v>4</v>
      </c>
      <c r="L362" s="5">
        <v>4713.5600000000004</v>
      </c>
      <c r="M362" s="5">
        <f t="shared" si="17"/>
        <v>56562.720000000001</v>
      </c>
      <c r="N362" s="5">
        <v>275.43</v>
      </c>
      <c r="O362">
        <v>11</v>
      </c>
      <c r="P362">
        <v>16</v>
      </c>
      <c r="Q362">
        <v>4</v>
      </c>
      <c r="R362" t="s">
        <v>49</v>
      </c>
      <c r="S362" t="s">
        <v>50</v>
      </c>
    </row>
    <row r="363" spans="1:19" x14ac:dyDescent="0.35">
      <c r="A363">
        <v>362</v>
      </c>
      <c r="B363">
        <v>55</v>
      </c>
      <c r="C363" t="str">
        <f t="shared" si="15"/>
        <v xml:space="preserve">Retirement Category </v>
      </c>
      <c r="D363" t="s">
        <v>16</v>
      </c>
      <c r="E363" t="s">
        <v>20</v>
      </c>
      <c r="F363" t="s">
        <v>29</v>
      </c>
      <c r="G363" t="s">
        <v>44</v>
      </c>
      <c r="H363" t="s">
        <v>46</v>
      </c>
      <c r="I363">
        <v>9</v>
      </c>
      <c r="J363" t="str">
        <f t="shared" si="16"/>
        <v>6-10 yrs</v>
      </c>
      <c r="K363">
        <v>4</v>
      </c>
      <c r="L363" s="5">
        <v>4422.79</v>
      </c>
      <c r="M363" s="5">
        <f t="shared" si="17"/>
        <v>53073.479999999996</v>
      </c>
      <c r="N363" s="5">
        <v>471.24</v>
      </c>
      <c r="O363">
        <v>11</v>
      </c>
      <c r="P363">
        <v>21</v>
      </c>
      <c r="Q363">
        <v>8</v>
      </c>
      <c r="R363" t="s">
        <v>50</v>
      </c>
      <c r="S363" t="s">
        <v>49</v>
      </c>
    </row>
    <row r="364" spans="1:19" x14ac:dyDescent="0.35">
      <c r="A364">
        <v>363</v>
      </c>
      <c r="B364">
        <v>51</v>
      </c>
      <c r="C364" t="str">
        <f t="shared" si="15"/>
        <v xml:space="preserve">Retirement Category </v>
      </c>
      <c r="D364" t="s">
        <v>16</v>
      </c>
      <c r="E364" t="s">
        <v>23</v>
      </c>
      <c r="F364" t="s">
        <v>41</v>
      </c>
      <c r="G364" t="s">
        <v>43</v>
      </c>
      <c r="H364" t="s">
        <v>47</v>
      </c>
      <c r="I364">
        <v>12</v>
      </c>
      <c r="J364" t="str">
        <f t="shared" si="16"/>
        <v>11-15 yrs</v>
      </c>
      <c r="K364">
        <v>4</v>
      </c>
      <c r="L364" s="5">
        <v>6539.66</v>
      </c>
      <c r="M364" s="5">
        <f t="shared" si="17"/>
        <v>78475.92</v>
      </c>
      <c r="N364" s="5">
        <v>721.69</v>
      </c>
      <c r="O364">
        <v>8</v>
      </c>
      <c r="P364">
        <v>15</v>
      </c>
      <c r="Q364">
        <v>7</v>
      </c>
      <c r="R364" t="s">
        <v>49</v>
      </c>
      <c r="S364" t="s">
        <v>49</v>
      </c>
    </row>
    <row r="365" spans="1:19" x14ac:dyDescent="0.35">
      <c r="A365">
        <v>364</v>
      </c>
      <c r="B365">
        <v>53</v>
      </c>
      <c r="C365" t="str">
        <f t="shared" si="15"/>
        <v xml:space="preserve">Retirement Category </v>
      </c>
      <c r="D365" t="s">
        <v>16</v>
      </c>
      <c r="E365" t="s">
        <v>20</v>
      </c>
      <c r="F365" t="s">
        <v>29</v>
      </c>
      <c r="G365" t="s">
        <v>44</v>
      </c>
      <c r="H365" t="s">
        <v>47</v>
      </c>
      <c r="I365">
        <v>11</v>
      </c>
      <c r="J365" t="str">
        <f t="shared" si="16"/>
        <v>11-15 yrs</v>
      </c>
      <c r="K365">
        <v>4</v>
      </c>
      <c r="L365" s="5">
        <v>4371.3</v>
      </c>
      <c r="M365" s="5">
        <f t="shared" si="17"/>
        <v>52455.600000000006</v>
      </c>
      <c r="N365" s="5">
        <v>304.04000000000002</v>
      </c>
      <c r="O365">
        <v>7</v>
      </c>
      <c r="P365">
        <v>19</v>
      </c>
      <c r="Q365">
        <v>1</v>
      </c>
      <c r="R365" t="s">
        <v>49</v>
      </c>
      <c r="S365" t="s">
        <v>50</v>
      </c>
    </row>
    <row r="366" spans="1:19" x14ac:dyDescent="0.35">
      <c r="A366">
        <v>365</v>
      </c>
      <c r="B366">
        <v>36</v>
      </c>
      <c r="C366" t="str">
        <f t="shared" si="15"/>
        <v>Adult Category</v>
      </c>
      <c r="D366" t="s">
        <v>17</v>
      </c>
      <c r="E366" t="s">
        <v>18</v>
      </c>
      <c r="F366" t="s">
        <v>26</v>
      </c>
      <c r="G366" t="s">
        <v>43</v>
      </c>
      <c r="H366" t="s">
        <v>46</v>
      </c>
      <c r="I366">
        <v>13</v>
      </c>
      <c r="J366" t="str">
        <f t="shared" si="16"/>
        <v>11-15 yrs</v>
      </c>
      <c r="K366">
        <v>1</v>
      </c>
      <c r="L366" s="5">
        <v>4290.18</v>
      </c>
      <c r="M366" s="5">
        <f t="shared" si="17"/>
        <v>51482.16</v>
      </c>
      <c r="N366" s="5">
        <v>238.57</v>
      </c>
      <c r="O366">
        <v>10</v>
      </c>
      <c r="P366">
        <v>22</v>
      </c>
      <c r="Q366">
        <v>4</v>
      </c>
      <c r="R366" t="s">
        <v>49</v>
      </c>
      <c r="S366" t="s">
        <v>49</v>
      </c>
    </row>
    <row r="367" spans="1:19" x14ac:dyDescent="0.35">
      <c r="A367">
        <v>366</v>
      </c>
      <c r="B367">
        <v>41</v>
      </c>
      <c r="C367" t="str">
        <f t="shared" si="15"/>
        <v>Old Category</v>
      </c>
      <c r="D367" t="s">
        <v>16</v>
      </c>
      <c r="E367" t="s">
        <v>18</v>
      </c>
      <c r="F367" t="s">
        <v>26</v>
      </c>
      <c r="G367" t="s">
        <v>43</v>
      </c>
      <c r="H367" t="s">
        <v>48</v>
      </c>
      <c r="I367">
        <v>18</v>
      </c>
      <c r="J367" t="str">
        <f t="shared" si="16"/>
        <v>16-20 yrs</v>
      </c>
      <c r="K367">
        <v>1</v>
      </c>
      <c r="L367" s="5">
        <v>4780.5</v>
      </c>
      <c r="M367" s="5">
        <f t="shared" si="17"/>
        <v>57366</v>
      </c>
      <c r="N367" s="5">
        <v>310.18</v>
      </c>
      <c r="O367">
        <v>9</v>
      </c>
      <c r="P367">
        <v>16</v>
      </c>
      <c r="Q367">
        <v>4</v>
      </c>
      <c r="R367" t="s">
        <v>49</v>
      </c>
      <c r="S367" t="s">
        <v>49</v>
      </c>
    </row>
    <row r="368" spans="1:19" x14ac:dyDescent="0.35">
      <c r="A368">
        <v>367</v>
      </c>
      <c r="B368">
        <v>39</v>
      </c>
      <c r="C368" t="str">
        <f t="shared" si="15"/>
        <v>Adult Category</v>
      </c>
      <c r="D368" t="s">
        <v>16</v>
      </c>
      <c r="E368" t="s">
        <v>21</v>
      </c>
      <c r="F368" t="s">
        <v>34</v>
      </c>
      <c r="G368" t="s">
        <v>45</v>
      </c>
      <c r="H368" t="s">
        <v>46</v>
      </c>
      <c r="I368">
        <v>13</v>
      </c>
      <c r="J368" t="str">
        <f t="shared" si="16"/>
        <v>11-15 yrs</v>
      </c>
      <c r="K368">
        <v>5</v>
      </c>
      <c r="L368" s="5">
        <v>3707.05</v>
      </c>
      <c r="M368" s="5">
        <f t="shared" si="17"/>
        <v>44484.600000000006</v>
      </c>
      <c r="N368" s="5">
        <v>716.14</v>
      </c>
      <c r="O368">
        <v>15</v>
      </c>
      <c r="P368">
        <v>18</v>
      </c>
      <c r="Q368">
        <v>7</v>
      </c>
      <c r="R368" t="s">
        <v>49</v>
      </c>
      <c r="S368" t="s">
        <v>49</v>
      </c>
    </row>
    <row r="369" spans="1:19" x14ac:dyDescent="0.35">
      <c r="A369">
        <v>368</v>
      </c>
      <c r="B369">
        <v>27</v>
      </c>
      <c r="C369" t="str">
        <f t="shared" si="15"/>
        <v>Young Category</v>
      </c>
      <c r="D369" t="s">
        <v>16</v>
      </c>
      <c r="E369" t="s">
        <v>22</v>
      </c>
      <c r="F369" t="s">
        <v>36</v>
      </c>
      <c r="G369" t="s">
        <v>43</v>
      </c>
      <c r="H369" t="s">
        <v>46</v>
      </c>
      <c r="I369">
        <v>16</v>
      </c>
      <c r="J369" t="str">
        <f t="shared" si="16"/>
        <v>16-20 yrs</v>
      </c>
      <c r="K369">
        <v>4</v>
      </c>
      <c r="L369" s="5">
        <v>3484.57</v>
      </c>
      <c r="M369" s="5">
        <f t="shared" si="17"/>
        <v>41814.840000000004</v>
      </c>
      <c r="N369" s="5">
        <v>380.04</v>
      </c>
      <c r="O369">
        <v>11</v>
      </c>
      <c r="P369">
        <v>23</v>
      </c>
      <c r="Q369">
        <v>3</v>
      </c>
      <c r="R369" t="s">
        <v>49</v>
      </c>
      <c r="S369" t="s">
        <v>50</v>
      </c>
    </row>
    <row r="370" spans="1:19" x14ac:dyDescent="0.35">
      <c r="A370">
        <v>369</v>
      </c>
      <c r="B370">
        <v>30</v>
      </c>
      <c r="C370" t="str">
        <f t="shared" si="15"/>
        <v>Adult Category</v>
      </c>
      <c r="D370" t="s">
        <v>16</v>
      </c>
      <c r="E370" t="s">
        <v>19</v>
      </c>
      <c r="F370" t="s">
        <v>35</v>
      </c>
      <c r="G370" t="s">
        <v>43</v>
      </c>
      <c r="H370" t="s">
        <v>46</v>
      </c>
      <c r="I370">
        <v>7</v>
      </c>
      <c r="J370" t="str">
        <f t="shared" si="16"/>
        <v>6-10 yrs</v>
      </c>
      <c r="K370">
        <v>3</v>
      </c>
      <c r="L370" s="5">
        <v>4713.88</v>
      </c>
      <c r="M370" s="5">
        <f t="shared" si="17"/>
        <v>56566.559999999998</v>
      </c>
      <c r="N370" s="5">
        <v>648.14</v>
      </c>
      <c r="O370">
        <v>14</v>
      </c>
      <c r="P370">
        <v>21</v>
      </c>
      <c r="Q370">
        <v>4</v>
      </c>
      <c r="R370" t="s">
        <v>50</v>
      </c>
      <c r="S370" t="s">
        <v>49</v>
      </c>
    </row>
    <row r="371" spans="1:19" x14ac:dyDescent="0.35">
      <c r="A371">
        <v>370</v>
      </c>
      <c r="B371">
        <v>42</v>
      </c>
      <c r="C371" t="str">
        <f t="shared" si="15"/>
        <v>Old Category</v>
      </c>
      <c r="D371" t="s">
        <v>17</v>
      </c>
      <c r="E371" t="s">
        <v>20</v>
      </c>
      <c r="F371" t="s">
        <v>30</v>
      </c>
      <c r="G371" t="s">
        <v>43</v>
      </c>
      <c r="H371" t="s">
        <v>48</v>
      </c>
      <c r="I371">
        <v>3</v>
      </c>
      <c r="J371" t="str">
        <f t="shared" si="16"/>
        <v>0-5 yrs</v>
      </c>
      <c r="K371">
        <v>3</v>
      </c>
      <c r="L371" s="5">
        <v>4490.1499999999996</v>
      </c>
      <c r="M371" s="5">
        <f t="shared" si="17"/>
        <v>53881.799999999996</v>
      </c>
      <c r="N371" s="5">
        <v>669.94</v>
      </c>
      <c r="O371">
        <v>12</v>
      </c>
      <c r="P371">
        <v>19</v>
      </c>
      <c r="Q371">
        <v>6</v>
      </c>
      <c r="R371" t="s">
        <v>49</v>
      </c>
      <c r="S371" t="s">
        <v>49</v>
      </c>
    </row>
    <row r="372" spans="1:19" x14ac:dyDescent="0.35">
      <c r="A372">
        <v>371</v>
      </c>
      <c r="B372">
        <v>28</v>
      </c>
      <c r="C372" t="str">
        <f t="shared" si="15"/>
        <v>Young Category</v>
      </c>
      <c r="D372" t="s">
        <v>16</v>
      </c>
      <c r="E372" t="s">
        <v>23</v>
      </c>
      <c r="F372" t="s">
        <v>39</v>
      </c>
      <c r="G372" t="s">
        <v>44</v>
      </c>
      <c r="H372" t="s">
        <v>48</v>
      </c>
      <c r="I372">
        <v>3</v>
      </c>
      <c r="J372" t="str">
        <f t="shared" si="16"/>
        <v>0-5 yrs</v>
      </c>
      <c r="K372">
        <v>2</v>
      </c>
      <c r="L372" s="5">
        <v>4700.1499999999996</v>
      </c>
      <c r="M372" s="5">
        <f t="shared" si="17"/>
        <v>56401.799999999996</v>
      </c>
      <c r="N372" s="5">
        <v>817.68</v>
      </c>
      <c r="O372">
        <v>10</v>
      </c>
      <c r="P372">
        <v>17</v>
      </c>
      <c r="Q372">
        <v>3</v>
      </c>
      <c r="R372" t="s">
        <v>49</v>
      </c>
      <c r="S372" t="s">
        <v>49</v>
      </c>
    </row>
    <row r="373" spans="1:19" x14ac:dyDescent="0.35">
      <c r="A373">
        <v>372</v>
      </c>
      <c r="B373">
        <v>35</v>
      </c>
      <c r="C373" t="str">
        <f t="shared" si="15"/>
        <v>Adult Category</v>
      </c>
      <c r="D373" t="s">
        <v>17</v>
      </c>
      <c r="E373" t="s">
        <v>22</v>
      </c>
      <c r="F373" t="s">
        <v>36</v>
      </c>
      <c r="G373" t="s">
        <v>44</v>
      </c>
      <c r="H373" t="s">
        <v>46</v>
      </c>
      <c r="I373">
        <v>8</v>
      </c>
      <c r="J373" t="str">
        <f t="shared" si="16"/>
        <v>6-10 yrs</v>
      </c>
      <c r="K373">
        <v>2</v>
      </c>
      <c r="L373" s="5">
        <v>4255.04</v>
      </c>
      <c r="M373" s="5">
        <f t="shared" si="17"/>
        <v>51060.479999999996</v>
      </c>
      <c r="N373" s="5">
        <v>669.35</v>
      </c>
      <c r="O373">
        <v>20</v>
      </c>
      <c r="P373">
        <v>18</v>
      </c>
      <c r="Q373">
        <v>1</v>
      </c>
      <c r="R373" t="s">
        <v>49</v>
      </c>
      <c r="S373" t="s">
        <v>49</v>
      </c>
    </row>
    <row r="374" spans="1:19" x14ac:dyDescent="0.35">
      <c r="A374">
        <v>373</v>
      </c>
      <c r="B374">
        <v>60</v>
      </c>
      <c r="C374" t="str">
        <f t="shared" si="15"/>
        <v xml:space="preserve">Retirement Category </v>
      </c>
      <c r="D374" t="s">
        <v>16</v>
      </c>
      <c r="E374" t="s">
        <v>20</v>
      </c>
      <c r="F374" t="s">
        <v>30</v>
      </c>
      <c r="G374" t="s">
        <v>44</v>
      </c>
      <c r="H374" t="s">
        <v>46</v>
      </c>
      <c r="I374">
        <v>4</v>
      </c>
      <c r="J374" t="str">
        <f t="shared" si="16"/>
        <v>0-5 yrs</v>
      </c>
      <c r="K374">
        <v>2</v>
      </c>
      <c r="L374" s="5">
        <v>6050.73</v>
      </c>
      <c r="M374" s="5">
        <f t="shared" si="17"/>
        <v>72608.759999999995</v>
      </c>
      <c r="N374" s="5">
        <v>1195.3599999999999</v>
      </c>
      <c r="O374">
        <v>3</v>
      </c>
      <c r="P374">
        <v>23</v>
      </c>
      <c r="Q374">
        <v>2</v>
      </c>
      <c r="R374" t="s">
        <v>49</v>
      </c>
      <c r="S374" t="s">
        <v>49</v>
      </c>
    </row>
    <row r="375" spans="1:19" x14ac:dyDescent="0.35">
      <c r="A375">
        <v>374</v>
      </c>
      <c r="B375">
        <v>41</v>
      </c>
      <c r="C375" t="str">
        <f t="shared" si="15"/>
        <v>Old Category</v>
      </c>
      <c r="D375" t="s">
        <v>17</v>
      </c>
      <c r="E375" t="s">
        <v>21</v>
      </c>
      <c r="F375" t="s">
        <v>31</v>
      </c>
      <c r="G375" t="s">
        <v>42</v>
      </c>
      <c r="H375" t="s">
        <v>47</v>
      </c>
      <c r="I375">
        <v>10</v>
      </c>
      <c r="J375" t="str">
        <f t="shared" si="16"/>
        <v>6-10 yrs</v>
      </c>
      <c r="K375">
        <v>5</v>
      </c>
      <c r="L375" s="5">
        <v>4025.7</v>
      </c>
      <c r="M375" s="5">
        <f t="shared" si="17"/>
        <v>48308.399999999994</v>
      </c>
      <c r="N375" s="5">
        <v>213.03</v>
      </c>
      <c r="O375">
        <v>7</v>
      </c>
      <c r="P375">
        <v>29</v>
      </c>
      <c r="Q375">
        <v>4</v>
      </c>
      <c r="R375" t="s">
        <v>49</v>
      </c>
      <c r="S375" t="s">
        <v>49</v>
      </c>
    </row>
    <row r="376" spans="1:19" x14ac:dyDescent="0.35">
      <c r="A376">
        <v>375</v>
      </c>
      <c r="B376">
        <v>28</v>
      </c>
      <c r="C376" t="str">
        <f t="shared" si="15"/>
        <v>Young Category</v>
      </c>
      <c r="D376" t="s">
        <v>17</v>
      </c>
      <c r="E376" t="s">
        <v>21</v>
      </c>
      <c r="F376" t="s">
        <v>38</v>
      </c>
      <c r="G376" t="s">
        <v>45</v>
      </c>
      <c r="H376" t="s">
        <v>47</v>
      </c>
      <c r="I376">
        <v>18</v>
      </c>
      <c r="J376" t="str">
        <f t="shared" si="16"/>
        <v>16-20 yrs</v>
      </c>
      <c r="K376">
        <v>3</v>
      </c>
      <c r="L376" s="5">
        <v>2933.5</v>
      </c>
      <c r="M376" s="5">
        <f t="shared" si="17"/>
        <v>35202</v>
      </c>
      <c r="N376" s="5">
        <v>317.94</v>
      </c>
      <c r="O376">
        <v>8</v>
      </c>
      <c r="P376">
        <v>20</v>
      </c>
      <c r="Q376">
        <v>4</v>
      </c>
      <c r="R376" t="s">
        <v>49</v>
      </c>
      <c r="S376" t="s">
        <v>49</v>
      </c>
    </row>
    <row r="377" spans="1:19" x14ac:dyDescent="0.35">
      <c r="A377">
        <v>376</v>
      </c>
      <c r="B377">
        <v>47</v>
      </c>
      <c r="C377" t="str">
        <f t="shared" si="15"/>
        <v>Old Category</v>
      </c>
      <c r="D377" t="s">
        <v>17</v>
      </c>
      <c r="E377" t="s">
        <v>22</v>
      </c>
      <c r="F377" t="s">
        <v>36</v>
      </c>
      <c r="G377" t="s">
        <v>42</v>
      </c>
      <c r="H377" t="s">
        <v>46</v>
      </c>
      <c r="I377">
        <v>15</v>
      </c>
      <c r="J377" t="str">
        <f t="shared" si="16"/>
        <v>11-15 yrs</v>
      </c>
      <c r="K377">
        <v>4</v>
      </c>
      <c r="L377" s="5">
        <v>6110.16</v>
      </c>
      <c r="M377" s="5">
        <f t="shared" si="17"/>
        <v>73321.919999999998</v>
      </c>
      <c r="N377" s="5">
        <v>676.67</v>
      </c>
      <c r="O377">
        <v>11</v>
      </c>
      <c r="P377">
        <v>15</v>
      </c>
      <c r="Q377">
        <v>3</v>
      </c>
      <c r="R377" t="s">
        <v>49</v>
      </c>
      <c r="S377" t="s">
        <v>49</v>
      </c>
    </row>
    <row r="378" spans="1:19" x14ac:dyDescent="0.35">
      <c r="A378">
        <v>377</v>
      </c>
      <c r="B378">
        <v>26</v>
      </c>
      <c r="C378" t="str">
        <f t="shared" si="15"/>
        <v>Young Category</v>
      </c>
      <c r="D378" t="s">
        <v>16</v>
      </c>
      <c r="E378" t="s">
        <v>18</v>
      </c>
      <c r="F378" t="s">
        <v>26</v>
      </c>
      <c r="G378" t="s">
        <v>45</v>
      </c>
      <c r="H378" t="s">
        <v>46</v>
      </c>
      <c r="I378">
        <v>3</v>
      </c>
      <c r="J378" t="str">
        <f t="shared" si="16"/>
        <v>0-5 yrs</v>
      </c>
      <c r="K378">
        <v>3</v>
      </c>
      <c r="L378" s="5">
        <v>5372.25</v>
      </c>
      <c r="M378" s="5">
        <f t="shared" si="17"/>
        <v>64467</v>
      </c>
      <c r="N378" s="5">
        <v>728.63</v>
      </c>
      <c r="O378">
        <v>15</v>
      </c>
      <c r="P378">
        <v>13</v>
      </c>
      <c r="Q378">
        <v>3</v>
      </c>
      <c r="R378" t="s">
        <v>49</v>
      </c>
      <c r="S378" t="s">
        <v>49</v>
      </c>
    </row>
    <row r="379" spans="1:19" x14ac:dyDescent="0.35">
      <c r="A379">
        <v>378</v>
      </c>
      <c r="B379">
        <v>43</v>
      </c>
      <c r="C379" t="str">
        <f t="shared" si="15"/>
        <v>Old Category</v>
      </c>
      <c r="D379" t="s">
        <v>16</v>
      </c>
      <c r="E379" t="s">
        <v>22</v>
      </c>
      <c r="F379" t="s">
        <v>36</v>
      </c>
      <c r="G379" t="s">
        <v>45</v>
      </c>
      <c r="H379" t="s">
        <v>46</v>
      </c>
      <c r="I379">
        <v>3</v>
      </c>
      <c r="J379" t="str">
        <f t="shared" si="16"/>
        <v>0-5 yrs</v>
      </c>
      <c r="K379">
        <v>2</v>
      </c>
      <c r="L379" s="5">
        <v>4344.05</v>
      </c>
      <c r="M379" s="5">
        <f t="shared" si="17"/>
        <v>52128.600000000006</v>
      </c>
      <c r="N379" s="5">
        <v>705.06</v>
      </c>
      <c r="O379">
        <v>17</v>
      </c>
      <c r="P379">
        <v>26</v>
      </c>
      <c r="Q379">
        <v>2</v>
      </c>
      <c r="R379" t="s">
        <v>49</v>
      </c>
      <c r="S379" t="s">
        <v>49</v>
      </c>
    </row>
    <row r="380" spans="1:19" x14ac:dyDescent="0.35">
      <c r="A380">
        <v>379</v>
      </c>
      <c r="B380">
        <v>53</v>
      </c>
      <c r="C380" t="str">
        <f t="shared" si="15"/>
        <v xml:space="preserve">Retirement Category </v>
      </c>
      <c r="D380" t="s">
        <v>16</v>
      </c>
      <c r="E380" t="s">
        <v>22</v>
      </c>
      <c r="F380" t="s">
        <v>32</v>
      </c>
      <c r="G380" t="s">
        <v>42</v>
      </c>
      <c r="H380" t="s">
        <v>48</v>
      </c>
      <c r="I380">
        <v>2</v>
      </c>
      <c r="J380" t="str">
        <f t="shared" si="16"/>
        <v>0-5 yrs</v>
      </c>
      <c r="K380">
        <v>3</v>
      </c>
      <c r="L380" s="5">
        <v>2901.28</v>
      </c>
      <c r="M380" s="5">
        <f t="shared" si="17"/>
        <v>34815.360000000001</v>
      </c>
      <c r="N380" s="5">
        <v>381.72</v>
      </c>
      <c r="O380">
        <v>12</v>
      </c>
      <c r="P380">
        <v>18</v>
      </c>
      <c r="Q380">
        <v>5</v>
      </c>
      <c r="R380" t="s">
        <v>49</v>
      </c>
      <c r="S380" t="s">
        <v>49</v>
      </c>
    </row>
    <row r="381" spans="1:19" x14ac:dyDescent="0.35">
      <c r="A381">
        <v>380</v>
      </c>
      <c r="B381">
        <v>31</v>
      </c>
      <c r="C381" t="str">
        <f t="shared" si="15"/>
        <v>Adult Category</v>
      </c>
      <c r="D381" t="s">
        <v>16</v>
      </c>
      <c r="E381" t="s">
        <v>23</v>
      </c>
      <c r="F381" t="s">
        <v>33</v>
      </c>
      <c r="G381" t="s">
        <v>44</v>
      </c>
      <c r="H381" t="s">
        <v>46</v>
      </c>
      <c r="I381">
        <v>6</v>
      </c>
      <c r="J381" t="str">
        <f t="shared" si="16"/>
        <v>6-10 yrs</v>
      </c>
      <c r="K381">
        <v>5</v>
      </c>
      <c r="L381" s="5">
        <v>5315.92</v>
      </c>
      <c r="M381" s="5">
        <f t="shared" si="17"/>
        <v>63791.040000000001</v>
      </c>
      <c r="N381" s="5">
        <v>725.48</v>
      </c>
      <c r="O381">
        <v>8</v>
      </c>
      <c r="P381">
        <v>16</v>
      </c>
      <c r="Q381">
        <v>2</v>
      </c>
      <c r="R381" t="s">
        <v>49</v>
      </c>
      <c r="S381" t="s">
        <v>50</v>
      </c>
    </row>
    <row r="382" spans="1:19" x14ac:dyDescent="0.35">
      <c r="A382">
        <v>381</v>
      </c>
      <c r="B382">
        <v>52</v>
      </c>
      <c r="C382" t="str">
        <f t="shared" si="15"/>
        <v xml:space="preserve">Retirement Category </v>
      </c>
      <c r="D382" t="s">
        <v>16</v>
      </c>
      <c r="E382" t="s">
        <v>19</v>
      </c>
      <c r="F382" t="s">
        <v>37</v>
      </c>
      <c r="G382" t="s">
        <v>43</v>
      </c>
      <c r="H382" t="s">
        <v>46</v>
      </c>
      <c r="I382">
        <v>8</v>
      </c>
      <c r="J382" t="str">
        <f t="shared" si="16"/>
        <v>6-10 yrs</v>
      </c>
      <c r="K382">
        <v>3</v>
      </c>
      <c r="L382" s="5">
        <v>2876.43</v>
      </c>
      <c r="M382" s="5">
        <f t="shared" si="17"/>
        <v>34517.159999999996</v>
      </c>
      <c r="N382" s="5">
        <v>561.03</v>
      </c>
      <c r="O382">
        <v>6</v>
      </c>
      <c r="P382">
        <v>26</v>
      </c>
      <c r="Q382">
        <v>4</v>
      </c>
      <c r="R382" t="s">
        <v>49</v>
      </c>
      <c r="S382" t="s">
        <v>49</v>
      </c>
    </row>
    <row r="383" spans="1:19" x14ac:dyDescent="0.35">
      <c r="A383">
        <v>382</v>
      </c>
      <c r="B383">
        <v>56</v>
      </c>
      <c r="C383" t="str">
        <f t="shared" si="15"/>
        <v xml:space="preserve">Retirement Category </v>
      </c>
      <c r="D383" t="s">
        <v>16</v>
      </c>
      <c r="E383" t="s">
        <v>22</v>
      </c>
      <c r="F383" t="s">
        <v>32</v>
      </c>
      <c r="G383" t="s">
        <v>44</v>
      </c>
      <c r="H383" t="s">
        <v>46</v>
      </c>
      <c r="I383">
        <v>3</v>
      </c>
      <c r="J383" t="str">
        <f t="shared" si="16"/>
        <v>0-5 yrs</v>
      </c>
      <c r="K383">
        <v>4</v>
      </c>
      <c r="L383" s="5">
        <v>4473.13</v>
      </c>
      <c r="M383" s="5">
        <f t="shared" si="17"/>
        <v>53677.56</v>
      </c>
      <c r="N383" s="5">
        <v>387.37</v>
      </c>
      <c r="O383">
        <v>7</v>
      </c>
      <c r="P383">
        <v>19</v>
      </c>
      <c r="Q383">
        <v>4</v>
      </c>
      <c r="R383" t="s">
        <v>49</v>
      </c>
      <c r="S383" t="s">
        <v>49</v>
      </c>
    </row>
    <row r="384" spans="1:19" x14ac:dyDescent="0.35">
      <c r="A384">
        <v>383</v>
      </c>
      <c r="B384">
        <v>54</v>
      </c>
      <c r="C384" t="str">
        <f t="shared" si="15"/>
        <v xml:space="preserve">Retirement Category </v>
      </c>
      <c r="D384" t="s">
        <v>17</v>
      </c>
      <c r="E384" t="s">
        <v>23</v>
      </c>
      <c r="F384" t="s">
        <v>33</v>
      </c>
      <c r="G384" t="s">
        <v>44</v>
      </c>
      <c r="H384" t="s">
        <v>46</v>
      </c>
      <c r="I384">
        <v>18</v>
      </c>
      <c r="J384" t="str">
        <f t="shared" si="16"/>
        <v>16-20 yrs</v>
      </c>
      <c r="K384">
        <v>3</v>
      </c>
      <c r="L384" s="5">
        <v>4681.8599999999997</v>
      </c>
      <c r="M384" s="5">
        <f t="shared" si="17"/>
        <v>56182.319999999992</v>
      </c>
      <c r="N384" s="5">
        <v>758.9</v>
      </c>
      <c r="O384">
        <v>12</v>
      </c>
      <c r="P384">
        <v>24</v>
      </c>
      <c r="Q384">
        <v>5</v>
      </c>
      <c r="R384" t="s">
        <v>49</v>
      </c>
      <c r="S384" t="s">
        <v>49</v>
      </c>
    </row>
    <row r="385" spans="1:19" x14ac:dyDescent="0.35">
      <c r="A385">
        <v>384</v>
      </c>
      <c r="B385">
        <v>39</v>
      </c>
      <c r="C385" t="str">
        <f t="shared" si="15"/>
        <v>Adult Category</v>
      </c>
      <c r="D385" t="s">
        <v>16</v>
      </c>
      <c r="E385" t="s">
        <v>23</v>
      </c>
      <c r="F385" t="s">
        <v>39</v>
      </c>
      <c r="G385" t="s">
        <v>42</v>
      </c>
      <c r="H385" t="s">
        <v>46</v>
      </c>
      <c r="I385">
        <v>17</v>
      </c>
      <c r="J385" t="str">
        <f t="shared" si="16"/>
        <v>16-20 yrs</v>
      </c>
      <c r="K385">
        <v>3</v>
      </c>
      <c r="L385" s="5">
        <v>5094.41</v>
      </c>
      <c r="M385" s="5">
        <f t="shared" si="17"/>
        <v>61132.92</v>
      </c>
      <c r="N385" s="5">
        <v>718.81</v>
      </c>
      <c r="O385">
        <v>5</v>
      </c>
      <c r="P385">
        <v>11</v>
      </c>
      <c r="Q385">
        <v>3</v>
      </c>
      <c r="R385" t="s">
        <v>49</v>
      </c>
      <c r="S385" t="s">
        <v>49</v>
      </c>
    </row>
    <row r="386" spans="1:19" x14ac:dyDescent="0.35">
      <c r="A386">
        <v>385</v>
      </c>
      <c r="B386">
        <v>37</v>
      </c>
      <c r="C386" t="str">
        <f t="shared" si="15"/>
        <v>Adult Category</v>
      </c>
      <c r="D386" t="s">
        <v>16</v>
      </c>
      <c r="E386" t="s">
        <v>23</v>
      </c>
      <c r="F386" t="s">
        <v>33</v>
      </c>
      <c r="G386" t="s">
        <v>44</v>
      </c>
      <c r="H386" t="s">
        <v>46</v>
      </c>
      <c r="I386">
        <v>16</v>
      </c>
      <c r="J386" t="str">
        <f t="shared" si="16"/>
        <v>16-20 yrs</v>
      </c>
      <c r="K386">
        <v>3</v>
      </c>
      <c r="L386" s="5">
        <v>3523.51</v>
      </c>
      <c r="M386" s="5">
        <f t="shared" si="17"/>
        <v>42282.12</v>
      </c>
      <c r="N386" s="5">
        <v>671.84</v>
      </c>
      <c r="O386">
        <v>12</v>
      </c>
      <c r="P386">
        <v>12</v>
      </c>
      <c r="Q386">
        <v>3</v>
      </c>
      <c r="R386" t="s">
        <v>50</v>
      </c>
      <c r="S386" t="s">
        <v>49</v>
      </c>
    </row>
    <row r="387" spans="1:19" x14ac:dyDescent="0.35">
      <c r="A387">
        <v>386</v>
      </c>
      <c r="B387">
        <v>36</v>
      </c>
      <c r="C387" t="str">
        <f t="shared" ref="C387:C450" si="18">_xlfn.IFS(B387&gt;=50,"Retirement Category ",B387&gt;=40,"Old Category",B387&gt;=30,"Adult Category",B387&gt;=20,"Young Category")</f>
        <v>Adult Category</v>
      </c>
      <c r="D387" t="s">
        <v>17</v>
      </c>
      <c r="E387" t="s">
        <v>20</v>
      </c>
      <c r="F387" t="s">
        <v>28</v>
      </c>
      <c r="G387" t="s">
        <v>43</v>
      </c>
      <c r="H387" t="s">
        <v>48</v>
      </c>
      <c r="I387">
        <v>13</v>
      </c>
      <c r="J387" t="str">
        <f t="shared" ref="J387:J450" si="19">_xlfn.IFS(I387&gt;=16,"16-20 yrs",I387&gt;=11,"11-15 yrs",I387&gt;=6,"6-10 yrs",I387&lt;=5,"0-5 yrs")</f>
        <v>11-15 yrs</v>
      </c>
      <c r="K387">
        <v>2</v>
      </c>
      <c r="L387" s="5">
        <v>4002.57</v>
      </c>
      <c r="M387" s="5">
        <f t="shared" ref="M387:M450" si="20">L387*12</f>
        <v>48030.840000000004</v>
      </c>
      <c r="N387" s="5">
        <v>362.92</v>
      </c>
      <c r="O387">
        <v>14</v>
      </c>
      <c r="P387">
        <v>19</v>
      </c>
      <c r="Q387">
        <v>4</v>
      </c>
      <c r="R387" t="s">
        <v>49</v>
      </c>
      <c r="S387" t="s">
        <v>49</v>
      </c>
    </row>
    <row r="388" spans="1:19" x14ac:dyDescent="0.35">
      <c r="A388">
        <v>387</v>
      </c>
      <c r="B388">
        <v>23</v>
      </c>
      <c r="C388" t="str">
        <f t="shared" si="18"/>
        <v>Young Category</v>
      </c>
      <c r="D388" t="s">
        <v>17</v>
      </c>
      <c r="E388" t="s">
        <v>20</v>
      </c>
      <c r="F388" t="s">
        <v>29</v>
      </c>
      <c r="G388" t="s">
        <v>42</v>
      </c>
      <c r="H388" t="s">
        <v>46</v>
      </c>
      <c r="I388">
        <v>11</v>
      </c>
      <c r="J388" t="str">
        <f t="shared" si="19"/>
        <v>11-15 yrs</v>
      </c>
      <c r="K388">
        <v>4</v>
      </c>
      <c r="L388" s="5">
        <v>4272.55</v>
      </c>
      <c r="M388" s="5">
        <f t="shared" si="20"/>
        <v>51270.600000000006</v>
      </c>
      <c r="N388" s="5">
        <v>654.05999999999995</v>
      </c>
      <c r="O388">
        <v>8</v>
      </c>
      <c r="P388">
        <v>23</v>
      </c>
      <c r="Q388">
        <v>6</v>
      </c>
      <c r="R388" t="s">
        <v>49</v>
      </c>
      <c r="S388" t="s">
        <v>50</v>
      </c>
    </row>
    <row r="389" spans="1:19" x14ac:dyDescent="0.35">
      <c r="A389">
        <v>388</v>
      </c>
      <c r="B389">
        <v>56</v>
      </c>
      <c r="C389" t="str">
        <f t="shared" si="18"/>
        <v xml:space="preserve">Retirement Category </v>
      </c>
      <c r="D389" t="s">
        <v>17</v>
      </c>
      <c r="E389" t="s">
        <v>19</v>
      </c>
      <c r="F389" t="s">
        <v>37</v>
      </c>
      <c r="G389" t="s">
        <v>42</v>
      </c>
      <c r="H389" t="s">
        <v>48</v>
      </c>
      <c r="I389">
        <v>10</v>
      </c>
      <c r="J389" t="str">
        <f t="shared" si="19"/>
        <v>6-10 yrs</v>
      </c>
      <c r="K389">
        <v>4</v>
      </c>
      <c r="L389" s="5">
        <v>6004.74</v>
      </c>
      <c r="M389" s="5">
        <f t="shared" si="20"/>
        <v>72056.88</v>
      </c>
      <c r="N389" s="5">
        <v>955.07</v>
      </c>
      <c r="O389">
        <v>7</v>
      </c>
      <c r="P389">
        <v>21</v>
      </c>
      <c r="Q389">
        <v>5</v>
      </c>
      <c r="R389" t="s">
        <v>49</v>
      </c>
      <c r="S389" t="s">
        <v>50</v>
      </c>
    </row>
    <row r="390" spans="1:19" x14ac:dyDescent="0.35">
      <c r="A390">
        <v>389</v>
      </c>
      <c r="B390">
        <v>43</v>
      </c>
      <c r="C390" t="str">
        <f t="shared" si="18"/>
        <v>Old Category</v>
      </c>
      <c r="D390" t="s">
        <v>16</v>
      </c>
      <c r="E390" t="s">
        <v>21</v>
      </c>
      <c r="F390" t="s">
        <v>31</v>
      </c>
      <c r="G390" t="s">
        <v>42</v>
      </c>
      <c r="H390" t="s">
        <v>46</v>
      </c>
      <c r="I390">
        <v>12</v>
      </c>
      <c r="J390" t="str">
        <f t="shared" si="19"/>
        <v>11-15 yrs</v>
      </c>
      <c r="K390">
        <v>4</v>
      </c>
      <c r="L390" s="5">
        <v>3656.16</v>
      </c>
      <c r="M390" s="5">
        <f t="shared" si="20"/>
        <v>43873.919999999998</v>
      </c>
      <c r="N390" s="5">
        <v>482.73</v>
      </c>
      <c r="O390">
        <v>12</v>
      </c>
      <c r="P390">
        <v>14</v>
      </c>
      <c r="Q390">
        <v>3</v>
      </c>
      <c r="R390" t="s">
        <v>50</v>
      </c>
      <c r="S390" t="s">
        <v>50</v>
      </c>
    </row>
    <row r="391" spans="1:19" x14ac:dyDescent="0.35">
      <c r="A391">
        <v>390</v>
      </c>
      <c r="B391">
        <v>59</v>
      </c>
      <c r="C391" t="str">
        <f t="shared" si="18"/>
        <v xml:space="preserve">Retirement Category </v>
      </c>
      <c r="D391" t="s">
        <v>16</v>
      </c>
      <c r="E391" t="s">
        <v>21</v>
      </c>
      <c r="F391" t="s">
        <v>31</v>
      </c>
      <c r="G391" t="s">
        <v>43</v>
      </c>
      <c r="H391" t="s">
        <v>48</v>
      </c>
      <c r="I391">
        <v>5</v>
      </c>
      <c r="J391" t="str">
        <f t="shared" si="19"/>
        <v>0-5 yrs</v>
      </c>
      <c r="K391">
        <v>4</v>
      </c>
      <c r="L391" s="5">
        <v>4739.08</v>
      </c>
      <c r="M391" s="5">
        <f t="shared" si="20"/>
        <v>56868.959999999999</v>
      </c>
      <c r="N391" s="5">
        <v>853.77</v>
      </c>
      <c r="O391">
        <v>12</v>
      </c>
      <c r="P391">
        <v>24</v>
      </c>
      <c r="Q391">
        <v>6</v>
      </c>
      <c r="R391" t="s">
        <v>49</v>
      </c>
      <c r="S391" t="s">
        <v>49</v>
      </c>
    </row>
    <row r="392" spans="1:19" x14ac:dyDescent="0.35">
      <c r="A392">
        <v>391</v>
      </c>
      <c r="B392">
        <v>47</v>
      </c>
      <c r="C392" t="str">
        <f t="shared" si="18"/>
        <v>Old Category</v>
      </c>
      <c r="D392" t="s">
        <v>16</v>
      </c>
      <c r="E392" t="s">
        <v>22</v>
      </c>
      <c r="F392" t="s">
        <v>40</v>
      </c>
      <c r="G392" t="s">
        <v>43</v>
      </c>
      <c r="H392" t="s">
        <v>48</v>
      </c>
      <c r="I392">
        <v>19</v>
      </c>
      <c r="J392" t="str">
        <f t="shared" si="19"/>
        <v>16-20 yrs</v>
      </c>
      <c r="K392">
        <v>3</v>
      </c>
      <c r="L392" s="5">
        <v>2482.86</v>
      </c>
      <c r="M392" s="5">
        <f t="shared" si="20"/>
        <v>29794.32</v>
      </c>
      <c r="N392" s="5">
        <v>222.88</v>
      </c>
      <c r="O392">
        <v>7</v>
      </c>
      <c r="P392">
        <v>21</v>
      </c>
      <c r="Q392">
        <v>5</v>
      </c>
      <c r="R392" t="s">
        <v>49</v>
      </c>
      <c r="S392" t="s">
        <v>49</v>
      </c>
    </row>
    <row r="393" spans="1:19" x14ac:dyDescent="0.35">
      <c r="A393">
        <v>392</v>
      </c>
      <c r="B393">
        <v>53</v>
      </c>
      <c r="C393" t="str">
        <f t="shared" si="18"/>
        <v xml:space="preserve">Retirement Category </v>
      </c>
      <c r="D393" t="s">
        <v>17</v>
      </c>
      <c r="E393" t="s">
        <v>20</v>
      </c>
      <c r="F393" t="s">
        <v>30</v>
      </c>
      <c r="G393" t="s">
        <v>44</v>
      </c>
      <c r="H393" t="s">
        <v>48</v>
      </c>
      <c r="I393">
        <v>15</v>
      </c>
      <c r="J393" t="str">
        <f t="shared" si="19"/>
        <v>11-15 yrs</v>
      </c>
      <c r="K393">
        <v>4</v>
      </c>
      <c r="L393" s="5">
        <v>4593.93</v>
      </c>
      <c r="M393" s="5">
        <f t="shared" si="20"/>
        <v>55127.16</v>
      </c>
      <c r="N393" s="5">
        <v>661.1</v>
      </c>
      <c r="O393">
        <v>4</v>
      </c>
      <c r="P393">
        <v>10</v>
      </c>
      <c r="Q393">
        <v>5</v>
      </c>
      <c r="R393" t="s">
        <v>49</v>
      </c>
      <c r="S393" t="s">
        <v>50</v>
      </c>
    </row>
    <row r="394" spans="1:19" x14ac:dyDescent="0.35">
      <c r="A394">
        <v>393</v>
      </c>
      <c r="B394">
        <v>59</v>
      </c>
      <c r="C394" t="str">
        <f t="shared" si="18"/>
        <v xml:space="preserve">Retirement Category </v>
      </c>
      <c r="D394" t="s">
        <v>16</v>
      </c>
      <c r="E394" t="s">
        <v>21</v>
      </c>
      <c r="F394" t="s">
        <v>34</v>
      </c>
      <c r="G394" t="s">
        <v>45</v>
      </c>
      <c r="H394" t="s">
        <v>46</v>
      </c>
      <c r="I394">
        <v>10</v>
      </c>
      <c r="J394" t="str">
        <f t="shared" si="19"/>
        <v>6-10 yrs</v>
      </c>
      <c r="K394">
        <v>5</v>
      </c>
      <c r="L394" s="5">
        <v>4559.47</v>
      </c>
      <c r="M394" s="5">
        <f t="shared" si="20"/>
        <v>54713.64</v>
      </c>
      <c r="N394" s="5">
        <v>416.12</v>
      </c>
      <c r="O394">
        <v>11</v>
      </c>
      <c r="P394">
        <v>17</v>
      </c>
      <c r="Q394">
        <v>6</v>
      </c>
      <c r="R394" t="s">
        <v>49</v>
      </c>
      <c r="S394" t="s">
        <v>49</v>
      </c>
    </row>
    <row r="395" spans="1:19" x14ac:dyDescent="0.35">
      <c r="A395">
        <v>394</v>
      </c>
      <c r="B395">
        <v>58</v>
      </c>
      <c r="C395" t="str">
        <f t="shared" si="18"/>
        <v xml:space="preserve">Retirement Category </v>
      </c>
      <c r="D395" t="s">
        <v>17</v>
      </c>
      <c r="E395" t="s">
        <v>23</v>
      </c>
      <c r="F395" t="s">
        <v>39</v>
      </c>
      <c r="G395" t="s">
        <v>43</v>
      </c>
      <c r="H395" t="s">
        <v>46</v>
      </c>
      <c r="I395">
        <v>9</v>
      </c>
      <c r="J395" t="str">
        <f t="shared" si="19"/>
        <v>6-10 yrs</v>
      </c>
      <c r="K395">
        <v>2</v>
      </c>
      <c r="L395" s="5">
        <v>4473.82</v>
      </c>
      <c r="M395" s="5">
        <f t="shared" si="20"/>
        <v>53685.84</v>
      </c>
      <c r="N395" s="5">
        <v>680.66</v>
      </c>
      <c r="O395">
        <v>14</v>
      </c>
      <c r="P395">
        <v>20</v>
      </c>
      <c r="Q395">
        <v>5</v>
      </c>
      <c r="R395" t="s">
        <v>50</v>
      </c>
      <c r="S395" t="s">
        <v>49</v>
      </c>
    </row>
    <row r="396" spans="1:19" x14ac:dyDescent="0.35">
      <c r="A396">
        <v>395</v>
      </c>
      <c r="B396">
        <v>28</v>
      </c>
      <c r="C396" t="str">
        <f t="shared" si="18"/>
        <v>Young Category</v>
      </c>
      <c r="D396" t="s">
        <v>17</v>
      </c>
      <c r="E396" t="s">
        <v>19</v>
      </c>
      <c r="F396" t="s">
        <v>35</v>
      </c>
      <c r="G396" t="s">
        <v>42</v>
      </c>
      <c r="H396" t="s">
        <v>46</v>
      </c>
      <c r="I396">
        <v>12</v>
      </c>
      <c r="J396" t="str">
        <f t="shared" si="19"/>
        <v>11-15 yrs</v>
      </c>
      <c r="K396">
        <v>4</v>
      </c>
      <c r="L396" s="5">
        <v>5116.5600000000004</v>
      </c>
      <c r="M396" s="5">
        <f t="shared" si="20"/>
        <v>61398.720000000001</v>
      </c>
      <c r="N396" s="5">
        <v>615.79999999999995</v>
      </c>
      <c r="O396">
        <v>16</v>
      </c>
      <c r="P396">
        <v>17</v>
      </c>
      <c r="Q396">
        <v>4</v>
      </c>
      <c r="R396" t="s">
        <v>49</v>
      </c>
      <c r="S396" t="s">
        <v>50</v>
      </c>
    </row>
    <row r="397" spans="1:19" x14ac:dyDescent="0.35">
      <c r="A397">
        <v>396</v>
      </c>
      <c r="B397">
        <v>27</v>
      </c>
      <c r="C397" t="str">
        <f t="shared" si="18"/>
        <v>Young Category</v>
      </c>
      <c r="D397" t="s">
        <v>17</v>
      </c>
      <c r="E397" t="s">
        <v>21</v>
      </c>
      <c r="F397" t="s">
        <v>31</v>
      </c>
      <c r="G397" t="s">
        <v>43</v>
      </c>
      <c r="H397" t="s">
        <v>46</v>
      </c>
      <c r="I397">
        <v>2</v>
      </c>
      <c r="J397" t="str">
        <f t="shared" si="19"/>
        <v>0-5 yrs</v>
      </c>
      <c r="K397">
        <v>5</v>
      </c>
      <c r="L397" s="5">
        <v>3792.21</v>
      </c>
      <c r="M397" s="5">
        <f t="shared" si="20"/>
        <v>45506.520000000004</v>
      </c>
      <c r="N397" s="5">
        <v>587.53</v>
      </c>
      <c r="O397">
        <v>8</v>
      </c>
      <c r="P397">
        <v>18</v>
      </c>
      <c r="Q397">
        <v>1</v>
      </c>
      <c r="R397" t="s">
        <v>50</v>
      </c>
      <c r="S397" t="s">
        <v>49</v>
      </c>
    </row>
    <row r="398" spans="1:19" x14ac:dyDescent="0.35">
      <c r="A398">
        <v>397</v>
      </c>
      <c r="B398">
        <v>28</v>
      </c>
      <c r="C398" t="str">
        <f t="shared" si="18"/>
        <v>Young Category</v>
      </c>
      <c r="D398" t="s">
        <v>16</v>
      </c>
      <c r="E398" t="s">
        <v>23</v>
      </c>
      <c r="F398" t="s">
        <v>41</v>
      </c>
      <c r="G398" t="s">
        <v>44</v>
      </c>
      <c r="H398" t="s">
        <v>46</v>
      </c>
      <c r="I398">
        <v>13</v>
      </c>
      <c r="J398" t="str">
        <f t="shared" si="19"/>
        <v>11-15 yrs</v>
      </c>
      <c r="K398">
        <v>2</v>
      </c>
      <c r="L398" s="5">
        <v>3475.07</v>
      </c>
      <c r="M398" s="5">
        <f t="shared" si="20"/>
        <v>41700.840000000004</v>
      </c>
      <c r="N398" s="5">
        <v>213.87</v>
      </c>
      <c r="O398">
        <v>7</v>
      </c>
      <c r="P398">
        <v>16</v>
      </c>
      <c r="Q398">
        <v>5</v>
      </c>
      <c r="R398" t="s">
        <v>49</v>
      </c>
      <c r="S398" t="s">
        <v>49</v>
      </c>
    </row>
    <row r="399" spans="1:19" x14ac:dyDescent="0.35">
      <c r="A399">
        <v>398</v>
      </c>
      <c r="B399">
        <v>46</v>
      </c>
      <c r="C399" t="str">
        <f t="shared" si="18"/>
        <v>Old Category</v>
      </c>
      <c r="D399" t="s">
        <v>17</v>
      </c>
      <c r="E399" t="s">
        <v>22</v>
      </c>
      <c r="F399" t="s">
        <v>32</v>
      </c>
      <c r="G399" t="s">
        <v>44</v>
      </c>
      <c r="H399" t="s">
        <v>46</v>
      </c>
      <c r="I399">
        <v>6</v>
      </c>
      <c r="J399" t="str">
        <f t="shared" si="19"/>
        <v>6-10 yrs</v>
      </c>
      <c r="K399">
        <v>2</v>
      </c>
      <c r="L399" s="5">
        <v>2215.63</v>
      </c>
      <c r="M399" s="5">
        <f t="shared" si="20"/>
        <v>26587.56</v>
      </c>
      <c r="N399" s="5">
        <v>256.36</v>
      </c>
      <c r="O399">
        <v>8</v>
      </c>
      <c r="P399">
        <v>13</v>
      </c>
      <c r="Q399">
        <v>3</v>
      </c>
      <c r="R399" t="s">
        <v>49</v>
      </c>
      <c r="S399" t="s">
        <v>49</v>
      </c>
    </row>
    <row r="400" spans="1:19" x14ac:dyDescent="0.35">
      <c r="A400">
        <v>399</v>
      </c>
      <c r="B400">
        <v>32</v>
      </c>
      <c r="C400" t="str">
        <f t="shared" si="18"/>
        <v>Adult Category</v>
      </c>
      <c r="D400" t="s">
        <v>17</v>
      </c>
      <c r="E400" t="s">
        <v>19</v>
      </c>
      <c r="F400" t="s">
        <v>25</v>
      </c>
      <c r="G400" t="s">
        <v>42</v>
      </c>
      <c r="H400" t="s">
        <v>46</v>
      </c>
      <c r="I400">
        <v>10</v>
      </c>
      <c r="J400" t="str">
        <f t="shared" si="19"/>
        <v>6-10 yrs</v>
      </c>
      <c r="K400">
        <v>5</v>
      </c>
      <c r="L400" s="5">
        <v>6119.74</v>
      </c>
      <c r="M400" s="5">
        <f t="shared" si="20"/>
        <v>73436.88</v>
      </c>
      <c r="N400" s="5">
        <v>322.05</v>
      </c>
      <c r="O400">
        <v>13</v>
      </c>
      <c r="P400">
        <v>18</v>
      </c>
      <c r="Q400">
        <v>2</v>
      </c>
      <c r="R400" t="s">
        <v>49</v>
      </c>
      <c r="S400" t="s">
        <v>50</v>
      </c>
    </row>
    <row r="401" spans="1:19" x14ac:dyDescent="0.35">
      <c r="A401">
        <v>400</v>
      </c>
      <c r="B401">
        <v>32</v>
      </c>
      <c r="C401" t="str">
        <f t="shared" si="18"/>
        <v>Adult Category</v>
      </c>
      <c r="D401" t="s">
        <v>17</v>
      </c>
      <c r="E401" t="s">
        <v>22</v>
      </c>
      <c r="F401" t="s">
        <v>36</v>
      </c>
      <c r="G401" t="s">
        <v>44</v>
      </c>
      <c r="H401" t="s">
        <v>46</v>
      </c>
      <c r="I401">
        <v>2</v>
      </c>
      <c r="J401" t="str">
        <f t="shared" si="19"/>
        <v>0-5 yrs</v>
      </c>
      <c r="K401">
        <v>5</v>
      </c>
      <c r="L401" s="5">
        <v>4237.26</v>
      </c>
      <c r="M401" s="5">
        <f t="shared" si="20"/>
        <v>50847.12</v>
      </c>
      <c r="N401" s="5">
        <v>744.74</v>
      </c>
      <c r="O401">
        <v>12</v>
      </c>
      <c r="P401">
        <v>17</v>
      </c>
      <c r="Q401">
        <v>4</v>
      </c>
      <c r="R401" t="s">
        <v>50</v>
      </c>
      <c r="S401" t="s">
        <v>49</v>
      </c>
    </row>
    <row r="402" spans="1:19" x14ac:dyDescent="0.35">
      <c r="A402">
        <v>401</v>
      </c>
      <c r="B402">
        <v>52</v>
      </c>
      <c r="C402" t="str">
        <f t="shared" si="18"/>
        <v xml:space="preserve">Retirement Category </v>
      </c>
      <c r="D402" t="s">
        <v>16</v>
      </c>
      <c r="E402" t="s">
        <v>21</v>
      </c>
      <c r="F402" t="s">
        <v>34</v>
      </c>
      <c r="G402" t="s">
        <v>42</v>
      </c>
      <c r="H402" t="s">
        <v>48</v>
      </c>
      <c r="I402">
        <v>2</v>
      </c>
      <c r="J402" t="str">
        <f t="shared" si="19"/>
        <v>0-5 yrs</v>
      </c>
      <c r="K402">
        <v>5</v>
      </c>
      <c r="L402" s="5">
        <v>2990.58</v>
      </c>
      <c r="M402" s="5">
        <f t="shared" si="20"/>
        <v>35886.959999999999</v>
      </c>
      <c r="N402" s="5">
        <v>498.03</v>
      </c>
      <c r="O402">
        <v>13</v>
      </c>
      <c r="P402">
        <v>17</v>
      </c>
      <c r="Q402">
        <v>3</v>
      </c>
      <c r="R402" t="s">
        <v>49</v>
      </c>
      <c r="S402" t="s">
        <v>49</v>
      </c>
    </row>
    <row r="403" spans="1:19" x14ac:dyDescent="0.35">
      <c r="A403">
        <v>402</v>
      </c>
      <c r="B403">
        <v>35</v>
      </c>
      <c r="C403" t="str">
        <f t="shared" si="18"/>
        <v>Adult Category</v>
      </c>
      <c r="D403" t="s">
        <v>16</v>
      </c>
      <c r="E403" t="s">
        <v>23</v>
      </c>
      <c r="F403" t="s">
        <v>33</v>
      </c>
      <c r="G403" t="s">
        <v>42</v>
      </c>
      <c r="H403" t="s">
        <v>47</v>
      </c>
      <c r="I403">
        <v>16</v>
      </c>
      <c r="J403" t="str">
        <f t="shared" si="19"/>
        <v>16-20 yrs</v>
      </c>
      <c r="K403">
        <v>2</v>
      </c>
      <c r="L403" s="5">
        <v>5653.6</v>
      </c>
      <c r="M403" s="5">
        <f t="shared" si="20"/>
        <v>67843.200000000012</v>
      </c>
      <c r="N403" s="5">
        <v>886.67</v>
      </c>
      <c r="O403">
        <v>6</v>
      </c>
      <c r="P403">
        <v>20</v>
      </c>
      <c r="Q403">
        <v>5</v>
      </c>
      <c r="R403" t="s">
        <v>50</v>
      </c>
      <c r="S403" t="s">
        <v>49</v>
      </c>
    </row>
    <row r="404" spans="1:19" x14ac:dyDescent="0.35">
      <c r="A404">
        <v>403</v>
      </c>
      <c r="B404">
        <v>41</v>
      </c>
      <c r="C404" t="str">
        <f t="shared" si="18"/>
        <v>Old Category</v>
      </c>
      <c r="D404" t="s">
        <v>16</v>
      </c>
      <c r="E404" t="s">
        <v>23</v>
      </c>
      <c r="F404" t="s">
        <v>33</v>
      </c>
      <c r="G404" t="s">
        <v>44</v>
      </c>
      <c r="H404" t="s">
        <v>48</v>
      </c>
      <c r="I404">
        <v>1</v>
      </c>
      <c r="J404" t="str">
        <f t="shared" si="19"/>
        <v>0-5 yrs</v>
      </c>
      <c r="K404">
        <v>3</v>
      </c>
      <c r="L404" s="5">
        <v>5261.64</v>
      </c>
      <c r="M404" s="5">
        <f t="shared" si="20"/>
        <v>63139.680000000008</v>
      </c>
      <c r="N404" s="5">
        <v>716.05</v>
      </c>
      <c r="O404">
        <v>8</v>
      </c>
      <c r="P404">
        <v>20</v>
      </c>
      <c r="Q404">
        <v>2</v>
      </c>
      <c r="R404" t="s">
        <v>49</v>
      </c>
      <c r="S404" t="s">
        <v>49</v>
      </c>
    </row>
    <row r="405" spans="1:19" x14ac:dyDescent="0.35">
      <c r="A405">
        <v>404</v>
      </c>
      <c r="B405">
        <v>22</v>
      </c>
      <c r="C405" t="str">
        <f t="shared" si="18"/>
        <v>Young Category</v>
      </c>
      <c r="D405" t="s">
        <v>17</v>
      </c>
      <c r="E405" t="s">
        <v>22</v>
      </c>
      <c r="F405" t="s">
        <v>36</v>
      </c>
      <c r="G405" t="s">
        <v>44</v>
      </c>
      <c r="H405" t="s">
        <v>46</v>
      </c>
      <c r="I405">
        <v>3</v>
      </c>
      <c r="J405" t="str">
        <f t="shared" si="19"/>
        <v>0-5 yrs</v>
      </c>
      <c r="K405">
        <v>3</v>
      </c>
      <c r="L405" s="5">
        <v>3774.25</v>
      </c>
      <c r="M405" s="5">
        <f t="shared" si="20"/>
        <v>45291</v>
      </c>
      <c r="N405" s="5">
        <v>355.62</v>
      </c>
      <c r="O405">
        <v>8</v>
      </c>
      <c r="P405">
        <v>17</v>
      </c>
      <c r="Q405">
        <v>5</v>
      </c>
      <c r="R405" t="s">
        <v>50</v>
      </c>
      <c r="S405" t="s">
        <v>49</v>
      </c>
    </row>
    <row r="406" spans="1:19" x14ac:dyDescent="0.35">
      <c r="A406">
        <v>405</v>
      </c>
      <c r="B406">
        <v>35</v>
      </c>
      <c r="C406" t="str">
        <f t="shared" si="18"/>
        <v>Adult Category</v>
      </c>
      <c r="D406" t="s">
        <v>16</v>
      </c>
      <c r="E406" t="s">
        <v>22</v>
      </c>
      <c r="F406" t="s">
        <v>32</v>
      </c>
      <c r="G406" t="s">
        <v>43</v>
      </c>
      <c r="H406" t="s">
        <v>46</v>
      </c>
      <c r="I406">
        <v>19</v>
      </c>
      <c r="J406" t="str">
        <f t="shared" si="19"/>
        <v>16-20 yrs</v>
      </c>
      <c r="K406">
        <v>3</v>
      </c>
      <c r="L406" s="5">
        <v>4074.3</v>
      </c>
      <c r="M406" s="5">
        <f t="shared" si="20"/>
        <v>48891.600000000006</v>
      </c>
      <c r="N406" s="5">
        <v>490.38</v>
      </c>
      <c r="O406">
        <v>8</v>
      </c>
      <c r="P406">
        <v>20</v>
      </c>
      <c r="Q406">
        <v>6</v>
      </c>
      <c r="R406" t="s">
        <v>50</v>
      </c>
      <c r="S406" t="s">
        <v>49</v>
      </c>
    </row>
    <row r="407" spans="1:19" x14ac:dyDescent="0.35">
      <c r="A407">
        <v>406</v>
      </c>
      <c r="B407">
        <v>52</v>
      </c>
      <c r="C407" t="str">
        <f t="shared" si="18"/>
        <v xml:space="preserve">Retirement Category </v>
      </c>
      <c r="D407" t="s">
        <v>17</v>
      </c>
      <c r="E407" t="s">
        <v>18</v>
      </c>
      <c r="F407" t="s">
        <v>27</v>
      </c>
      <c r="G407" t="s">
        <v>45</v>
      </c>
      <c r="H407" t="s">
        <v>46</v>
      </c>
      <c r="I407">
        <v>16</v>
      </c>
      <c r="J407" t="str">
        <f t="shared" si="19"/>
        <v>16-20 yrs</v>
      </c>
      <c r="K407">
        <v>2</v>
      </c>
      <c r="L407" s="5">
        <v>4398.03</v>
      </c>
      <c r="M407" s="5">
        <f t="shared" si="20"/>
        <v>52776.36</v>
      </c>
      <c r="N407" s="5">
        <v>761.83</v>
      </c>
      <c r="O407">
        <v>8</v>
      </c>
      <c r="P407">
        <v>20</v>
      </c>
      <c r="Q407">
        <v>3</v>
      </c>
      <c r="R407" t="s">
        <v>49</v>
      </c>
      <c r="S407" t="s">
        <v>49</v>
      </c>
    </row>
    <row r="408" spans="1:19" x14ac:dyDescent="0.35">
      <c r="A408">
        <v>407</v>
      </c>
      <c r="B408">
        <v>45</v>
      </c>
      <c r="C408" t="str">
        <f t="shared" si="18"/>
        <v>Old Category</v>
      </c>
      <c r="D408" t="s">
        <v>16</v>
      </c>
      <c r="E408" t="s">
        <v>18</v>
      </c>
      <c r="F408" t="s">
        <v>27</v>
      </c>
      <c r="G408" t="s">
        <v>42</v>
      </c>
      <c r="H408" t="s">
        <v>46</v>
      </c>
      <c r="I408">
        <v>11</v>
      </c>
      <c r="J408" t="str">
        <f t="shared" si="19"/>
        <v>11-15 yrs</v>
      </c>
      <c r="K408">
        <v>2</v>
      </c>
      <c r="L408" s="5">
        <v>5634.41</v>
      </c>
      <c r="M408" s="5">
        <f t="shared" si="20"/>
        <v>67612.92</v>
      </c>
      <c r="N408" s="5">
        <v>985.23</v>
      </c>
      <c r="O408">
        <v>12</v>
      </c>
      <c r="P408">
        <v>23</v>
      </c>
      <c r="Q408">
        <v>6</v>
      </c>
      <c r="R408" t="s">
        <v>49</v>
      </c>
      <c r="S408" t="s">
        <v>49</v>
      </c>
    </row>
    <row r="409" spans="1:19" x14ac:dyDescent="0.35">
      <c r="A409">
        <v>408</v>
      </c>
      <c r="B409">
        <v>25</v>
      </c>
      <c r="C409" t="str">
        <f t="shared" si="18"/>
        <v>Young Category</v>
      </c>
      <c r="D409" t="s">
        <v>16</v>
      </c>
      <c r="E409" t="s">
        <v>23</v>
      </c>
      <c r="F409" t="s">
        <v>41</v>
      </c>
      <c r="G409" t="s">
        <v>44</v>
      </c>
      <c r="H409" t="s">
        <v>46</v>
      </c>
      <c r="I409">
        <v>17</v>
      </c>
      <c r="J409" t="str">
        <f t="shared" si="19"/>
        <v>16-20 yrs</v>
      </c>
      <c r="K409">
        <v>3</v>
      </c>
      <c r="L409" s="5">
        <v>5656.17</v>
      </c>
      <c r="M409" s="5">
        <f t="shared" si="20"/>
        <v>67874.040000000008</v>
      </c>
      <c r="N409" s="5">
        <v>546.14</v>
      </c>
      <c r="O409">
        <v>16</v>
      </c>
      <c r="P409">
        <v>26</v>
      </c>
      <c r="Q409">
        <v>2</v>
      </c>
      <c r="R409" t="s">
        <v>49</v>
      </c>
      <c r="S409" t="s">
        <v>49</v>
      </c>
    </row>
    <row r="410" spans="1:19" x14ac:dyDescent="0.35">
      <c r="A410">
        <v>409</v>
      </c>
      <c r="B410">
        <v>36</v>
      </c>
      <c r="C410" t="str">
        <f t="shared" si="18"/>
        <v>Adult Category</v>
      </c>
      <c r="D410" t="s">
        <v>16</v>
      </c>
      <c r="E410" t="s">
        <v>18</v>
      </c>
      <c r="F410" t="s">
        <v>26</v>
      </c>
      <c r="G410" t="s">
        <v>42</v>
      </c>
      <c r="H410" t="s">
        <v>46</v>
      </c>
      <c r="I410">
        <v>17</v>
      </c>
      <c r="J410" t="str">
        <f t="shared" si="19"/>
        <v>16-20 yrs</v>
      </c>
      <c r="K410">
        <v>4</v>
      </c>
      <c r="L410" s="5">
        <v>4732.82</v>
      </c>
      <c r="M410" s="5">
        <f t="shared" si="20"/>
        <v>56793.84</v>
      </c>
      <c r="N410" s="5">
        <v>747.35</v>
      </c>
      <c r="O410">
        <v>11</v>
      </c>
      <c r="P410">
        <v>25</v>
      </c>
      <c r="Q410">
        <v>4</v>
      </c>
      <c r="R410" t="s">
        <v>49</v>
      </c>
      <c r="S410" t="s">
        <v>50</v>
      </c>
    </row>
    <row r="411" spans="1:19" x14ac:dyDescent="0.35">
      <c r="A411">
        <v>410</v>
      </c>
      <c r="B411">
        <v>37</v>
      </c>
      <c r="C411" t="str">
        <f t="shared" si="18"/>
        <v>Adult Category</v>
      </c>
      <c r="D411" t="s">
        <v>17</v>
      </c>
      <c r="E411" t="s">
        <v>23</v>
      </c>
      <c r="F411" t="s">
        <v>33</v>
      </c>
      <c r="G411" t="s">
        <v>44</v>
      </c>
      <c r="H411" t="s">
        <v>46</v>
      </c>
      <c r="I411">
        <v>1</v>
      </c>
      <c r="J411" t="str">
        <f t="shared" si="19"/>
        <v>0-5 yrs</v>
      </c>
      <c r="K411">
        <v>5</v>
      </c>
      <c r="L411" s="5">
        <v>5598.33</v>
      </c>
      <c r="M411" s="5">
        <f t="shared" si="20"/>
        <v>67179.959999999992</v>
      </c>
      <c r="N411" s="5">
        <v>1046.28</v>
      </c>
      <c r="O411">
        <v>6</v>
      </c>
      <c r="P411">
        <v>24</v>
      </c>
      <c r="Q411">
        <v>3</v>
      </c>
      <c r="R411" t="s">
        <v>49</v>
      </c>
      <c r="S411" t="s">
        <v>49</v>
      </c>
    </row>
    <row r="412" spans="1:19" x14ac:dyDescent="0.35">
      <c r="A412">
        <v>411</v>
      </c>
      <c r="B412">
        <v>55</v>
      </c>
      <c r="C412" t="str">
        <f t="shared" si="18"/>
        <v xml:space="preserve">Retirement Category </v>
      </c>
      <c r="D412" t="s">
        <v>16</v>
      </c>
      <c r="E412" t="s">
        <v>20</v>
      </c>
      <c r="F412" t="s">
        <v>29</v>
      </c>
      <c r="G412" t="s">
        <v>44</v>
      </c>
      <c r="H412" t="s">
        <v>47</v>
      </c>
      <c r="I412">
        <v>2</v>
      </c>
      <c r="J412" t="str">
        <f t="shared" si="19"/>
        <v>0-5 yrs</v>
      </c>
      <c r="K412">
        <v>1</v>
      </c>
      <c r="L412" s="5">
        <v>4284.42</v>
      </c>
      <c r="M412" s="5">
        <f t="shared" si="20"/>
        <v>51413.04</v>
      </c>
      <c r="N412" s="5">
        <v>842.38</v>
      </c>
      <c r="O412">
        <v>18</v>
      </c>
      <c r="P412">
        <v>17</v>
      </c>
      <c r="Q412">
        <v>4</v>
      </c>
      <c r="R412" t="s">
        <v>49</v>
      </c>
      <c r="S412" t="s">
        <v>49</v>
      </c>
    </row>
    <row r="413" spans="1:19" x14ac:dyDescent="0.35">
      <c r="A413">
        <v>412</v>
      </c>
      <c r="B413">
        <v>30</v>
      </c>
      <c r="C413" t="str">
        <f t="shared" si="18"/>
        <v>Adult Category</v>
      </c>
      <c r="D413" t="s">
        <v>16</v>
      </c>
      <c r="E413" t="s">
        <v>22</v>
      </c>
      <c r="F413" t="s">
        <v>32</v>
      </c>
      <c r="G413" t="s">
        <v>42</v>
      </c>
      <c r="H413" t="s">
        <v>48</v>
      </c>
      <c r="I413">
        <v>1</v>
      </c>
      <c r="J413" t="str">
        <f t="shared" si="19"/>
        <v>0-5 yrs</v>
      </c>
      <c r="K413">
        <v>5</v>
      </c>
      <c r="L413" s="5">
        <v>4255.67</v>
      </c>
      <c r="M413" s="5">
        <f t="shared" si="20"/>
        <v>51068.04</v>
      </c>
      <c r="N413" s="5">
        <v>614.74</v>
      </c>
      <c r="O413">
        <v>9</v>
      </c>
      <c r="P413">
        <v>17</v>
      </c>
      <c r="Q413">
        <v>2</v>
      </c>
      <c r="R413" t="s">
        <v>49</v>
      </c>
      <c r="S413" t="s">
        <v>49</v>
      </c>
    </row>
    <row r="414" spans="1:19" x14ac:dyDescent="0.35">
      <c r="A414">
        <v>413</v>
      </c>
      <c r="B414">
        <v>38</v>
      </c>
      <c r="C414" t="str">
        <f t="shared" si="18"/>
        <v>Adult Category</v>
      </c>
      <c r="D414" t="s">
        <v>17</v>
      </c>
      <c r="E414" t="s">
        <v>23</v>
      </c>
      <c r="F414" t="s">
        <v>41</v>
      </c>
      <c r="G414" t="s">
        <v>45</v>
      </c>
      <c r="H414" t="s">
        <v>46</v>
      </c>
      <c r="I414">
        <v>5</v>
      </c>
      <c r="J414" t="str">
        <f t="shared" si="19"/>
        <v>0-5 yrs</v>
      </c>
      <c r="K414">
        <v>5</v>
      </c>
      <c r="L414" s="5">
        <v>4258.0600000000004</v>
      </c>
      <c r="M414" s="5">
        <f t="shared" si="20"/>
        <v>51096.72</v>
      </c>
      <c r="N414" s="5">
        <v>521.49</v>
      </c>
      <c r="O414">
        <v>4</v>
      </c>
      <c r="P414">
        <v>24</v>
      </c>
      <c r="Q414">
        <v>3</v>
      </c>
      <c r="R414" t="s">
        <v>49</v>
      </c>
      <c r="S414" t="s">
        <v>50</v>
      </c>
    </row>
    <row r="415" spans="1:19" x14ac:dyDescent="0.35">
      <c r="A415">
        <v>414</v>
      </c>
      <c r="B415">
        <v>55</v>
      </c>
      <c r="C415" t="str">
        <f t="shared" si="18"/>
        <v xml:space="preserve">Retirement Category </v>
      </c>
      <c r="D415" t="s">
        <v>17</v>
      </c>
      <c r="E415" t="s">
        <v>18</v>
      </c>
      <c r="F415" t="s">
        <v>24</v>
      </c>
      <c r="G415" t="s">
        <v>42</v>
      </c>
      <c r="H415" t="s">
        <v>46</v>
      </c>
      <c r="I415">
        <v>17</v>
      </c>
      <c r="J415" t="str">
        <f t="shared" si="19"/>
        <v>16-20 yrs</v>
      </c>
      <c r="K415">
        <v>3</v>
      </c>
      <c r="L415" s="5">
        <v>4652.3999999999996</v>
      </c>
      <c r="M415" s="5">
        <f t="shared" si="20"/>
        <v>55828.799999999996</v>
      </c>
      <c r="N415" s="5">
        <v>788.39</v>
      </c>
      <c r="O415">
        <v>9</v>
      </c>
      <c r="P415">
        <v>22</v>
      </c>
      <c r="Q415">
        <v>2</v>
      </c>
      <c r="R415" t="s">
        <v>49</v>
      </c>
      <c r="S415" t="s">
        <v>49</v>
      </c>
    </row>
    <row r="416" spans="1:19" x14ac:dyDescent="0.35">
      <c r="A416">
        <v>415</v>
      </c>
      <c r="B416">
        <v>31</v>
      </c>
      <c r="C416" t="str">
        <f t="shared" si="18"/>
        <v>Adult Category</v>
      </c>
      <c r="D416" t="s">
        <v>16</v>
      </c>
      <c r="E416" t="s">
        <v>22</v>
      </c>
      <c r="F416" t="s">
        <v>40</v>
      </c>
      <c r="G416" t="s">
        <v>43</v>
      </c>
      <c r="H416" t="s">
        <v>46</v>
      </c>
      <c r="I416">
        <v>18</v>
      </c>
      <c r="J416" t="str">
        <f t="shared" si="19"/>
        <v>16-20 yrs</v>
      </c>
      <c r="K416">
        <v>3</v>
      </c>
      <c r="L416" s="5">
        <v>3177.92</v>
      </c>
      <c r="M416" s="5">
        <f t="shared" si="20"/>
        <v>38135.040000000001</v>
      </c>
      <c r="N416" s="5">
        <v>455.39</v>
      </c>
      <c r="O416">
        <v>7</v>
      </c>
      <c r="P416">
        <v>22</v>
      </c>
      <c r="Q416">
        <v>4</v>
      </c>
      <c r="R416" t="s">
        <v>49</v>
      </c>
      <c r="S416" t="s">
        <v>49</v>
      </c>
    </row>
    <row r="417" spans="1:19" x14ac:dyDescent="0.35">
      <c r="A417">
        <v>416</v>
      </c>
      <c r="B417">
        <v>38</v>
      </c>
      <c r="C417" t="str">
        <f t="shared" si="18"/>
        <v>Adult Category</v>
      </c>
      <c r="D417" t="s">
        <v>17</v>
      </c>
      <c r="E417" t="s">
        <v>22</v>
      </c>
      <c r="F417" t="s">
        <v>40</v>
      </c>
      <c r="G417" t="s">
        <v>43</v>
      </c>
      <c r="H417" t="s">
        <v>47</v>
      </c>
      <c r="I417">
        <v>14</v>
      </c>
      <c r="J417" t="str">
        <f t="shared" si="19"/>
        <v>11-15 yrs</v>
      </c>
      <c r="K417">
        <v>5</v>
      </c>
      <c r="L417" s="5">
        <v>3611.28</v>
      </c>
      <c r="M417" s="5">
        <f t="shared" si="20"/>
        <v>43335.360000000001</v>
      </c>
      <c r="N417" s="5">
        <v>461.17</v>
      </c>
      <c r="O417">
        <v>12</v>
      </c>
      <c r="P417">
        <v>23</v>
      </c>
      <c r="Q417">
        <v>6</v>
      </c>
      <c r="R417" t="s">
        <v>49</v>
      </c>
      <c r="S417" t="s">
        <v>50</v>
      </c>
    </row>
    <row r="418" spans="1:19" x14ac:dyDescent="0.35">
      <c r="A418">
        <v>417</v>
      </c>
      <c r="B418">
        <v>60</v>
      </c>
      <c r="C418" t="str">
        <f t="shared" si="18"/>
        <v xml:space="preserve">Retirement Category </v>
      </c>
      <c r="D418" t="s">
        <v>17</v>
      </c>
      <c r="E418" t="s">
        <v>18</v>
      </c>
      <c r="F418" t="s">
        <v>27</v>
      </c>
      <c r="G418" t="s">
        <v>44</v>
      </c>
      <c r="H418" t="s">
        <v>46</v>
      </c>
      <c r="I418">
        <v>5</v>
      </c>
      <c r="J418" t="str">
        <f t="shared" si="19"/>
        <v>0-5 yrs</v>
      </c>
      <c r="K418">
        <v>2</v>
      </c>
      <c r="L418" s="5">
        <v>5809.11</v>
      </c>
      <c r="M418" s="5">
        <f t="shared" si="20"/>
        <v>69709.319999999992</v>
      </c>
      <c r="N418" s="5">
        <v>680.9</v>
      </c>
      <c r="O418">
        <v>10</v>
      </c>
      <c r="P418">
        <v>22</v>
      </c>
      <c r="Q418">
        <v>10</v>
      </c>
      <c r="R418" t="s">
        <v>49</v>
      </c>
      <c r="S418" t="s">
        <v>49</v>
      </c>
    </row>
    <row r="419" spans="1:19" x14ac:dyDescent="0.35">
      <c r="A419">
        <v>418</v>
      </c>
      <c r="B419">
        <v>39</v>
      </c>
      <c r="C419" t="str">
        <f t="shared" si="18"/>
        <v>Adult Category</v>
      </c>
      <c r="D419" t="s">
        <v>17</v>
      </c>
      <c r="E419" t="s">
        <v>22</v>
      </c>
      <c r="F419" t="s">
        <v>32</v>
      </c>
      <c r="G419" t="s">
        <v>43</v>
      </c>
      <c r="H419" t="s">
        <v>46</v>
      </c>
      <c r="I419">
        <v>8</v>
      </c>
      <c r="J419" t="str">
        <f t="shared" si="19"/>
        <v>6-10 yrs</v>
      </c>
      <c r="K419">
        <v>3</v>
      </c>
      <c r="L419" s="5">
        <v>4670.21</v>
      </c>
      <c r="M419" s="5">
        <f t="shared" si="20"/>
        <v>56042.520000000004</v>
      </c>
      <c r="N419" s="5">
        <v>816.16</v>
      </c>
      <c r="O419">
        <v>10</v>
      </c>
      <c r="P419">
        <v>29</v>
      </c>
      <c r="Q419">
        <v>5</v>
      </c>
      <c r="R419" t="s">
        <v>49</v>
      </c>
      <c r="S419" t="s">
        <v>49</v>
      </c>
    </row>
    <row r="420" spans="1:19" x14ac:dyDescent="0.35">
      <c r="A420">
        <v>419</v>
      </c>
      <c r="B420">
        <v>28</v>
      </c>
      <c r="C420" t="str">
        <f t="shared" si="18"/>
        <v>Young Category</v>
      </c>
      <c r="D420" t="s">
        <v>16</v>
      </c>
      <c r="E420" t="s">
        <v>22</v>
      </c>
      <c r="F420" t="s">
        <v>32</v>
      </c>
      <c r="G420" t="s">
        <v>43</v>
      </c>
      <c r="H420" t="s">
        <v>46</v>
      </c>
      <c r="I420">
        <v>4</v>
      </c>
      <c r="J420" t="str">
        <f t="shared" si="19"/>
        <v>0-5 yrs</v>
      </c>
      <c r="K420">
        <v>3</v>
      </c>
      <c r="L420" s="5">
        <v>3741.22</v>
      </c>
      <c r="M420" s="5">
        <f t="shared" si="20"/>
        <v>44894.64</v>
      </c>
      <c r="N420" s="5">
        <v>707.04</v>
      </c>
      <c r="O420">
        <v>12</v>
      </c>
      <c r="P420">
        <v>20</v>
      </c>
      <c r="Q420">
        <v>6</v>
      </c>
      <c r="R420" t="s">
        <v>49</v>
      </c>
      <c r="S420" t="s">
        <v>49</v>
      </c>
    </row>
    <row r="421" spans="1:19" x14ac:dyDescent="0.35">
      <c r="A421">
        <v>420</v>
      </c>
      <c r="B421">
        <v>27</v>
      </c>
      <c r="C421" t="str">
        <f t="shared" si="18"/>
        <v>Young Category</v>
      </c>
      <c r="D421" t="s">
        <v>16</v>
      </c>
      <c r="E421" t="s">
        <v>21</v>
      </c>
      <c r="F421" t="s">
        <v>31</v>
      </c>
      <c r="G421" t="s">
        <v>45</v>
      </c>
      <c r="H421" t="s">
        <v>46</v>
      </c>
      <c r="I421">
        <v>15</v>
      </c>
      <c r="J421" t="str">
        <f t="shared" si="19"/>
        <v>11-15 yrs</v>
      </c>
      <c r="K421">
        <v>4</v>
      </c>
      <c r="L421" s="5">
        <v>3373.27</v>
      </c>
      <c r="M421" s="5">
        <f t="shared" si="20"/>
        <v>40479.24</v>
      </c>
      <c r="N421" s="5">
        <v>656.69</v>
      </c>
      <c r="O421">
        <v>8</v>
      </c>
      <c r="P421">
        <v>34</v>
      </c>
      <c r="Q421">
        <v>3</v>
      </c>
      <c r="R421" t="s">
        <v>49</v>
      </c>
      <c r="S421" t="s">
        <v>50</v>
      </c>
    </row>
    <row r="422" spans="1:19" x14ac:dyDescent="0.35">
      <c r="A422">
        <v>421</v>
      </c>
      <c r="B422">
        <v>45</v>
      </c>
      <c r="C422" t="str">
        <f t="shared" si="18"/>
        <v>Old Category</v>
      </c>
      <c r="D422" t="s">
        <v>16</v>
      </c>
      <c r="E422" t="s">
        <v>23</v>
      </c>
      <c r="F422" t="s">
        <v>41</v>
      </c>
      <c r="G422" t="s">
        <v>45</v>
      </c>
      <c r="H422" t="s">
        <v>46</v>
      </c>
      <c r="I422">
        <v>1</v>
      </c>
      <c r="J422" t="str">
        <f t="shared" si="19"/>
        <v>0-5 yrs</v>
      </c>
      <c r="K422">
        <v>3</v>
      </c>
      <c r="L422" s="5">
        <v>5618.03</v>
      </c>
      <c r="M422" s="5">
        <f t="shared" si="20"/>
        <v>67416.36</v>
      </c>
      <c r="N422" s="5">
        <v>459.62</v>
      </c>
      <c r="O422">
        <v>7</v>
      </c>
      <c r="P422">
        <v>19</v>
      </c>
      <c r="Q422">
        <v>3</v>
      </c>
      <c r="R422" t="s">
        <v>49</v>
      </c>
      <c r="S422" t="s">
        <v>49</v>
      </c>
    </row>
    <row r="423" spans="1:19" x14ac:dyDescent="0.35">
      <c r="A423">
        <v>422</v>
      </c>
      <c r="B423">
        <v>55</v>
      </c>
      <c r="C423" t="str">
        <f t="shared" si="18"/>
        <v xml:space="preserve">Retirement Category </v>
      </c>
      <c r="D423" t="s">
        <v>16</v>
      </c>
      <c r="E423" t="s">
        <v>19</v>
      </c>
      <c r="F423" t="s">
        <v>35</v>
      </c>
      <c r="G423" t="s">
        <v>42</v>
      </c>
      <c r="H423" t="s">
        <v>47</v>
      </c>
      <c r="I423">
        <v>12</v>
      </c>
      <c r="J423" t="str">
        <f t="shared" si="19"/>
        <v>11-15 yrs</v>
      </c>
      <c r="K423">
        <v>3</v>
      </c>
      <c r="L423" s="5">
        <v>6104.18</v>
      </c>
      <c r="M423" s="5">
        <f t="shared" si="20"/>
        <v>73250.16</v>
      </c>
      <c r="N423" s="5">
        <v>551.38</v>
      </c>
      <c r="O423">
        <v>11</v>
      </c>
      <c r="P423">
        <v>22</v>
      </c>
      <c r="Q423">
        <v>4</v>
      </c>
      <c r="R423" t="s">
        <v>49</v>
      </c>
      <c r="S423" t="s">
        <v>49</v>
      </c>
    </row>
    <row r="424" spans="1:19" x14ac:dyDescent="0.35">
      <c r="A424">
        <v>423</v>
      </c>
      <c r="B424">
        <v>25</v>
      </c>
      <c r="C424" t="str">
        <f t="shared" si="18"/>
        <v>Young Category</v>
      </c>
      <c r="D424" t="s">
        <v>17</v>
      </c>
      <c r="E424" t="s">
        <v>21</v>
      </c>
      <c r="F424" t="s">
        <v>38</v>
      </c>
      <c r="G424" t="s">
        <v>43</v>
      </c>
      <c r="H424" t="s">
        <v>46</v>
      </c>
      <c r="I424">
        <v>0</v>
      </c>
      <c r="J424" t="str">
        <f t="shared" si="19"/>
        <v>0-5 yrs</v>
      </c>
      <c r="K424">
        <v>2</v>
      </c>
      <c r="L424" s="5">
        <v>5267.96</v>
      </c>
      <c r="M424" s="5">
        <f t="shared" si="20"/>
        <v>63215.520000000004</v>
      </c>
      <c r="N424" s="5">
        <v>533.23</v>
      </c>
      <c r="O424">
        <v>7</v>
      </c>
      <c r="P424">
        <v>16</v>
      </c>
      <c r="Q424">
        <v>5</v>
      </c>
      <c r="R424" t="s">
        <v>50</v>
      </c>
      <c r="S424" t="s">
        <v>49</v>
      </c>
    </row>
    <row r="425" spans="1:19" x14ac:dyDescent="0.35">
      <c r="A425">
        <v>424</v>
      </c>
      <c r="B425">
        <v>29</v>
      </c>
      <c r="C425" t="str">
        <f t="shared" si="18"/>
        <v>Young Category</v>
      </c>
      <c r="D425" t="s">
        <v>16</v>
      </c>
      <c r="E425" t="s">
        <v>18</v>
      </c>
      <c r="F425" t="s">
        <v>24</v>
      </c>
      <c r="G425" t="s">
        <v>44</v>
      </c>
      <c r="H425" t="s">
        <v>47</v>
      </c>
      <c r="I425">
        <v>4</v>
      </c>
      <c r="J425" t="str">
        <f t="shared" si="19"/>
        <v>0-5 yrs</v>
      </c>
      <c r="K425">
        <v>3</v>
      </c>
      <c r="L425" s="5">
        <v>6381.83</v>
      </c>
      <c r="M425" s="5">
        <f t="shared" si="20"/>
        <v>76581.959999999992</v>
      </c>
      <c r="N425" s="5">
        <v>580.95000000000005</v>
      </c>
      <c r="O425">
        <v>10</v>
      </c>
      <c r="P425">
        <v>17</v>
      </c>
      <c r="Q425">
        <v>1</v>
      </c>
      <c r="R425" t="s">
        <v>49</v>
      </c>
      <c r="S425" t="s">
        <v>49</v>
      </c>
    </row>
    <row r="426" spans="1:19" x14ac:dyDescent="0.35">
      <c r="A426">
        <v>425</v>
      </c>
      <c r="B426">
        <v>44</v>
      </c>
      <c r="C426" t="str">
        <f t="shared" si="18"/>
        <v>Old Category</v>
      </c>
      <c r="D426" t="s">
        <v>16</v>
      </c>
      <c r="E426" t="s">
        <v>21</v>
      </c>
      <c r="F426" t="s">
        <v>31</v>
      </c>
      <c r="G426" t="s">
        <v>44</v>
      </c>
      <c r="H426" t="s">
        <v>46</v>
      </c>
      <c r="I426">
        <v>4</v>
      </c>
      <c r="J426" t="str">
        <f t="shared" si="19"/>
        <v>0-5 yrs</v>
      </c>
      <c r="K426">
        <v>5</v>
      </c>
      <c r="L426" s="5">
        <v>2673.6</v>
      </c>
      <c r="M426" s="5">
        <f t="shared" si="20"/>
        <v>32083.199999999997</v>
      </c>
      <c r="N426" s="5">
        <v>333.79</v>
      </c>
      <c r="O426">
        <v>10</v>
      </c>
      <c r="P426">
        <v>20</v>
      </c>
      <c r="Q426">
        <v>6</v>
      </c>
      <c r="R426" t="s">
        <v>49</v>
      </c>
      <c r="S426" t="s">
        <v>50</v>
      </c>
    </row>
    <row r="427" spans="1:19" x14ac:dyDescent="0.35">
      <c r="A427">
        <v>426</v>
      </c>
      <c r="B427">
        <v>58</v>
      </c>
      <c r="C427" t="str">
        <f t="shared" si="18"/>
        <v xml:space="preserve">Retirement Category </v>
      </c>
      <c r="D427" t="s">
        <v>16</v>
      </c>
      <c r="E427" t="s">
        <v>20</v>
      </c>
      <c r="F427" t="s">
        <v>28</v>
      </c>
      <c r="G427" t="s">
        <v>43</v>
      </c>
      <c r="H427" t="s">
        <v>46</v>
      </c>
      <c r="I427">
        <v>9</v>
      </c>
      <c r="J427" t="str">
        <f t="shared" si="19"/>
        <v>6-10 yrs</v>
      </c>
      <c r="K427">
        <v>1</v>
      </c>
      <c r="L427" s="5">
        <v>6289.88</v>
      </c>
      <c r="M427" s="5">
        <f t="shared" si="20"/>
        <v>75478.559999999998</v>
      </c>
      <c r="N427" s="5">
        <v>866.37</v>
      </c>
      <c r="O427">
        <v>8</v>
      </c>
      <c r="P427">
        <v>14</v>
      </c>
      <c r="Q427">
        <v>8</v>
      </c>
      <c r="R427" t="s">
        <v>50</v>
      </c>
      <c r="S427" t="s">
        <v>49</v>
      </c>
    </row>
    <row r="428" spans="1:19" x14ac:dyDescent="0.35">
      <c r="A428">
        <v>427</v>
      </c>
      <c r="B428">
        <v>22</v>
      </c>
      <c r="C428" t="str">
        <f t="shared" si="18"/>
        <v>Young Category</v>
      </c>
      <c r="D428" t="s">
        <v>17</v>
      </c>
      <c r="E428" t="s">
        <v>21</v>
      </c>
      <c r="F428" t="s">
        <v>34</v>
      </c>
      <c r="G428" t="s">
        <v>44</v>
      </c>
      <c r="H428" t="s">
        <v>46</v>
      </c>
      <c r="I428">
        <v>16</v>
      </c>
      <c r="J428" t="str">
        <f t="shared" si="19"/>
        <v>16-20 yrs</v>
      </c>
      <c r="K428">
        <v>4</v>
      </c>
      <c r="L428" s="5">
        <v>4111.2700000000004</v>
      </c>
      <c r="M428" s="5">
        <f t="shared" si="20"/>
        <v>49335.240000000005</v>
      </c>
      <c r="N428" s="5">
        <v>745.02</v>
      </c>
      <c r="O428">
        <v>6</v>
      </c>
      <c r="P428">
        <v>13</v>
      </c>
      <c r="Q428">
        <v>6</v>
      </c>
      <c r="R428" t="s">
        <v>49</v>
      </c>
      <c r="S428" t="s">
        <v>50</v>
      </c>
    </row>
    <row r="429" spans="1:19" x14ac:dyDescent="0.35">
      <c r="A429">
        <v>428</v>
      </c>
      <c r="B429">
        <v>41</v>
      </c>
      <c r="C429" t="str">
        <f t="shared" si="18"/>
        <v>Old Category</v>
      </c>
      <c r="D429" t="s">
        <v>17</v>
      </c>
      <c r="E429" t="s">
        <v>21</v>
      </c>
      <c r="F429" t="s">
        <v>34</v>
      </c>
      <c r="G429" t="s">
        <v>42</v>
      </c>
      <c r="H429" t="s">
        <v>47</v>
      </c>
      <c r="I429">
        <v>16</v>
      </c>
      <c r="J429" t="str">
        <f t="shared" si="19"/>
        <v>16-20 yrs</v>
      </c>
      <c r="K429">
        <v>3</v>
      </c>
      <c r="L429" s="5">
        <v>3974.49</v>
      </c>
      <c r="M429" s="5">
        <f t="shared" si="20"/>
        <v>47693.88</v>
      </c>
      <c r="N429" s="5">
        <v>428.31</v>
      </c>
      <c r="O429">
        <v>9</v>
      </c>
      <c r="P429">
        <v>17</v>
      </c>
      <c r="Q429">
        <v>4</v>
      </c>
      <c r="R429" t="s">
        <v>49</v>
      </c>
      <c r="S429" t="s">
        <v>49</v>
      </c>
    </row>
    <row r="430" spans="1:19" x14ac:dyDescent="0.35">
      <c r="A430">
        <v>429</v>
      </c>
      <c r="B430">
        <v>55</v>
      </c>
      <c r="C430" t="str">
        <f t="shared" si="18"/>
        <v xml:space="preserve">Retirement Category </v>
      </c>
      <c r="D430" t="s">
        <v>17</v>
      </c>
      <c r="E430" t="s">
        <v>23</v>
      </c>
      <c r="F430" t="s">
        <v>39</v>
      </c>
      <c r="G430" t="s">
        <v>43</v>
      </c>
      <c r="H430" t="s">
        <v>46</v>
      </c>
      <c r="I430">
        <v>16</v>
      </c>
      <c r="J430" t="str">
        <f t="shared" si="19"/>
        <v>16-20 yrs</v>
      </c>
      <c r="K430">
        <v>3</v>
      </c>
      <c r="L430" s="5">
        <v>3128.66</v>
      </c>
      <c r="M430" s="5">
        <f t="shared" si="20"/>
        <v>37543.919999999998</v>
      </c>
      <c r="N430" s="5">
        <v>324.77999999999997</v>
      </c>
      <c r="O430">
        <v>10</v>
      </c>
      <c r="P430">
        <v>24</v>
      </c>
      <c r="Q430">
        <v>4</v>
      </c>
      <c r="R430" t="s">
        <v>49</v>
      </c>
      <c r="S430" t="s">
        <v>49</v>
      </c>
    </row>
    <row r="431" spans="1:19" x14ac:dyDescent="0.35">
      <c r="A431">
        <v>430</v>
      </c>
      <c r="B431">
        <v>60</v>
      </c>
      <c r="C431" t="str">
        <f t="shared" si="18"/>
        <v xml:space="preserve">Retirement Category </v>
      </c>
      <c r="D431" t="s">
        <v>17</v>
      </c>
      <c r="E431" t="s">
        <v>19</v>
      </c>
      <c r="F431" t="s">
        <v>35</v>
      </c>
      <c r="G431" t="s">
        <v>42</v>
      </c>
      <c r="H431" t="s">
        <v>48</v>
      </c>
      <c r="I431">
        <v>16</v>
      </c>
      <c r="J431" t="str">
        <f t="shared" si="19"/>
        <v>16-20 yrs</v>
      </c>
      <c r="K431">
        <v>5</v>
      </c>
      <c r="L431" s="5">
        <v>4874.47</v>
      </c>
      <c r="M431" s="5">
        <f t="shared" si="20"/>
        <v>58493.64</v>
      </c>
      <c r="N431" s="5">
        <v>914.77</v>
      </c>
      <c r="O431">
        <v>15</v>
      </c>
      <c r="P431">
        <v>20</v>
      </c>
      <c r="Q431">
        <v>5</v>
      </c>
      <c r="R431" t="s">
        <v>49</v>
      </c>
      <c r="S431" t="s">
        <v>50</v>
      </c>
    </row>
    <row r="432" spans="1:19" x14ac:dyDescent="0.35">
      <c r="A432">
        <v>431</v>
      </c>
      <c r="B432">
        <v>39</v>
      </c>
      <c r="C432" t="str">
        <f t="shared" si="18"/>
        <v>Adult Category</v>
      </c>
      <c r="D432" t="s">
        <v>17</v>
      </c>
      <c r="E432" t="s">
        <v>20</v>
      </c>
      <c r="F432" t="s">
        <v>28</v>
      </c>
      <c r="G432" t="s">
        <v>42</v>
      </c>
      <c r="H432" t="s">
        <v>46</v>
      </c>
      <c r="I432">
        <v>2</v>
      </c>
      <c r="J432" t="str">
        <f t="shared" si="19"/>
        <v>0-5 yrs</v>
      </c>
      <c r="K432">
        <v>5</v>
      </c>
      <c r="L432" s="5">
        <v>4558.5</v>
      </c>
      <c r="M432" s="5">
        <f t="shared" si="20"/>
        <v>54702</v>
      </c>
      <c r="N432" s="5">
        <v>599.97</v>
      </c>
      <c r="O432">
        <v>10</v>
      </c>
      <c r="P432">
        <v>18</v>
      </c>
      <c r="Q432">
        <v>5</v>
      </c>
      <c r="R432" t="s">
        <v>49</v>
      </c>
      <c r="S432" t="s">
        <v>49</v>
      </c>
    </row>
    <row r="433" spans="1:19" x14ac:dyDescent="0.35">
      <c r="A433">
        <v>432</v>
      </c>
      <c r="B433">
        <v>37</v>
      </c>
      <c r="C433" t="str">
        <f t="shared" si="18"/>
        <v>Adult Category</v>
      </c>
      <c r="D433" t="s">
        <v>16</v>
      </c>
      <c r="E433" t="s">
        <v>18</v>
      </c>
      <c r="F433" t="s">
        <v>26</v>
      </c>
      <c r="G433" t="s">
        <v>45</v>
      </c>
      <c r="H433" t="s">
        <v>46</v>
      </c>
      <c r="I433">
        <v>9</v>
      </c>
      <c r="J433" t="str">
        <f t="shared" si="19"/>
        <v>6-10 yrs</v>
      </c>
      <c r="K433">
        <v>2</v>
      </c>
      <c r="L433" s="5">
        <v>5390.94</v>
      </c>
      <c r="M433" s="5">
        <f t="shared" si="20"/>
        <v>64691.28</v>
      </c>
      <c r="N433" s="5">
        <v>665.2</v>
      </c>
      <c r="O433">
        <v>8</v>
      </c>
      <c r="P433">
        <v>29</v>
      </c>
      <c r="Q433">
        <v>7</v>
      </c>
      <c r="R433" t="s">
        <v>49</v>
      </c>
      <c r="S433" t="s">
        <v>49</v>
      </c>
    </row>
    <row r="434" spans="1:19" x14ac:dyDescent="0.35">
      <c r="A434">
        <v>433</v>
      </c>
      <c r="B434">
        <v>38</v>
      </c>
      <c r="C434" t="str">
        <f t="shared" si="18"/>
        <v>Adult Category</v>
      </c>
      <c r="D434" t="s">
        <v>17</v>
      </c>
      <c r="E434" t="s">
        <v>19</v>
      </c>
      <c r="F434" t="s">
        <v>25</v>
      </c>
      <c r="G434" t="s">
        <v>43</v>
      </c>
      <c r="H434" t="s">
        <v>46</v>
      </c>
      <c r="I434">
        <v>4</v>
      </c>
      <c r="J434" t="str">
        <f t="shared" si="19"/>
        <v>0-5 yrs</v>
      </c>
      <c r="K434">
        <v>4</v>
      </c>
      <c r="L434" s="5">
        <v>5315.04</v>
      </c>
      <c r="M434" s="5">
        <f t="shared" si="20"/>
        <v>63780.479999999996</v>
      </c>
      <c r="N434" s="5">
        <v>452.6</v>
      </c>
      <c r="O434">
        <v>6</v>
      </c>
      <c r="P434">
        <v>21</v>
      </c>
      <c r="Q434">
        <v>2</v>
      </c>
      <c r="R434" t="s">
        <v>49</v>
      </c>
      <c r="S434" t="s">
        <v>50</v>
      </c>
    </row>
    <row r="435" spans="1:19" x14ac:dyDescent="0.35">
      <c r="A435">
        <v>434</v>
      </c>
      <c r="B435">
        <v>36</v>
      </c>
      <c r="C435" t="str">
        <f t="shared" si="18"/>
        <v>Adult Category</v>
      </c>
      <c r="D435" t="s">
        <v>17</v>
      </c>
      <c r="E435" t="s">
        <v>23</v>
      </c>
      <c r="F435" t="s">
        <v>39</v>
      </c>
      <c r="G435" t="s">
        <v>43</v>
      </c>
      <c r="H435" t="s">
        <v>46</v>
      </c>
      <c r="I435">
        <v>10</v>
      </c>
      <c r="J435" t="str">
        <f t="shared" si="19"/>
        <v>6-10 yrs</v>
      </c>
      <c r="K435">
        <v>5</v>
      </c>
      <c r="L435" s="5">
        <v>3507.67</v>
      </c>
      <c r="M435" s="5">
        <f t="shared" si="20"/>
        <v>42092.04</v>
      </c>
      <c r="N435" s="5">
        <v>544.95000000000005</v>
      </c>
      <c r="O435">
        <v>8</v>
      </c>
      <c r="P435">
        <v>10</v>
      </c>
      <c r="Q435">
        <v>0</v>
      </c>
      <c r="R435" t="s">
        <v>49</v>
      </c>
      <c r="S435" t="s">
        <v>50</v>
      </c>
    </row>
    <row r="436" spans="1:19" x14ac:dyDescent="0.35">
      <c r="A436">
        <v>435</v>
      </c>
      <c r="B436">
        <v>28</v>
      </c>
      <c r="C436" t="str">
        <f t="shared" si="18"/>
        <v>Young Category</v>
      </c>
      <c r="D436" t="s">
        <v>17</v>
      </c>
      <c r="E436" t="s">
        <v>18</v>
      </c>
      <c r="F436" t="s">
        <v>27</v>
      </c>
      <c r="G436" t="s">
        <v>44</v>
      </c>
      <c r="H436" t="s">
        <v>47</v>
      </c>
      <c r="I436">
        <v>14</v>
      </c>
      <c r="J436" t="str">
        <f t="shared" si="19"/>
        <v>11-15 yrs</v>
      </c>
      <c r="K436">
        <v>4</v>
      </c>
      <c r="L436" s="5">
        <v>5970.28</v>
      </c>
      <c r="M436" s="5">
        <f t="shared" si="20"/>
        <v>71643.360000000001</v>
      </c>
      <c r="N436" s="5">
        <v>755</v>
      </c>
      <c r="O436">
        <v>8</v>
      </c>
      <c r="P436">
        <v>17</v>
      </c>
      <c r="Q436">
        <v>3</v>
      </c>
      <c r="R436" t="s">
        <v>49</v>
      </c>
      <c r="S436" t="s">
        <v>49</v>
      </c>
    </row>
    <row r="437" spans="1:19" x14ac:dyDescent="0.35">
      <c r="A437">
        <v>436</v>
      </c>
      <c r="B437">
        <v>43</v>
      </c>
      <c r="C437" t="str">
        <f t="shared" si="18"/>
        <v>Old Category</v>
      </c>
      <c r="D437" t="s">
        <v>16</v>
      </c>
      <c r="E437" t="s">
        <v>21</v>
      </c>
      <c r="F437" t="s">
        <v>34</v>
      </c>
      <c r="G437" t="s">
        <v>44</v>
      </c>
      <c r="H437" t="s">
        <v>47</v>
      </c>
      <c r="I437">
        <v>13</v>
      </c>
      <c r="J437" t="str">
        <f t="shared" si="19"/>
        <v>11-15 yrs</v>
      </c>
      <c r="K437">
        <v>4</v>
      </c>
      <c r="L437" s="5">
        <v>4795.79</v>
      </c>
      <c r="M437" s="5">
        <f t="shared" si="20"/>
        <v>57549.479999999996</v>
      </c>
      <c r="N437" s="5">
        <v>699</v>
      </c>
      <c r="O437">
        <v>12</v>
      </c>
      <c r="P437">
        <v>25</v>
      </c>
      <c r="Q437">
        <v>5</v>
      </c>
      <c r="R437" t="s">
        <v>50</v>
      </c>
      <c r="S437" t="s">
        <v>50</v>
      </c>
    </row>
    <row r="438" spans="1:19" x14ac:dyDescent="0.35">
      <c r="A438">
        <v>437</v>
      </c>
      <c r="B438">
        <v>45</v>
      </c>
      <c r="C438" t="str">
        <f t="shared" si="18"/>
        <v>Old Category</v>
      </c>
      <c r="D438" t="s">
        <v>17</v>
      </c>
      <c r="E438" t="s">
        <v>21</v>
      </c>
      <c r="F438" t="s">
        <v>31</v>
      </c>
      <c r="G438" t="s">
        <v>44</v>
      </c>
      <c r="H438" t="s">
        <v>47</v>
      </c>
      <c r="I438">
        <v>9</v>
      </c>
      <c r="J438" t="str">
        <f t="shared" si="19"/>
        <v>6-10 yrs</v>
      </c>
      <c r="K438">
        <v>3</v>
      </c>
      <c r="L438" s="5">
        <v>6170.41</v>
      </c>
      <c r="M438" s="5">
        <f t="shared" si="20"/>
        <v>74044.92</v>
      </c>
      <c r="N438" s="5">
        <v>1184.27</v>
      </c>
      <c r="O438">
        <v>11</v>
      </c>
      <c r="P438">
        <v>10</v>
      </c>
      <c r="Q438">
        <v>1</v>
      </c>
      <c r="R438" t="s">
        <v>49</v>
      </c>
      <c r="S438" t="s">
        <v>49</v>
      </c>
    </row>
    <row r="439" spans="1:19" x14ac:dyDescent="0.35">
      <c r="A439">
        <v>438</v>
      </c>
      <c r="B439">
        <v>59</v>
      </c>
      <c r="C439" t="str">
        <f t="shared" si="18"/>
        <v xml:space="preserve">Retirement Category </v>
      </c>
      <c r="D439" t="s">
        <v>16</v>
      </c>
      <c r="E439" t="s">
        <v>19</v>
      </c>
      <c r="F439" t="s">
        <v>25</v>
      </c>
      <c r="G439" t="s">
        <v>44</v>
      </c>
      <c r="H439" t="s">
        <v>46</v>
      </c>
      <c r="I439">
        <v>18</v>
      </c>
      <c r="J439" t="str">
        <f t="shared" si="19"/>
        <v>16-20 yrs</v>
      </c>
      <c r="K439">
        <v>2</v>
      </c>
      <c r="L439" s="5">
        <v>5011.22</v>
      </c>
      <c r="M439" s="5">
        <f t="shared" si="20"/>
        <v>60134.64</v>
      </c>
      <c r="N439" s="5">
        <v>794.28</v>
      </c>
      <c r="O439">
        <v>6</v>
      </c>
      <c r="P439">
        <v>15</v>
      </c>
      <c r="Q439">
        <v>4</v>
      </c>
      <c r="R439" t="s">
        <v>49</v>
      </c>
      <c r="S439" t="s">
        <v>49</v>
      </c>
    </row>
    <row r="440" spans="1:19" x14ac:dyDescent="0.35">
      <c r="A440">
        <v>439</v>
      </c>
      <c r="B440">
        <v>25</v>
      </c>
      <c r="C440" t="str">
        <f t="shared" si="18"/>
        <v>Young Category</v>
      </c>
      <c r="D440" t="s">
        <v>16</v>
      </c>
      <c r="E440" t="s">
        <v>23</v>
      </c>
      <c r="F440" t="s">
        <v>41</v>
      </c>
      <c r="G440" t="s">
        <v>44</v>
      </c>
      <c r="H440" t="s">
        <v>47</v>
      </c>
      <c r="I440">
        <v>1</v>
      </c>
      <c r="J440" t="str">
        <f t="shared" si="19"/>
        <v>0-5 yrs</v>
      </c>
      <c r="K440">
        <v>3</v>
      </c>
      <c r="L440" s="5">
        <v>6444.89</v>
      </c>
      <c r="M440" s="5">
        <f t="shared" si="20"/>
        <v>77338.680000000008</v>
      </c>
      <c r="N440" s="5">
        <v>614.79999999999995</v>
      </c>
      <c r="O440">
        <v>10</v>
      </c>
      <c r="P440">
        <v>18</v>
      </c>
      <c r="Q440">
        <v>3</v>
      </c>
      <c r="R440" t="s">
        <v>49</v>
      </c>
      <c r="S440" t="s">
        <v>49</v>
      </c>
    </row>
    <row r="441" spans="1:19" x14ac:dyDescent="0.35">
      <c r="A441">
        <v>440</v>
      </c>
      <c r="B441">
        <v>33</v>
      </c>
      <c r="C441" t="str">
        <f t="shared" si="18"/>
        <v>Adult Category</v>
      </c>
      <c r="D441" t="s">
        <v>16</v>
      </c>
      <c r="E441" t="s">
        <v>21</v>
      </c>
      <c r="F441" t="s">
        <v>38</v>
      </c>
      <c r="G441" t="s">
        <v>44</v>
      </c>
      <c r="H441" t="s">
        <v>48</v>
      </c>
      <c r="I441">
        <v>10</v>
      </c>
      <c r="J441" t="str">
        <f t="shared" si="19"/>
        <v>6-10 yrs</v>
      </c>
      <c r="K441">
        <v>5</v>
      </c>
      <c r="L441" s="5">
        <v>4987.18</v>
      </c>
      <c r="M441" s="5">
        <f t="shared" si="20"/>
        <v>59846.16</v>
      </c>
      <c r="N441" s="5">
        <v>487.86</v>
      </c>
      <c r="O441">
        <v>11</v>
      </c>
      <c r="P441">
        <v>24</v>
      </c>
      <c r="Q441">
        <v>5</v>
      </c>
      <c r="R441" t="s">
        <v>49</v>
      </c>
      <c r="S441" t="s">
        <v>49</v>
      </c>
    </row>
    <row r="442" spans="1:19" x14ac:dyDescent="0.35">
      <c r="A442">
        <v>441</v>
      </c>
      <c r="B442">
        <v>32</v>
      </c>
      <c r="C442" t="str">
        <f t="shared" si="18"/>
        <v>Adult Category</v>
      </c>
      <c r="D442" t="s">
        <v>16</v>
      </c>
      <c r="E442" t="s">
        <v>23</v>
      </c>
      <c r="F442" t="s">
        <v>39</v>
      </c>
      <c r="G442" t="s">
        <v>43</v>
      </c>
      <c r="H442" t="s">
        <v>46</v>
      </c>
      <c r="I442">
        <v>3</v>
      </c>
      <c r="J442" t="str">
        <f t="shared" si="19"/>
        <v>0-5 yrs</v>
      </c>
      <c r="K442">
        <v>4</v>
      </c>
      <c r="L442" s="5">
        <v>4135.6099999999997</v>
      </c>
      <c r="M442" s="5">
        <f t="shared" si="20"/>
        <v>49627.319999999992</v>
      </c>
      <c r="N442" s="5">
        <v>777.88</v>
      </c>
      <c r="O442">
        <v>11</v>
      </c>
      <c r="P442">
        <v>27</v>
      </c>
      <c r="Q442">
        <v>9</v>
      </c>
      <c r="R442" t="s">
        <v>50</v>
      </c>
      <c r="S442" t="s">
        <v>49</v>
      </c>
    </row>
    <row r="443" spans="1:19" x14ac:dyDescent="0.35">
      <c r="A443">
        <v>442</v>
      </c>
      <c r="B443">
        <v>52</v>
      </c>
      <c r="C443" t="str">
        <f t="shared" si="18"/>
        <v xml:space="preserve">Retirement Category </v>
      </c>
      <c r="D443" t="s">
        <v>17</v>
      </c>
      <c r="E443" t="s">
        <v>23</v>
      </c>
      <c r="F443" t="s">
        <v>41</v>
      </c>
      <c r="G443" t="s">
        <v>42</v>
      </c>
      <c r="H443" t="s">
        <v>46</v>
      </c>
      <c r="I443">
        <v>13</v>
      </c>
      <c r="J443" t="str">
        <f t="shared" si="19"/>
        <v>11-15 yrs</v>
      </c>
      <c r="K443">
        <v>3</v>
      </c>
      <c r="L443" s="5">
        <v>5195.46</v>
      </c>
      <c r="M443" s="5">
        <f t="shared" si="20"/>
        <v>62345.520000000004</v>
      </c>
      <c r="N443" s="5">
        <v>862.06</v>
      </c>
      <c r="O443">
        <v>13</v>
      </c>
      <c r="P443">
        <v>18</v>
      </c>
      <c r="Q443">
        <v>4</v>
      </c>
      <c r="R443" t="s">
        <v>49</v>
      </c>
      <c r="S443" t="s">
        <v>49</v>
      </c>
    </row>
    <row r="444" spans="1:19" x14ac:dyDescent="0.35">
      <c r="A444">
        <v>443</v>
      </c>
      <c r="B444">
        <v>55</v>
      </c>
      <c r="C444" t="str">
        <f t="shared" si="18"/>
        <v xml:space="preserve">Retirement Category </v>
      </c>
      <c r="D444" t="s">
        <v>16</v>
      </c>
      <c r="E444" t="s">
        <v>22</v>
      </c>
      <c r="F444" t="s">
        <v>36</v>
      </c>
      <c r="G444" t="s">
        <v>44</v>
      </c>
      <c r="H444" t="s">
        <v>47</v>
      </c>
      <c r="I444">
        <v>6</v>
      </c>
      <c r="J444" t="str">
        <f t="shared" si="19"/>
        <v>6-10 yrs</v>
      </c>
      <c r="K444">
        <v>5</v>
      </c>
      <c r="L444" s="5">
        <v>3839.94</v>
      </c>
      <c r="M444" s="5">
        <f t="shared" si="20"/>
        <v>46079.28</v>
      </c>
      <c r="N444" s="5">
        <v>481.82</v>
      </c>
      <c r="O444">
        <v>10</v>
      </c>
      <c r="P444">
        <v>20</v>
      </c>
      <c r="Q444">
        <v>5</v>
      </c>
      <c r="R444" t="s">
        <v>49</v>
      </c>
      <c r="S444" t="s">
        <v>50</v>
      </c>
    </row>
    <row r="445" spans="1:19" x14ac:dyDescent="0.35">
      <c r="A445">
        <v>444</v>
      </c>
      <c r="B445">
        <v>41</v>
      </c>
      <c r="C445" t="str">
        <f t="shared" si="18"/>
        <v>Old Category</v>
      </c>
      <c r="D445" t="s">
        <v>16</v>
      </c>
      <c r="E445" t="s">
        <v>22</v>
      </c>
      <c r="F445" t="s">
        <v>40</v>
      </c>
      <c r="G445" t="s">
        <v>42</v>
      </c>
      <c r="H445" t="s">
        <v>47</v>
      </c>
      <c r="I445">
        <v>14</v>
      </c>
      <c r="J445" t="str">
        <f t="shared" si="19"/>
        <v>11-15 yrs</v>
      </c>
      <c r="K445">
        <v>3</v>
      </c>
      <c r="L445" s="5">
        <v>3526</v>
      </c>
      <c r="M445" s="5">
        <f t="shared" si="20"/>
        <v>42312</v>
      </c>
      <c r="N445" s="5">
        <v>226.47</v>
      </c>
      <c r="O445">
        <v>10</v>
      </c>
      <c r="P445">
        <v>24</v>
      </c>
      <c r="Q445">
        <v>4</v>
      </c>
      <c r="R445" t="s">
        <v>49</v>
      </c>
      <c r="S445" t="s">
        <v>49</v>
      </c>
    </row>
    <row r="446" spans="1:19" x14ac:dyDescent="0.35">
      <c r="A446">
        <v>445</v>
      </c>
      <c r="B446">
        <v>40</v>
      </c>
      <c r="C446" t="str">
        <f t="shared" si="18"/>
        <v>Old Category</v>
      </c>
      <c r="D446" t="s">
        <v>17</v>
      </c>
      <c r="E446" t="s">
        <v>22</v>
      </c>
      <c r="F446" t="s">
        <v>32</v>
      </c>
      <c r="G446" t="s">
        <v>44</v>
      </c>
      <c r="H446" t="s">
        <v>46</v>
      </c>
      <c r="I446">
        <v>8</v>
      </c>
      <c r="J446" t="str">
        <f t="shared" si="19"/>
        <v>6-10 yrs</v>
      </c>
      <c r="K446">
        <v>2</v>
      </c>
      <c r="L446" s="5">
        <v>4877.24</v>
      </c>
      <c r="M446" s="5">
        <f t="shared" si="20"/>
        <v>58526.879999999997</v>
      </c>
      <c r="N446" s="5">
        <v>697.14</v>
      </c>
      <c r="O446">
        <v>7</v>
      </c>
      <c r="P446">
        <v>25</v>
      </c>
      <c r="Q446">
        <v>7</v>
      </c>
      <c r="R446" t="s">
        <v>50</v>
      </c>
      <c r="S446" t="s">
        <v>49</v>
      </c>
    </row>
    <row r="447" spans="1:19" x14ac:dyDescent="0.35">
      <c r="A447">
        <v>446</v>
      </c>
      <c r="B447">
        <v>53</v>
      </c>
      <c r="C447" t="str">
        <f t="shared" si="18"/>
        <v xml:space="preserve">Retirement Category </v>
      </c>
      <c r="D447" t="s">
        <v>17</v>
      </c>
      <c r="E447" t="s">
        <v>18</v>
      </c>
      <c r="F447" t="s">
        <v>26</v>
      </c>
      <c r="G447" t="s">
        <v>44</v>
      </c>
      <c r="H447" t="s">
        <v>46</v>
      </c>
      <c r="I447">
        <v>7</v>
      </c>
      <c r="J447" t="str">
        <f t="shared" si="19"/>
        <v>6-10 yrs</v>
      </c>
      <c r="K447">
        <v>5</v>
      </c>
      <c r="L447" s="5">
        <v>3747</v>
      </c>
      <c r="M447" s="5">
        <f t="shared" si="20"/>
        <v>44964</v>
      </c>
      <c r="N447" s="5">
        <v>560.79</v>
      </c>
      <c r="O447">
        <v>9</v>
      </c>
      <c r="P447">
        <v>22</v>
      </c>
      <c r="Q447">
        <v>5</v>
      </c>
      <c r="R447" t="s">
        <v>49</v>
      </c>
      <c r="S447" t="s">
        <v>50</v>
      </c>
    </row>
    <row r="448" spans="1:19" x14ac:dyDescent="0.35">
      <c r="A448">
        <v>447</v>
      </c>
      <c r="B448">
        <v>30</v>
      </c>
      <c r="C448" t="str">
        <f t="shared" si="18"/>
        <v>Adult Category</v>
      </c>
      <c r="D448" t="s">
        <v>16</v>
      </c>
      <c r="E448" t="s">
        <v>21</v>
      </c>
      <c r="F448" t="s">
        <v>38</v>
      </c>
      <c r="G448" t="s">
        <v>45</v>
      </c>
      <c r="H448" t="s">
        <v>48</v>
      </c>
      <c r="I448">
        <v>15</v>
      </c>
      <c r="J448" t="str">
        <f t="shared" si="19"/>
        <v>11-15 yrs</v>
      </c>
      <c r="K448">
        <v>3</v>
      </c>
      <c r="L448" s="5">
        <v>3617.97</v>
      </c>
      <c r="M448" s="5">
        <f t="shared" si="20"/>
        <v>43415.64</v>
      </c>
      <c r="N448" s="5">
        <v>345.31</v>
      </c>
      <c r="O448">
        <v>12</v>
      </c>
      <c r="P448">
        <v>22</v>
      </c>
      <c r="Q448">
        <v>1</v>
      </c>
      <c r="R448" t="s">
        <v>49</v>
      </c>
      <c r="S448" t="s">
        <v>49</v>
      </c>
    </row>
    <row r="449" spans="1:19" x14ac:dyDescent="0.35">
      <c r="A449">
        <v>448</v>
      </c>
      <c r="B449">
        <v>24</v>
      </c>
      <c r="C449" t="str">
        <f t="shared" si="18"/>
        <v>Young Category</v>
      </c>
      <c r="D449" t="s">
        <v>17</v>
      </c>
      <c r="E449" t="s">
        <v>18</v>
      </c>
      <c r="F449" t="s">
        <v>24</v>
      </c>
      <c r="G449" t="s">
        <v>44</v>
      </c>
      <c r="H449" t="s">
        <v>46</v>
      </c>
      <c r="I449">
        <v>8</v>
      </c>
      <c r="J449" t="str">
        <f t="shared" si="19"/>
        <v>6-10 yrs</v>
      </c>
      <c r="K449">
        <v>3</v>
      </c>
      <c r="L449" s="5">
        <v>5558.31</v>
      </c>
      <c r="M449" s="5">
        <f t="shared" si="20"/>
        <v>66699.72</v>
      </c>
      <c r="N449" s="5">
        <v>646.98</v>
      </c>
      <c r="O449">
        <v>10</v>
      </c>
      <c r="P449">
        <v>18</v>
      </c>
      <c r="Q449">
        <v>7</v>
      </c>
      <c r="R449" t="s">
        <v>49</v>
      </c>
      <c r="S449" t="s">
        <v>49</v>
      </c>
    </row>
    <row r="450" spans="1:19" x14ac:dyDescent="0.35">
      <c r="A450">
        <v>449</v>
      </c>
      <c r="B450">
        <v>28</v>
      </c>
      <c r="C450" t="str">
        <f t="shared" si="18"/>
        <v>Young Category</v>
      </c>
      <c r="D450" t="s">
        <v>16</v>
      </c>
      <c r="E450" t="s">
        <v>18</v>
      </c>
      <c r="F450" t="s">
        <v>27</v>
      </c>
      <c r="G450" t="s">
        <v>43</v>
      </c>
      <c r="H450" t="s">
        <v>46</v>
      </c>
      <c r="I450">
        <v>8</v>
      </c>
      <c r="J450" t="str">
        <f t="shared" si="19"/>
        <v>6-10 yrs</v>
      </c>
      <c r="K450">
        <v>3</v>
      </c>
      <c r="L450" s="5">
        <v>4630.29</v>
      </c>
      <c r="M450" s="5">
        <f t="shared" si="20"/>
        <v>55563.479999999996</v>
      </c>
      <c r="N450" s="5">
        <v>621.80999999999995</v>
      </c>
      <c r="O450">
        <v>8</v>
      </c>
      <c r="P450">
        <v>22</v>
      </c>
      <c r="Q450">
        <v>3</v>
      </c>
      <c r="R450" t="s">
        <v>50</v>
      </c>
      <c r="S450" t="s">
        <v>49</v>
      </c>
    </row>
    <row r="451" spans="1:19" x14ac:dyDescent="0.35">
      <c r="A451">
        <v>450</v>
      </c>
      <c r="B451">
        <v>31</v>
      </c>
      <c r="C451" t="str">
        <f t="shared" ref="C451:C514" si="21">_xlfn.IFS(B451&gt;=50,"Retirement Category ",B451&gt;=40,"Old Category",B451&gt;=30,"Adult Category",B451&gt;=20,"Young Category")</f>
        <v>Adult Category</v>
      </c>
      <c r="D451" t="s">
        <v>16</v>
      </c>
      <c r="E451" t="s">
        <v>22</v>
      </c>
      <c r="F451" t="s">
        <v>40</v>
      </c>
      <c r="G451" t="s">
        <v>42</v>
      </c>
      <c r="H451" t="s">
        <v>46</v>
      </c>
      <c r="I451">
        <v>3</v>
      </c>
      <c r="J451" t="str">
        <f t="shared" ref="J451:J514" si="22">_xlfn.IFS(I451&gt;=16,"16-20 yrs",I451&gt;=11,"11-15 yrs",I451&gt;=6,"6-10 yrs",I451&lt;=5,"0-5 yrs")</f>
        <v>0-5 yrs</v>
      </c>
      <c r="K451">
        <v>2</v>
      </c>
      <c r="L451" s="5">
        <v>3550.78</v>
      </c>
      <c r="M451" s="5">
        <f t="shared" ref="M451:M514" si="23">L451*12</f>
        <v>42609.36</v>
      </c>
      <c r="N451" s="5">
        <v>683.92</v>
      </c>
      <c r="O451">
        <v>9</v>
      </c>
      <c r="P451">
        <v>10</v>
      </c>
      <c r="Q451">
        <v>5</v>
      </c>
      <c r="R451" t="s">
        <v>49</v>
      </c>
      <c r="S451" t="s">
        <v>49</v>
      </c>
    </row>
    <row r="452" spans="1:19" x14ac:dyDescent="0.35">
      <c r="A452">
        <v>451</v>
      </c>
      <c r="B452">
        <v>60</v>
      </c>
      <c r="C452" t="str">
        <f t="shared" si="21"/>
        <v xml:space="preserve">Retirement Category </v>
      </c>
      <c r="D452" t="s">
        <v>16</v>
      </c>
      <c r="E452" t="s">
        <v>18</v>
      </c>
      <c r="F452" t="s">
        <v>26</v>
      </c>
      <c r="G452" t="s">
        <v>43</v>
      </c>
      <c r="H452" t="s">
        <v>46</v>
      </c>
      <c r="I452">
        <v>6</v>
      </c>
      <c r="J452" t="str">
        <f t="shared" si="22"/>
        <v>6-10 yrs</v>
      </c>
      <c r="K452">
        <v>4</v>
      </c>
      <c r="L452" s="5">
        <v>5731.21</v>
      </c>
      <c r="M452" s="5">
        <f t="shared" si="23"/>
        <v>68774.52</v>
      </c>
      <c r="N452" s="5">
        <v>377.02</v>
      </c>
      <c r="O452">
        <v>12</v>
      </c>
      <c r="P452">
        <v>24</v>
      </c>
      <c r="Q452">
        <v>6</v>
      </c>
      <c r="R452" t="s">
        <v>49</v>
      </c>
      <c r="S452" t="s">
        <v>49</v>
      </c>
    </row>
    <row r="453" spans="1:19" x14ac:dyDescent="0.35">
      <c r="A453">
        <v>452</v>
      </c>
      <c r="B453">
        <v>53</v>
      </c>
      <c r="C453" t="str">
        <f t="shared" si="21"/>
        <v xml:space="preserve">Retirement Category </v>
      </c>
      <c r="D453" t="s">
        <v>16</v>
      </c>
      <c r="E453" t="s">
        <v>23</v>
      </c>
      <c r="F453" t="s">
        <v>41</v>
      </c>
      <c r="G453" t="s">
        <v>44</v>
      </c>
      <c r="H453" t="s">
        <v>46</v>
      </c>
      <c r="I453">
        <v>19</v>
      </c>
      <c r="J453" t="str">
        <f t="shared" si="22"/>
        <v>16-20 yrs</v>
      </c>
      <c r="K453">
        <v>3</v>
      </c>
      <c r="L453" s="5">
        <v>5461.57</v>
      </c>
      <c r="M453" s="5">
        <f t="shared" si="23"/>
        <v>65538.84</v>
      </c>
      <c r="N453" s="5">
        <v>1027.4100000000001</v>
      </c>
      <c r="O453">
        <v>12</v>
      </c>
      <c r="P453">
        <v>19</v>
      </c>
      <c r="Q453">
        <v>5</v>
      </c>
      <c r="R453" t="s">
        <v>49</v>
      </c>
      <c r="S453" t="s">
        <v>49</v>
      </c>
    </row>
    <row r="454" spans="1:19" x14ac:dyDescent="0.35">
      <c r="A454">
        <v>453</v>
      </c>
      <c r="B454">
        <v>32</v>
      </c>
      <c r="C454" t="str">
        <f t="shared" si="21"/>
        <v>Adult Category</v>
      </c>
      <c r="D454" t="s">
        <v>16</v>
      </c>
      <c r="E454" t="s">
        <v>19</v>
      </c>
      <c r="F454" t="s">
        <v>35</v>
      </c>
      <c r="G454" t="s">
        <v>43</v>
      </c>
      <c r="H454" t="s">
        <v>47</v>
      </c>
      <c r="I454">
        <v>12</v>
      </c>
      <c r="J454" t="str">
        <f t="shared" si="22"/>
        <v>11-15 yrs</v>
      </c>
      <c r="K454">
        <v>5</v>
      </c>
      <c r="L454" s="5">
        <v>5364.05</v>
      </c>
      <c r="M454" s="5">
        <f t="shared" si="23"/>
        <v>64368.600000000006</v>
      </c>
      <c r="N454" s="5">
        <v>423.24</v>
      </c>
      <c r="O454">
        <v>11</v>
      </c>
      <c r="P454">
        <v>20</v>
      </c>
      <c r="Q454">
        <v>3</v>
      </c>
      <c r="R454" t="s">
        <v>49</v>
      </c>
      <c r="S454" t="s">
        <v>50</v>
      </c>
    </row>
    <row r="455" spans="1:19" x14ac:dyDescent="0.35">
      <c r="A455">
        <v>454</v>
      </c>
      <c r="B455">
        <v>22</v>
      </c>
      <c r="C455" t="str">
        <f t="shared" si="21"/>
        <v>Young Category</v>
      </c>
      <c r="D455" t="s">
        <v>16</v>
      </c>
      <c r="E455" t="s">
        <v>19</v>
      </c>
      <c r="F455" t="s">
        <v>25</v>
      </c>
      <c r="G455" t="s">
        <v>45</v>
      </c>
      <c r="H455" t="s">
        <v>46</v>
      </c>
      <c r="I455">
        <v>0</v>
      </c>
      <c r="J455" t="str">
        <f t="shared" si="22"/>
        <v>0-5 yrs</v>
      </c>
      <c r="K455">
        <v>3</v>
      </c>
      <c r="L455" s="5">
        <v>5791.04</v>
      </c>
      <c r="M455" s="5">
        <f t="shared" si="23"/>
        <v>69492.479999999996</v>
      </c>
      <c r="N455" s="5">
        <v>749.99</v>
      </c>
      <c r="O455">
        <v>10</v>
      </c>
      <c r="P455">
        <v>21</v>
      </c>
      <c r="Q455">
        <v>3</v>
      </c>
      <c r="R455" t="s">
        <v>49</v>
      </c>
      <c r="S455" t="s">
        <v>49</v>
      </c>
    </row>
    <row r="456" spans="1:19" x14ac:dyDescent="0.35">
      <c r="A456">
        <v>455</v>
      </c>
      <c r="B456">
        <v>28</v>
      </c>
      <c r="C456" t="str">
        <f t="shared" si="21"/>
        <v>Young Category</v>
      </c>
      <c r="D456" t="s">
        <v>17</v>
      </c>
      <c r="E456" t="s">
        <v>22</v>
      </c>
      <c r="F456" t="s">
        <v>40</v>
      </c>
      <c r="G456" t="s">
        <v>43</v>
      </c>
      <c r="H456" t="s">
        <v>46</v>
      </c>
      <c r="I456">
        <v>5</v>
      </c>
      <c r="J456" t="str">
        <f t="shared" si="22"/>
        <v>0-5 yrs</v>
      </c>
      <c r="K456">
        <v>2</v>
      </c>
      <c r="L456" s="5">
        <v>3988.25</v>
      </c>
      <c r="M456" s="5">
        <f t="shared" si="23"/>
        <v>47859</v>
      </c>
      <c r="N456" s="5">
        <v>396.55</v>
      </c>
      <c r="O456">
        <v>9</v>
      </c>
      <c r="P456">
        <v>22</v>
      </c>
      <c r="Q456">
        <v>4</v>
      </c>
      <c r="R456" t="s">
        <v>49</v>
      </c>
      <c r="S456" t="s">
        <v>49</v>
      </c>
    </row>
    <row r="457" spans="1:19" x14ac:dyDescent="0.35">
      <c r="A457">
        <v>456</v>
      </c>
      <c r="B457">
        <v>33</v>
      </c>
      <c r="C457" t="str">
        <f t="shared" si="21"/>
        <v>Adult Category</v>
      </c>
      <c r="D457" t="s">
        <v>16</v>
      </c>
      <c r="E457" t="s">
        <v>18</v>
      </c>
      <c r="F457" t="s">
        <v>24</v>
      </c>
      <c r="G457" t="s">
        <v>44</v>
      </c>
      <c r="H457" t="s">
        <v>48</v>
      </c>
      <c r="I457">
        <v>6</v>
      </c>
      <c r="J457" t="str">
        <f t="shared" si="22"/>
        <v>6-10 yrs</v>
      </c>
      <c r="K457">
        <v>3</v>
      </c>
      <c r="L457" s="5">
        <v>4058.8</v>
      </c>
      <c r="M457" s="5">
        <f t="shared" si="23"/>
        <v>48705.600000000006</v>
      </c>
      <c r="N457" s="5">
        <v>454.83</v>
      </c>
      <c r="O457">
        <v>8</v>
      </c>
      <c r="P457">
        <v>16</v>
      </c>
      <c r="Q457">
        <v>3</v>
      </c>
      <c r="R457" t="s">
        <v>50</v>
      </c>
      <c r="S457" t="s">
        <v>49</v>
      </c>
    </row>
    <row r="458" spans="1:19" x14ac:dyDescent="0.35">
      <c r="A458">
        <v>457</v>
      </c>
      <c r="B458">
        <v>24</v>
      </c>
      <c r="C458" t="str">
        <f t="shared" si="21"/>
        <v>Young Category</v>
      </c>
      <c r="D458" t="s">
        <v>16</v>
      </c>
      <c r="E458" t="s">
        <v>20</v>
      </c>
      <c r="F458" t="s">
        <v>30</v>
      </c>
      <c r="G458" t="s">
        <v>43</v>
      </c>
      <c r="H458" t="s">
        <v>46</v>
      </c>
      <c r="I458">
        <v>5</v>
      </c>
      <c r="J458" t="str">
        <f t="shared" si="22"/>
        <v>0-5 yrs</v>
      </c>
      <c r="K458">
        <v>4</v>
      </c>
      <c r="L458" s="5">
        <v>4625.12</v>
      </c>
      <c r="M458" s="5">
        <f t="shared" si="23"/>
        <v>55501.440000000002</v>
      </c>
      <c r="N458" s="5">
        <v>916.96</v>
      </c>
      <c r="O458">
        <v>10</v>
      </c>
      <c r="P458">
        <v>17</v>
      </c>
      <c r="Q458">
        <v>8</v>
      </c>
      <c r="R458" t="s">
        <v>50</v>
      </c>
      <c r="S458" t="s">
        <v>50</v>
      </c>
    </row>
    <row r="459" spans="1:19" x14ac:dyDescent="0.35">
      <c r="A459">
        <v>458</v>
      </c>
      <c r="B459">
        <v>27</v>
      </c>
      <c r="C459" t="str">
        <f t="shared" si="21"/>
        <v>Young Category</v>
      </c>
      <c r="D459" t="s">
        <v>17</v>
      </c>
      <c r="E459" t="s">
        <v>21</v>
      </c>
      <c r="F459" t="s">
        <v>34</v>
      </c>
      <c r="G459" t="s">
        <v>43</v>
      </c>
      <c r="H459" t="s">
        <v>46</v>
      </c>
      <c r="I459">
        <v>19</v>
      </c>
      <c r="J459" t="str">
        <f t="shared" si="22"/>
        <v>16-20 yrs</v>
      </c>
      <c r="K459">
        <v>5</v>
      </c>
      <c r="L459" s="5">
        <v>5586.06</v>
      </c>
      <c r="M459" s="5">
        <f t="shared" si="23"/>
        <v>67032.72</v>
      </c>
      <c r="N459" s="5">
        <v>750.33</v>
      </c>
      <c r="O459">
        <v>10</v>
      </c>
      <c r="P459">
        <v>14</v>
      </c>
      <c r="Q459">
        <v>1</v>
      </c>
      <c r="R459" t="s">
        <v>49</v>
      </c>
      <c r="S459" t="s">
        <v>49</v>
      </c>
    </row>
    <row r="460" spans="1:19" x14ac:dyDescent="0.35">
      <c r="A460">
        <v>459</v>
      </c>
      <c r="B460">
        <v>52</v>
      </c>
      <c r="C460" t="str">
        <f t="shared" si="21"/>
        <v xml:space="preserve">Retirement Category </v>
      </c>
      <c r="D460" t="s">
        <v>17</v>
      </c>
      <c r="E460" t="s">
        <v>20</v>
      </c>
      <c r="F460" t="s">
        <v>29</v>
      </c>
      <c r="G460" t="s">
        <v>42</v>
      </c>
      <c r="H460" t="s">
        <v>46</v>
      </c>
      <c r="I460">
        <v>5</v>
      </c>
      <c r="J460" t="str">
        <f t="shared" si="22"/>
        <v>0-5 yrs</v>
      </c>
      <c r="K460">
        <v>3</v>
      </c>
      <c r="L460" s="5">
        <v>4669.1400000000003</v>
      </c>
      <c r="M460" s="5">
        <f t="shared" si="23"/>
        <v>56029.680000000008</v>
      </c>
      <c r="N460" s="5">
        <v>611.09</v>
      </c>
      <c r="O460">
        <v>19</v>
      </c>
      <c r="P460">
        <v>11</v>
      </c>
      <c r="Q460">
        <v>7</v>
      </c>
      <c r="R460" t="s">
        <v>49</v>
      </c>
      <c r="S460" t="s">
        <v>49</v>
      </c>
    </row>
    <row r="461" spans="1:19" x14ac:dyDescent="0.35">
      <c r="A461">
        <v>460</v>
      </c>
      <c r="B461">
        <v>32</v>
      </c>
      <c r="C461" t="str">
        <f t="shared" si="21"/>
        <v>Adult Category</v>
      </c>
      <c r="D461" t="s">
        <v>16</v>
      </c>
      <c r="E461" t="s">
        <v>18</v>
      </c>
      <c r="F461" t="s">
        <v>24</v>
      </c>
      <c r="G461" t="s">
        <v>42</v>
      </c>
      <c r="H461" t="s">
        <v>46</v>
      </c>
      <c r="I461">
        <v>3</v>
      </c>
      <c r="J461" t="str">
        <f t="shared" si="22"/>
        <v>0-5 yrs</v>
      </c>
      <c r="K461">
        <v>2</v>
      </c>
      <c r="L461" s="5">
        <v>5160.72</v>
      </c>
      <c r="M461" s="5">
        <f t="shared" si="23"/>
        <v>61928.639999999999</v>
      </c>
      <c r="N461" s="5">
        <v>788.46</v>
      </c>
      <c r="O461">
        <v>10</v>
      </c>
      <c r="P461">
        <v>25</v>
      </c>
      <c r="Q461">
        <v>7</v>
      </c>
      <c r="R461" t="s">
        <v>49</v>
      </c>
      <c r="S461" t="s">
        <v>49</v>
      </c>
    </row>
    <row r="462" spans="1:19" x14ac:dyDescent="0.35">
      <c r="A462">
        <v>461</v>
      </c>
      <c r="B462">
        <v>44</v>
      </c>
      <c r="C462" t="str">
        <f t="shared" si="21"/>
        <v>Old Category</v>
      </c>
      <c r="D462" t="s">
        <v>16</v>
      </c>
      <c r="E462" t="s">
        <v>23</v>
      </c>
      <c r="F462" t="s">
        <v>33</v>
      </c>
      <c r="G462" t="s">
        <v>44</v>
      </c>
      <c r="H462" t="s">
        <v>46</v>
      </c>
      <c r="I462">
        <v>7</v>
      </c>
      <c r="J462" t="str">
        <f t="shared" si="22"/>
        <v>6-10 yrs</v>
      </c>
      <c r="K462">
        <v>3</v>
      </c>
      <c r="L462" s="5">
        <v>4076.02</v>
      </c>
      <c r="M462" s="5">
        <f t="shared" si="23"/>
        <v>48912.24</v>
      </c>
      <c r="N462" s="5">
        <v>526.73</v>
      </c>
      <c r="O462">
        <v>6</v>
      </c>
      <c r="P462">
        <v>20</v>
      </c>
      <c r="Q462">
        <v>1</v>
      </c>
      <c r="R462" t="s">
        <v>49</v>
      </c>
      <c r="S462" t="s">
        <v>49</v>
      </c>
    </row>
    <row r="463" spans="1:19" x14ac:dyDescent="0.35">
      <c r="A463">
        <v>462</v>
      </c>
      <c r="B463">
        <v>24</v>
      </c>
      <c r="C463" t="str">
        <f t="shared" si="21"/>
        <v>Young Category</v>
      </c>
      <c r="D463" t="s">
        <v>16</v>
      </c>
      <c r="E463" t="s">
        <v>18</v>
      </c>
      <c r="F463" t="s">
        <v>26</v>
      </c>
      <c r="G463" t="s">
        <v>45</v>
      </c>
      <c r="H463" t="s">
        <v>46</v>
      </c>
      <c r="I463">
        <v>4</v>
      </c>
      <c r="J463" t="str">
        <f t="shared" si="22"/>
        <v>0-5 yrs</v>
      </c>
      <c r="K463">
        <v>5</v>
      </c>
      <c r="L463" s="5">
        <v>5536.86</v>
      </c>
      <c r="M463" s="5">
        <f t="shared" si="23"/>
        <v>66442.319999999992</v>
      </c>
      <c r="N463" s="5">
        <v>499.84</v>
      </c>
      <c r="O463">
        <v>10</v>
      </c>
      <c r="P463">
        <v>15</v>
      </c>
      <c r="Q463">
        <v>3</v>
      </c>
      <c r="R463" t="s">
        <v>50</v>
      </c>
      <c r="S463" t="s">
        <v>50</v>
      </c>
    </row>
    <row r="464" spans="1:19" x14ac:dyDescent="0.35">
      <c r="A464">
        <v>463</v>
      </c>
      <c r="B464">
        <v>58</v>
      </c>
      <c r="C464" t="str">
        <f t="shared" si="21"/>
        <v xml:space="preserve">Retirement Category </v>
      </c>
      <c r="D464" t="s">
        <v>16</v>
      </c>
      <c r="E464" t="s">
        <v>20</v>
      </c>
      <c r="F464" t="s">
        <v>28</v>
      </c>
      <c r="G464" t="s">
        <v>44</v>
      </c>
      <c r="H464" t="s">
        <v>47</v>
      </c>
      <c r="I464">
        <v>10</v>
      </c>
      <c r="J464" t="str">
        <f t="shared" si="22"/>
        <v>6-10 yrs</v>
      </c>
      <c r="K464">
        <v>4</v>
      </c>
      <c r="L464" s="5">
        <v>4434.13</v>
      </c>
      <c r="M464" s="5">
        <f t="shared" si="23"/>
        <v>53209.56</v>
      </c>
      <c r="N464" s="5">
        <v>318.3</v>
      </c>
      <c r="O464">
        <v>14</v>
      </c>
      <c r="P464">
        <v>22</v>
      </c>
      <c r="Q464">
        <v>6</v>
      </c>
      <c r="R464" t="s">
        <v>49</v>
      </c>
      <c r="S464" t="s">
        <v>50</v>
      </c>
    </row>
    <row r="465" spans="1:19" x14ac:dyDescent="0.35">
      <c r="A465">
        <v>464</v>
      </c>
      <c r="B465">
        <v>52</v>
      </c>
      <c r="C465" t="str">
        <f t="shared" si="21"/>
        <v xml:space="preserve">Retirement Category </v>
      </c>
      <c r="D465" t="s">
        <v>17</v>
      </c>
      <c r="E465" t="s">
        <v>18</v>
      </c>
      <c r="F465" t="s">
        <v>27</v>
      </c>
      <c r="G465" t="s">
        <v>44</v>
      </c>
      <c r="H465" t="s">
        <v>46</v>
      </c>
      <c r="I465">
        <v>18</v>
      </c>
      <c r="J465" t="str">
        <f t="shared" si="22"/>
        <v>16-20 yrs</v>
      </c>
      <c r="K465">
        <v>4</v>
      </c>
      <c r="L465" s="5">
        <v>6232.02</v>
      </c>
      <c r="M465" s="5">
        <f t="shared" si="23"/>
        <v>74784.240000000005</v>
      </c>
      <c r="N465" s="5">
        <v>786.93</v>
      </c>
      <c r="O465">
        <v>6</v>
      </c>
      <c r="P465">
        <v>16</v>
      </c>
      <c r="Q465">
        <v>3</v>
      </c>
      <c r="R465" t="s">
        <v>49</v>
      </c>
      <c r="S465" t="s">
        <v>50</v>
      </c>
    </row>
    <row r="466" spans="1:19" x14ac:dyDescent="0.35">
      <c r="A466">
        <v>465</v>
      </c>
      <c r="B466">
        <v>22</v>
      </c>
      <c r="C466" t="str">
        <f t="shared" si="21"/>
        <v>Young Category</v>
      </c>
      <c r="D466" t="s">
        <v>16</v>
      </c>
      <c r="E466" t="s">
        <v>18</v>
      </c>
      <c r="F466" t="s">
        <v>26</v>
      </c>
      <c r="G466" t="s">
        <v>43</v>
      </c>
      <c r="H466" t="s">
        <v>46</v>
      </c>
      <c r="I466">
        <v>6</v>
      </c>
      <c r="J466" t="str">
        <f t="shared" si="22"/>
        <v>6-10 yrs</v>
      </c>
      <c r="K466">
        <v>4</v>
      </c>
      <c r="L466" s="5">
        <v>5323.15</v>
      </c>
      <c r="M466" s="5">
        <f t="shared" si="23"/>
        <v>63877.799999999996</v>
      </c>
      <c r="N466" s="5">
        <v>951.54</v>
      </c>
      <c r="O466">
        <v>7</v>
      </c>
      <c r="P466">
        <v>18</v>
      </c>
      <c r="Q466">
        <v>7</v>
      </c>
      <c r="R466" t="s">
        <v>49</v>
      </c>
      <c r="S466" t="s">
        <v>50</v>
      </c>
    </row>
    <row r="467" spans="1:19" x14ac:dyDescent="0.35">
      <c r="A467">
        <v>466</v>
      </c>
      <c r="B467">
        <v>37</v>
      </c>
      <c r="C467" t="str">
        <f t="shared" si="21"/>
        <v>Adult Category</v>
      </c>
      <c r="D467" t="s">
        <v>17</v>
      </c>
      <c r="E467" t="s">
        <v>19</v>
      </c>
      <c r="F467" t="s">
        <v>25</v>
      </c>
      <c r="G467" t="s">
        <v>43</v>
      </c>
      <c r="H467" t="s">
        <v>47</v>
      </c>
      <c r="I467">
        <v>16</v>
      </c>
      <c r="J467" t="str">
        <f t="shared" si="22"/>
        <v>16-20 yrs</v>
      </c>
      <c r="K467">
        <v>2</v>
      </c>
      <c r="L467" s="5">
        <v>4671.49</v>
      </c>
      <c r="M467" s="5">
        <f t="shared" si="23"/>
        <v>56057.88</v>
      </c>
      <c r="N467" s="5">
        <v>919.77</v>
      </c>
      <c r="O467">
        <v>12</v>
      </c>
      <c r="P467">
        <v>16</v>
      </c>
      <c r="Q467">
        <v>5</v>
      </c>
      <c r="R467" t="s">
        <v>49</v>
      </c>
      <c r="S467" t="s">
        <v>49</v>
      </c>
    </row>
    <row r="468" spans="1:19" x14ac:dyDescent="0.35">
      <c r="A468">
        <v>467</v>
      </c>
      <c r="B468">
        <v>27</v>
      </c>
      <c r="C468" t="str">
        <f t="shared" si="21"/>
        <v>Young Category</v>
      </c>
      <c r="D468" t="s">
        <v>17</v>
      </c>
      <c r="E468" t="s">
        <v>20</v>
      </c>
      <c r="F468" t="s">
        <v>29</v>
      </c>
      <c r="G468" t="s">
        <v>44</v>
      </c>
      <c r="H468" t="s">
        <v>46</v>
      </c>
      <c r="I468">
        <v>13</v>
      </c>
      <c r="J468" t="str">
        <f t="shared" si="22"/>
        <v>11-15 yrs</v>
      </c>
      <c r="K468">
        <v>3</v>
      </c>
      <c r="L468" s="5">
        <v>3806.37</v>
      </c>
      <c r="M468" s="5">
        <f t="shared" si="23"/>
        <v>45676.44</v>
      </c>
      <c r="N468" s="5">
        <v>519.72</v>
      </c>
      <c r="O468">
        <v>6</v>
      </c>
      <c r="P468">
        <v>23</v>
      </c>
      <c r="Q468">
        <v>3</v>
      </c>
      <c r="R468" t="s">
        <v>49</v>
      </c>
      <c r="S468" t="s">
        <v>49</v>
      </c>
    </row>
    <row r="469" spans="1:19" x14ac:dyDescent="0.35">
      <c r="A469">
        <v>468</v>
      </c>
      <c r="B469">
        <v>53</v>
      </c>
      <c r="C469" t="str">
        <f t="shared" si="21"/>
        <v xml:space="preserve">Retirement Category </v>
      </c>
      <c r="D469" t="s">
        <v>16</v>
      </c>
      <c r="E469" t="s">
        <v>23</v>
      </c>
      <c r="F469" t="s">
        <v>33</v>
      </c>
      <c r="G469" t="s">
        <v>44</v>
      </c>
      <c r="H469" t="s">
        <v>47</v>
      </c>
      <c r="I469">
        <v>12</v>
      </c>
      <c r="J469" t="str">
        <f t="shared" si="22"/>
        <v>11-15 yrs</v>
      </c>
      <c r="K469">
        <v>3</v>
      </c>
      <c r="L469" s="5">
        <v>4457.04</v>
      </c>
      <c r="M469" s="5">
        <f t="shared" si="23"/>
        <v>53484.479999999996</v>
      </c>
      <c r="N469" s="5">
        <v>336.12</v>
      </c>
      <c r="O469">
        <v>13</v>
      </c>
      <c r="P469">
        <v>18</v>
      </c>
      <c r="Q469">
        <v>8</v>
      </c>
      <c r="R469" t="s">
        <v>50</v>
      </c>
      <c r="S469" t="s">
        <v>49</v>
      </c>
    </row>
    <row r="470" spans="1:19" x14ac:dyDescent="0.35">
      <c r="A470">
        <v>469</v>
      </c>
      <c r="B470">
        <v>60</v>
      </c>
      <c r="C470" t="str">
        <f t="shared" si="21"/>
        <v xml:space="preserve">Retirement Category </v>
      </c>
      <c r="D470" t="s">
        <v>17</v>
      </c>
      <c r="E470" t="s">
        <v>22</v>
      </c>
      <c r="F470" t="s">
        <v>32</v>
      </c>
      <c r="G470" t="s">
        <v>44</v>
      </c>
      <c r="H470" t="s">
        <v>46</v>
      </c>
      <c r="I470">
        <v>19</v>
      </c>
      <c r="J470" t="str">
        <f t="shared" si="22"/>
        <v>16-20 yrs</v>
      </c>
      <c r="K470">
        <v>1</v>
      </c>
      <c r="L470" s="5">
        <v>3817.58</v>
      </c>
      <c r="M470" s="5">
        <f t="shared" si="23"/>
        <v>45810.96</v>
      </c>
      <c r="N470" s="5">
        <v>363.62</v>
      </c>
      <c r="O470">
        <v>9</v>
      </c>
      <c r="P470">
        <v>23</v>
      </c>
      <c r="Q470">
        <v>5</v>
      </c>
      <c r="R470" t="s">
        <v>50</v>
      </c>
      <c r="S470" t="s">
        <v>49</v>
      </c>
    </row>
    <row r="471" spans="1:19" x14ac:dyDescent="0.35">
      <c r="A471">
        <v>470</v>
      </c>
      <c r="B471">
        <v>25</v>
      </c>
      <c r="C471" t="str">
        <f t="shared" si="21"/>
        <v>Young Category</v>
      </c>
      <c r="D471" t="s">
        <v>16</v>
      </c>
      <c r="E471" t="s">
        <v>19</v>
      </c>
      <c r="F471" t="s">
        <v>37</v>
      </c>
      <c r="G471" t="s">
        <v>44</v>
      </c>
      <c r="H471" t="s">
        <v>46</v>
      </c>
      <c r="I471">
        <v>0</v>
      </c>
      <c r="J471" t="str">
        <f t="shared" si="22"/>
        <v>0-5 yrs</v>
      </c>
      <c r="K471">
        <v>5</v>
      </c>
      <c r="L471" s="5">
        <v>6351.06</v>
      </c>
      <c r="M471" s="5">
        <f t="shared" si="23"/>
        <v>76212.72</v>
      </c>
      <c r="N471" s="5">
        <v>519.78</v>
      </c>
      <c r="O471">
        <v>10</v>
      </c>
      <c r="P471">
        <v>17</v>
      </c>
      <c r="Q471">
        <v>5</v>
      </c>
      <c r="R471" t="s">
        <v>49</v>
      </c>
      <c r="S471" t="s">
        <v>49</v>
      </c>
    </row>
    <row r="472" spans="1:19" x14ac:dyDescent="0.35">
      <c r="A472">
        <v>471</v>
      </c>
      <c r="B472">
        <v>50</v>
      </c>
      <c r="C472" t="str">
        <f t="shared" si="21"/>
        <v xml:space="preserve">Retirement Category </v>
      </c>
      <c r="D472" t="s">
        <v>16</v>
      </c>
      <c r="E472" t="s">
        <v>23</v>
      </c>
      <c r="F472" t="s">
        <v>39</v>
      </c>
      <c r="G472" t="s">
        <v>44</v>
      </c>
      <c r="H472" t="s">
        <v>46</v>
      </c>
      <c r="I472">
        <v>6</v>
      </c>
      <c r="J472" t="str">
        <f t="shared" si="22"/>
        <v>6-10 yrs</v>
      </c>
      <c r="K472">
        <v>3</v>
      </c>
      <c r="L472" s="5">
        <v>5132.7700000000004</v>
      </c>
      <c r="M472" s="5">
        <f t="shared" si="23"/>
        <v>61593.240000000005</v>
      </c>
      <c r="N472" s="5">
        <v>410.37</v>
      </c>
      <c r="O472">
        <v>9</v>
      </c>
      <c r="P472">
        <v>23</v>
      </c>
      <c r="Q472">
        <v>7</v>
      </c>
      <c r="R472" t="s">
        <v>49</v>
      </c>
      <c r="S472" t="s">
        <v>49</v>
      </c>
    </row>
    <row r="473" spans="1:19" x14ac:dyDescent="0.35">
      <c r="A473">
        <v>472</v>
      </c>
      <c r="B473">
        <v>55</v>
      </c>
      <c r="C473" t="str">
        <f t="shared" si="21"/>
        <v xml:space="preserve">Retirement Category </v>
      </c>
      <c r="D473" t="s">
        <v>17</v>
      </c>
      <c r="E473" t="s">
        <v>22</v>
      </c>
      <c r="F473" t="s">
        <v>40</v>
      </c>
      <c r="G473" t="s">
        <v>44</v>
      </c>
      <c r="H473" t="s">
        <v>46</v>
      </c>
      <c r="I473">
        <v>5</v>
      </c>
      <c r="J473" t="str">
        <f t="shared" si="22"/>
        <v>0-5 yrs</v>
      </c>
      <c r="K473">
        <v>4</v>
      </c>
      <c r="L473" s="5">
        <v>3594.39</v>
      </c>
      <c r="M473" s="5">
        <f t="shared" si="23"/>
        <v>43132.68</v>
      </c>
      <c r="N473" s="5">
        <v>415.93</v>
      </c>
      <c r="O473">
        <v>13</v>
      </c>
      <c r="P473">
        <v>12</v>
      </c>
      <c r="Q473">
        <v>5</v>
      </c>
      <c r="R473" t="s">
        <v>49</v>
      </c>
      <c r="S473" t="s">
        <v>49</v>
      </c>
    </row>
    <row r="474" spans="1:19" x14ac:dyDescent="0.35">
      <c r="A474">
        <v>473</v>
      </c>
      <c r="B474">
        <v>48</v>
      </c>
      <c r="C474" t="str">
        <f t="shared" si="21"/>
        <v>Old Category</v>
      </c>
      <c r="D474" t="s">
        <v>16</v>
      </c>
      <c r="E474" t="s">
        <v>18</v>
      </c>
      <c r="F474" t="s">
        <v>24</v>
      </c>
      <c r="G474" t="s">
        <v>42</v>
      </c>
      <c r="H474" t="s">
        <v>46</v>
      </c>
      <c r="I474">
        <v>1</v>
      </c>
      <c r="J474" t="str">
        <f t="shared" si="22"/>
        <v>0-5 yrs</v>
      </c>
      <c r="K474">
        <v>2</v>
      </c>
      <c r="L474" s="5">
        <v>5259.74</v>
      </c>
      <c r="M474" s="5">
        <f t="shared" si="23"/>
        <v>63116.88</v>
      </c>
      <c r="N474" s="5">
        <v>586.92999999999995</v>
      </c>
      <c r="O474">
        <v>8</v>
      </c>
      <c r="P474">
        <v>16</v>
      </c>
      <c r="Q474">
        <v>3</v>
      </c>
      <c r="R474" t="s">
        <v>49</v>
      </c>
      <c r="S474" t="s">
        <v>49</v>
      </c>
    </row>
    <row r="475" spans="1:19" x14ac:dyDescent="0.35">
      <c r="A475">
        <v>474</v>
      </c>
      <c r="B475">
        <v>34</v>
      </c>
      <c r="C475" t="str">
        <f t="shared" si="21"/>
        <v>Adult Category</v>
      </c>
      <c r="D475" t="s">
        <v>17</v>
      </c>
      <c r="E475" t="s">
        <v>20</v>
      </c>
      <c r="F475" t="s">
        <v>28</v>
      </c>
      <c r="G475" t="s">
        <v>42</v>
      </c>
      <c r="H475" t="s">
        <v>46</v>
      </c>
      <c r="I475">
        <v>13</v>
      </c>
      <c r="J475" t="str">
        <f t="shared" si="22"/>
        <v>11-15 yrs</v>
      </c>
      <c r="K475">
        <v>5</v>
      </c>
      <c r="L475" s="5">
        <v>5008.22</v>
      </c>
      <c r="M475" s="5">
        <f t="shared" si="23"/>
        <v>60098.64</v>
      </c>
      <c r="N475" s="5">
        <v>520.1</v>
      </c>
      <c r="O475">
        <v>13</v>
      </c>
      <c r="P475">
        <v>24</v>
      </c>
      <c r="Q475">
        <v>4</v>
      </c>
      <c r="R475" t="s">
        <v>49</v>
      </c>
      <c r="S475" t="s">
        <v>50</v>
      </c>
    </row>
    <row r="476" spans="1:19" x14ac:dyDescent="0.35">
      <c r="A476">
        <v>475</v>
      </c>
      <c r="B476">
        <v>51</v>
      </c>
      <c r="C476" t="str">
        <f t="shared" si="21"/>
        <v xml:space="preserve">Retirement Category </v>
      </c>
      <c r="D476" t="s">
        <v>16</v>
      </c>
      <c r="E476" t="s">
        <v>22</v>
      </c>
      <c r="F476" t="s">
        <v>32</v>
      </c>
      <c r="G476" t="s">
        <v>42</v>
      </c>
      <c r="H476" t="s">
        <v>46</v>
      </c>
      <c r="I476">
        <v>16</v>
      </c>
      <c r="J476" t="str">
        <f t="shared" si="22"/>
        <v>16-20 yrs</v>
      </c>
      <c r="K476">
        <v>4</v>
      </c>
      <c r="L476" s="5">
        <v>4210.95</v>
      </c>
      <c r="M476" s="5">
        <f t="shared" si="23"/>
        <v>50531.399999999994</v>
      </c>
      <c r="N476" s="5">
        <v>594.25</v>
      </c>
      <c r="O476">
        <v>10</v>
      </c>
      <c r="P476">
        <v>9</v>
      </c>
      <c r="Q476">
        <v>3</v>
      </c>
      <c r="R476" t="s">
        <v>50</v>
      </c>
      <c r="S476" t="s">
        <v>50</v>
      </c>
    </row>
    <row r="477" spans="1:19" x14ac:dyDescent="0.35">
      <c r="A477">
        <v>476</v>
      </c>
      <c r="B477">
        <v>54</v>
      </c>
      <c r="C477" t="str">
        <f t="shared" si="21"/>
        <v xml:space="preserve">Retirement Category </v>
      </c>
      <c r="D477" t="s">
        <v>16</v>
      </c>
      <c r="E477" t="s">
        <v>23</v>
      </c>
      <c r="F477" t="s">
        <v>41</v>
      </c>
      <c r="G477" t="s">
        <v>44</v>
      </c>
      <c r="H477" t="s">
        <v>46</v>
      </c>
      <c r="I477">
        <v>6</v>
      </c>
      <c r="J477" t="str">
        <f t="shared" si="22"/>
        <v>6-10 yrs</v>
      </c>
      <c r="K477">
        <v>5</v>
      </c>
      <c r="L477" s="5">
        <v>5877.78</v>
      </c>
      <c r="M477" s="5">
        <f t="shared" si="23"/>
        <v>70533.36</v>
      </c>
      <c r="N477" s="5">
        <v>308.11</v>
      </c>
      <c r="O477">
        <v>9</v>
      </c>
      <c r="P477">
        <v>21</v>
      </c>
      <c r="Q477">
        <v>9</v>
      </c>
      <c r="R477" t="s">
        <v>49</v>
      </c>
      <c r="S477" t="s">
        <v>50</v>
      </c>
    </row>
    <row r="478" spans="1:19" x14ac:dyDescent="0.35">
      <c r="A478">
        <v>477</v>
      </c>
      <c r="B478">
        <v>60</v>
      </c>
      <c r="C478" t="str">
        <f t="shared" si="21"/>
        <v xml:space="preserve">Retirement Category </v>
      </c>
      <c r="D478" t="s">
        <v>17</v>
      </c>
      <c r="E478" t="s">
        <v>18</v>
      </c>
      <c r="F478" t="s">
        <v>26</v>
      </c>
      <c r="G478" t="s">
        <v>42</v>
      </c>
      <c r="H478" t="s">
        <v>47</v>
      </c>
      <c r="I478">
        <v>6</v>
      </c>
      <c r="J478" t="str">
        <f t="shared" si="22"/>
        <v>6-10 yrs</v>
      </c>
      <c r="K478">
        <v>2</v>
      </c>
      <c r="L478" s="5">
        <v>6372.92</v>
      </c>
      <c r="M478" s="5">
        <f t="shared" si="23"/>
        <v>76475.040000000008</v>
      </c>
      <c r="N478" s="5">
        <v>1081.95</v>
      </c>
      <c r="O478">
        <v>8</v>
      </c>
      <c r="P478">
        <v>16</v>
      </c>
      <c r="Q478">
        <v>3</v>
      </c>
      <c r="R478" t="s">
        <v>49</v>
      </c>
      <c r="S478" t="s">
        <v>49</v>
      </c>
    </row>
    <row r="479" spans="1:19" x14ac:dyDescent="0.35">
      <c r="A479">
        <v>478</v>
      </c>
      <c r="B479">
        <v>43</v>
      </c>
      <c r="C479" t="str">
        <f t="shared" si="21"/>
        <v>Old Category</v>
      </c>
      <c r="D479" t="s">
        <v>17</v>
      </c>
      <c r="E479" t="s">
        <v>19</v>
      </c>
      <c r="F479" t="s">
        <v>25</v>
      </c>
      <c r="G479" t="s">
        <v>44</v>
      </c>
      <c r="H479" t="s">
        <v>46</v>
      </c>
      <c r="I479">
        <v>7</v>
      </c>
      <c r="J479" t="str">
        <f t="shared" si="22"/>
        <v>6-10 yrs</v>
      </c>
      <c r="K479">
        <v>4</v>
      </c>
      <c r="L479" s="5">
        <v>4967.41</v>
      </c>
      <c r="M479" s="5">
        <f t="shared" si="23"/>
        <v>59608.92</v>
      </c>
      <c r="N479" s="5">
        <v>557.66999999999996</v>
      </c>
      <c r="O479">
        <v>5</v>
      </c>
      <c r="P479">
        <v>16</v>
      </c>
      <c r="Q479">
        <v>5</v>
      </c>
      <c r="R479" t="s">
        <v>49</v>
      </c>
      <c r="S479" t="s">
        <v>50</v>
      </c>
    </row>
    <row r="480" spans="1:19" x14ac:dyDescent="0.35">
      <c r="A480">
        <v>479</v>
      </c>
      <c r="B480">
        <v>57</v>
      </c>
      <c r="C480" t="str">
        <f t="shared" si="21"/>
        <v xml:space="preserve">Retirement Category </v>
      </c>
      <c r="D480" t="s">
        <v>17</v>
      </c>
      <c r="E480" t="s">
        <v>23</v>
      </c>
      <c r="F480" t="s">
        <v>41</v>
      </c>
      <c r="G480" t="s">
        <v>42</v>
      </c>
      <c r="H480" t="s">
        <v>46</v>
      </c>
      <c r="I480">
        <v>1</v>
      </c>
      <c r="J480" t="str">
        <f t="shared" si="22"/>
        <v>0-5 yrs</v>
      </c>
      <c r="K480">
        <v>5</v>
      </c>
      <c r="L480" s="5">
        <v>4755.8599999999997</v>
      </c>
      <c r="M480" s="5">
        <f t="shared" si="23"/>
        <v>57070.319999999992</v>
      </c>
      <c r="N480" s="5">
        <v>397.31</v>
      </c>
      <c r="O480">
        <v>16</v>
      </c>
      <c r="P480">
        <v>15</v>
      </c>
      <c r="Q480">
        <v>1</v>
      </c>
      <c r="R480" t="s">
        <v>49</v>
      </c>
      <c r="S480" t="s">
        <v>49</v>
      </c>
    </row>
    <row r="481" spans="1:19" x14ac:dyDescent="0.35">
      <c r="A481">
        <v>480</v>
      </c>
      <c r="B481">
        <v>40</v>
      </c>
      <c r="C481" t="str">
        <f t="shared" si="21"/>
        <v>Old Category</v>
      </c>
      <c r="D481" t="s">
        <v>17</v>
      </c>
      <c r="E481" t="s">
        <v>18</v>
      </c>
      <c r="F481" t="s">
        <v>26</v>
      </c>
      <c r="G481" t="s">
        <v>45</v>
      </c>
      <c r="H481" t="s">
        <v>46</v>
      </c>
      <c r="I481">
        <v>11</v>
      </c>
      <c r="J481" t="str">
        <f t="shared" si="22"/>
        <v>11-15 yrs</v>
      </c>
      <c r="K481">
        <v>3</v>
      </c>
      <c r="L481" s="5">
        <v>6597.18</v>
      </c>
      <c r="M481" s="5">
        <f t="shared" si="23"/>
        <v>79166.16</v>
      </c>
      <c r="N481" s="5">
        <v>471.22</v>
      </c>
      <c r="O481">
        <v>11</v>
      </c>
      <c r="P481">
        <v>19</v>
      </c>
      <c r="Q481">
        <v>5</v>
      </c>
      <c r="R481" t="s">
        <v>49</v>
      </c>
      <c r="S481" t="s">
        <v>49</v>
      </c>
    </row>
    <row r="482" spans="1:19" x14ac:dyDescent="0.35">
      <c r="A482">
        <v>481</v>
      </c>
      <c r="B482">
        <v>42</v>
      </c>
      <c r="C482" t="str">
        <f t="shared" si="21"/>
        <v>Old Category</v>
      </c>
      <c r="D482" t="s">
        <v>16</v>
      </c>
      <c r="E482" t="s">
        <v>18</v>
      </c>
      <c r="F482" t="s">
        <v>24</v>
      </c>
      <c r="G482" t="s">
        <v>45</v>
      </c>
      <c r="H482" t="s">
        <v>46</v>
      </c>
      <c r="I482">
        <v>3</v>
      </c>
      <c r="J482" t="str">
        <f t="shared" si="22"/>
        <v>0-5 yrs</v>
      </c>
      <c r="K482">
        <v>5</v>
      </c>
      <c r="L482" s="5">
        <v>6480.38</v>
      </c>
      <c r="M482" s="5">
        <f t="shared" si="23"/>
        <v>77764.56</v>
      </c>
      <c r="N482" s="5">
        <v>880.34</v>
      </c>
      <c r="O482">
        <v>8</v>
      </c>
      <c r="P482">
        <v>15</v>
      </c>
      <c r="Q482">
        <v>6</v>
      </c>
      <c r="R482" t="s">
        <v>49</v>
      </c>
      <c r="S482" t="s">
        <v>50</v>
      </c>
    </row>
    <row r="483" spans="1:19" x14ac:dyDescent="0.35">
      <c r="A483">
        <v>482</v>
      </c>
      <c r="B483">
        <v>56</v>
      </c>
      <c r="C483" t="str">
        <f t="shared" si="21"/>
        <v xml:space="preserve">Retirement Category </v>
      </c>
      <c r="D483" t="s">
        <v>17</v>
      </c>
      <c r="E483" t="s">
        <v>20</v>
      </c>
      <c r="F483" t="s">
        <v>28</v>
      </c>
      <c r="G483" t="s">
        <v>44</v>
      </c>
      <c r="H483" t="s">
        <v>46</v>
      </c>
      <c r="I483">
        <v>0</v>
      </c>
      <c r="J483" t="str">
        <f t="shared" si="22"/>
        <v>0-5 yrs</v>
      </c>
      <c r="K483">
        <v>4</v>
      </c>
      <c r="L483" s="5">
        <v>4453.2700000000004</v>
      </c>
      <c r="M483" s="5">
        <f t="shared" si="23"/>
        <v>53439.240000000005</v>
      </c>
      <c r="N483" s="5">
        <v>647.58000000000004</v>
      </c>
      <c r="O483">
        <v>6</v>
      </c>
      <c r="P483">
        <v>17</v>
      </c>
      <c r="Q483">
        <v>4</v>
      </c>
      <c r="R483" t="s">
        <v>49</v>
      </c>
      <c r="S483" t="s">
        <v>49</v>
      </c>
    </row>
    <row r="484" spans="1:19" x14ac:dyDescent="0.35">
      <c r="A484">
        <v>483</v>
      </c>
      <c r="B484">
        <v>34</v>
      </c>
      <c r="C484" t="str">
        <f t="shared" si="21"/>
        <v>Adult Category</v>
      </c>
      <c r="D484" t="s">
        <v>17</v>
      </c>
      <c r="E484" t="s">
        <v>23</v>
      </c>
      <c r="F484" t="s">
        <v>41</v>
      </c>
      <c r="G484" t="s">
        <v>44</v>
      </c>
      <c r="H484" t="s">
        <v>46</v>
      </c>
      <c r="I484">
        <v>15</v>
      </c>
      <c r="J484" t="str">
        <f t="shared" si="22"/>
        <v>11-15 yrs</v>
      </c>
      <c r="K484">
        <v>2</v>
      </c>
      <c r="L484" s="5">
        <v>3666.95</v>
      </c>
      <c r="M484" s="5">
        <f t="shared" si="23"/>
        <v>44003.399999999994</v>
      </c>
      <c r="N484" s="5">
        <v>403.38</v>
      </c>
      <c r="O484">
        <v>14</v>
      </c>
      <c r="P484">
        <v>19</v>
      </c>
      <c r="Q484">
        <v>3</v>
      </c>
      <c r="R484" t="s">
        <v>49</v>
      </c>
      <c r="S484" t="s">
        <v>49</v>
      </c>
    </row>
    <row r="485" spans="1:19" x14ac:dyDescent="0.35">
      <c r="A485">
        <v>484</v>
      </c>
      <c r="B485">
        <v>35</v>
      </c>
      <c r="C485" t="str">
        <f t="shared" si="21"/>
        <v>Adult Category</v>
      </c>
      <c r="D485" t="s">
        <v>16</v>
      </c>
      <c r="E485" t="s">
        <v>21</v>
      </c>
      <c r="F485" t="s">
        <v>31</v>
      </c>
      <c r="G485" t="s">
        <v>43</v>
      </c>
      <c r="H485" t="s">
        <v>46</v>
      </c>
      <c r="I485">
        <v>16</v>
      </c>
      <c r="J485" t="str">
        <f t="shared" si="22"/>
        <v>16-20 yrs</v>
      </c>
      <c r="K485">
        <v>2</v>
      </c>
      <c r="L485" s="5">
        <v>4840.49</v>
      </c>
      <c r="M485" s="5">
        <f t="shared" si="23"/>
        <v>58085.88</v>
      </c>
      <c r="N485" s="5">
        <v>378.47</v>
      </c>
      <c r="O485">
        <v>6</v>
      </c>
      <c r="P485">
        <v>21</v>
      </c>
      <c r="Q485">
        <v>8</v>
      </c>
      <c r="R485" t="s">
        <v>49</v>
      </c>
      <c r="S485" t="s">
        <v>49</v>
      </c>
    </row>
    <row r="486" spans="1:19" x14ac:dyDescent="0.35">
      <c r="A486">
        <v>485</v>
      </c>
      <c r="B486">
        <v>57</v>
      </c>
      <c r="C486" t="str">
        <f t="shared" si="21"/>
        <v xml:space="preserve">Retirement Category </v>
      </c>
      <c r="D486" t="s">
        <v>17</v>
      </c>
      <c r="E486" t="s">
        <v>20</v>
      </c>
      <c r="F486" t="s">
        <v>30</v>
      </c>
      <c r="G486" t="s">
        <v>42</v>
      </c>
      <c r="H486" t="s">
        <v>47</v>
      </c>
      <c r="I486">
        <v>15</v>
      </c>
      <c r="J486" t="str">
        <f t="shared" si="22"/>
        <v>11-15 yrs</v>
      </c>
      <c r="K486">
        <v>4</v>
      </c>
      <c r="L486" s="5">
        <v>5441.19</v>
      </c>
      <c r="M486" s="5">
        <f t="shared" si="23"/>
        <v>65294.28</v>
      </c>
      <c r="N486" s="5">
        <v>687.24</v>
      </c>
      <c r="O486">
        <v>16</v>
      </c>
      <c r="P486">
        <v>28</v>
      </c>
      <c r="Q486">
        <v>3</v>
      </c>
      <c r="R486" t="s">
        <v>49</v>
      </c>
      <c r="S486" t="s">
        <v>50</v>
      </c>
    </row>
    <row r="487" spans="1:19" x14ac:dyDescent="0.35">
      <c r="A487">
        <v>486</v>
      </c>
      <c r="B487">
        <v>46</v>
      </c>
      <c r="C487" t="str">
        <f t="shared" si="21"/>
        <v>Old Category</v>
      </c>
      <c r="D487" t="s">
        <v>17</v>
      </c>
      <c r="E487" t="s">
        <v>21</v>
      </c>
      <c r="F487" t="s">
        <v>34</v>
      </c>
      <c r="G487" t="s">
        <v>43</v>
      </c>
      <c r="H487" t="s">
        <v>47</v>
      </c>
      <c r="I487">
        <v>19</v>
      </c>
      <c r="J487" t="str">
        <f t="shared" si="22"/>
        <v>16-20 yrs</v>
      </c>
      <c r="K487">
        <v>3</v>
      </c>
      <c r="L487" s="5">
        <v>4755.49</v>
      </c>
      <c r="M487" s="5">
        <f t="shared" si="23"/>
        <v>57065.88</v>
      </c>
      <c r="N487" s="5">
        <v>720.05</v>
      </c>
      <c r="O487">
        <v>9</v>
      </c>
      <c r="P487">
        <v>13</v>
      </c>
      <c r="Q487">
        <v>5</v>
      </c>
      <c r="R487" t="s">
        <v>49</v>
      </c>
      <c r="S487" t="s">
        <v>49</v>
      </c>
    </row>
    <row r="488" spans="1:19" x14ac:dyDescent="0.35">
      <c r="A488">
        <v>487</v>
      </c>
      <c r="B488">
        <v>50</v>
      </c>
      <c r="C488" t="str">
        <f t="shared" si="21"/>
        <v xml:space="preserve">Retirement Category </v>
      </c>
      <c r="D488" t="s">
        <v>16</v>
      </c>
      <c r="E488" t="s">
        <v>23</v>
      </c>
      <c r="F488" t="s">
        <v>33</v>
      </c>
      <c r="G488" t="s">
        <v>44</v>
      </c>
      <c r="H488" t="s">
        <v>46</v>
      </c>
      <c r="I488">
        <v>18</v>
      </c>
      <c r="J488" t="str">
        <f t="shared" si="22"/>
        <v>16-20 yrs</v>
      </c>
      <c r="K488">
        <v>1</v>
      </c>
      <c r="L488" s="5">
        <v>6273.86</v>
      </c>
      <c r="M488" s="5">
        <f t="shared" si="23"/>
        <v>75286.319999999992</v>
      </c>
      <c r="N488" s="5">
        <v>990.52</v>
      </c>
      <c r="O488">
        <v>12</v>
      </c>
      <c r="P488">
        <v>18</v>
      </c>
      <c r="Q488">
        <v>6</v>
      </c>
      <c r="R488" t="s">
        <v>49</v>
      </c>
      <c r="S488" t="s">
        <v>49</v>
      </c>
    </row>
    <row r="489" spans="1:19" x14ac:dyDescent="0.35">
      <c r="A489">
        <v>488</v>
      </c>
      <c r="B489">
        <v>34</v>
      </c>
      <c r="C489" t="str">
        <f t="shared" si="21"/>
        <v>Adult Category</v>
      </c>
      <c r="D489" t="s">
        <v>16</v>
      </c>
      <c r="E489" t="s">
        <v>18</v>
      </c>
      <c r="F489" t="s">
        <v>26</v>
      </c>
      <c r="G489" t="s">
        <v>43</v>
      </c>
      <c r="H489" t="s">
        <v>46</v>
      </c>
      <c r="I489">
        <v>8</v>
      </c>
      <c r="J489" t="str">
        <f t="shared" si="22"/>
        <v>6-10 yrs</v>
      </c>
      <c r="K489">
        <v>3</v>
      </c>
      <c r="L489" s="5">
        <v>6787.43</v>
      </c>
      <c r="M489" s="5">
        <f t="shared" si="23"/>
        <v>81449.16</v>
      </c>
      <c r="N489" s="5">
        <v>359.12</v>
      </c>
      <c r="O489">
        <v>8</v>
      </c>
      <c r="P489">
        <v>17</v>
      </c>
      <c r="Q489">
        <v>4</v>
      </c>
      <c r="R489" t="s">
        <v>49</v>
      </c>
      <c r="S489" t="s">
        <v>49</v>
      </c>
    </row>
    <row r="490" spans="1:19" x14ac:dyDescent="0.35">
      <c r="A490">
        <v>489</v>
      </c>
      <c r="B490">
        <v>54</v>
      </c>
      <c r="C490" t="str">
        <f t="shared" si="21"/>
        <v xml:space="preserve">Retirement Category </v>
      </c>
      <c r="D490" t="s">
        <v>16</v>
      </c>
      <c r="E490" t="s">
        <v>20</v>
      </c>
      <c r="F490" t="s">
        <v>30</v>
      </c>
      <c r="G490" t="s">
        <v>42</v>
      </c>
      <c r="H490" t="s">
        <v>46</v>
      </c>
      <c r="I490">
        <v>7</v>
      </c>
      <c r="J490" t="str">
        <f t="shared" si="22"/>
        <v>6-10 yrs</v>
      </c>
      <c r="K490">
        <v>2</v>
      </c>
      <c r="L490" s="5">
        <v>5115.45</v>
      </c>
      <c r="M490" s="5">
        <f t="shared" si="23"/>
        <v>61385.399999999994</v>
      </c>
      <c r="N490" s="5">
        <v>497.44</v>
      </c>
      <c r="O490">
        <v>8</v>
      </c>
      <c r="P490">
        <v>17</v>
      </c>
      <c r="Q490">
        <v>5</v>
      </c>
      <c r="R490" t="s">
        <v>50</v>
      </c>
      <c r="S490" t="s">
        <v>49</v>
      </c>
    </row>
    <row r="491" spans="1:19" x14ac:dyDescent="0.35">
      <c r="A491">
        <v>490</v>
      </c>
      <c r="B491">
        <v>38</v>
      </c>
      <c r="C491" t="str">
        <f t="shared" si="21"/>
        <v>Adult Category</v>
      </c>
      <c r="D491" t="s">
        <v>16</v>
      </c>
      <c r="E491" t="s">
        <v>23</v>
      </c>
      <c r="F491" t="s">
        <v>41</v>
      </c>
      <c r="G491" t="s">
        <v>44</v>
      </c>
      <c r="H491" t="s">
        <v>46</v>
      </c>
      <c r="I491">
        <v>13</v>
      </c>
      <c r="J491" t="str">
        <f t="shared" si="22"/>
        <v>11-15 yrs</v>
      </c>
      <c r="K491">
        <v>2</v>
      </c>
      <c r="L491" s="5">
        <v>4182.7299999999996</v>
      </c>
      <c r="M491" s="5">
        <f t="shared" si="23"/>
        <v>50192.759999999995</v>
      </c>
      <c r="N491" s="5">
        <v>650.94000000000005</v>
      </c>
      <c r="O491">
        <v>1</v>
      </c>
      <c r="P491">
        <v>12</v>
      </c>
      <c r="Q491">
        <v>1</v>
      </c>
      <c r="R491" t="s">
        <v>49</v>
      </c>
      <c r="S491" t="s">
        <v>49</v>
      </c>
    </row>
    <row r="492" spans="1:19" x14ac:dyDescent="0.35">
      <c r="A492">
        <v>491</v>
      </c>
      <c r="B492">
        <v>25</v>
      </c>
      <c r="C492" t="str">
        <f t="shared" si="21"/>
        <v>Young Category</v>
      </c>
      <c r="D492" t="s">
        <v>17</v>
      </c>
      <c r="E492" t="s">
        <v>20</v>
      </c>
      <c r="F492" t="s">
        <v>30</v>
      </c>
      <c r="G492" t="s">
        <v>43</v>
      </c>
      <c r="H492" t="s">
        <v>46</v>
      </c>
      <c r="I492">
        <v>17</v>
      </c>
      <c r="J492" t="str">
        <f t="shared" si="22"/>
        <v>16-20 yrs</v>
      </c>
      <c r="K492">
        <v>2</v>
      </c>
      <c r="L492" s="5">
        <v>4143.75</v>
      </c>
      <c r="M492" s="5">
        <f t="shared" si="23"/>
        <v>49725</v>
      </c>
      <c r="N492" s="5">
        <v>300.05</v>
      </c>
      <c r="O492">
        <v>10</v>
      </c>
      <c r="P492">
        <v>18</v>
      </c>
      <c r="Q492">
        <v>2</v>
      </c>
      <c r="R492" t="s">
        <v>49</v>
      </c>
      <c r="S492" t="s">
        <v>49</v>
      </c>
    </row>
    <row r="493" spans="1:19" x14ac:dyDescent="0.35">
      <c r="A493">
        <v>492</v>
      </c>
      <c r="B493">
        <v>33</v>
      </c>
      <c r="C493" t="str">
        <f t="shared" si="21"/>
        <v>Adult Category</v>
      </c>
      <c r="D493" t="s">
        <v>16</v>
      </c>
      <c r="E493" t="s">
        <v>23</v>
      </c>
      <c r="F493" t="s">
        <v>33</v>
      </c>
      <c r="G493" t="s">
        <v>44</v>
      </c>
      <c r="H493" t="s">
        <v>46</v>
      </c>
      <c r="I493">
        <v>2</v>
      </c>
      <c r="J493" t="str">
        <f t="shared" si="22"/>
        <v>0-5 yrs</v>
      </c>
      <c r="K493">
        <v>4</v>
      </c>
      <c r="L493" s="5">
        <v>3956.71</v>
      </c>
      <c r="M493" s="5">
        <f t="shared" si="23"/>
        <v>47480.520000000004</v>
      </c>
      <c r="N493" s="5">
        <v>448.16</v>
      </c>
      <c r="O493">
        <v>7</v>
      </c>
      <c r="P493">
        <v>17</v>
      </c>
      <c r="Q493">
        <v>6</v>
      </c>
      <c r="R493" t="s">
        <v>49</v>
      </c>
      <c r="S493" t="s">
        <v>49</v>
      </c>
    </row>
    <row r="494" spans="1:19" x14ac:dyDescent="0.35">
      <c r="A494">
        <v>493</v>
      </c>
      <c r="B494">
        <v>35</v>
      </c>
      <c r="C494" t="str">
        <f t="shared" si="21"/>
        <v>Adult Category</v>
      </c>
      <c r="D494" t="s">
        <v>17</v>
      </c>
      <c r="E494" t="s">
        <v>19</v>
      </c>
      <c r="F494" t="s">
        <v>35</v>
      </c>
      <c r="G494" t="s">
        <v>44</v>
      </c>
      <c r="H494" t="s">
        <v>46</v>
      </c>
      <c r="I494">
        <v>18</v>
      </c>
      <c r="J494" t="str">
        <f t="shared" si="22"/>
        <v>16-20 yrs</v>
      </c>
      <c r="K494">
        <v>2</v>
      </c>
      <c r="L494" s="5">
        <v>4211.7</v>
      </c>
      <c r="M494" s="5">
        <f t="shared" si="23"/>
        <v>50540.399999999994</v>
      </c>
      <c r="N494" s="5">
        <v>687.6</v>
      </c>
      <c r="O494">
        <v>12</v>
      </c>
      <c r="P494">
        <v>26</v>
      </c>
      <c r="Q494">
        <v>9</v>
      </c>
      <c r="R494" t="s">
        <v>49</v>
      </c>
      <c r="S494" t="s">
        <v>49</v>
      </c>
    </row>
    <row r="495" spans="1:19" x14ac:dyDescent="0.35">
      <c r="A495">
        <v>494</v>
      </c>
      <c r="B495">
        <v>22</v>
      </c>
      <c r="C495" t="str">
        <f t="shared" si="21"/>
        <v>Young Category</v>
      </c>
      <c r="D495" t="s">
        <v>16</v>
      </c>
      <c r="E495" t="s">
        <v>20</v>
      </c>
      <c r="F495" t="s">
        <v>30</v>
      </c>
      <c r="G495" t="s">
        <v>44</v>
      </c>
      <c r="H495" t="s">
        <v>48</v>
      </c>
      <c r="I495">
        <v>14</v>
      </c>
      <c r="J495" t="str">
        <f t="shared" si="22"/>
        <v>11-15 yrs</v>
      </c>
      <c r="K495">
        <v>4</v>
      </c>
      <c r="L495" s="5">
        <v>5818.58</v>
      </c>
      <c r="M495" s="5">
        <f t="shared" si="23"/>
        <v>69822.959999999992</v>
      </c>
      <c r="N495" s="5">
        <v>337.59</v>
      </c>
      <c r="O495">
        <v>9</v>
      </c>
      <c r="P495">
        <v>21</v>
      </c>
      <c r="Q495">
        <v>4</v>
      </c>
      <c r="R495" t="s">
        <v>49</v>
      </c>
      <c r="S495" t="s">
        <v>50</v>
      </c>
    </row>
    <row r="496" spans="1:19" x14ac:dyDescent="0.35">
      <c r="A496">
        <v>495</v>
      </c>
      <c r="B496">
        <v>42</v>
      </c>
      <c r="C496" t="str">
        <f t="shared" si="21"/>
        <v>Old Category</v>
      </c>
      <c r="D496" t="s">
        <v>17</v>
      </c>
      <c r="E496" t="s">
        <v>18</v>
      </c>
      <c r="F496" t="s">
        <v>27</v>
      </c>
      <c r="G496" t="s">
        <v>44</v>
      </c>
      <c r="H496" t="s">
        <v>48</v>
      </c>
      <c r="I496">
        <v>13</v>
      </c>
      <c r="J496" t="str">
        <f t="shared" si="22"/>
        <v>11-15 yrs</v>
      </c>
      <c r="K496">
        <v>4</v>
      </c>
      <c r="L496" s="5">
        <v>6712.36</v>
      </c>
      <c r="M496" s="5">
        <f t="shared" si="23"/>
        <v>80548.319999999992</v>
      </c>
      <c r="N496" s="5">
        <v>473.06</v>
      </c>
      <c r="O496">
        <v>10</v>
      </c>
      <c r="P496">
        <v>18</v>
      </c>
      <c r="Q496">
        <v>8</v>
      </c>
      <c r="R496" t="s">
        <v>49</v>
      </c>
      <c r="S496" t="s">
        <v>50</v>
      </c>
    </row>
    <row r="497" spans="1:19" x14ac:dyDescent="0.35">
      <c r="A497">
        <v>496</v>
      </c>
      <c r="B497">
        <v>45</v>
      </c>
      <c r="C497" t="str">
        <f t="shared" si="21"/>
        <v>Old Category</v>
      </c>
      <c r="D497" t="s">
        <v>17</v>
      </c>
      <c r="E497" t="s">
        <v>22</v>
      </c>
      <c r="F497" t="s">
        <v>32</v>
      </c>
      <c r="G497" t="s">
        <v>44</v>
      </c>
      <c r="H497" t="s">
        <v>47</v>
      </c>
      <c r="I497">
        <v>19</v>
      </c>
      <c r="J497" t="str">
        <f t="shared" si="22"/>
        <v>16-20 yrs</v>
      </c>
      <c r="K497">
        <v>1</v>
      </c>
      <c r="L497" s="5">
        <v>4305.3900000000003</v>
      </c>
      <c r="M497" s="5">
        <f t="shared" si="23"/>
        <v>51664.680000000008</v>
      </c>
      <c r="N497" s="5">
        <v>798.32</v>
      </c>
      <c r="O497">
        <v>14</v>
      </c>
      <c r="P497">
        <v>13</v>
      </c>
      <c r="Q497">
        <v>5</v>
      </c>
      <c r="R497" t="s">
        <v>49</v>
      </c>
      <c r="S497" t="s">
        <v>49</v>
      </c>
    </row>
    <row r="498" spans="1:19" x14ac:dyDescent="0.35">
      <c r="A498">
        <v>497</v>
      </c>
      <c r="B498">
        <v>28</v>
      </c>
      <c r="C498" t="str">
        <f t="shared" si="21"/>
        <v>Young Category</v>
      </c>
      <c r="D498" t="s">
        <v>16</v>
      </c>
      <c r="E498" t="s">
        <v>23</v>
      </c>
      <c r="F498" t="s">
        <v>41</v>
      </c>
      <c r="G498" t="s">
        <v>44</v>
      </c>
      <c r="H498" t="s">
        <v>46</v>
      </c>
      <c r="I498">
        <v>5</v>
      </c>
      <c r="J498" t="str">
        <f t="shared" si="22"/>
        <v>0-5 yrs</v>
      </c>
      <c r="K498">
        <v>3</v>
      </c>
      <c r="L498" s="5">
        <v>5032.32</v>
      </c>
      <c r="M498" s="5">
        <f t="shared" si="23"/>
        <v>60387.839999999997</v>
      </c>
      <c r="N498" s="5">
        <v>957.26</v>
      </c>
      <c r="O498">
        <v>8</v>
      </c>
      <c r="P498">
        <v>20</v>
      </c>
      <c r="Q498">
        <v>3</v>
      </c>
      <c r="R498" t="s">
        <v>50</v>
      </c>
      <c r="S498" t="s">
        <v>49</v>
      </c>
    </row>
    <row r="499" spans="1:19" x14ac:dyDescent="0.35">
      <c r="A499">
        <v>498</v>
      </c>
      <c r="B499">
        <v>49</v>
      </c>
      <c r="C499" t="str">
        <f t="shared" si="21"/>
        <v>Old Category</v>
      </c>
      <c r="D499" t="s">
        <v>16</v>
      </c>
      <c r="E499" t="s">
        <v>19</v>
      </c>
      <c r="F499" t="s">
        <v>37</v>
      </c>
      <c r="G499" t="s">
        <v>42</v>
      </c>
      <c r="H499" t="s">
        <v>46</v>
      </c>
      <c r="I499">
        <v>14</v>
      </c>
      <c r="J499" t="str">
        <f t="shared" si="22"/>
        <v>11-15 yrs</v>
      </c>
      <c r="K499">
        <v>4</v>
      </c>
      <c r="L499" s="5">
        <v>4094.39</v>
      </c>
      <c r="M499" s="5">
        <f t="shared" si="23"/>
        <v>49132.68</v>
      </c>
      <c r="N499" s="5">
        <v>302.76</v>
      </c>
      <c r="O499">
        <v>15</v>
      </c>
      <c r="P499">
        <v>19</v>
      </c>
      <c r="Q499">
        <v>6</v>
      </c>
      <c r="R499" t="s">
        <v>49</v>
      </c>
      <c r="S499" t="s">
        <v>50</v>
      </c>
    </row>
    <row r="500" spans="1:19" x14ac:dyDescent="0.35">
      <c r="A500">
        <v>499</v>
      </c>
      <c r="B500">
        <v>26</v>
      </c>
      <c r="C500" t="str">
        <f t="shared" si="21"/>
        <v>Young Category</v>
      </c>
      <c r="D500" t="s">
        <v>16</v>
      </c>
      <c r="E500" t="s">
        <v>21</v>
      </c>
      <c r="F500" t="s">
        <v>34</v>
      </c>
      <c r="G500" t="s">
        <v>43</v>
      </c>
      <c r="H500" t="s">
        <v>47</v>
      </c>
      <c r="I500">
        <v>19</v>
      </c>
      <c r="J500" t="str">
        <f t="shared" si="22"/>
        <v>16-20 yrs</v>
      </c>
      <c r="K500">
        <v>4</v>
      </c>
      <c r="L500" s="5">
        <v>3703.25</v>
      </c>
      <c r="M500" s="5">
        <f t="shared" si="23"/>
        <v>44439</v>
      </c>
      <c r="N500" s="5">
        <v>324.3</v>
      </c>
      <c r="O500">
        <v>13</v>
      </c>
      <c r="P500">
        <v>15</v>
      </c>
      <c r="Q500">
        <v>3</v>
      </c>
      <c r="R500" t="s">
        <v>49</v>
      </c>
      <c r="S500" t="s">
        <v>50</v>
      </c>
    </row>
    <row r="501" spans="1:19" x14ac:dyDescent="0.35">
      <c r="A501">
        <v>500</v>
      </c>
      <c r="B501">
        <v>38</v>
      </c>
      <c r="C501" t="str">
        <f t="shared" si="21"/>
        <v>Adult Category</v>
      </c>
      <c r="D501" t="s">
        <v>16</v>
      </c>
      <c r="E501" t="s">
        <v>22</v>
      </c>
      <c r="F501" t="s">
        <v>32</v>
      </c>
      <c r="G501" t="s">
        <v>43</v>
      </c>
      <c r="H501" t="s">
        <v>46</v>
      </c>
      <c r="I501">
        <v>18</v>
      </c>
      <c r="J501" t="str">
        <f t="shared" si="22"/>
        <v>16-20 yrs</v>
      </c>
      <c r="K501">
        <v>2</v>
      </c>
      <c r="L501" s="5">
        <v>3470.77</v>
      </c>
      <c r="M501" s="5">
        <f t="shared" si="23"/>
        <v>41649.24</v>
      </c>
      <c r="N501" s="5">
        <v>292.33</v>
      </c>
      <c r="O501">
        <v>12</v>
      </c>
      <c r="P501">
        <v>19</v>
      </c>
      <c r="Q501">
        <v>2</v>
      </c>
      <c r="R501" t="s">
        <v>50</v>
      </c>
      <c r="S501" t="s">
        <v>49</v>
      </c>
    </row>
    <row r="502" spans="1:19" x14ac:dyDescent="0.35">
      <c r="A502">
        <v>501</v>
      </c>
      <c r="B502">
        <v>42</v>
      </c>
      <c r="C502" t="str">
        <f t="shared" si="21"/>
        <v>Old Category</v>
      </c>
      <c r="D502" t="s">
        <v>16</v>
      </c>
      <c r="E502" t="s">
        <v>19</v>
      </c>
      <c r="F502" t="s">
        <v>35</v>
      </c>
      <c r="G502" t="s">
        <v>45</v>
      </c>
      <c r="H502" t="s">
        <v>46</v>
      </c>
      <c r="I502">
        <v>2</v>
      </c>
      <c r="J502" t="str">
        <f t="shared" si="22"/>
        <v>0-5 yrs</v>
      </c>
      <c r="K502">
        <v>3</v>
      </c>
      <c r="L502" s="5">
        <v>4214.0600000000004</v>
      </c>
      <c r="M502" s="5">
        <f t="shared" si="23"/>
        <v>50568.72</v>
      </c>
      <c r="N502" s="5">
        <v>580.98</v>
      </c>
      <c r="O502">
        <v>11</v>
      </c>
      <c r="P502">
        <v>25</v>
      </c>
      <c r="Q502">
        <v>6</v>
      </c>
      <c r="R502" t="s">
        <v>49</v>
      </c>
      <c r="S502" t="s">
        <v>49</v>
      </c>
    </row>
    <row r="503" spans="1:19" x14ac:dyDescent="0.35">
      <c r="A503">
        <v>502</v>
      </c>
      <c r="B503">
        <v>59</v>
      </c>
      <c r="C503" t="str">
        <f t="shared" si="21"/>
        <v xml:space="preserve">Retirement Category </v>
      </c>
      <c r="D503" t="s">
        <v>16</v>
      </c>
      <c r="E503" t="s">
        <v>23</v>
      </c>
      <c r="F503" t="s">
        <v>33</v>
      </c>
      <c r="G503" t="s">
        <v>42</v>
      </c>
      <c r="H503" t="s">
        <v>46</v>
      </c>
      <c r="I503">
        <v>0</v>
      </c>
      <c r="J503" t="str">
        <f t="shared" si="22"/>
        <v>0-5 yrs</v>
      </c>
      <c r="K503">
        <v>4</v>
      </c>
      <c r="L503" s="5">
        <v>5661.97</v>
      </c>
      <c r="M503" s="5">
        <f t="shared" si="23"/>
        <v>67943.64</v>
      </c>
      <c r="N503" s="5">
        <v>902.68</v>
      </c>
      <c r="O503">
        <v>10</v>
      </c>
      <c r="P503">
        <v>20</v>
      </c>
      <c r="Q503">
        <v>4</v>
      </c>
      <c r="R503" t="s">
        <v>50</v>
      </c>
      <c r="S503" t="s">
        <v>49</v>
      </c>
    </row>
    <row r="504" spans="1:19" x14ac:dyDescent="0.35">
      <c r="A504">
        <v>503</v>
      </c>
      <c r="B504">
        <v>60</v>
      </c>
      <c r="C504" t="str">
        <f t="shared" si="21"/>
        <v xml:space="preserve">Retirement Category </v>
      </c>
      <c r="D504" t="s">
        <v>16</v>
      </c>
      <c r="E504" t="s">
        <v>18</v>
      </c>
      <c r="F504" t="s">
        <v>24</v>
      </c>
      <c r="G504" t="s">
        <v>44</v>
      </c>
      <c r="H504" t="s">
        <v>46</v>
      </c>
      <c r="I504">
        <v>3</v>
      </c>
      <c r="J504" t="str">
        <f t="shared" si="22"/>
        <v>0-5 yrs</v>
      </c>
      <c r="K504">
        <v>3</v>
      </c>
      <c r="L504" s="5">
        <v>4730.91</v>
      </c>
      <c r="M504" s="5">
        <f t="shared" si="23"/>
        <v>56770.92</v>
      </c>
      <c r="N504" s="5">
        <v>247.31</v>
      </c>
      <c r="O504">
        <v>8</v>
      </c>
      <c r="P504">
        <v>22</v>
      </c>
      <c r="Q504">
        <v>5</v>
      </c>
      <c r="R504" t="s">
        <v>49</v>
      </c>
      <c r="S504" t="s">
        <v>49</v>
      </c>
    </row>
    <row r="505" spans="1:19" x14ac:dyDescent="0.35">
      <c r="A505">
        <v>504</v>
      </c>
      <c r="B505">
        <v>36</v>
      </c>
      <c r="C505" t="str">
        <f t="shared" si="21"/>
        <v>Adult Category</v>
      </c>
      <c r="D505" t="s">
        <v>16</v>
      </c>
      <c r="E505" t="s">
        <v>20</v>
      </c>
      <c r="F505" t="s">
        <v>30</v>
      </c>
      <c r="G505" t="s">
        <v>44</v>
      </c>
      <c r="H505" t="s">
        <v>47</v>
      </c>
      <c r="I505">
        <v>19</v>
      </c>
      <c r="J505" t="str">
        <f t="shared" si="22"/>
        <v>16-20 yrs</v>
      </c>
      <c r="K505">
        <v>1</v>
      </c>
      <c r="L505" s="5">
        <v>2748.29</v>
      </c>
      <c r="M505" s="5">
        <f t="shared" si="23"/>
        <v>32979.479999999996</v>
      </c>
      <c r="N505" s="5">
        <v>538.51</v>
      </c>
      <c r="O505">
        <v>7</v>
      </c>
      <c r="P505">
        <v>26</v>
      </c>
      <c r="Q505">
        <v>1</v>
      </c>
      <c r="R505" t="s">
        <v>50</v>
      </c>
      <c r="S505" t="s">
        <v>49</v>
      </c>
    </row>
    <row r="506" spans="1:19" x14ac:dyDescent="0.35">
      <c r="A506">
        <v>505</v>
      </c>
      <c r="B506">
        <v>41</v>
      </c>
      <c r="C506" t="str">
        <f t="shared" si="21"/>
        <v>Old Category</v>
      </c>
      <c r="D506" t="s">
        <v>17</v>
      </c>
      <c r="E506" t="s">
        <v>18</v>
      </c>
      <c r="F506" t="s">
        <v>27</v>
      </c>
      <c r="G506" t="s">
        <v>43</v>
      </c>
      <c r="H506" t="s">
        <v>47</v>
      </c>
      <c r="I506">
        <v>5</v>
      </c>
      <c r="J506" t="str">
        <f t="shared" si="22"/>
        <v>0-5 yrs</v>
      </c>
      <c r="K506">
        <v>3</v>
      </c>
      <c r="L506" s="5">
        <v>4984.53</v>
      </c>
      <c r="M506" s="5">
        <f t="shared" si="23"/>
        <v>59814.36</v>
      </c>
      <c r="N506" s="5">
        <v>733.8</v>
      </c>
      <c r="O506">
        <v>11</v>
      </c>
      <c r="P506">
        <v>12</v>
      </c>
      <c r="Q506">
        <v>6</v>
      </c>
      <c r="R506" t="s">
        <v>49</v>
      </c>
      <c r="S506" t="s">
        <v>49</v>
      </c>
    </row>
    <row r="507" spans="1:19" x14ac:dyDescent="0.35">
      <c r="A507">
        <v>506</v>
      </c>
      <c r="B507">
        <v>47</v>
      </c>
      <c r="C507" t="str">
        <f t="shared" si="21"/>
        <v>Old Category</v>
      </c>
      <c r="D507" t="s">
        <v>16</v>
      </c>
      <c r="E507" t="s">
        <v>22</v>
      </c>
      <c r="F507" t="s">
        <v>40</v>
      </c>
      <c r="G507" t="s">
        <v>43</v>
      </c>
      <c r="H507" t="s">
        <v>46</v>
      </c>
      <c r="I507">
        <v>10</v>
      </c>
      <c r="J507" t="str">
        <f t="shared" si="22"/>
        <v>6-10 yrs</v>
      </c>
      <c r="K507">
        <v>1</v>
      </c>
      <c r="L507" s="5">
        <v>1808.69</v>
      </c>
      <c r="M507" s="5">
        <f t="shared" si="23"/>
        <v>21704.28</v>
      </c>
      <c r="N507" s="5">
        <v>165.16</v>
      </c>
      <c r="O507">
        <v>19</v>
      </c>
      <c r="P507">
        <v>15</v>
      </c>
      <c r="Q507">
        <v>6</v>
      </c>
      <c r="R507" t="s">
        <v>49</v>
      </c>
      <c r="S507" t="s">
        <v>49</v>
      </c>
    </row>
    <row r="508" spans="1:19" x14ac:dyDescent="0.35">
      <c r="A508">
        <v>507</v>
      </c>
      <c r="B508">
        <v>54</v>
      </c>
      <c r="C508" t="str">
        <f t="shared" si="21"/>
        <v xml:space="preserve">Retirement Category </v>
      </c>
      <c r="D508" t="s">
        <v>16</v>
      </c>
      <c r="E508" t="s">
        <v>20</v>
      </c>
      <c r="F508" t="s">
        <v>29</v>
      </c>
      <c r="G508" t="s">
        <v>43</v>
      </c>
      <c r="H508" t="s">
        <v>48</v>
      </c>
      <c r="I508">
        <v>16</v>
      </c>
      <c r="J508" t="str">
        <f t="shared" si="22"/>
        <v>16-20 yrs</v>
      </c>
      <c r="K508">
        <v>3</v>
      </c>
      <c r="L508" s="5">
        <v>4661.41</v>
      </c>
      <c r="M508" s="5">
        <f t="shared" si="23"/>
        <v>55936.92</v>
      </c>
      <c r="N508" s="5">
        <v>868.01</v>
      </c>
      <c r="O508">
        <v>13</v>
      </c>
      <c r="P508">
        <v>23</v>
      </c>
      <c r="Q508">
        <v>6</v>
      </c>
      <c r="R508" t="s">
        <v>49</v>
      </c>
      <c r="S508" t="s">
        <v>49</v>
      </c>
    </row>
    <row r="509" spans="1:19" x14ac:dyDescent="0.35">
      <c r="A509">
        <v>508</v>
      </c>
      <c r="B509">
        <v>58</v>
      </c>
      <c r="C509" t="str">
        <f t="shared" si="21"/>
        <v xml:space="preserve">Retirement Category </v>
      </c>
      <c r="D509" t="s">
        <v>16</v>
      </c>
      <c r="E509" t="s">
        <v>21</v>
      </c>
      <c r="F509" t="s">
        <v>38</v>
      </c>
      <c r="G509" t="s">
        <v>44</v>
      </c>
      <c r="H509" t="s">
        <v>47</v>
      </c>
      <c r="I509">
        <v>10</v>
      </c>
      <c r="J509" t="str">
        <f t="shared" si="22"/>
        <v>6-10 yrs</v>
      </c>
      <c r="K509">
        <v>2</v>
      </c>
      <c r="L509" s="5">
        <v>3192.46</v>
      </c>
      <c r="M509" s="5">
        <f t="shared" si="23"/>
        <v>38309.520000000004</v>
      </c>
      <c r="N509" s="5">
        <v>388.86</v>
      </c>
      <c r="O509">
        <v>15</v>
      </c>
      <c r="P509">
        <v>20</v>
      </c>
      <c r="Q509">
        <v>0</v>
      </c>
      <c r="R509" t="s">
        <v>50</v>
      </c>
      <c r="S509" t="s">
        <v>49</v>
      </c>
    </row>
    <row r="510" spans="1:19" x14ac:dyDescent="0.35">
      <c r="A510">
        <v>509</v>
      </c>
      <c r="B510">
        <v>34</v>
      </c>
      <c r="C510" t="str">
        <f t="shared" si="21"/>
        <v>Adult Category</v>
      </c>
      <c r="D510" t="s">
        <v>17</v>
      </c>
      <c r="E510" t="s">
        <v>19</v>
      </c>
      <c r="F510" t="s">
        <v>25</v>
      </c>
      <c r="G510" t="s">
        <v>43</v>
      </c>
      <c r="H510" t="s">
        <v>46</v>
      </c>
      <c r="I510">
        <v>1</v>
      </c>
      <c r="J510" t="str">
        <f t="shared" si="22"/>
        <v>0-5 yrs</v>
      </c>
      <c r="K510">
        <v>4</v>
      </c>
      <c r="L510" s="5">
        <v>5462.25</v>
      </c>
      <c r="M510" s="5">
        <f t="shared" si="23"/>
        <v>65547</v>
      </c>
      <c r="N510" s="5">
        <v>821.29</v>
      </c>
      <c r="O510">
        <v>6</v>
      </c>
      <c r="P510">
        <v>17</v>
      </c>
      <c r="Q510">
        <v>6</v>
      </c>
      <c r="R510" t="s">
        <v>49</v>
      </c>
      <c r="S510" t="s">
        <v>49</v>
      </c>
    </row>
    <row r="511" spans="1:19" x14ac:dyDescent="0.35">
      <c r="A511">
        <v>510</v>
      </c>
      <c r="B511">
        <v>34</v>
      </c>
      <c r="C511" t="str">
        <f t="shared" si="21"/>
        <v>Adult Category</v>
      </c>
      <c r="D511" t="s">
        <v>17</v>
      </c>
      <c r="E511" t="s">
        <v>20</v>
      </c>
      <c r="F511" t="s">
        <v>30</v>
      </c>
      <c r="G511" t="s">
        <v>42</v>
      </c>
      <c r="H511" t="s">
        <v>46</v>
      </c>
      <c r="I511">
        <v>5</v>
      </c>
      <c r="J511" t="str">
        <f t="shared" si="22"/>
        <v>0-5 yrs</v>
      </c>
      <c r="K511">
        <v>2</v>
      </c>
      <c r="L511" s="5">
        <v>5361.98</v>
      </c>
      <c r="M511" s="5">
        <f t="shared" si="23"/>
        <v>64343.759999999995</v>
      </c>
      <c r="N511" s="5">
        <v>485.54</v>
      </c>
      <c r="O511">
        <v>13</v>
      </c>
      <c r="P511">
        <v>19</v>
      </c>
      <c r="Q511">
        <v>6</v>
      </c>
      <c r="R511" t="s">
        <v>49</v>
      </c>
      <c r="S511" t="s">
        <v>49</v>
      </c>
    </row>
    <row r="512" spans="1:19" x14ac:dyDescent="0.35">
      <c r="A512">
        <v>511</v>
      </c>
      <c r="B512">
        <v>42</v>
      </c>
      <c r="C512" t="str">
        <f t="shared" si="21"/>
        <v>Old Category</v>
      </c>
      <c r="D512" t="s">
        <v>17</v>
      </c>
      <c r="E512" t="s">
        <v>23</v>
      </c>
      <c r="F512" t="s">
        <v>39</v>
      </c>
      <c r="G512" t="s">
        <v>44</v>
      </c>
      <c r="H512" t="s">
        <v>46</v>
      </c>
      <c r="I512">
        <v>3</v>
      </c>
      <c r="J512" t="str">
        <f t="shared" si="22"/>
        <v>0-5 yrs</v>
      </c>
      <c r="K512">
        <v>4</v>
      </c>
      <c r="L512" s="5">
        <v>4246.88</v>
      </c>
      <c r="M512" s="5">
        <f t="shared" si="23"/>
        <v>50962.559999999998</v>
      </c>
      <c r="N512" s="5">
        <v>788.83</v>
      </c>
      <c r="O512">
        <v>13</v>
      </c>
      <c r="P512">
        <v>24</v>
      </c>
      <c r="Q512">
        <v>5</v>
      </c>
      <c r="R512" t="s">
        <v>50</v>
      </c>
      <c r="S512" t="s">
        <v>50</v>
      </c>
    </row>
    <row r="513" spans="1:19" x14ac:dyDescent="0.35">
      <c r="A513">
        <v>512</v>
      </c>
      <c r="B513">
        <v>45</v>
      </c>
      <c r="C513" t="str">
        <f t="shared" si="21"/>
        <v>Old Category</v>
      </c>
      <c r="D513" t="s">
        <v>16</v>
      </c>
      <c r="E513" t="s">
        <v>21</v>
      </c>
      <c r="F513" t="s">
        <v>38</v>
      </c>
      <c r="G513" t="s">
        <v>44</v>
      </c>
      <c r="H513" t="s">
        <v>47</v>
      </c>
      <c r="I513">
        <v>18</v>
      </c>
      <c r="J513" t="str">
        <f t="shared" si="22"/>
        <v>16-20 yrs</v>
      </c>
      <c r="K513">
        <v>4</v>
      </c>
      <c r="L513" s="5">
        <v>5046.87</v>
      </c>
      <c r="M513" s="5">
        <f t="shared" si="23"/>
        <v>60562.44</v>
      </c>
      <c r="N513" s="5">
        <v>562.39</v>
      </c>
      <c r="O513">
        <v>11</v>
      </c>
      <c r="P513">
        <v>20</v>
      </c>
      <c r="Q513">
        <v>6</v>
      </c>
      <c r="R513" t="s">
        <v>49</v>
      </c>
      <c r="S513" t="s">
        <v>49</v>
      </c>
    </row>
    <row r="514" spans="1:19" x14ac:dyDescent="0.35">
      <c r="A514">
        <v>513</v>
      </c>
      <c r="B514">
        <v>53</v>
      </c>
      <c r="C514" t="str">
        <f t="shared" si="21"/>
        <v xml:space="preserve">Retirement Category </v>
      </c>
      <c r="D514" t="s">
        <v>16</v>
      </c>
      <c r="E514" t="s">
        <v>18</v>
      </c>
      <c r="F514" t="s">
        <v>26</v>
      </c>
      <c r="G514" t="s">
        <v>44</v>
      </c>
      <c r="H514" t="s">
        <v>46</v>
      </c>
      <c r="I514">
        <v>8</v>
      </c>
      <c r="J514" t="str">
        <f t="shared" si="22"/>
        <v>6-10 yrs</v>
      </c>
      <c r="K514">
        <v>3</v>
      </c>
      <c r="L514" s="5">
        <v>4133.88</v>
      </c>
      <c r="M514" s="5">
        <f t="shared" si="23"/>
        <v>49606.559999999998</v>
      </c>
      <c r="N514" s="5">
        <v>662.03</v>
      </c>
      <c r="O514">
        <v>5</v>
      </c>
      <c r="P514">
        <v>17</v>
      </c>
      <c r="Q514">
        <v>7</v>
      </c>
      <c r="R514" t="s">
        <v>49</v>
      </c>
      <c r="S514" t="s">
        <v>49</v>
      </c>
    </row>
    <row r="515" spans="1:19" x14ac:dyDescent="0.35">
      <c r="A515">
        <v>514</v>
      </c>
      <c r="B515">
        <v>38</v>
      </c>
      <c r="C515" t="str">
        <f t="shared" ref="C515:C578" si="24">_xlfn.IFS(B515&gt;=50,"Retirement Category ",B515&gt;=40,"Old Category",B515&gt;=30,"Adult Category",B515&gt;=20,"Young Category")</f>
        <v>Adult Category</v>
      </c>
      <c r="D515" t="s">
        <v>16</v>
      </c>
      <c r="E515" t="s">
        <v>21</v>
      </c>
      <c r="F515" t="s">
        <v>34</v>
      </c>
      <c r="G515" t="s">
        <v>43</v>
      </c>
      <c r="H515" t="s">
        <v>47</v>
      </c>
      <c r="I515">
        <v>13</v>
      </c>
      <c r="J515" t="str">
        <f t="shared" ref="J515:J578" si="25">_xlfn.IFS(I515&gt;=16,"16-20 yrs",I515&gt;=11,"11-15 yrs",I515&gt;=6,"6-10 yrs",I515&lt;=5,"0-5 yrs")</f>
        <v>11-15 yrs</v>
      </c>
      <c r="K515">
        <v>5</v>
      </c>
      <c r="L515" s="5">
        <v>4099.3999999999996</v>
      </c>
      <c r="M515" s="5">
        <f t="shared" ref="M515:M578" si="26">L515*12</f>
        <v>49192.799999999996</v>
      </c>
      <c r="N515" s="5">
        <v>581.08000000000004</v>
      </c>
      <c r="O515">
        <v>11</v>
      </c>
      <c r="P515">
        <v>29</v>
      </c>
      <c r="Q515">
        <v>5</v>
      </c>
      <c r="R515" t="s">
        <v>50</v>
      </c>
      <c r="S515" t="s">
        <v>50</v>
      </c>
    </row>
    <row r="516" spans="1:19" x14ac:dyDescent="0.35">
      <c r="A516">
        <v>515</v>
      </c>
      <c r="B516">
        <v>59</v>
      </c>
      <c r="C516" t="str">
        <f t="shared" si="24"/>
        <v xml:space="preserve">Retirement Category </v>
      </c>
      <c r="D516" t="s">
        <v>16</v>
      </c>
      <c r="E516" t="s">
        <v>18</v>
      </c>
      <c r="F516" t="s">
        <v>24</v>
      </c>
      <c r="G516" t="s">
        <v>43</v>
      </c>
      <c r="H516" t="s">
        <v>47</v>
      </c>
      <c r="I516">
        <v>3</v>
      </c>
      <c r="J516" t="str">
        <f t="shared" si="25"/>
        <v>0-5 yrs</v>
      </c>
      <c r="K516">
        <v>4</v>
      </c>
      <c r="L516" s="5">
        <v>6109.95</v>
      </c>
      <c r="M516" s="5">
        <f t="shared" si="26"/>
        <v>73319.399999999994</v>
      </c>
      <c r="N516" s="5">
        <v>372.53</v>
      </c>
      <c r="O516">
        <v>13</v>
      </c>
      <c r="P516">
        <v>26</v>
      </c>
      <c r="Q516">
        <v>6</v>
      </c>
      <c r="R516" t="s">
        <v>49</v>
      </c>
      <c r="S516" t="s">
        <v>50</v>
      </c>
    </row>
    <row r="517" spans="1:19" x14ac:dyDescent="0.35">
      <c r="A517">
        <v>516</v>
      </c>
      <c r="B517">
        <v>31</v>
      </c>
      <c r="C517" t="str">
        <f t="shared" si="24"/>
        <v>Adult Category</v>
      </c>
      <c r="D517" t="s">
        <v>17</v>
      </c>
      <c r="E517" t="s">
        <v>22</v>
      </c>
      <c r="F517" t="s">
        <v>40</v>
      </c>
      <c r="G517" t="s">
        <v>44</v>
      </c>
      <c r="H517" t="s">
        <v>47</v>
      </c>
      <c r="I517">
        <v>3</v>
      </c>
      <c r="J517" t="str">
        <f t="shared" si="25"/>
        <v>0-5 yrs</v>
      </c>
      <c r="K517">
        <v>3</v>
      </c>
      <c r="L517" s="5">
        <v>2446.7399999999998</v>
      </c>
      <c r="M517" s="5">
        <f t="shared" si="26"/>
        <v>29360.879999999997</v>
      </c>
      <c r="N517" s="5">
        <v>317.56</v>
      </c>
      <c r="O517">
        <v>8</v>
      </c>
      <c r="P517">
        <v>22</v>
      </c>
      <c r="Q517">
        <v>7</v>
      </c>
      <c r="R517" t="s">
        <v>49</v>
      </c>
      <c r="S517" t="s">
        <v>49</v>
      </c>
    </row>
    <row r="518" spans="1:19" x14ac:dyDescent="0.35">
      <c r="A518">
        <v>517</v>
      </c>
      <c r="B518">
        <v>27</v>
      </c>
      <c r="C518" t="str">
        <f t="shared" si="24"/>
        <v>Young Category</v>
      </c>
      <c r="D518" t="s">
        <v>17</v>
      </c>
      <c r="E518" t="s">
        <v>23</v>
      </c>
      <c r="F518" t="s">
        <v>41</v>
      </c>
      <c r="G518" t="s">
        <v>43</v>
      </c>
      <c r="H518" t="s">
        <v>46</v>
      </c>
      <c r="I518">
        <v>6</v>
      </c>
      <c r="J518" t="str">
        <f t="shared" si="25"/>
        <v>6-10 yrs</v>
      </c>
      <c r="K518">
        <v>5</v>
      </c>
      <c r="L518" s="5">
        <v>5697.81</v>
      </c>
      <c r="M518" s="5">
        <f t="shared" si="26"/>
        <v>68373.72</v>
      </c>
      <c r="N518" s="5">
        <v>634.27</v>
      </c>
      <c r="O518">
        <v>8</v>
      </c>
      <c r="P518">
        <v>12</v>
      </c>
      <c r="Q518">
        <v>4</v>
      </c>
      <c r="R518" t="s">
        <v>50</v>
      </c>
      <c r="S518" t="s">
        <v>50</v>
      </c>
    </row>
    <row r="519" spans="1:19" x14ac:dyDescent="0.35">
      <c r="A519">
        <v>518</v>
      </c>
      <c r="B519">
        <v>32</v>
      </c>
      <c r="C519" t="str">
        <f t="shared" si="24"/>
        <v>Adult Category</v>
      </c>
      <c r="D519" t="s">
        <v>16</v>
      </c>
      <c r="E519" t="s">
        <v>20</v>
      </c>
      <c r="F519" t="s">
        <v>28</v>
      </c>
      <c r="G519" t="s">
        <v>42</v>
      </c>
      <c r="H519" t="s">
        <v>46</v>
      </c>
      <c r="I519">
        <v>0</v>
      </c>
      <c r="J519" t="str">
        <f t="shared" si="25"/>
        <v>0-5 yrs</v>
      </c>
      <c r="K519">
        <v>5</v>
      </c>
      <c r="L519" s="5">
        <v>4161.53</v>
      </c>
      <c r="M519" s="5">
        <f t="shared" si="26"/>
        <v>49938.36</v>
      </c>
      <c r="N519" s="5">
        <v>226.64</v>
      </c>
      <c r="O519">
        <v>9</v>
      </c>
      <c r="P519">
        <v>10</v>
      </c>
      <c r="Q519">
        <v>10</v>
      </c>
      <c r="R519" t="s">
        <v>49</v>
      </c>
      <c r="S519" t="s">
        <v>49</v>
      </c>
    </row>
    <row r="520" spans="1:19" x14ac:dyDescent="0.35">
      <c r="A520">
        <v>519</v>
      </c>
      <c r="B520">
        <v>52</v>
      </c>
      <c r="C520" t="str">
        <f t="shared" si="24"/>
        <v xml:space="preserve">Retirement Category </v>
      </c>
      <c r="D520" t="s">
        <v>17</v>
      </c>
      <c r="E520" t="s">
        <v>23</v>
      </c>
      <c r="F520" t="s">
        <v>41</v>
      </c>
      <c r="G520" t="s">
        <v>42</v>
      </c>
      <c r="H520" t="s">
        <v>48</v>
      </c>
      <c r="I520">
        <v>17</v>
      </c>
      <c r="J520" t="str">
        <f t="shared" si="25"/>
        <v>16-20 yrs</v>
      </c>
      <c r="K520">
        <v>4</v>
      </c>
      <c r="L520" s="5">
        <v>4863.8</v>
      </c>
      <c r="M520" s="5">
        <f t="shared" si="26"/>
        <v>58365.600000000006</v>
      </c>
      <c r="N520" s="5">
        <v>508.84</v>
      </c>
      <c r="O520">
        <v>11</v>
      </c>
      <c r="P520">
        <v>19</v>
      </c>
      <c r="Q520">
        <v>5</v>
      </c>
      <c r="R520" t="s">
        <v>49</v>
      </c>
      <c r="S520" t="s">
        <v>50</v>
      </c>
    </row>
    <row r="521" spans="1:19" x14ac:dyDescent="0.35">
      <c r="A521">
        <v>520</v>
      </c>
      <c r="B521">
        <v>35</v>
      </c>
      <c r="C521" t="str">
        <f t="shared" si="24"/>
        <v>Adult Category</v>
      </c>
      <c r="D521" t="s">
        <v>17</v>
      </c>
      <c r="E521" t="s">
        <v>22</v>
      </c>
      <c r="F521" t="s">
        <v>36</v>
      </c>
      <c r="G521" t="s">
        <v>43</v>
      </c>
      <c r="H521" t="s">
        <v>46</v>
      </c>
      <c r="I521">
        <v>14</v>
      </c>
      <c r="J521" t="str">
        <f t="shared" si="25"/>
        <v>11-15 yrs</v>
      </c>
      <c r="K521">
        <v>3</v>
      </c>
      <c r="L521" s="5">
        <v>3013.52</v>
      </c>
      <c r="M521" s="5">
        <f t="shared" si="26"/>
        <v>36162.239999999998</v>
      </c>
      <c r="N521" s="5">
        <v>219.14</v>
      </c>
      <c r="O521">
        <v>9</v>
      </c>
      <c r="P521">
        <v>17</v>
      </c>
      <c r="Q521">
        <v>6</v>
      </c>
      <c r="R521" t="s">
        <v>49</v>
      </c>
      <c r="S521" t="s">
        <v>49</v>
      </c>
    </row>
    <row r="522" spans="1:19" x14ac:dyDescent="0.35">
      <c r="A522">
        <v>521</v>
      </c>
      <c r="B522">
        <v>28</v>
      </c>
      <c r="C522" t="str">
        <f t="shared" si="24"/>
        <v>Young Category</v>
      </c>
      <c r="D522" t="s">
        <v>17</v>
      </c>
      <c r="E522" t="s">
        <v>23</v>
      </c>
      <c r="F522" t="s">
        <v>39</v>
      </c>
      <c r="G522" t="s">
        <v>45</v>
      </c>
      <c r="H522" t="s">
        <v>47</v>
      </c>
      <c r="I522">
        <v>10</v>
      </c>
      <c r="J522" t="str">
        <f t="shared" si="25"/>
        <v>6-10 yrs</v>
      </c>
      <c r="K522">
        <v>1</v>
      </c>
      <c r="L522" s="5">
        <v>5458.07</v>
      </c>
      <c r="M522" s="5">
        <f t="shared" si="26"/>
        <v>65496.84</v>
      </c>
      <c r="N522" s="5">
        <v>427.75</v>
      </c>
      <c r="O522">
        <v>11</v>
      </c>
      <c r="P522">
        <v>20</v>
      </c>
      <c r="Q522">
        <v>2</v>
      </c>
      <c r="R522" t="s">
        <v>49</v>
      </c>
      <c r="S522" t="s">
        <v>49</v>
      </c>
    </row>
    <row r="523" spans="1:19" x14ac:dyDescent="0.35">
      <c r="A523">
        <v>522</v>
      </c>
      <c r="B523">
        <v>59</v>
      </c>
      <c r="C523" t="str">
        <f t="shared" si="24"/>
        <v xml:space="preserve">Retirement Category </v>
      </c>
      <c r="D523" t="s">
        <v>16</v>
      </c>
      <c r="E523" t="s">
        <v>18</v>
      </c>
      <c r="F523" t="s">
        <v>27</v>
      </c>
      <c r="G523" t="s">
        <v>44</v>
      </c>
      <c r="H523" t="s">
        <v>46</v>
      </c>
      <c r="I523">
        <v>3</v>
      </c>
      <c r="J523" t="str">
        <f t="shared" si="25"/>
        <v>0-5 yrs</v>
      </c>
      <c r="K523">
        <v>3</v>
      </c>
      <c r="L523" s="5">
        <v>4831.13</v>
      </c>
      <c r="M523" s="5">
        <f t="shared" si="26"/>
        <v>57973.56</v>
      </c>
      <c r="N523" s="5">
        <v>925.67</v>
      </c>
      <c r="O523">
        <v>9</v>
      </c>
      <c r="P523">
        <v>20</v>
      </c>
      <c r="Q523">
        <v>6</v>
      </c>
      <c r="R523" t="s">
        <v>49</v>
      </c>
      <c r="S523" t="s">
        <v>49</v>
      </c>
    </row>
    <row r="524" spans="1:19" x14ac:dyDescent="0.35">
      <c r="A524">
        <v>523</v>
      </c>
      <c r="B524">
        <v>44</v>
      </c>
      <c r="C524" t="str">
        <f t="shared" si="24"/>
        <v>Old Category</v>
      </c>
      <c r="D524" t="s">
        <v>17</v>
      </c>
      <c r="E524" t="s">
        <v>19</v>
      </c>
      <c r="F524" t="s">
        <v>25</v>
      </c>
      <c r="G524" t="s">
        <v>44</v>
      </c>
      <c r="H524" t="s">
        <v>48</v>
      </c>
      <c r="I524">
        <v>8</v>
      </c>
      <c r="J524" t="str">
        <f t="shared" si="25"/>
        <v>6-10 yrs</v>
      </c>
      <c r="K524">
        <v>3</v>
      </c>
      <c r="L524" s="5">
        <v>5379.14</v>
      </c>
      <c r="M524" s="5">
        <f t="shared" si="26"/>
        <v>64549.680000000008</v>
      </c>
      <c r="N524" s="5">
        <v>411.03</v>
      </c>
      <c r="O524">
        <v>12</v>
      </c>
      <c r="P524">
        <v>16</v>
      </c>
      <c r="Q524">
        <v>4</v>
      </c>
      <c r="R524" t="s">
        <v>49</v>
      </c>
      <c r="S524" t="s">
        <v>49</v>
      </c>
    </row>
    <row r="525" spans="1:19" x14ac:dyDescent="0.35">
      <c r="A525">
        <v>524</v>
      </c>
      <c r="B525">
        <v>54</v>
      </c>
      <c r="C525" t="str">
        <f t="shared" si="24"/>
        <v xml:space="preserve">Retirement Category </v>
      </c>
      <c r="D525" t="s">
        <v>17</v>
      </c>
      <c r="E525" t="s">
        <v>23</v>
      </c>
      <c r="F525" t="s">
        <v>33</v>
      </c>
      <c r="G525" t="s">
        <v>42</v>
      </c>
      <c r="H525" t="s">
        <v>47</v>
      </c>
      <c r="I525">
        <v>2</v>
      </c>
      <c r="J525" t="str">
        <f t="shared" si="25"/>
        <v>0-5 yrs</v>
      </c>
      <c r="K525">
        <v>3</v>
      </c>
      <c r="L525" s="5">
        <v>4475.17</v>
      </c>
      <c r="M525" s="5">
        <f t="shared" si="26"/>
        <v>53702.04</v>
      </c>
      <c r="N525" s="5">
        <v>612.51</v>
      </c>
      <c r="O525">
        <v>7</v>
      </c>
      <c r="P525">
        <v>22</v>
      </c>
      <c r="Q525">
        <v>3</v>
      </c>
      <c r="R525" t="s">
        <v>49</v>
      </c>
      <c r="S525" t="s">
        <v>49</v>
      </c>
    </row>
    <row r="526" spans="1:19" x14ac:dyDescent="0.35">
      <c r="A526">
        <v>525</v>
      </c>
      <c r="B526">
        <v>43</v>
      </c>
      <c r="C526" t="str">
        <f t="shared" si="24"/>
        <v>Old Category</v>
      </c>
      <c r="D526" t="s">
        <v>16</v>
      </c>
      <c r="E526" t="s">
        <v>21</v>
      </c>
      <c r="F526" t="s">
        <v>38</v>
      </c>
      <c r="G526" t="s">
        <v>42</v>
      </c>
      <c r="H526" t="s">
        <v>46</v>
      </c>
      <c r="I526">
        <v>6</v>
      </c>
      <c r="J526" t="str">
        <f t="shared" si="25"/>
        <v>6-10 yrs</v>
      </c>
      <c r="K526">
        <v>4</v>
      </c>
      <c r="L526" s="5">
        <v>3247.17</v>
      </c>
      <c r="M526" s="5">
        <f t="shared" si="26"/>
        <v>38966.04</v>
      </c>
      <c r="N526" s="5">
        <v>495.24</v>
      </c>
      <c r="O526">
        <v>12</v>
      </c>
      <c r="P526">
        <v>21</v>
      </c>
      <c r="Q526">
        <v>2</v>
      </c>
      <c r="R526" t="s">
        <v>50</v>
      </c>
      <c r="S526" t="s">
        <v>49</v>
      </c>
    </row>
    <row r="527" spans="1:19" x14ac:dyDescent="0.35">
      <c r="A527">
        <v>526</v>
      </c>
      <c r="B527">
        <v>23</v>
      </c>
      <c r="C527" t="str">
        <f t="shared" si="24"/>
        <v>Young Category</v>
      </c>
      <c r="D527" t="s">
        <v>16</v>
      </c>
      <c r="E527" t="s">
        <v>23</v>
      </c>
      <c r="F527" t="s">
        <v>33</v>
      </c>
      <c r="G527" t="s">
        <v>44</v>
      </c>
      <c r="H527" t="s">
        <v>46</v>
      </c>
      <c r="I527">
        <v>4</v>
      </c>
      <c r="J527" t="str">
        <f t="shared" si="25"/>
        <v>0-5 yrs</v>
      </c>
      <c r="K527">
        <v>2</v>
      </c>
      <c r="L527" s="5">
        <v>4319.78</v>
      </c>
      <c r="M527" s="5">
        <f t="shared" si="26"/>
        <v>51837.36</v>
      </c>
      <c r="N527" s="5">
        <v>637.08000000000004</v>
      </c>
      <c r="O527">
        <v>10</v>
      </c>
      <c r="P527">
        <v>11</v>
      </c>
      <c r="Q527">
        <v>5</v>
      </c>
      <c r="R527" t="s">
        <v>49</v>
      </c>
      <c r="S527" t="s">
        <v>49</v>
      </c>
    </row>
    <row r="528" spans="1:19" x14ac:dyDescent="0.35">
      <c r="A528">
        <v>527</v>
      </c>
      <c r="B528">
        <v>25</v>
      </c>
      <c r="C528" t="str">
        <f t="shared" si="24"/>
        <v>Young Category</v>
      </c>
      <c r="D528" t="s">
        <v>16</v>
      </c>
      <c r="E528" t="s">
        <v>22</v>
      </c>
      <c r="F528" t="s">
        <v>36</v>
      </c>
      <c r="G528" t="s">
        <v>44</v>
      </c>
      <c r="H528" t="s">
        <v>46</v>
      </c>
      <c r="I528">
        <v>9</v>
      </c>
      <c r="J528" t="str">
        <f t="shared" si="25"/>
        <v>6-10 yrs</v>
      </c>
      <c r="K528">
        <v>4</v>
      </c>
      <c r="L528" s="5">
        <v>4324.6400000000003</v>
      </c>
      <c r="M528" s="5">
        <f t="shared" si="26"/>
        <v>51895.680000000008</v>
      </c>
      <c r="N528" s="5">
        <v>537.78</v>
      </c>
      <c r="O528">
        <v>8</v>
      </c>
      <c r="P528">
        <v>13</v>
      </c>
      <c r="Q528">
        <v>6</v>
      </c>
      <c r="R528" t="s">
        <v>50</v>
      </c>
      <c r="S528" t="s">
        <v>50</v>
      </c>
    </row>
    <row r="529" spans="1:19" x14ac:dyDescent="0.35">
      <c r="A529">
        <v>528</v>
      </c>
      <c r="B529">
        <v>40</v>
      </c>
      <c r="C529" t="str">
        <f t="shared" si="24"/>
        <v>Old Category</v>
      </c>
      <c r="D529" t="s">
        <v>16</v>
      </c>
      <c r="E529" t="s">
        <v>20</v>
      </c>
      <c r="F529" t="s">
        <v>29</v>
      </c>
      <c r="G529" t="s">
        <v>44</v>
      </c>
      <c r="H529" t="s">
        <v>46</v>
      </c>
      <c r="I529">
        <v>11</v>
      </c>
      <c r="J529" t="str">
        <f t="shared" si="25"/>
        <v>11-15 yrs</v>
      </c>
      <c r="K529">
        <v>5</v>
      </c>
      <c r="L529" s="5">
        <v>6697.18</v>
      </c>
      <c r="M529" s="5">
        <f t="shared" si="26"/>
        <v>80366.16</v>
      </c>
      <c r="N529" s="5">
        <v>953.93</v>
      </c>
      <c r="O529">
        <v>9</v>
      </c>
      <c r="P529">
        <v>22</v>
      </c>
      <c r="Q529">
        <v>6</v>
      </c>
      <c r="R529" t="s">
        <v>49</v>
      </c>
      <c r="S529" t="s">
        <v>50</v>
      </c>
    </row>
    <row r="530" spans="1:19" x14ac:dyDescent="0.35">
      <c r="A530">
        <v>529</v>
      </c>
      <c r="B530">
        <v>48</v>
      </c>
      <c r="C530" t="str">
        <f t="shared" si="24"/>
        <v>Old Category</v>
      </c>
      <c r="D530" t="s">
        <v>16</v>
      </c>
      <c r="E530" t="s">
        <v>21</v>
      </c>
      <c r="F530" t="s">
        <v>31</v>
      </c>
      <c r="G530" t="s">
        <v>43</v>
      </c>
      <c r="H530" t="s">
        <v>46</v>
      </c>
      <c r="I530">
        <v>5</v>
      </c>
      <c r="J530" t="str">
        <f t="shared" si="25"/>
        <v>0-5 yrs</v>
      </c>
      <c r="K530">
        <v>3</v>
      </c>
      <c r="L530" s="5">
        <v>4358.3599999999997</v>
      </c>
      <c r="M530" s="5">
        <f t="shared" si="26"/>
        <v>52300.319999999992</v>
      </c>
      <c r="N530" s="5">
        <v>780.68</v>
      </c>
      <c r="O530">
        <v>15</v>
      </c>
      <c r="P530">
        <v>19</v>
      </c>
      <c r="Q530">
        <v>8</v>
      </c>
      <c r="R530" t="s">
        <v>49</v>
      </c>
      <c r="S530" t="s">
        <v>49</v>
      </c>
    </row>
    <row r="531" spans="1:19" x14ac:dyDescent="0.35">
      <c r="A531">
        <v>530</v>
      </c>
      <c r="B531">
        <v>51</v>
      </c>
      <c r="C531" t="str">
        <f t="shared" si="24"/>
        <v xml:space="preserve">Retirement Category </v>
      </c>
      <c r="D531" t="s">
        <v>16</v>
      </c>
      <c r="E531" t="s">
        <v>19</v>
      </c>
      <c r="F531" t="s">
        <v>35</v>
      </c>
      <c r="G531" t="s">
        <v>43</v>
      </c>
      <c r="H531" t="s">
        <v>46</v>
      </c>
      <c r="I531">
        <v>5</v>
      </c>
      <c r="J531" t="str">
        <f t="shared" si="25"/>
        <v>0-5 yrs</v>
      </c>
      <c r="K531">
        <v>2</v>
      </c>
      <c r="L531" s="5">
        <v>6178.38</v>
      </c>
      <c r="M531" s="5">
        <f t="shared" si="26"/>
        <v>74140.56</v>
      </c>
      <c r="N531" s="5">
        <v>868.68</v>
      </c>
      <c r="O531">
        <v>11</v>
      </c>
      <c r="P531">
        <v>16</v>
      </c>
      <c r="Q531">
        <v>7</v>
      </c>
      <c r="R531" t="s">
        <v>49</v>
      </c>
      <c r="S531" t="s">
        <v>49</v>
      </c>
    </row>
    <row r="532" spans="1:19" x14ac:dyDescent="0.35">
      <c r="A532">
        <v>531</v>
      </c>
      <c r="B532">
        <v>54</v>
      </c>
      <c r="C532" t="str">
        <f t="shared" si="24"/>
        <v xml:space="preserve">Retirement Category </v>
      </c>
      <c r="D532" t="s">
        <v>17</v>
      </c>
      <c r="E532" t="s">
        <v>21</v>
      </c>
      <c r="F532" t="s">
        <v>31</v>
      </c>
      <c r="G532" t="s">
        <v>44</v>
      </c>
      <c r="H532" t="s">
        <v>46</v>
      </c>
      <c r="I532">
        <v>17</v>
      </c>
      <c r="J532" t="str">
        <f t="shared" si="25"/>
        <v>16-20 yrs</v>
      </c>
      <c r="K532">
        <v>3</v>
      </c>
      <c r="L532" s="5">
        <v>3437.7</v>
      </c>
      <c r="M532" s="5">
        <f t="shared" si="26"/>
        <v>41252.399999999994</v>
      </c>
      <c r="N532" s="5">
        <v>345.23</v>
      </c>
      <c r="O532">
        <v>8</v>
      </c>
      <c r="P532">
        <v>21</v>
      </c>
      <c r="Q532">
        <v>3</v>
      </c>
      <c r="R532" t="s">
        <v>49</v>
      </c>
      <c r="S532" t="s">
        <v>49</v>
      </c>
    </row>
    <row r="533" spans="1:19" x14ac:dyDescent="0.35">
      <c r="A533">
        <v>532</v>
      </c>
      <c r="B533">
        <v>54</v>
      </c>
      <c r="C533" t="str">
        <f t="shared" si="24"/>
        <v xml:space="preserve">Retirement Category </v>
      </c>
      <c r="D533" t="s">
        <v>16</v>
      </c>
      <c r="E533" t="s">
        <v>21</v>
      </c>
      <c r="F533" t="s">
        <v>34</v>
      </c>
      <c r="G533" t="s">
        <v>42</v>
      </c>
      <c r="H533" t="s">
        <v>46</v>
      </c>
      <c r="I533">
        <v>6</v>
      </c>
      <c r="J533" t="str">
        <f t="shared" si="25"/>
        <v>6-10 yrs</v>
      </c>
      <c r="K533">
        <v>4</v>
      </c>
      <c r="L533" s="5">
        <v>5119.26</v>
      </c>
      <c r="M533" s="5">
        <f t="shared" si="26"/>
        <v>61431.12</v>
      </c>
      <c r="N533" s="5">
        <v>297.58999999999997</v>
      </c>
      <c r="O533">
        <v>12</v>
      </c>
      <c r="P533">
        <v>23</v>
      </c>
      <c r="Q533">
        <v>9</v>
      </c>
      <c r="R533" t="s">
        <v>50</v>
      </c>
      <c r="S533" t="s">
        <v>50</v>
      </c>
    </row>
    <row r="534" spans="1:19" x14ac:dyDescent="0.35">
      <c r="A534">
        <v>533</v>
      </c>
      <c r="B534">
        <v>49</v>
      </c>
      <c r="C534" t="str">
        <f t="shared" si="24"/>
        <v>Old Category</v>
      </c>
      <c r="D534" t="s">
        <v>17</v>
      </c>
      <c r="E534" t="s">
        <v>22</v>
      </c>
      <c r="F534" t="s">
        <v>32</v>
      </c>
      <c r="G534" t="s">
        <v>43</v>
      </c>
      <c r="H534" t="s">
        <v>48</v>
      </c>
      <c r="I534">
        <v>15</v>
      </c>
      <c r="J534" t="str">
        <f t="shared" si="25"/>
        <v>11-15 yrs</v>
      </c>
      <c r="K534">
        <v>3</v>
      </c>
      <c r="L534" s="5">
        <v>4889.33</v>
      </c>
      <c r="M534" s="5">
        <f t="shared" si="26"/>
        <v>58671.96</v>
      </c>
      <c r="N534" s="5">
        <v>943.16</v>
      </c>
      <c r="O534">
        <v>9</v>
      </c>
      <c r="P534">
        <v>34</v>
      </c>
      <c r="Q534">
        <v>6</v>
      </c>
      <c r="R534" t="s">
        <v>50</v>
      </c>
      <c r="S534" t="s">
        <v>49</v>
      </c>
    </row>
    <row r="535" spans="1:19" x14ac:dyDescent="0.35">
      <c r="A535">
        <v>534</v>
      </c>
      <c r="B535">
        <v>44</v>
      </c>
      <c r="C535" t="str">
        <f t="shared" si="24"/>
        <v>Old Category</v>
      </c>
      <c r="D535" t="s">
        <v>16</v>
      </c>
      <c r="E535" t="s">
        <v>20</v>
      </c>
      <c r="F535" t="s">
        <v>29</v>
      </c>
      <c r="G535" t="s">
        <v>43</v>
      </c>
      <c r="H535" t="s">
        <v>46</v>
      </c>
      <c r="I535">
        <v>17</v>
      </c>
      <c r="J535" t="str">
        <f t="shared" si="25"/>
        <v>16-20 yrs</v>
      </c>
      <c r="K535">
        <v>5</v>
      </c>
      <c r="L535" s="5">
        <v>4608.7700000000004</v>
      </c>
      <c r="M535" s="5">
        <f t="shared" si="26"/>
        <v>55305.240000000005</v>
      </c>
      <c r="N535" s="5">
        <v>918.63</v>
      </c>
      <c r="O535">
        <v>11</v>
      </c>
      <c r="P535">
        <v>17</v>
      </c>
      <c r="Q535">
        <v>4</v>
      </c>
      <c r="R535" t="s">
        <v>49</v>
      </c>
      <c r="S535" t="s">
        <v>50</v>
      </c>
    </row>
    <row r="536" spans="1:19" x14ac:dyDescent="0.35">
      <c r="A536">
        <v>535</v>
      </c>
      <c r="B536">
        <v>56</v>
      </c>
      <c r="C536" t="str">
        <f t="shared" si="24"/>
        <v xml:space="preserve">Retirement Category </v>
      </c>
      <c r="D536" t="s">
        <v>17</v>
      </c>
      <c r="E536" t="s">
        <v>23</v>
      </c>
      <c r="F536" t="s">
        <v>41</v>
      </c>
      <c r="G536" t="s">
        <v>44</v>
      </c>
      <c r="H536" t="s">
        <v>47</v>
      </c>
      <c r="I536">
        <v>19</v>
      </c>
      <c r="J536" t="str">
        <f t="shared" si="25"/>
        <v>16-20 yrs</v>
      </c>
      <c r="K536">
        <v>5</v>
      </c>
      <c r="L536" s="5">
        <v>5881.63</v>
      </c>
      <c r="M536" s="5">
        <f t="shared" si="26"/>
        <v>70579.56</v>
      </c>
      <c r="N536" s="5">
        <v>810.53</v>
      </c>
      <c r="O536">
        <v>10</v>
      </c>
      <c r="P536">
        <v>17</v>
      </c>
      <c r="Q536">
        <v>5</v>
      </c>
      <c r="R536" t="s">
        <v>50</v>
      </c>
      <c r="S536" t="s">
        <v>50</v>
      </c>
    </row>
    <row r="537" spans="1:19" x14ac:dyDescent="0.35">
      <c r="A537">
        <v>536</v>
      </c>
      <c r="B537">
        <v>55</v>
      </c>
      <c r="C537" t="str">
        <f t="shared" si="24"/>
        <v xml:space="preserve">Retirement Category </v>
      </c>
      <c r="D537" t="s">
        <v>16</v>
      </c>
      <c r="E537" t="s">
        <v>20</v>
      </c>
      <c r="F537" t="s">
        <v>29</v>
      </c>
      <c r="G537" t="s">
        <v>42</v>
      </c>
      <c r="H537" t="s">
        <v>47</v>
      </c>
      <c r="I537">
        <v>17</v>
      </c>
      <c r="J537" t="str">
        <f t="shared" si="25"/>
        <v>16-20 yrs</v>
      </c>
      <c r="K537">
        <v>1</v>
      </c>
      <c r="L537" s="5">
        <v>3335.52</v>
      </c>
      <c r="M537" s="5">
        <f t="shared" si="26"/>
        <v>40026.239999999998</v>
      </c>
      <c r="N537" s="5">
        <v>580.41999999999996</v>
      </c>
      <c r="O537">
        <v>14</v>
      </c>
      <c r="P537">
        <v>19</v>
      </c>
      <c r="Q537">
        <v>5</v>
      </c>
      <c r="R537" t="s">
        <v>49</v>
      </c>
      <c r="S537" t="s">
        <v>49</v>
      </c>
    </row>
    <row r="538" spans="1:19" x14ac:dyDescent="0.35">
      <c r="A538">
        <v>537</v>
      </c>
      <c r="B538">
        <v>49</v>
      </c>
      <c r="C538" t="str">
        <f t="shared" si="24"/>
        <v>Old Category</v>
      </c>
      <c r="D538" t="s">
        <v>17</v>
      </c>
      <c r="E538" t="s">
        <v>23</v>
      </c>
      <c r="F538" t="s">
        <v>33</v>
      </c>
      <c r="G538" t="s">
        <v>44</v>
      </c>
      <c r="H538" t="s">
        <v>47</v>
      </c>
      <c r="I538">
        <v>5</v>
      </c>
      <c r="J538" t="str">
        <f t="shared" si="25"/>
        <v>0-5 yrs</v>
      </c>
      <c r="K538">
        <v>3</v>
      </c>
      <c r="L538" s="5">
        <v>6287.55</v>
      </c>
      <c r="M538" s="5">
        <f t="shared" si="26"/>
        <v>75450.600000000006</v>
      </c>
      <c r="N538" s="5">
        <v>752.8</v>
      </c>
      <c r="O538">
        <v>11</v>
      </c>
      <c r="P538">
        <v>15</v>
      </c>
      <c r="Q538">
        <v>9</v>
      </c>
      <c r="R538" t="s">
        <v>50</v>
      </c>
      <c r="S538" t="s">
        <v>49</v>
      </c>
    </row>
    <row r="539" spans="1:19" x14ac:dyDescent="0.35">
      <c r="A539">
        <v>538</v>
      </c>
      <c r="B539">
        <v>35</v>
      </c>
      <c r="C539" t="str">
        <f t="shared" si="24"/>
        <v>Adult Category</v>
      </c>
      <c r="D539" t="s">
        <v>17</v>
      </c>
      <c r="E539" t="s">
        <v>20</v>
      </c>
      <c r="F539" t="s">
        <v>28</v>
      </c>
      <c r="G539" t="s">
        <v>44</v>
      </c>
      <c r="H539" t="s">
        <v>46</v>
      </c>
      <c r="I539">
        <v>11</v>
      </c>
      <c r="J539" t="str">
        <f t="shared" si="25"/>
        <v>11-15 yrs</v>
      </c>
      <c r="K539">
        <v>3</v>
      </c>
      <c r="L539" s="5">
        <v>3819.81</v>
      </c>
      <c r="M539" s="5">
        <f t="shared" si="26"/>
        <v>45837.72</v>
      </c>
      <c r="N539" s="5">
        <v>611.07000000000005</v>
      </c>
      <c r="O539">
        <v>11</v>
      </c>
      <c r="P539">
        <v>17</v>
      </c>
      <c r="Q539">
        <v>8</v>
      </c>
      <c r="R539" t="s">
        <v>49</v>
      </c>
      <c r="S539" t="s">
        <v>49</v>
      </c>
    </row>
    <row r="540" spans="1:19" x14ac:dyDescent="0.35">
      <c r="A540">
        <v>539</v>
      </c>
      <c r="B540">
        <v>41</v>
      </c>
      <c r="C540" t="str">
        <f t="shared" si="24"/>
        <v>Old Category</v>
      </c>
      <c r="D540" t="s">
        <v>17</v>
      </c>
      <c r="E540" t="s">
        <v>19</v>
      </c>
      <c r="F540" t="s">
        <v>37</v>
      </c>
      <c r="G540" t="s">
        <v>44</v>
      </c>
      <c r="H540" t="s">
        <v>46</v>
      </c>
      <c r="I540">
        <v>6</v>
      </c>
      <c r="J540" t="str">
        <f t="shared" si="25"/>
        <v>6-10 yrs</v>
      </c>
      <c r="K540">
        <v>3</v>
      </c>
      <c r="L540" s="5">
        <v>4535.5</v>
      </c>
      <c r="M540" s="5">
        <f t="shared" si="26"/>
        <v>54426</v>
      </c>
      <c r="N540" s="5">
        <v>723.87</v>
      </c>
      <c r="O540">
        <v>10</v>
      </c>
      <c r="P540">
        <v>16</v>
      </c>
      <c r="Q540">
        <v>6</v>
      </c>
      <c r="R540" t="s">
        <v>49</v>
      </c>
      <c r="S540" t="s">
        <v>49</v>
      </c>
    </row>
    <row r="541" spans="1:19" x14ac:dyDescent="0.35">
      <c r="A541">
        <v>540</v>
      </c>
      <c r="B541">
        <v>32</v>
      </c>
      <c r="C541" t="str">
        <f t="shared" si="24"/>
        <v>Adult Category</v>
      </c>
      <c r="D541" t="s">
        <v>16</v>
      </c>
      <c r="E541" t="s">
        <v>18</v>
      </c>
      <c r="F541" t="s">
        <v>27</v>
      </c>
      <c r="G541" t="s">
        <v>43</v>
      </c>
      <c r="H541" t="s">
        <v>47</v>
      </c>
      <c r="I541">
        <v>16</v>
      </c>
      <c r="J541" t="str">
        <f t="shared" si="25"/>
        <v>16-20 yrs</v>
      </c>
      <c r="K541">
        <v>4</v>
      </c>
      <c r="L541" s="5">
        <v>6909.7</v>
      </c>
      <c r="M541" s="5">
        <f t="shared" si="26"/>
        <v>82916.399999999994</v>
      </c>
      <c r="N541" s="5">
        <v>540.24</v>
      </c>
      <c r="O541">
        <v>11</v>
      </c>
      <c r="P541">
        <v>16</v>
      </c>
      <c r="Q541">
        <v>5</v>
      </c>
      <c r="R541" t="s">
        <v>49</v>
      </c>
      <c r="S541" t="s">
        <v>50</v>
      </c>
    </row>
    <row r="542" spans="1:19" x14ac:dyDescent="0.35">
      <c r="A542">
        <v>541</v>
      </c>
      <c r="B542">
        <v>25</v>
      </c>
      <c r="C542" t="str">
        <f t="shared" si="24"/>
        <v>Young Category</v>
      </c>
      <c r="D542" t="s">
        <v>16</v>
      </c>
      <c r="E542" t="s">
        <v>21</v>
      </c>
      <c r="F542" t="s">
        <v>34</v>
      </c>
      <c r="G542" t="s">
        <v>44</v>
      </c>
      <c r="H542" t="s">
        <v>46</v>
      </c>
      <c r="I542">
        <v>3</v>
      </c>
      <c r="J542" t="str">
        <f t="shared" si="25"/>
        <v>0-5 yrs</v>
      </c>
      <c r="K542">
        <v>3</v>
      </c>
      <c r="L542" s="5">
        <v>4758.4799999999996</v>
      </c>
      <c r="M542" s="5">
        <f t="shared" si="26"/>
        <v>57101.759999999995</v>
      </c>
      <c r="N542" s="5">
        <v>303.77999999999997</v>
      </c>
      <c r="O542">
        <v>12</v>
      </c>
      <c r="P542">
        <v>22</v>
      </c>
      <c r="Q542">
        <v>2</v>
      </c>
      <c r="R542" t="s">
        <v>49</v>
      </c>
      <c r="S542" t="s">
        <v>49</v>
      </c>
    </row>
    <row r="543" spans="1:19" x14ac:dyDescent="0.35">
      <c r="A543">
        <v>542</v>
      </c>
      <c r="B543">
        <v>49</v>
      </c>
      <c r="C543" t="str">
        <f t="shared" si="24"/>
        <v>Old Category</v>
      </c>
      <c r="D543" t="s">
        <v>16</v>
      </c>
      <c r="E543" t="s">
        <v>23</v>
      </c>
      <c r="F543" t="s">
        <v>33</v>
      </c>
      <c r="G543" t="s">
        <v>42</v>
      </c>
      <c r="H543" t="s">
        <v>46</v>
      </c>
      <c r="I543">
        <v>4</v>
      </c>
      <c r="J543" t="str">
        <f t="shared" si="25"/>
        <v>0-5 yrs</v>
      </c>
      <c r="K543">
        <v>2</v>
      </c>
      <c r="L543" s="5">
        <v>4092.92</v>
      </c>
      <c r="M543" s="5">
        <f t="shared" si="26"/>
        <v>49115.040000000001</v>
      </c>
      <c r="N543" s="5">
        <v>229.79</v>
      </c>
      <c r="O543">
        <v>10</v>
      </c>
      <c r="P543">
        <v>28</v>
      </c>
      <c r="Q543">
        <v>4</v>
      </c>
      <c r="R543" t="s">
        <v>49</v>
      </c>
      <c r="S543" t="s">
        <v>49</v>
      </c>
    </row>
    <row r="544" spans="1:19" x14ac:dyDescent="0.35">
      <c r="A544">
        <v>543</v>
      </c>
      <c r="B544">
        <v>47</v>
      </c>
      <c r="C544" t="str">
        <f t="shared" si="24"/>
        <v>Old Category</v>
      </c>
      <c r="D544" t="s">
        <v>17</v>
      </c>
      <c r="E544" t="s">
        <v>22</v>
      </c>
      <c r="F544" t="s">
        <v>32</v>
      </c>
      <c r="G544" t="s">
        <v>44</v>
      </c>
      <c r="H544" t="s">
        <v>46</v>
      </c>
      <c r="I544">
        <v>16</v>
      </c>
      <c r="J544" t="str">
        <f t="shared" si="25"/>
        <v>16-20 yrs</v>
      </c>
      <c r="K544">
        <v>1</v>
      </c>
      <c r="L544" s="5">
        <v>4402</v>
      </c>
      <c r="M544" s="5">
        <f t="shared" si="26"/>
        <v>52824</v>
      </c>
      <c r="N544" s="5">
        <v>559.87</v>
      </c>
      <c r="O544">
        <v>7</v>
      </c>
      <c r="P544">
        <v>21</v>
      </c>
      <c r="Q544">
        <v>3</v>
      </c>
      <c r="R544" t="s">
        <v>49</v>
      </c>
      <c r="S544" t="s">
        <v>49</v>
      </c>
    </row>
    <row r="545" spans="1:19" x14ac:dyDescent="0.35">
      <c r="A545">
        <v>544</v>
      </c>
      <c r="B545">
        <v>22</v>
      </c>
      <c r="C545" t="str">
        <f t="shared" si="24"/>
        <v>Young Category</v>
      </c>
      <c r="D545" t="s">
        <v>16</v>
      </c>
      <c r="E545" t="s">
        <v>18</v>
      </c>
      <c r="F545" t="s">
        <v>26</v>
      </c>
      <c r="G545" t="s">
        <v>42</v>
      </c>
      <c r="H545" t="s">
        <v>47</v>
      </c>
      <c r="I545">
        <v>9</v>
      </c>
      <c r="J545" t="str">
        <f t="shared" si="25"/>
        <v>6-10 yrs</v>
      </c>
      <c r="K545">
        <v>2</v>
      </c>
      <c r="L545" s="5">
        <v>4787.3999999999996</v>
      </c>
      <c r="M545" s="5">
        <f t="shared" si="26"/>
        <v>57448.799999999996</v>
      </c>
      <c r="N545" s="5">
        <v>375.71</v>
      </c>
      <c r="O545">
        <v>8</v>
      </c>
      <c r="P545">
        <v>22</v>
      </c>
      <c r="Q545">
        <v>8</v>
      </c>
      <c r="R545" t="s">
        <v>49</v>
      </c>
      <c r="S545" t="s">
        <v>49</v>
      </c>
    </row>
    <row r="546" spans="1:19" x14ac:dyDescent="0.35">
      <c r="A546">
        <v>545</v>
      </c>
      <c r="B546">
        <v>36</v>
      </c>
      <c r="C546" t="str">
        <f t="shared" si="24"/>
        <v>Adult Category</v>
      </c>
      <c r="D546" t="s">
        <v>16</v>
      </c>
      <c r="E546" t="s">
        <v>18</v>
      </c>
      <c r="F546" t="s">
        <v>26</v>
      </c>
      <c r="G546" t="s">
        <v>44</v>
      </c>
      <c r="H546" t="s">
        <v>46</v>
      </c>
      <c r="I546">
        <v>18</v>
      </c>
      <c r="J546" t="str">
        <f t="shared" si="25"/>
        <v>16-20 yrs</v>
      </c>
      <c r="K546">
        <v>3</v>
      </c>
      <c r="L546" s="5">
        <v>5539.46</v>
      </c>
      <c r="M546" s="5">
        <f t="shared" si="26"/>
        <v>66473.52</v>
      </c>
      <c r="N546" s="5">
        <v>787.91</v>
      </c>
      <c r="O546">
        <v>10</v>
      </c>
      <c r="P546">
        <v>24</v>
      </c>
      <c r="Q546">
        <v>3</v>
      </c>
      <c r="R546" t="s">
        <v>49</v>
      </c>
      <c r="S546" t="s">
        <v>49</v>
      </c>
    </row>
    <row r="547" spans="1:19" x14ac:dyDescent="0.35">
      <c r="A547">
        <v>546</v>
      </c>
      <c r="B547">
        <v>47</v>
      </c>
      <c r="C547" t="str">
        <f t="shared" si="24"/>
        <v>Old Category</v>
      </c>
      <c r="D547" t="s">
        <v>17</v>
      </c>
      <c r="E547" t="s">
        <v>18</v>
      </c>
      <c r="F547" t="s">
        <v>24</v>
      </c>
      <c r="G547" t="s">
        <v>44</v>
      </c>
      <c r="H547" t="s">
        <v>46</v>
      </c>
      <c r="I547">
        <v>13</v>
      </c>
      <c r="J547" t="str">
        <f t="shared" si="25"/>
        <v>11-15 yrs</v>
      </c>
      <c r="K547">
        <v>5</v>
      </c>
      <c r="L547" s="5">
        <v>6077.96</v>
      </c>
      <c r="M547" s="5">
        <f t="shared" si="26"/>
        <v>72935.520000000004</v>
      </c>
      <c r="N547" s="5">
        <v>1108.44</v>
      </c>
      <c r="O547">
        <v>11</v>
      </c>
      <c r="P547">
        <v>19</v>
      </c>
      <c r="Q547">
        <v>4</v>
      </c>
      <c r="R547" t="s">
        <v>50</v>
      </c>
      <c r="S547" t="s">
        <v>49</v>
      </c>
    </row>
    <row r="548" spans="1:19" x14ac:dyDescent="0.35">
      <c r="A548">
        <v>547</v>
      </c>
      <c r="B548">
        <v>27</v>
      </c>
      <c r="C548" t="str">
        <f t="shared" si="24"/>
        <v>Young Category</v>
      </c>
      <c r="D548" t="s">
        <v>17</v>
      </c>
      <c r="E548" t="s">
        <v>18</v>
      </c>
      <c r="F548" t="s">
        <v>27</v>
      </c>
      <c r="G548" t="s">
        <v>44</v>
      </c>
      <c r="H548" t="s">
        <v>46</v>
      </c>
      <c r="I548">
        <v>1</v>
      </c>
      <c r="J548" t="str">
        <f t="shared" si="25"/>
        <v>0-5 yrs</v>
      </c>
      <c r="K548">
        <v>1</v>
      </c>
      <c r="L548" s="5">
        <v>6284.59</v>
      </c>
      <c r="M548" s="5">
        <f t="shared" si="26"/>
        <v>75415.08</v>
      </c>
      <c r="N548" s="5">
        <v>634.95000000000005</v>
      </c>
      <c r="O548">
        <v>8</v>
      </c>
      <c r="P548">
        <v>17</v>
      </c>
      <c r="Q548">
        <v>2</v>
      </c>
      <c r="R548" t="s">
        <v>49</v>
      </c>
      <c r="S548" t="s">
        <v>49</v>
      </c>
    </row>
    <row r="549" spans="1:19" x14ac:dyDescent="0.35">
      <c r="A549">
        <v>548</v>
      </c>
      <c r="B549">
        <v>60</v>
      </c>
      <c r="C549" t="str">
        <f t="shared" si="24"/>
        <v xml:space="preserve">Retirement Category </v>
      </c>
      <c r="D549" t="s">
        <v>16</v>
      </c>
      <c r="E549" t="s">
        <v>18</v>
      </c>
      <c r="F549" t="s">
        <v>26</v>
      </c>
      <c r="G549" t="s">
        <v>45</v>
      </c>
      <c r="H549" t="s">
        <v>46</v>
      </c>
      <c r="I549">
        <v>1</v>
      </c>
      <c r="J549" t="str">
        <f t="shared" si="25"/>
        <v>0-5 yrs</v>
      </c>
      <c r="K549">
        <v>5</v>
      </c>
      <c r="L549" s="5">
        <v>6016.79</v>
      </c>
      <c r="M549" s="5">
        <f t="shared" si="26"/>
        <v>72201.48</v>
      </c>
      <c r="N549" s="5">
        <v>685.22</v>
      </c>
      <c r="O549">
        <v>16</v>
      </c>
      <c r="P549">
        <v>14</v>
      </c>
      <c r="Q549">
        <v>5</v>
      </c>
      <c r="R549" t="s">
        <v>49</v>
      </c>
      <c r="S549" t="s">
        <v>49</v>
      </c>
    </row>
    <row r="550" spans="1:19" x14ac:dyDescent="0.35">
      <c r="A550">
        <v>549</v>
      </c>
      <c r="B550">
        <v>26</v>
      </c>
      <c r="C550" t="str">
        <f t="shared" si="24"/>
        <v>Young Category</v>
      </c>
      <c r="D550" t="s">
        <v>17</v>
      </c>
      <c r="E550" t="s">
        <v>23</v>
      </c>
      <c r="F550" t="s">
        <v>39</v>
      </c>
      <c r="G550" t="s">
        <v>44</v>
      </c>
      <c r="H550" t="s">
        <v>46</v>
      </c>
      <c r="I550">
        <v>11</v>
      </c>
      <c r="J550" t="str">
        <f t="shared" si="25"/>
        <v>11-15 yrs</v>
      </c>
      <c r="K550">
        <v>3</v>
      </c>
      <c r="L550" s="5">
        <v>5086.43</v>
      </c>
      <c r="M550" s="5">
        <f t="shared" si="26"/>
        <v>61037.16</v>
      </c>
      <c r="N550" s="5">
        <v>952.14</v>
      </c>
      <c r="O550">
        <v>7</v>
      </c>
      <c r="P550">
        <v>12</v>
      </c>
      <c r="Q550">
        <v>5</v>
      </c>
      <c r="R550" t="s">
        <v>50</v>
      </c>
      <c r="S550" t="s">
        <v>49</v>
      </c>
    </row>
    <row r="551" spans="1:19" x14ac:dyDescent="0.35">
      <c r="A551">
        <v>550</v>
      </c>
      <c r="B551">
        <v>50</v>
      </c>
      <c r="C551" t="str">
        <f t="shared" si="24"/>
        <v xml:space="preserve">Retirement Category </v>
      </c>
      <c r="D551" t="s">
        <v>17</v>
      </c>
      <c r="E551" t="s">
        <v>20</v>
      </c>
      <c r="F551" t="s">
        <v>29</v>
      </c>
      <c r="G551" t="s">
        <v>43</v>
      </c>
      <c r="H551" t="s">
        <v>48</v>
      </c>
      <c r="I551">
        <v>15</v>
      </c>
      <c r="J551" t="str">
        <f t="shared" si="25"/>
        <v>11-15 yrs</v>
      </c>
      <c r="K551">
        <v>5</v>
      </c>
      <c r="L551" s="5">
        <v>4025.55</v>
      </c>
      <c r="M551" s="5">
        <f t="shared" si="26"/>
        <v>48306.600000000006</v>
      </c>
      <c r="N551" s="5">
        <v>209.57</v>
      </c>
      <c r="O551">
        <v>15</v>
      </c>
      <c r="P551">
        <v>19</v>
      </c>
      <c r="Q551">
        <v>7</v>
      </c>
      <c r="R551" t="s">
        <v>49</v>
      </c>
      <c r="S551" t="s">
        <v>50</v>
      </c>
    </row>
    <row r="552" spans="1:19" x14ac:dyDescent="0.35">
      <c r="A552">
        <v>551</v>
      </c>
      <c r="B552">
        <v>59</v>
      </c>
      <c r="C552" t="str">
        <f t="shared" si="24"/>
        <v xml:space="preserve">Retirement Category </v>
      </c>
      <c r="D552" t="s">
        <v>16</v>
      </c>
      <c r="E552" t="s">
        <v>19</v>
      </c>
      <c r="F552" t="s">
        <v>25</v>
      </c>
      <c r="G552" t="s">
        <v>43</v>
      </c>
      <c r="H552" t="s">
        <v>47</v>
      </c>
      <c r="I552">
        <v>15</v>
      </c>
      <c r="J552" t="str">
        <f t="shared" si="25"/>
        <v>11-15 yrs</v>
      </c>
      <c r="K552">
        <v>5</v>
      </c>
      <c r="L552" s="5">
        <v>5037.46</v>
      </c>
      <c r="M552" s="5">
        <f t="shared" si="26"/>
        <v>60449.520000000004</v>
      </c>
      <c r="N552" s="5">
        <v>790.87</v>
      </c>
      <c r="O552">
        <v>12</v>
      </c>
      <c r="P552">
        <v>17</v>
      </c>
      <c r="Q552">
        <v>4</v>
      </c>
      <c r="R552" t="s">
        <v>49</v>
      </c>
      <c r="S552" t="s">
        <v>50</v>
      </c>
    </row>
    <row r="553" spans="1:19" x14ac:dyDescent="0.35">
      <c r="A553">
        <v>552</v>
      </c>
      <c r="B553">
        <v>42</v>
      </c>
      <c r="C553" t="str">
        <f t="shared" si="24"/>
        <v>Old Category</v>
      </c>
      <c r="D553" t="s">
        <v>17</v>
      </c>
      <c r="E553" t="s">
        <v>23</v>
      </c>
      <c r="F553" t="s">
        <v>41</v>
      </c>
      <c r="G553" t="s">
        <v>44</v>
      </c>
      <c r="H553" t="s">
        <v>46</v>
      </c>
      <c r="I553">
        <v>18</v>
      </c>
      <c r="J553" t="str">
        <f t="shared" si="25"/>
        <v>16-20 yrs</v>
      </c>
      <c r="K553">
        <v>4</v>
      </c>
      <c r="L553" s="5">
        <v>4282.1499999999996</v>
      </c>
      <c r="M553" s="5">
        <f t="shared" si="26"/>
        <v>51385.799999999996</v>
      </c>
      <c r="N553" s="5">
        <v>807.45</v>
      </c>
      <c r="O553">
        <v>7</v>
      </c>
      <c r="P553">
        <v>22</v>
      </c>
      <c r="Q553">
        <v>6</v>
      </c>
      <c r="R553" t="s">
        <v>49</v>
      </c>
      <c r="S553" t="s">
        <v>50</v>
      </c>
    </row>
    <row r="554" spans="1:19" x14ac:dyDescent="0.35">
      <c r="A554">
        <v>553</v>
      </c>
      <c r="B554">
        <v>47</v>
      </c>
      <c r="C554" t="str">
        <f t="shared" si="24"/>
        <v>Old Category</v>
      </c>
      <c r="D554" t="s">
        <v>17</v>
      </c>
      <c r="E554" t="s">
        <v>20</v>
      </c>
      <c r="F554" t="s">
        <v>28</v>
      </c>
      <c r="G554" t="s">
        <v>44</v>
      </c>
      <c r="H554" t="s">
        <v>47</v>
      </c>
      <c r="I554">
        <v>0</v>
      </c>
      <c r="J554" t="str">
        <f t="shared" si="25"/>
        <v>0-5 yrs</v>
      </c>
      <c r="K554">
        <v>3</v>
      </c>
      <c r="L554" s="5">
        <v>4600.8</v>
      </c>
      <c r="M554" s="5">
        <f t="shared" si="26"/>
        <v>55209.600000000006</v>
      </c>
      <c r="N554" s="5">
        <v>698.56</v>
      </c>
      <c r="O554">
        <v>9</v>
      </c>
      <c r="P554">
        <v>30</v>
      </c>
      <c r="Q554">
        <v>5</v>
      </c>
      <c r="R554" t="s">
        <v>49</v>
      </c>
      <c r="S554" t="s">
        <v>49</v>
      </c>
    </row>
    <row r="555" spans="1:19" x14ac:dyDescent="0.35">
      <c r="A555">
        <v>554</v>
      </c>
      <c r="B555">
        <v>39</v>
      </c>
      <c r="C555" t="str">
        <f t="shared" si="24"/>
        <v>Adult Category</v>
      </c>
      <c r="D555" t="s">
        <v>16</v>
      </c>
      <c r="E555" t="s">
        <v>22</v>
      </c>
      <c r="F555" t="s">
        <v>40</v>
      </c>
      <c r="G555" t="s">
        <v>45</v>
      </c>
      <c r="H555" t="s">
        <v>46</v>
      </c>
      <c r="I555">
        <v>6</v>
      </c>
      <c r="J555" t="str">
        <f t="shared" si="25"/>
        <v>6-10 yrs</v>
      </c>
      <c r="K555">
        <v>3</v>
      </c>
      <c r="L555" s="5">
        <v>4946.24</v>
      </c>
      <c r="M555" s="5">
        <f t="shared" si="26"/>
        <v>59354.879999999997</v>
      </c>
      <c r="N555" s="5">
        <v>275.37</v>
      </c>
      <c r="O555">
        <v>8</v>
      </c>
      <c r="P555">
        <v>13</v>
      </c>
      <c r="Q555">
        <v>2</v>
      </c>
      <c r="R555" t="s">
        <v>49</v>
      </c>
      <c r="S555" t="s">
        <v>49</v>
      </c>
    </row>
    <row r="556" spans="1:19" x14ac:dyDescent="0.35">
      <c r="A556">
        <v>555</v>
      </c>
      <c r="B556">
        <v>38</v>
      </c>
      <c r="C556" t="str">
        <f t="shared" si="24"/>
        <v>Adult Category</v>
      </c>
      <c r="D556" t="s">
        <v>16</v>
      </c>
      <c r="E556" t="s">
        <v>18</v>
      </c>
      <c r="F556" t="s">
        <v>26</v>
      </c>
      <c r="G556" t="s">
        <v>45</v>
      </c>
      <c r="H556" t="s">
        <v>46</v>
      </c>
      <c r="I556">
        <v>19</v>
      </c>
      <c r="J556" t="str">
        <f t="shared" si="25"/>
        <v>16-20 yrs</v>
      </c>
      <c r="K556">
        <v>4</v>
      </c>
      <c r="L556" s="5">
        <v>4314.07</v>
      </c>
      <c r="M556" s="5">
        <f t="shared" si="26"/>
        <v>51768.84</v>
      </c>
      <c r="N556" s="5">
        <v>549.58000000000004</v>
      </c>
      <c r="O556">
        <v>15</v>
      </c>
      <c r="P556">
        <v>18</v>
      </c>
      <c r="Q556">
        <v>7</v>
      </c>
      <c r="R556" t="s">
        <v>49</v>
      </c>
      <c r="S556" t="s">
        <v>49</v>
      </c>
    </row>
    <row r="557" spans="1:19" x14ac:dyDescent="0.35">
      <c r="A557">
        <v>556</v>
      </c>
      <c r="B557">
        <v>29</v>
      </c>
      <c r="C557" t="str">
        <f t="shared" si="24"/>
        <v>Young Category</v>
      </c>
      <c r="D557" t="s">
        <v>16</v>
      </c>
      <c r="E557" t="s">
        <v>21</v>
      </c>
      <c r="F557" t="s">
        <v>38</v>
      </c>
      <c r="G557" t="s">
        <v>43</v>
      </c>
      <c r="H557" t="s">
        <v>47</v>
      </c>
      <c r="I557">
        <v>1</v>
      </c>
      <c r="J557" t="str">
        <f t="shared" si="25"/>
        <v>0-5 yrs</v>
      </c>
      <c r="K557">
        <v>3</v>
      </c>
      <c r="L557" s="5">
        <v>3999.25</v>
      </c>
      <c r="M557" s="5">
        <f t="shared" si="26"/>
        <v>47991</v>
      </c>
      <c r="N557" s="5">
        <v>448</v>
      </c>
      <c r="O557">
        <v>6</v>
      </c>
      <c r="P557">
        <v>21</v>
      </c>
      <c r="Q557">
        <v>4</v>
      </c>
      <c r="R557" t="s">
        <v>49</v>
      </c>
      <c r="S557" t="s">
        <v>49</v>
      </c>
    </row>
    <row r="558" spans="1:19" x14ac:dyDescent="0.35">
      <c r="A558">
        <v>557</v>
      </c>
      <c r="B558">
        <v>45</v>
      </c>
      <c r="C558" t="str">
        <f t="shared" si="24"/>
        <v>Old Category</v>
      </c>
      <c r="D558" t="s">
        <v>17</v>
      </c>
      <c r="E558" t="s">
        <v>18</v>
      </c>
      <c r="F558" t="s">
        <v>26</v>
      </c>
      <c r="G558" t="s">
        <v>44</v>
      </c>
      <c r="H558" t="s">
        <v>46</v>
      </c>
      <c r="I558">
        <v>12</v>
      </c>
      <c r="J558" t="str">
        <f t="shared" si="25"/>
        <v>11-15 yrs</v>
      </c>
      <c r="K558">
        <v>5</v>
      </c>
      <c r="L558" s="5">
        <v>6216.67</v>
      </c>
      <c r="M558" s="5">
        <f t="shared" si="26"/>
        <v>74600.040000000008</v>
      </c>
      <c r="N558" s="5">
        <v>523.88</v>
      </c>
      <c r="O558">
        <v>14</v>
      </c>
      <c r="P558">
        <v>27</v>
      </c>
      <c r="Q558">
        <v>5</v>
      </c>
      <c r="R558" t="s">
        <v>49</v>
      </c>
      <c r="S558" t="s">
        <v>50</v>
      </c>
    </row>
    <row r="559" spans="1:19" x14ac:dyDescent="0.35">
      <c r="A559">
        <v>558</v>
      </c>
      <c r="B559">
        <v>36</v>
      </c>
      <c r="C559" t="str">
        <f t="shared" si="24"/>
        <v>Adult Category</v>
      </c>
      <c r="D559" t="s">
        <v>16</v>
      </c>
      <c r="E559" t="s">
        <v>23</v>
      </c>
      <c r="F559" t="s">
        <v>33</v>
      </c>
      <c r="G559" t="s">
        <v>43</v>
      </c>
      <c r="H559" t="s">
        <v>46</v>
      </c>
      <c r="I559">
        <v>8</v>
      </c>
      <c r="J559" t="str">
        <f t="shared" si="25"/>
        <v>6-10 yrs</v>
      </c>
      <c r="K559">
        <v>5</v>
      </c>
      <c r="L559" s="5">
        <v>5277.19</v>
      </c>
      <c r="M559" s="5">
        <f t="shared" si="26"/>
        <v>63326.28</v>
      </c>
      <c r="N559" s="5">
        <v>787.45</v>
      </c>
      <c r="O559">
        <v>14</v>
      </c>
      <c r="P559">
        <v>17</v>
      </c>
      <c r="Q559">
        <v>5</v>
      </c>
      <c r="R559" t="s">
        <v>49</v>
      </c>
      <c r="S559" t="s">
        <v>49</v>
      </c>
    </row>
    <row r="560" spans="1:19" x14ac:dyDescent="0.35">
      <c r="A560">
        <v>559</v>
      </c>
      <c r="B560">
        <v>47</v>
      </c>
      <c r="C560" t="str">
        <f t="shared" si="24"/>
        <v>Old Category</v>
      </c>
      <c r="D560" t="s">
        <v>16</v>
      </c>
      <c r="E560" t="s">
        <v>22</v>
      </c>
      <c r="F560" t="s">
        <v>40</v>
      </c>
      <c r="G560" t="s">
        <v>43</v>
      </c>
      <c r="H560" t="s">
        <v>46</v>
      </c>
      <c r="I560">
        <v>2</v>
      </c>
      <c r="J560" t="str">
        <f t="shared" si="25"/>
        <v>0-5 yrs</v>
      </c>
      <c r="K560">
        <v>3</v>
      </c>
      <c r="L560" s="5">
        <v>4070.59</v>
      </c>
      <c r="M560" s="5">
        <f t="shared" si="26"/>
        <v>48847.08</v>
      </c>
      <c r="N560" s="5">
        <v>535.44000000000005</v>
      </c>
      <c r="O560">
        <v>11</v>
      </c>
      <c r="P560">
        <v>22</v>
      </c>
      <c r="Q560">
        <v>4</v>
      </c>
      <c r="R560" t="s">
        <v>49</v>
      </c>
      <c r="S560" t="s">
        <v>49</v>
      </c>
    </row>
    <row r="561" spans="1:19" x14ac:dyDescent="0.35">
      <c r="A561">
        <v>560</v>
      </c>
      <c r="B561">
        <v>59</v>
      </c>
      <c r="C561" t="str">
        <f t="shared" si="24"/>
        <v xml:space="preserve">Retirement Category </v>
      </c>
      <c r="D561" t="s">
        <v>16</v>
      </c>
      <c r="E561" t="s">
        <v>23</v>
      </c>
      <c r="F561" t="s">
        <v>41</v>
      </c>
      <c r="G561" t="s">
        <v>43</v>
      </c>
      <c r="H561" t="s">
        <v>46</v>
      </c>
      <c r="I561">
        <v>19</v>
      </c>
      <c r="J561" t="str">
        <f t="shared" si="25"/>
        <v>16-20 yrs</v>
      </c>
      <c r="K561">
        <v>4</v>
      </c>
      <c r="L561" s="5">
        <v>5679.12</v>
      </c>
      <c r="M561" s="5">
        <f t="shared" si="26"/>
        <v>68149.440000000002</v>
      </c>
      <c r="N561" s="5">
        <v>462.89</v>
      </c>
      <c r="O561">
        <v>9</v>
      </c>
      <c r="P561">
        <v>19</v>
      </c>
      <c r="Q561">
        <v>7</v>
      </c>
      <c r="R561" t="s">
        <v>50</v>
      </c>
      <c r="S561" t="s">
        <v>49</v>
      </c>
    </row>
    <row r="562" spans="1:19" x14ac:dyDescent="0.35">
      <c r="A562">
        <v>561</v>
      </c>
      <c r="B562">
        <v>52</v>
      </c>
      <c r="C562" t="str">
        <f t="shared" si="24"/>
        <v xml:space="preserve">Retirement Category </v>
      </c>
      <c r="D562" t="s">
        <v>17</v>
      </c>
      <c r="E562" t="s">
        <v>20</v>
      </c>
      <c r="F562" t="s">
        <v>30</v>
      </c>
      <c r="G562" t="s">
        <v>43</v>
      </c>
      <c r="H562" t="s">
        <v>46</v>
      </c>
      <c r="I562">
        <v>6</v>
      </c>
      <c r="J562" t="str">
        <f t="shared" si="25"/>
        <v>6-10 yrs</v>
      </c>
      <c r="K562">
        <v>3</v>
      </c>
      <c r="L562" s="5">
        <v>3236.76</v>
      </c>
      <c r="M562" s="5">
        <f t="shared" si="26"/>
        <v>38841.120000000003</v>
      </c>
      <c r="N562" s="5">
        <v>541.36</v>
      </c>
      <c r="O562">
        <v>13</v>
      </c>
      <c r="P562">
        <v>9</v>
      </c>
      <c r="Q562">
        <v>6</v>
      </c>
      <c r="R562" t="s">
        <v>49</v>
      </c>
      <c r="S562" t="s">
        <v>49</v>
      </c>
    </row>
    <row r="563" spans="1:19" x14ac:dyDescent="0.35">
      <c r="A563">
        <v>562</v>
      </c>
      <c r="B563">
        <v>39</v>
      </c>
      <c r="C563" t="str">
        <f t="shared" si="24"/>
        <v>Adult Category</v>
      </c>
      <c r="D563" t="s">
        <v>17</v>
      </c>
      <c r="E563" t="s">
        <v>20</v>
      </c>
      <c r="F563" t="s">
        <v>29</v>
      </c>
      <c r="G563" t="s">
        <v>44</v>
      </c>
      <c r="H563" t="s">
        <v>46</v>
      </c>
      <c r="I563">
        <v>18</v>
      </c>
      <c r="J563" t="str">
        <f t="shared" si="25"/>
        <v>16-20 yrs</v>
      </c>
      <c r="K563">
        <v>4</v>
      </c>
      <c r="L563" s="5">
        <v>3884.85</v>
      </c>
      <c r="M563" s="5">
        <f t="shared" si="26"/>
        <v>46618.2</v>
      </c>
      <c r="N563" s="5">
        <v>195.61</v>
      </c>
      <c r="O563">
        <v>7</v>
      </c>
      <c r="P563">
        <v>14</v>
      </c>
      <c r="Q563">
        <v>4</v>
      </c>
      <c r="R563" t="s">
        <v>49</v>
      </c>
      <c r="S563" t="s">
        <v>50</v>
      </c>
    </row>
    <row r="564" spans="1:19" x14ac:dyDescent="0.35">
      <c r="A564">
        <v>563</v>
      </c>
      <c r="B564">
        <v>39</v>
      </c>
      <c r="C564" t="str">
        <f t="shared" si="24"/>
        <v>Adult Category</v>
      </c>
      <c r="D564" t="s">
        <v>16</v>
      </c>
      <c r="E564" t="s">
        <v>21</v>
      </c>
      <c r="F564" t="s">
        <v>34</v>
      </c>
      <c r="G564" t="s">
        <v>42</v>
      </c>
      <c r="H564" t="s">
        <v>46</v>
      </c>
      <c r="I564">
        <v>18</v>
      </c>
      <c r="J564" t="str">
        <f t="shared" si="25"/>
        <v>16-20 yrs</v>
      </c>
      <c r="K564">
        <v>3</v>
      </c>
      <c r="L564" s="5">
        <v>5124.97</v>
      </c>
      <c r="M564" s="5">
        <f t="shared" si="26"/>
        <v>61499.64</v>
      </c>
      <c r="N564" s="5">
        <v>337.58</v>
      </c>
      <c r="O564">
        <v>11</v>
      </c>
      <c r="P564">
        <v>13</v>
      </c>
      <c r="Q564">
        <v>3</v>
      </c>
      <c r="R564" t="s">
        <v>50</v>
      </c>
      <c r="S564" t="s">
        <v>49</v>
      </c>
    </row>
    <row r="565" spans="1:19" x14ac:dyDescent="0.35">
      <c r="A565">
        <v>564</v>
      </c>
      <c r="B565">
        <v>22</v>
      </c>
      <c r="C565" t="str">
        <f t="shared" si="24"/>
        <v>Young Category</v>
      </c>
      <c r="D565" t="s">
        <v>16</v>
      </c>
      <c r="E565" t="s">
        <v>19</v>
      </c>
      <c r="F565" t="s">
        <v>25</v>
      </c>
      <c r="G565" t="s">
        <v>43</v>
      </c>
      <c r="H565" t="s">
        <v>46</v>
      </c>
      <c r="I565">
        <v>11</v>
      </c>
      <c r="J565" t="str">
        <f t="shared" si="25"/>
        <v>11-15 yrs</v>
      </c>
      <c r="K565">
        <v>4</v>
      </c>
      <c r="L565" s="5">
        <v>4050.97</v>
      </c>
      <c r="M565" s="5">
        <f t="shared" si="26"/>
        <v>48611.64</v>
      </c>
      <c r="N565" s="5">
        <v>512.29999999999995</v>
      </c>
      <c r="O565">
        <v>11</v>
      </c>
      <c r="P565">
        <v>20</v>
      </c>
      <c r="Q565">
        <v>4</v>
      </c>
      <c r="R565" t="s">
        <v>49</v>
      </c>
      <c r="S565" t="s">
        <v>50</v>
      </c>
    </row>
    <row r="566" spans="1:19" x14ac:dyDescent="0.35">
      <c r="A566">
        <v>565</v>
      </c>
      <c r="B566">
        <v>53</v>
      </c>
      <c r="C566" t="str">
        <f t="shared" si="24"/>
        <v xml:space="preserve">Retirement Category </v>
      </c>
      <c r="D566" t="s">
        <v>17</v>
      </c>
      <c r="E566" t="s">
        <v>23</v>
      </c>
      <c r="F566" t="s">
        <v>39</v>
      </c>
      <c r="G566" t="s">
        <v>42</v>
      </c>
      <c r="H566" t="s">
        <v>47</v>
      </c>
      <c r="I566">
        <v>6</v>
      </c>
      <c r="J566" t="str">
        <f t="shared" si="25"/>
        <v>6-10 yrs</v>
      </c>
      <c r="K566">
        <v>4</v>
      </c>
      <c r="L566" s="5">
        <v>5112.75</v>
      </c>
      <c r="M566" s="5">
        <f t="shared" si="26"/>
        <v>61353</v>
      </c>
      <c r="N566" s="5">
        <v>469.51</v>
      </c>
      <c r="O566">
        <v>17</v>
      </c>
      <c r="P566">
        <v>21</v>
      </c>
      <c r="Q566">
        <v>5</v>
      </c>
      <c r="R566" t="s">
        <v>49</v>
      </c>
      <c r="S566" t="s">
        <v>50</v>
      </c>
    </row>
    <row r="567" spans="1:19" x14ac:dyDescent="0.35">
      <c r="A567">
        <v>566</v>
      </c>
      <c r="B567">
        <v>35</v>
      </c>
      <c r="C567" t="str">
        <f t="shared" si="24"/>
        <v>Adult Category</v>
      </c>
      <c r="D567" t="s">
        <v>17</v>
      </c>
      <c r="E567" t="s">
        <v>20</v>
      </c>
      <c r="F567" t="s">
        <v>28</v>
      </c>
      <c r="G567" t="s">
        <v>43</v>
      </c>
      <c r="H567" t="s">
        <v>46</v>
      </c>
      <c r="I567">
        <v>10</v>
      </c>
      <c r="J567" t="str">
        <f t="shared" si="25"/>
        <v>6-10 yrs</v>
      </c>
      <c r="K567">
        <v>2</v>
      </c>
      <c r="L567" s="5">
        <v>4712.7299999999996</v>
      </c>
      <c r="M567" s="5">
        <f t="shared" si="26"/>
        <v>56552.759999999995</v>
      </c>
      <c r="N567" s="5">
        <v>650.21</v>
      </c>
      <c r="O567">
        <v>15</v>
      </c>
      <c r="P567">
        <v>16</v>
      </c>
      <c r="Q567">
        <v>1</v>
      </c>
      <c r="R567" t="s">
        <v>50</v>
      </c>
      <c r="S567" t="s">
        <v>49</v>
      </c>
    </row>
    <row r="568" spans="1:19" x14ac:dyDescent="0.35">
      <c r="A568">
        <v>567</v>
      </c>
      <c r="B568">
        <v>57</v>
      </c>
      <c r="C568" t="str">
        <f t="shared" si="24"/>
        <v xml:space="preserve">Retirement Category </v>
      </c>
      <c r="D568" t="s">
        <v>17</v>
      </c>
      <c r="E568" t="s">
        <v>23</v>
      </c>
      <c r="F568" t="s">
        <v>33</v>
      </c>
      <c r="G568" t="s">
        <v>42</v>
      </c>
      <c r="H568" t="s">
        <v>47</v>
      </c>
      <c r="I568">
        <v>11</v>
      </c>
      <c r="J568" t="str">
        <f t="shared" si="25"/>
        <v>11-15 yrs</v>
      </c>
      <c r="K568">
        <v>3</v>
      </c>
      <c r="L568" s="5">
        <v>4708.59</v>
      </c>
      <c r="M568" s="5">
        <f t="shared" si="26"/>
        <v>56503.08</v>
      </c>
      <c r="N568" s="5">
        <v>525.58000000000004</v>
      </c>
      <c r="O568">
        <v>13</v>
      </c>
      <c r="P568">
        <v>24</v>
      </c>
      <c r="Q568">
        <v>6</v>
      </c>
      <c r="R568" t="s">
        <v>49</v>
      </c>
      <c r="S568" t="s">
        <v>49</v>
      </c>
    </row>
    <row r="569" spans="1:19" x14ac:dyDescent="0.35">
      <c r="A569">
        <v>568</v>
      </c>
      <c r="B569">
        <v>56</v>
      </c>
      <c r="C569" t="str">
        <f t="shared" si="24"/>
        <v xml:space="preserve">Retirement Category </v>
      </c>
      <c r="D569" t="s">
        <v>16</v>
      </c>
      <c r="E569" t="s">
        <v>20</v>
      </c>
      <c r="F569" t="s">
        <v>29</v>
      </c>
      <c r="G569" t="s">
        <v>44</v>
      </c>
      <c r="H569" t="s">
        <v>46</v>
      </c>
      <c r="I569">
        <v>19</v>
      </c>
      <c r="J569" t="str">
        <f t="shared" si="25"/>
        <v>16-20 yrs</v>
      </c>
      <c r="K569">
        <v>4</v>
      </c>
      <c r="L569" s="5">
        <v>5136.6000000000004</v>
      </c>
      <c r="M569" s="5">
        <f t="shared" si="26"/>
        <v>61639.200000000004</v>
      </c>
      <c r="N569" s="5">
        <v>725.74</v>
      </c>
      <c r="O569">
        <v>11</v>
      </c>
      <c r="P569">
        <v>17</v>
      </c>
      <c r="Q569">
        <v>5</v>
      </c>
      <c r="R569" t="s">
        <v>49</v>
      </c>
      <c r="S569" t="s">
        <v>50</v>
      </c>
    </row>
    <row r="570" spans="1:19" x14ac:dyDescent="0.35">
      <c r="A570">
        <v>569</v>
      </c>
      <c r="B570">
        <v>40</v>
      </c>
      <c r="C570" t="str">
        <f t="shared" si="24"/>
        <v>Old Category</v>
      </c>
      <c r="D570" t="s">
        <v>17</v>
      </c>
      <c r="E570" t="s">
        <v>20</v>
      </c>
      <c r="F570" t="s">
        <v>30</v>
      </c>
      <c r="G570" t="s">
        <v>44</v>
      </c>
      <c r="H570" t="s">
        <v>46</v>
      </c>
      <c r="I570">
        <v>13</v>
      </c>
      <c r="J570" t="str">
        <f t="shared" si="25"/>
        <v>11-15 yrs</v>
      </c>
      <c r="K570">
        <v>4</v>
      </c>
      <c r="L570" s="5">
        <v>3951.58</v>
      </c>
      <c r="M570" s="5">
        <f t="shared" si="26"/>
        <v>47418.96</v>
      </c>
      <c r="N570" s="5">
        <v>608.65</v>
      </c>
      <c r="O570">
        <v>9</v>
      </c>
      <c r="P570">
        <v>16</v>
      </c>
      <c r="Q570">
        <v>9</v>
      </c>
      <c r="R570" t="s">
        <v>49</v>
      </c>
      <c r="S570" t="s">
        <v>49</v>
      </c>
    </row>
    <row r="571" spans="1:19" x14ac:dyDescent="0.35">
      <c r="A571">
        <v>570</v>
      </c>
      <c r="B571">
        <v>58</v>
      </c>
      <c r="C571" t="str">
        <f t="shared" si="24"/>
        <v xml:space="preserve">Retirement Category </v>
      </c>
      <c r="D571" t="s">
        <v>17</v>
      </c>
      <c r="E571" t="s">
        <v>18</v>
      </c>
      <c r="F571" t="s">
        <v>24</v>
      </c>
      <c r="G571" t="s">
        <v>43</v>
      </c>
      <c r="H571" t="s">
        <v>46</v>
      </c>
      <c r="I571">
        <v>0</v>
      </c>
      <c r="J571" t="str">
        <f t="shared" si="25"/>
        <v>0-5 yrs</v>
      </c>
      <c r="K571">
        <v>5</v>
      </c>
      <c r="L571" s="5">
        <v>6185.58</v>
      </c>
      <c r="M571" s="5">
        <f t="shared" si="26"/>
        <v>74226.959999999992</v>
      </c>
      <c r="N571" s="5">
        <v>507.43</v>
      </c>
      <c r="O571">
        <v>13</v>
      </c>
      <c r="P571">
        <v>21</v>
      </c>
      <c r="Q571">
        <v>7</v>
      </c>
      <c r="R571" t="s">
        <v>49</v>
      </c>
      <c r="S571" t="s">
        <v>49</v>
      </c>
    </row>
    <row r="572" spans="1:19" x14ac:dyDescent="0.35">
      <c r="A572">
        <v>571</v>
      </c>
      <c r="B572">
        <v>39</v>
      </c>
      <c r="C572" t="str">
        <f t="shared" si="24"/>
        <v>Adult Category</v>
      </c>
      <c r="D572" t="s">
        <v>17</v>
      </c>
      <c r="E572" t="s">
        <v>22</v>
      </c>
      <c r="F572" t="s">
        <v>36</v>
      </c>
      <c r="G572" t="s">
        <v>42</v>
      </c>
      <c r="H572" t="s">
        <v>46</v>
      </c>
      <c r="I572">
        <v>5</v>
      </c>
      <c r="J572" t="str">
        <f t="shared" si="25"/>
        <v>0-5 yrs</v>
      </c>
      <c r="K572">
        <v>3</v>
      </c>
      <c r="L572" s="5">
        <v>3654.36</v>
      </c>
      <c r="M572" s="5">
        <f t="shared" si="26"/>
        <v>43852.32</v>
      </c>
      <c r="N572" s="5">
        <v>237.95</v>
      </c>
      <c r="O572">
        <v>12</v>
      </c>
      <c r="P572">
        <v>26</v>
      </c>
      <c r="Q572">
        <v>5</v>
      </c>
      <c r="R572" t="s">
        <v>49</v>
      </c>
      <c r="S572" t="s">
        <v>49</v>
      </c>
    </row>
    <row r="573" spans="1:19" x14ac:dyDescent="0.35">
      <c r="A573">
        <v>572</v>
      </c>
      <c r="B573">
        <v>32</v>
      </c>
      <c r="C573" t="str">
        <f t="shared" si="24"/>
        <v>Adult Category</v>
      </c>
      <c r="D573" t="s">
        <v>16</v>
      </c>
      <c r="E573" t="s">
        <v>20</v>
      </c>
      <c r="F573" t="s">
        <v>30</v>
      </c>
      <c r="G573" t="s">
        <v>43</v>
      </c>
      <c r="H573" t="s">
        <v>48</v>
      </c>
      <c r="I573">
        <v>6</v>
      </c>
      <c r="J573" t="str">
        <f t="shared" si="25"/>
        <v>6-10 yrs</v>
      </c>
      <c r="K573">
        <v>4</v>
      </c>
      <c r="L573" s="5">
        <v>6046.07</v>
      </c>
      <c r="M573" s="5">
        <f t="shared" si="26"/>
        <v>72552.84</v>
      </c>
      <c r="N573" s="5">
        <v>468.45</v>
      </c>
      <c r="O573">
        <v>11</v>
      </c>
      <c r="P573">
        <v>26</v>
      </c>
      <c r="Q573">
        <v>4</v>
      </c>
      <c r="R573" t="s">
        <v>49</v>
      </c>
      <c r="S573" t="s">
        <v>50</v>
      </c>
    </row>
    <row r="574" spans="1:19" x14ac:dyDescent="0.35">
      <c r="A574">
        <v>573</v>
      </c>
      <c r="B574">
        <v>32</v>
      </c>
      <c r="C574" t="str">
        <f t="shared" si="24"/>
        <v>Adult Category</v>
      </c>
      <c r="D574" t="s">
        <v>17</v>
      </c>
      <c r="E574" t="s">
        <v>22</v>
      </c>
      <c r="F574" t="s">
        <v>36</v>
      </c>
      <c r="G574" t="s">
        <v>43</v>
      </c>
      <c r="H574" t="s">
        <v>46</v>
      </c>
      <c r="I574">
        <v>16</v>
      </c>
      <c r="J574" t="str">
        <f t="shared" si="25"/>
        <v>16-20 yrs</v>
      </c>
      <c r="K574">
        <v>5</v>
      </c>
      <c r="L574" s="5">
        <v>3520.27</v>
      </c>
      <c r="M574" s="5">
        <f t="shared" si="26"/>
        <v>42243.24</v>
      </c>
      <c r="N574" s="5">
        <v>477.35</v>
      </c>
      <c r="O574">
        <v>9</v>
      </c>
      <c r="P574">
        <v>23</v>
      </c>
      <c r="Q574">
        <v>6</v>
      </c>
      <c r="R574" t="s">
        <v>49</v>
      </c>
      <c r="S574" t="s">
        <v>49</v>
      </c>
    </row>
    <row r="575" spans="1:19" x14ac:dyDescent="0.35">
      <c r="A575">
        <v>574</v>
      </c>
      <c r="B575">
        <v>47</v>
      </c>
      <c r="C575" t="str">
        <f t="shared" si="24"/>
        <v>Old Category</v>
      </c>
      <c r="D575" t="s">
        <v>16</v>
      </c>
      <c r="E575" t="s">
        <v>22</v>
      </c>
      <c r="F575" t="s">
        <v>36</v>
      </c>
      <c r="G575" t="s">
        <v>42</v>
      </c>
      <c r="H575" t="s">
        <v>47</v>
      </c>
      <c r="I575">
        <v>5</v>
      </c>
      <c r="J575" t="str">
        <f t="shared" si="25"/>
        <v>0-5 yrs</v>
      </c>
      <c r="K575">
        <v>3</v>
      </c>
      <c r="L575" s="5">
        <v>2428.77</v>
      </c>
      <c r="M575" s="5">
        <f t="shared" si="26"/>
        <v>29145.239999999998</v>
      </c>
      <c r="N575" s="5">
        <v>404.76</v>
      </c>
      <c r="O575">
        <v>9</v>
      </c>
      <c r="P575">
        <v>19</v>
      </c>
      <c r="Q575">
        <v>3</v>
      </c>
      <c r="R575" t="s">
        <v>50</v>
      </c>
      <c r="S575" t="s">
        <v>49</v>
      </c>
    </row>
    <row r="576" spans="1:19" x14ac:dyDescent="0.35">
      <c r="A576">
        <v>575</v>
      </c>
      <c r="B576">
        <v>40</v>
      </c>
      <c r="C576" t="str">
        <f t="shared" si="24"/>
        <v>Old Category</v>
      </c>
      <c r="D576" t="s">
        <v>17</v>
      </c>
      <c r="E576" t="s">
        <v>22</v>
      </c>
      <c r="F576" t="s">
        <v>32</v>
      </c>
      <c r="G576" t="s">
        <v>43</v>
      </c>
      <c r="H576" t="s">
        <v>46</v>
      </c>
      <c r="I576">
        <v>10</v>
      </c>
      <c r="J576" t="str">
        <f t="shared" si="25"/>
        <v>6-10 yrs</v>
      </c>
      <c r="K576">
        <v>5</v>
      </c>
      <c r="L576" s="5">
        <v>3680.26</v>
      </c>
      <c r="M576" s="5">
        <f t="shared" si="26"/>
        <v>44163.12</v>
      </c>
      <c r="N576" s="5">
        <v>688.27</v>
      </c>
      <c r="O576">
        <v>9</v>
      </c>
      <c r="P576">
        <v>14</v>
      </c>
      <c r="Q576">
        <v>10</v>
      </c>
      <c r="R576" t="s">
        <v>49</v>
      </c>
      <c r="S576" t="s">
        <v>49</v>
      </c>
    </row>
    <row r="577" spans="1:19" x14ac:dyDescent="0.35">
      <c r="A577">
        <v>576</v>
      </c>
      <c r="B577">
        <v>42</v>
      </c>
      <c r="C577" t="str">
        <f t="shared" si="24"/>
        <v>Old Category</v>
      </c>
      <c r="D577" t="s">
        <v>17</v>
      </c>
      <c r="E577" t="s">
        <v>18</v>
      </c>
      <c r="F577" t="s">
        <v>24</v>
      </c>
      <c r="G577" t="s">
        <v>42</v>
      </c>
      <c r="H577" t="s">
        <v>47</v>
      </c>
      <c r="I577">
        <v>12</v>
      </c>
      <c r="J577" t="str">
        <f t="shared" si="25"/>
        <v>11-15 yrs</v>
      </c>
      <c r="K577">
        <v>1</v>
      </c>
      <c r="L577" s="5">
        <v>4850.0600000000004</v>
      </c>
      <c r="M577" s="5">
        <f t="shared" si="26"/>
        <v>58200.72</v>
      </c>
      <c r="N577" s="5">
        <v>255.64</v>
      </c>
      <c r="O577">
        <v>10</v>
      </c>
      <c r="P577">
        <v>23</v>
      </c>
      <c r="Q577">
        <v>7</v>
      </c>
      <c r="R577" t="s">
        <v>49</v>
      </c>
      <c r="S577" t="s">
        <v>49</v>
      </c>
    </row>
    <row r="578" spans="1:19" x14ac:dyDescent="0.35">
      <c r="A578">
        <v>577</v>
      </c>
      <c r="B578">
        <v>56</v>
      </c>
      <c r="C578" t="str">
        <f t="shared" si="24"/>
        <v xml:space="preserve">Retirement Category </v>
      </c>
      <c r="D578" t="s">
        <v>16</v>
      </c>
      <c r="E578" t="s">
        <v>23</v>
      </c>
      <c r="F578" t="s">
        <v>33</v>
      </c>
      <c r="G578" t="s">
        <v>45</v>
      </c>
      <c r="H578" t="s">
        <v>46</v>
      </c>
      <c r="I578">
        <v>15</v>
      </c>
      <c r="J578" t="str">
        <f t="shared" si="25"/>
        <v>11-15 yrs</v>
      </c>
      <c r="K578">
        <v>2</v>
      </c>
      <c r="L578" s="5">
        <v>5469.31</v>
      </c>
      <c r="M578" s="5">
        <f t="shared" si="26"/>
        <v>65631.72</v>
      </c>
      <c r="N578" s="5">
        <v>299.98</v>
      </c>
      <c r="O578">
        <v>10</v>
      </c>
      <c r="P578">
        <v>21</v>
      </c>
      <c r="Q578">
        <v>5</v>
      </c>
      <c r="R578" t="s">
        <v>49</v>
      </c>
      <c r="S578" t="s">
        <v>49</v>
      </c>
    </row>
    <row r="579" spans="1:19" x14ac:dyDescent="0.35">
      <c r="A579">
        <v>578</v>
      </c>
      <c r="B579">
        <v>56</v>
      </c>
      <c r="C579" t="str">
        <f t="shared" ref="C579:C642" si="27">_xlfn.IFS(B579&gt;=50,"Retirement Category ",B579&gt;=40,"Old Category",B579&gt;=30,"Adult Category",B579&gt;=20,"Young Category")</f>
        <v xml:space="preserve">Retirement Category </v>
      </c>
      <c r="D579" t="s">
        <v>17</v>
      </c>
      <c r="E579" t="s">
        <v>19</v>
      </c>
      <c r="F579" t="s">
        <v>37</v>
      </c>
      <c r="G579" t="s">
        <v>44</v>
      </c>
      <c r="H579" t="s">
        <v>47</v>
      </c>
      <c r="I579">
        <v>9</v>
      </c>
      <c r="J579" t="str">
        <f t="shared" ref="J579:J642" si="28">_xlfn.IFS(I579&gt;=16,"16-20 yrs",I579&gt;=11,"11-15 yrs",I579&gt;=6,"6-10 yrs",I579&lt;=5,"0-5 yrs")</f>
        <v>6-10 yrs</v>
      </c>
      <c r="K579">
        <v>5</v>
      </c>
      <c r="L579" s="5">
        <v>4800.6899999999996</v>
      </c>
      <c r="M579" s="5">
        <f t="shared" ref="M579:M642" si="29">L579*12</f>
        <v>57608.28</v>
      </c>
      <c r="N579" s="5">
        <v>326.64</v>
      </c>
      <c r="O579">
        <v>12</v>
      </c>
      <c r="P579">
        <v>28</v>
      </c>
      <c r="Q579">
        <v>6</v>
      </c>
      <c r="R579" t="s">
        <v>49</v>
      </c>
      <c r="S579" t="s">
        <v>50</v>
      </c>
    </row>
    <row r="580" spans="1:19" x14ac:dyDescent="0.35">
      <c r="A580">
        <v>579</v>
      </c>
      <c r="B580">
        <v>38</v>
      </c>
      <c r="C580" t="str">
        <f t="shared" si="27"/>
        <v>Adult Category</v>
      </c>
      <c r="D580" t="s">
        <v>16</v>
      </c>
      <c r="E580" t="s">
        <v>20</v>
      </c>
      <c r="F580" t="s">
        <v>30</v>
      </c>
      <c r="G580" t="s">
        <v>44</v>
      </c>
      <c r="H580" t="s">
        <v>47</v>
      </c>
      <c r="I580">
        <v>0</v>
      </c>
      <c r="J580" t="str">
        <f t="shared" si="28"/>
        <v>0-5 yrs</v>
      </c>
      <c r="K580">
        <v>3</v>
      </c>
      <c r="L580" s="5">
        <v>5187.75</v>
      </c>
      <c r="M580" s="5">
        <f t="shared" si="29"/>
        <v>62253</v>
      </c>
      <c r="N580" s="5">
        <v>632.98</v>
      </c>
      <c r="O580">
        <v>10</v>
      </c>
      <c r="P580">
        <v>29</v>
      </c>
      <c r="Q580">
        <v>2</v>
      </c>
      <c r="R580" t="s">
        <v>49</v>
      </c>
      <c r="S580" t="s">
        <v>49</v>
      </c>
    </row>
    <row r="581" spans="1:19" x14ac:dyDescent="0.35">
      <c r="A581">
        <v>580</v>
      </c>
      <c r="B581">
        <v>22</v>
      </c>
      <c r="C581" t="str">
        <f t="shared" si="27"/>
        <v>Young Category</v>
      </c>
      <c r="D581" t="s">
        <v>17</v>
      </c>
      <c r="E581" t="s">
        <v>20</v>
      </c>
      <c r="F581" t="s">
        <v>29</v>
      </c>
      <c r="G581" t="s">
        <v>42</v>
      </c>
      <c r="H581" t="s">
        <v>47</v>
      </c>
      <c r="I581">
        <v>14</v>
      </c>
      <c r="J581" t="str">
        <f t="shared" si="28"/>
        <v>11-15 yrs</v>
      </c>
      <c r="K581">
        <v>4</v>
      </c>
      <c r="L581" s="5">
        <v>6051.08</v>
      </c>
      <c r="M581" s="5">
        <f t="shared" si="29"/>
        <v>72612.959999999992</v>
      </c>
      <c r="N581" s="5">
        <v>1043.24</v>
      </c>
      <c r="O581">
        <v>13</v>
      </c>
      <c r="P581">
        <v>17</v>
      </c>
      <c r="Q581">
        <v>3</v>
      </c>
      <c r="R581" t="s">
        <v>49</v>
      </c>
      <c r="S581" t="s">
        <v>50</v>
      </c>
    </row>
    <row r="582" spans="1:19" x14ac:dyDescent="0.35">
      <c r="A582">
        <v>581</v>
      </c>
      <c r="B582">
        <v>22</v>
      </c>
      <c r="C582" t="str">
        <f t="shared" si="27"/>
        <v>Young Category</v>
      </c>
      <c r="D582" t="s">
        <v>17</v>
      </c>
      <c r="E582" t="s">
        <v>23</v>
      </c>
      <c r="F582" t="s">
        <v>39</v>
      </c>
      <c r="G582" t="s">
        <v>42</v>
      </c>
      <c r="H582" t="s">
        <v>46</v>
      </c>
      <c r="I582">
        <v>12</v>
      </c>
      <c r="J582" t="str">
        <f t="shared" si="28"/>
        <v>11-15 yrs</v>
      </c>
      <c r="K582">
        <v>3</v>
      </c>
      <c r="L582" s="5">
        <v>4287.16</v>
      </c>
      <c r="M582" s="5">
        <f t="shared" si="29"/>
        <v>51445.919999999998</v>
      </c>
      <c r="N582" s="5">
        <v>369.34</v>
      </c>
      <c r="O582">
        <v>16</v>
      </c>
      <c r="P582">
        <v>18</v>
      </c>
      <c r="Q582">
        <v>4</v>
      </c>
      <c r="R582" t="s">
        <v>49</v>
      </c>
      <c r="S582" t="s">
        <v>49</v>
      </c>
    </row>
    <row r="583" spans="1:19" x14ac:dyDescent="0.35">
      <c r="A583">
        <v>582</v>
      </c>
      <c r="B583">
        <v>46</v>
      </c>
      <c r="C583" t="str">
        <f t="shared" si="27"/>
        <v>Old Category</v>
      </c>
      <c r="D583" t="s">
        <v>17</v>
      </c>
      <c r="E583" t="s">
        <v>21</v>
      </c>
      <c r="F583" t="s">
        <v>31</v>
      </c>
      <c r="G583" t="s">
        <v>43</v>
      </c>
      <c r="H583" t="s">
        <v>46</v>
      </c>
      <c r="I583">
        <v>1</v>
      </c>
      <c r="J583" t="str">
        <f t="shared" si="28"/>
        <v>0-5 yrs</v>
      </c>
      <c r="K583">
        <v>3</v>
      </c>
      <c r="L583" s="5">
        <v>3930.99</v>
      </c>
      <c r="M583" s="5">
        <f t="shared" si="29"/>
        <v>47171.88</v>
      </c>
      <c r="N583" s="5">
        <v>367.3</v>
      </c>
      <c r="O583">
        <v>11</v>
      </c>
      <c r="P583">
        <v>15</v>
      </c>
      <c r="Q583">
        <v>5</v>
      </c>
      <c r="R583" t="s">
        <v>49</v>
      </c>
      <c r="S583" t="s">
        <v>49</v>
      </c>
    </row>
    <row r="584" spans="1:19" x14ac:dyDescent="0.35">
      <c r="A584">
        <v>583</v>
      </c>
      <c r="B584">
        <v>39</v>
      </c>
      <c r="C584" t="str">
        <f t="shared" si="27"/>
        <v>Adult Category</v>
      </c>
      <c r="D584" t="s">
        <v>17</v>
      </c>
      <c r="E584" t="s">
        <v>21</v>
      </c>
      <c r="F584" t="s">
        <v>31</v>
      </c>
      <c r="G584" t="s">
        <v>42</v>
      </c>
      <c r="H584" t="s">
        <v>46</v>
      </c>
      <c r="I584">
        <v>9</v>
      </c>
      <c r="J584" t="str">
        <f t="shared" si="28"/>
        <v>6-10 yrs</v>
      </c>
      <c r="K584">
        <v>3</v>
      </c>
      <c r="L584" s="5">
        <v>4465.58</v>
      </c>
      <c r="M584" s="5">
        <f t="shared" si="29"/>
        <v>53586.96</v>
      </c>
      <c r="N584" s="5">
        <v>880.38</v>
      </c>
      <c r="O584">
        <v>12</v>
      </c>
      <c r="P584">
        <v>13</v>
      </c>
      <c r="Q584">
        <v>7</v>
      </c>
      <c r="R584" t="s">
        <v>49</v>
      </c>
      <c r="S584" t="s">
        <v>49</v>
      </c>
    </row>
    <row r="585" spans="1:19" x14ac:dyDescent="0.35">
      <c r="A585">
        <v>584</v>
      </c>
      <c r="B585">
        <v>30</v>
      </c>
      <c r="C585" t="str">
        <f t="shared" si="27"/>
        <v>Adult Category</v>
      </c>
      <c r="D585" t="s">
        <v>17</v>
      </c>
      <c r="E585" t="s">
        <v>18</v>
      </c>
      <c r="F585" t="s">
        <v>26</v>
      </c>
      <c r="G585" t="s">
        <v>44</v>
      </c>
      <c r="H585" t="s">
        <v>46</v>
      </c>
      <c r="I585">
        <v>17</v>
      </c>
      <c r="J585" t="str">
        <f t="shared" si="28"/>
        <v>16-20 yrs</v>
      </c>
      <c r="K585">
        <v>2</v>
      </c>
      <c r="L585" s="5">
        <v>5699.73</v>
      </c>
      <c r="M585" s="5">
        <f t="shared" si="29"/>
        <v>68396.759999999995</v>
      </c>
      <c r="N585" s="5">
        <v>1118.96</v>
      </c>
      <c r="O585">
        <v>13</v>
      </c>
      <c r="P585">
        <v>20</v>
      </c>
      <c r="Q585">
        <v>4</v>
      </c>
      <c r="R585" t="s">
        <v>50</v>
      </c>
      <c r="S585" t="s">
        <v>49</v>
      </c>
    </row>
    <row r="586" spans="1:19" x14ac:dyDescent="0.35">
      <c r="A586">
        <v>585</v>
      </c>
      <c r="B586">
        <v>31</v>
      </c>
      <c r="C586" t="str">
        <f t="shared" si="27"/>
        <v>Adult Category</v>
      </c>
      <c r="D586" t="s">
        <v>16</v>
      </c>
      <c r="E586" t="s">
        <v>22</v>
      </c>
      <c r="F586" t="s">
        <v>40</v>
      </c>
      <c r="G586" t="s">
        <v>44</v>
      </c>
      <c r="H586" t="s">
        <v>46</v>
      </c>
      <c r="I586">
        <v>16</v>
      </c>
      <c r="J586" t="str">
        <f t="shared" si="28"/>
        <v>16-20 yrs</v>
      </c>
      <c r="K586">
        <v>4</v>
      </c>
      <c r="L586" s="5">
        <v>4997.66</v>
      </c>
      <c r="M586" s="5">
        <f t="shared" si="29"/>
        <v>59971.92</v>
      </c>
      <c r="N586" s="5">
        <v>589.66999999999996</v>
      </c>
      <c r="O586">
        <v>12</v>
      </c>
      <c r="P586">
        <v>22</v>
      </c>
      <c r="Q586">
        <v>7</v>
      </c>
      <c r="R586" t="s">
        <v>49</v>
      </c>
      <c r="S586" t="s">
        <v>50</v>
      </c>
    </row>
    <row r="587" spans="1:19" x14ac:dyDescent="0.35">
      <c r="A587">
        <v>586</v>
      </c>
      <c r="B587">
        <v>22</v>
      </c>
      <c r="C587" t="str">
        <f t="shared" si="27"/>
        <v>Young Category</v>
      </c>
      <c r="D587" t="s">
        <v>16</v>
      </c>
      <c r="E587" t="s">
        <v>19</v>
      </c>
      <c r="F587" t="s">
        <v>35</v>
      </c>
      <c r="G587" t="s">
        <v>42</v>
      </c>
      <c r="H587" t="s">
        <v>46</v>
      </c>
      <c r="I587">
        <v>6</v>
      </c>
      <c r="J587" t="str">
        <f t="shared" si="28"/>
        <v>6-10 yrs</v>
      </c>
      <c r="K587">
        <v>3</v>
      </c>
      <c r="L587" s="5">
        <v>5894.45</v>
      </c>
      <c r="M587" s="5">
        <f t="shared" si="29"/>
        <v>70733.399999999994</v>
      </c>
      <c r="N587" s="5">
        <v>1162.1199999999999</v>
      </c>
      <c r="O587">
        <v>11</v>
      </c>
      <c r="P587">
        <v>12</v>
      </c>
      <c r="Q587">
        <v>3</v>
      </c>
      <c r="R587" t="s">
        <v>49</v>
      </c>
      <c r="S587" t="s">
        <v>49</v>
      </c>
    </row>
    <row r="588" spans="1:19" x14ac:dyDescent="0.35">
      <c r="A588">
        <v>587</v>
      </c>
      <c r="B588">
        <v>53</v>
      </c>
      <c r="C588" t="str">
        <f t="shared" si="27"/>
        <v xml:space="preserve">Retirement Category </v>
      </c>
      <c r="D588" t="s">
        <v>17</v>
      </c>
      <c r="E588" t="s">
        <v>22</v>
      </c>
      <c r="F588" t="s">
        <v>36</v>
      </c>
      <c r="G588" t="s">
        <v>42</v>
      </c>
      <c r="H588" t="s">
        <v>46</v>
      </c>
      <c r="I588">
        <v>16</v>
      </c>
      <c r="J588" t="str">
        <f t="shared" si="28"/>
        <v>16-20 yrs</v>
      </c>
      <c r="K588">
        <v>3</v>
      </c>
      <c r="L588" s="5">
        <v>3629.48</v>
      </c>
      <c r="M588" s="5">
        <f t="shared" si="29"/>
        <v>43553.760000000002</v>
      </c>
      <c r="N588" s="5">
        <v>625.54</v>
      </c>
      <c r="O588">
        <v>10</v>
      </c>
      <c r="P588">
        <v>26</v>
      </c>
      <c r="Q588">
        <v>1</v>
      </c>
      <c r="R588" t="s">
        <v>49</v>
      </c>
      <c r="S588" t="s">
        <v>49</v>
      </c>
    </row>
    <row r="589" spans="1:19" x14ac:dyDescent="0.35">
      <c r="A589">
        <v>588</v>
      </c>
      <c r="B589">
        <v>47</v>
      </c>
      <c r="C589" t="str">
        <f t="shared" si="27"/>
        <v>Old Category</v>
      </c>
      <c r="D589" t="s">
        <v>16</v>
      </c>
      <c r="E589" t="s">
        <v>23</v>
      </c>
      <c r="F589" t="s">
        <v>33</v>
      </c>
      <c r="G589" t="s">
        <v>43</v>
      </c>
      <c r="H589" t="s">
        <v>46</v>
      </c>
      <c r="I589">
        <v>9</v>
      </c>
      <c r="J589" t="str">
        <f t="shared" si="28"/>
        <v>6-10 yrs</v>
      </c>
      <c r="K589">
        <v>4</v>
      </c>
      <c r="L589" s="5">
        <v>6853.87</v>
      </c>
      <c r="M589" s="5">
        <f t="shared" si="29"/>
        <v>82246.44</v>
      </c>
      <c r="N589" s="5">
        <v>751.96</v>
      </c>
      <c r="O589">
        <v>8</v>
      </c>
      <c r="P589">
        <v>25</v>
      </c>
      <c r="Q589">
        <v>1</v>
      </c>
      <c r="R589" t="s">
        <v>49</v>
      </c>
      <c r="S589" t="s">
        <v>49</v>
      </c>
    </row>
    <row r="590" spans="1:19" x14ac:dyDescent="0.35">
      <c r="A590">
        <v>589</v>
      </c>
      <c r="B590">
        <v>22</v>
      </c>
      <c r="C590" t="str">
        <f t="shared" si="27"/>
        <v>Young Category</v>
      </c>
      <c r="D590" t="s">
        <v>16</v>
      </c>
      <c r="E590" t="s">
        <v>19</v>
      </c>
      <c r="F590" t="s">
        <v>25</v>
      </c>
      <c r="G590" t="s">
        <v>42</v>
      </c>
      <c r="H590" t="s">
        <v>47</v>
      </c>
      <c r="I590">
        <v>14</v>
      </c>
      <c r="J590" t="str">
        <f t="shared" si="28"/>
        <v>11-15 yrs</v>
      </c>
      <c r="K590">
        <v>3</v>
      </c>
      <c r="L590" s="5">
        <v>6347.68</v>
      </c>
      <c r="M590" s="5">
        <f t="shared" si="29"/>
        <v>76172.160000000003</v>
      </c>
      <c r="N590" s="5">
        <v>406.22</v>
      </c>
      <c r="O590">
        <v>10</v>
      </c>
      <c r="P590">
        <v>23</v>
      </c>
      <c r="Q590">
        <v>2</v>
      </c>
      <c r="R590" t="s">
        <v>49</v>
      </c>
      <c r="S590" t="s">
        <v>49</v>
      </c>
    </row>
    <row r="591" spans="1:19" x14ac:dyDescent="0.35">
      <c r="A591">
        <v>590</v>
      </c>
      <c r="B591">
        <v>34</v>
      </c>
      <c r="C591" t="str">
        <f t="shared" si="27"/>
        <v>Adult Category</v>
      </c>
      <c r="D591" t="s">
        <v>17</v>
      </c>
      <c r="E591" t="s">
        <v>18</v>
      </c>
      <c r="F591" t="s">
        <v>24</v>
      </c>
      <c r="G591" t="s">
        <v>44</v>
      </c>
      <c r="H591" t="s">
        <v>48</v>
      </c>
      <c r="I591">
        <v>19</v>
      </c>
      <c r="J591" t="str">
        <f t="shared" si="28"/>
        <v>16-20 yrs</v>
      </c>
      <c r="K591">
        <v>3</v>
      </c>
      <c r="L591" s="5">
        <v>5245.71</v>
      </c>
      <c r="M591" s="5">
        <f t="shared" si="29"/>
        <v>62948.520000000004</v>
      </c>
      <c r="N591" s="5">
        <v>360.4</v>
      </c>
      <c r="O591">
        <v>11</v>
      </c>
      <c r="P591">
        <v>24</v>
      </c>
      <c r="Q591">
        <v>7</v>
      </c>
      <c r="R591" t="s">
        <v>49</v>
      </c>
      <c r="S591" t="s">
        <v>49</v>
      </c>
    </row>
    <row r="592" spans="1:19" x14ac:dyDescent="0.35">
      <c r="A592">
        <v>591</v>
      </c>
      <c r="B592">
        <v>41</v>
      </c>
      <c r="C592" t="str">
        <f t="shared" si="27"/>
        <v>Old Category</v>
      </c>
      <c r="D592" t="s">
        <v>17</v>
      </c>
      <c r="E592" t="s">
        <v>18</v>
      </c>
      <c r="F592" t="s">
        <v>24</v>
      </c>
      <c r="G592" t="s">
        <v>44</v>
      </c>
      <c r="H592" t="s">
        <v>48</v>
      </c>
      <c r="I592">
        <v>10</v>
      </c>
      <c r="J592" t="str">
        <f t="shared" si="28"/>
        <v>6-10 yrs</v>
      </c>
      <c r="K592">
        <v>3</v>
      </c>
      <c r="L592" s="5">
        <v>5817.92</v>
      </c>
      <c r="M592" s="5">
        <f t="shared" si="29"/>
        <v>69815.040000000008</v>
      </c>
      <c r="N592" s="5">
        <v>470.73</v>
      </c>
      <c r="O592">
        <v>9</v>
      </c>
      <c r="P592">
        <v>25</v>
      </c>
      <c r="Q592">
        <v>11</v>
      </c>
      <c r="R592" t="s">
        <v>49</v>
      </c>
      <c r="S592" t="s">
        <v>49</v>
      </c>
    </row>
    <row r="593" spans="1:19" x14ac:dyDescent="0.35">
      <c r="A593">
        <v>592</v>
      </c>
      <c r="B593">
        <v>52</v>
      </c>
      <c r="C593" t="str">
        <f t="shared" si="27"/>
        <v xml:space="preserve">Retirement Category </v>
      </c>
      <c r="D593" t="s">
        <v>17</v>
      </c>
      <c r="E593" t="s">
        <v>21</v>
      </c>
      <c r="F593" t="s">
        <v>34</v>
      </c>
      <c r="G593" t="s">
        <v>43</v>
      </c>
      <c r="H593" t="s">
        <v>47</v>
      </c>
      <c r="I593">
        <v>15</v>
      </c>
      <c r="J593" t="str">
        <f t="shared" si="28"/>
        <v>11-15 yrs</v>
      </c>
      <c r="K593">
        <v>3</v>
      </c>
      <c r="L593" s="5">
        <v>3702.04</v>
      </c>
      <c r="M593" s="5">
        <f t="shared" si="29"/>
        <v>44424.479999999996</v>
      </c>
      <c r="N593" s="5">
        <v>275.95999999999998</v>
      </c>
      <c r="O593">
        <v>6</v>
      </c>
      <c r="P593">
        <v>26</v>
      </c>
      <c r="Q593">
        <v>12</v>
      </c>
      <c r="R593" t="s">
        <v>50</v>
      </c>
      <c r="S593" t="s">
        <v>49</v>
      </c>
    </row>
    <row r="594" spans="1:19" x14ac:dyDescent="0.35">
      <c r="A594">
        <v>593</v>
      </c>
      <c r="B594">
        <v>49</v>
      </c>
      <c r="C594" t="str">
        <f t="shared" si="27"/>
        <v>Old Category</v>
      </c>
      <c r="D594" t="s">
        <v>17</v>
      </c>
      <c r="E594" t="s">
        <v>21</v>
      </c>
      <c r="F594" t="s">
        <v>31</v>
      </c>
      <c r="G594" t="s">
        <v>43</v>
      </c>
      <c r="H594" t="s">
        <v>47</v>
      </c>
      <c r="I594">
        <v>9</v>
      </c>
      <c r="J594" t="str">
        <f t="shared" si="28"/>
        <v>6-10 yrs</v>
      </c>
      <c r="K594">
        <v>3</v>
      </c>
      <c r="L594" s="5">
        <v>5138.01</v>
      </c>
      <c r="M594" s="5">
        <f t="shared" si="29"/>
        <v>61656.12</v>
      </c>
      <c r="N594" s="5">
        <v>845.42</v>
      </c>
      <c r="O594">
        <v>9</v>
      </c>
      <c r="P594">
        <v>22</v>
      </c>
      <c r="Q594">
        <v>5</v>
      </c>
      <c r="R594" t="s">
        <v>50</v>
      </c>
      <c r="S594" t="s">
        <v>49</v>
      </c>
    </row>
    <row r="595" spans="1:19" x14ac:dyDescent="0.35">
      <c r="A595">
        <v>594</v>
      </c>
      <c r="B595">
        <v>24</v>
      </c>
      <c r="C595" t="str">
        <f t="shared" si="27"/>
        <v>Young Category</v>
      </c>
      <c r="D595" t="s">
        <v>17</v>
      </c>
      <c r="E595" t="s">
        <v>22</v>
      </c>
      <c r="F595" t="s">
        <v>36</v>
      </c>
      <c r="G595" t="s">
        <v>43</v>
      </c>
      <c r="H595" t="s">
        <v>46</v>
      </c>
      <c r="I595">
        <v>11</v>
      </c>
      <c r="J595" t="str">
        <f t="shared" si="28"/>
        <v>11-15 yrs</v>
      </c>
      <c r="K595">
        <v>3</v>
      </c>
      <c r="L595" s="5">
        <v>1717.65</v>
      </c>
      <c r="M595" s="5">
        <f t="shared" si="29"/>
        <v>20611.800000000003</v>
      </c>
      <c r="N595" s="5">
        <v>157.34</v>
      </c>
      <c r="O595">
        <v>10</v>
      </c>
      <c r="P595">
        <v>18</v>
      </c>
      <c r="Q595">
        <v>6</v>
      </c>
      <c r="R595" t="s">
        <v>49</v>
      </c>
      <c r="S595" t="s">
        <v>49</v>
      </c>
    </row>
    <row r="596" spans="1:19" x14ac:dyDescent="0.35">
      <c r="A596">
        <v>595</v>
      </c>
      <c r="B596">
        <v>43</v>
      </c>
      <c r="C596" t="str">
        <f t="shared" si="27"/>
        <v>Old Category</v>
      </c>
      <c r="D596" t="s">
        <v>16</v>
      </c>
      <c r="E596" t="s">
        <v>18</v>
      </c>
      <c r="F596" t="s">
        <v>26</v>
      </c>
      <c r="G596" t="s">
        <v>42</v>
      </c>
      <c r="H596" t="s">
        <v>47</v>
      </c>
      <c r="I596">
        <v>17</v>
      </c>
      <c r="J596" t="str">
        <f t="shared" si="28"/>
        <v>16-20 yrs</v>
      </c>
      <c r="K596">
        <v>3</v>
      </c>
      <c r="L596" s="5">
        <v>5663.53</v>
      </c>
      <c r="M596" s="5">
        <f t="shared" si="29"/>
        <v>67962.36</v>
      </c>
      <c r="N596" s="5">
        <v>359.32</v>
      </c>
      <c r="O596">
        <v>11</v>
      </c>
      <c r="P596">
        <v>20</v>
      </c>
      <c r="Q596">
        <v>4</v>
      </c>
      <c r="R596" t="s">
        <v>49</v>
      </c>
      <c r="S596" t="s">
        <v>49</v>
      </c>
    </row>
    <row r="597" spans="1:19" x14ac:dyDescent="0.35">
      <c r="A597">
        <v>596</v>
      </c>
      <c r="B597">
        <v>57</v>
      </c>
      <c r="C597" t="str">
        <f t="shared" si="27"/>
        <v xml:space="preserve">Retirement Category </v>
      </c>
      <c r="D597" t="s">
        <v>17</v>
      </c>
      <c r="E597" t="s">
        <v>22</v>
      </c>
      <c r="F597" t="s">
        <v>32</v>
      </c>
      <c r="G597" t="s">
        <v>43</v>
      </c>
      <c r="H597" t="s">
        <v>47</v>
      </c>
      <c r="I597">
        <v>4</v>
      </c>
      <c r="J597" t="str">
        <f t="shared" si="28"/>
        <v>0-5 yrs</v>
      </c>
      <c r="K597">
        <v>4</v>
      </c>
      <c r="L597" s="5">
        <v>3367.86</v>
      </c>
      <c r="M597" s="5">
        <f t="shared" si="29"/>
        <v>40414.32</v>
      </c>
      <c r="N597" s="5">
        <v>425.89</v>
      </c>
      <c r="O597">
        <v>9</v>
      </c>
      <c r="P597">
        <v>19</v>
      </c>
      <c r="Q597">
        <v>4</v>
      </c>
      <c r="R597" t="s">
        <v>50</v>
      </c>
      <c r="S597" t="s">
        <v>49</v>
      </c>
    </row>
    <row r="598" spans="1:19" x14ac:dyDescent="0.35">
      <c r="A598">
        <v>597</v>
      </c>
      <c r="B598">
        <v>24</v>
      </c>
      <c r="C598" t="str">
        <f t="shared" si="27"/>
        <v>Young Category</v>
      </c>
      <c r="D598" t="s">
        <v>17</v>
      </c>
      <c r="E598" t="s">
        <v>23</v>
      </c>
      <c r="F598" t="s">
        <v>33</v>
      </c>
      <c r="G598" t="s">
        <v>42</v>
      </c>
      <c r="H598" t="s">
        <v>46</v>
      </c>
      <c r="I598">
        <v>15</v>
      </c>
      <c r="J598" t="str">
        <f t="shared" si="28"/>
        <v>11-15 yrs</v>
      </c>
      <c r="K598">
        <v>3</v>
      </c>
      <c r="L598" s="5">
        <v>6702.79</v>
      </c>
      <c r="M598" s="5">
        <f t="shared" si="29"/>
        <v>80433.48</v>
      </c>
      <c r="N598" s="5">
        <v>1247.93</v>
      </c>
      <c r="O598">
        <v>9</v>
      </c>
      <c r="P598">
        <v>17</v>
      </c>
      <c r="Q598">
        <v>0</v>
      </c>
      <c r="R598" t="s">
        <v>50</v>
      </c>
      <c r="S598" t="s">
        <v>49</v>
      </c>
    </row>
    <row r="599" spans="1:19" x14ac:dyDescent="0.35">
      <c r="A599">
        <v>598</v>
      </c>
      <c r="B599">
        <v>56</v>
      </c>
      <c r="C599" t="str">
        <f t="shared" si="27"/>
        <v xml:space="preserve">Retirement Category </v>
      </c>
      <c r="D599" t="s">
        <v>17</v>
      </c>
      <c r="E599" t="s">
        <v>18</v>
      </c>
      <c r="F599" t="s">
        <v>27</v>
      </c>
      <c r="G599" t="s">
        <v>44</v>
      </c>
      <c r="H599" t="s">
        <v>46</v>
      </c>
      <c r="I599">
        <v>14</v>
      </c>
      <c r="J599" t="str">
        <f t="shared" si="28"/>
        <v>11-15 yrs</v>
      </c>
      <c r="K599">
        <v>3</v>
      </c>
      <c r="L599" s="5">
        <v>5129.1000000000004</v>
      </c>
      <c r="M599" s="5">
        <f t="shared" si="29"/>
        <v>61549.200000000004</v>
      </c>
      <c r="N599" s="5">
        <v>356.72</v>
      </c>
      <c r="O599">
        <v>7</v>
      </c>
      <c r="P599">
        <v>31</v>
      </c>
      <c r="Q599">
        <v>2</v>
      </c>
      <c r="R599" t="s">
        <v>49</v>
      </c>
      <c r="S599" t="s">
        <v>49</v>
      </c>
    </row>
    <row r="600" spans="1:19" x14ac:dyDescent="0.35">
      <c r="A600">
        <v>599</v>
      </c>
      <c r="B600">
        <v>32</v>
      </c>
      <c r="C600" t="str">
        <f t="shared" si="27"/>
        <v>Adult Category</v>
      </c>
      <c r="D600" t="s">
        <v>16</v>
      </c>
      <c r="E600" t="s">
        <v>20</v>
      </c>
      <c r="F600" t="s">
        <v>28</v>
      </c>
      <c r="G600" t="s">
        <v>44</v>
      </c>
      <c r="H600" t="s">
        <v>47</v>
      </c>
      <c r="I600">
        <v>2</v>
      </c>
      <c r="J600" t="str">
        <f t="shared" si="28"/>
        <v>0-5 yrs</v>
      </c>
      <c r="K600">
        <v>3</v>
      </c>
      <c r="L600" s="5">
        <v>4684.34</v>
      </c>
      <c r="M600" s="5">
        <f t="shared" si="29"/>
        <v>56212.08</v>
      </c>
      <c r="N600" s="5">
        <v>271.49</v>
      </c>
      <c r="O600">
        <v>10</v>
      </c>
      <c r="P600">
        <v>21</v>
      </c>
      <c r="Q600">
        <v>9</v>
      </c>
      <c r="R600" t="s">
        <v>49</v>
      </c>
      <c r="S600" t="s">
        <v>49</v>
      </c>
    </row>
    <row r="601" spans="1:19" x14ac:dyDescent="0.35">
      <c r="A601">
        <v>600</v>
      </c>
      <c r="B601">
        <v>54</v>
      </c>
      <c r="C601" t="str">
        <f t="shared" si="27"/>
        <v xml:space="preserve">Retirement Category </v>
      </c>
      <c r="D601" t="s">
        <v>17</v>
      </c>
      <c r="E601" t="s">
        <v>19</v>
      </c>
      <c r="F601" t="s">
        <v>35</v>
      </c>
      <c r="G601" t="s">
        <v>44</v>
      </c>
      <c r="H601" t="s">
        <v>47</v>
      </c>
      <c r="I601">
        <v>18</v>
      </c>
      <c r="J601" t="str">
        <f t="shared" si="28"/>
        <v>16-20 yrs</v>
      </c>
      <c r="K601">
        <v>3</v>
      </c>
      <c r="L601" s="5">
        <v>5053.9799999999996</v>
      </c>
      <c r="M601" s="5">
        <f t="shared" si="29"/>
        <v>60647.759999999995</v>
      </c>
      <c r="N601" s="5">
        <v>892.06</v>
      </c>
      <c r="O601">
        <v>7</v>
      </c>
      <c r="P601">
        <v>22</v>
      </c>
      <c r="Q601">
        <v>5</v>
      </c>
      <c r="R601" t="s">
        <v>49</v>
      </c>
      <c r="S601" t="s">
        <v>49</v>
      </c>
    </row>
    <row r="602" spans="1:19" x14ac:dyDescent="0.35">
      <c r="A602">
        <v>601</v>
      </c>
      <c r="B602">
        <v>42</v>
      </c>
      <c r="C602" t="str">
        <f t="shared" si="27"/>
        <v>Old Category</v>
      </c>
      <c r="D602" t="s">
        <v>16</v>
      </c>
      <c r="E602" t="s">
        <v>18</v>
      </c>
      <c r="F602" t="s">
        <v>24</v>
      </c>
      <c r="G602" t="s">
        <v>43</v>
      </c>
      <c r="H602" t="s">
        <v>46</v>
      </c>
      <c r="I602">
        <v>19</v>
      </c>
      <c r="J602" t="str">
        <f t="shared" si="28"/>
        <v>16-20 yrs</v>
      </c>
      <c r="K602">
        <v>3</v>
      </c>
      <c r="L602" s="5">
        <v>5142.2299999999996</v>
      </c>
      <c r="M602" s="5">
        <f t="shared" si="29"/>
        <v>61706.759999999995</v>
      </c>
      <c r="N602" s="5">
        <v>389.09</v>
      </c>
      <c r="O602">
        <v>14</v>
      </c>
      <c r="P602">
        <v>23</v>
      </c>
      <c r="Q602">
        <v>3</v>
      </c>
      <c r="R602" t="s">
        <v>49</v>
      </c>
      <c r="S602" t="s">
        <v>49</v>
      </c>
    </row>
    <row r="603" spans="1:19" x14ac:dyDescent="0.35">
      <c r="A603">
        <v>602</v>
      </c>
      <c r="B603">
        <v>31</v>
      </c>
      <c r="C603" t="str">
        <f t="shared" si="27"/>
        <v>Adult Category</v>
      </c>
      <c r="D603" t="s">
        <v>17</v>
      </c>
      <c r="E603" t="s">
        <v>18</v>
      </c>
      <c r="F603" t="s">
        <v>26</v>
      </c>
      <c r="G603" t="s">
        <v>43</v>
      </c>
      <c r="H603" t="s">
        <v>46</v>
      </c>
      <c r="I603">
        <v>2</v>
      </c>
      <c r="J603" t="str">
        <f t="shared" si="28"/>
        <v>0-5 yrs</v>
      </c>
      <c r="K603">
        <v>4</v>
      </c>
      <c r="L603" s="5">
        <v>4116.72</v>
      </c>
      <c r="M603" s="5">
        <f t="shared" si="29"/>
        <v>49400.639999999999</v>
      </c>
      <c r="N603" s="5">
        <v>699.37</v>
      </c>
      <c r="O603">
        <v>14</v>
      </c>
      <c r="P603">
        <v>18</v>
      </c>
      <c r="Q603">
        <v>1</v>
      </c>
      <c r="R603" t="s">
        <v>49</v>
      </c>
      <c r="S603" t="s">
        <v>49</v>
      </c>
    </row>
    <row r="604" spans="1:19" x14ac:dyDescent="0.35">
      <c r="A604">
        <v>603</v>
      </c>
      <c r="B604">
        <v>30</v>
      </c>
      <c r="C604" t="str">
        <f t="shared" si="27"/>
        <v>Adult Category</v>
      </c>
      <c r="D604" t="s">
        <v>16</v>
      </c>
      <c r="E604" t="s">
        <v>20</v>
      </c>
      <c r="F604" t="s">
        <v>30</v>
      </c>
      <c r="G604" t="s">
        <v>43</v>
      </c>
      <c r="H604" t="s">
        <v>46</v>
      </c>
      <c r="I604">
        <v>15</v>
      </c>
      <c r="J604" t="str">
        <f t="shared" si="28"/>
        <v>11-15 yrs</v>
      </c>
      <c r="K604">
        <v>3</v>
      </c>
      <c r="L604" s="5">
        <v>3195.65</v>
      </c>
      <c r="M604" s="5">
        <f t="shared" si="29"/>
        <v>38347.800000000003</v>
      </c>
      <c r="N604" s="5">
        <v>294.3</v>
      </c>
      <c r="O604">
        <v>20</v>
      </c>
      <c r="P604">
        <v>23</v>
      </c>
      <c r="Q604">
        <v>7</v>
      </c>
      <c r="R604" t="s">
        <v>50</v>
      </c>
      <c r="S604" t="s">
        <v>49</v>
      </c>
    </row>
    <row r="605" spans="1:19" x14ac:dyDescent="0.35">
      <c r="A605">
        <v>604</v>
      </c>
      <c r="B605">
        <v>46</v>
      </c>
      <c r="C605" t="str">
        <f t="shared" si="27"/>
        <v>Old Category</v>
      </c>
      <c r="D605" t="s">
        <v>17</v>
      </c>
      <c r="E605" t="s">
        <v>22</v>
      </c>
      <c r="F605" t="s">
        <v>36</v>
      </c>
      <c r="G605" t="s">
        <v>42</v>
      </c>
      <c r="H605" t="s">
        <v>46</v>
      </c>
      <c r="I605">
        <v>7</v>
      </c>
      <c r="J605" t="str">
        <f t="shared" si="28"/>
        <v>6-10 yrs</v>
      </c>
      <c r="K605">
        <v>1</v>
      </c>
      <c r="L605" s="5">
        <v>3443.88</v>
      </c>
      <c r="M605" s="5">
        <f t="shared" si="29"/>
        <v>41326.559999999998</v>
      </c>
      <c r="N605" s="5">
        <v>386.04</v>
      </c>
      <c r="O605">
        <v>10</v>
      </c>
      <c r="P605">
        <v>18</v>
      </c>
      <c r="Q605">
        <v>6</v>
      </c>
      <c r="R605" t="s">
        <v>49</v>
      </c>
      <c r="S605" t="s">
        <v>49</v>
      </c>
    </row>
    <row r="606" spans="1:19" x14ac:dyDescent="0.35">
      <c r="A606">
        <v>605</v>
      </c>
      <c r="B606">
        <v>26</v>
      </c>
      <c r="C606" t="str">
        <f t="shared" si="27"/>
        <v>Young Category</v>
      </c>
      <c r="D606" t="s">
        <v>16</v>
      </c>
      <c r="E606" t="s">
        <v>19</v>
      </c>
      <c r="F606" t="s">
        <v>37</v>
      </c>
      <c r="G606" t="s">
        <v>43</v>
      </c>
      <c r="H606" t="s">
        <v>46</v>
      </c>
      <c r="I606">
        <v>15</v>
      </c>
      <c r="J606" t="str">
        <f t="shared" si="28"/>
        <v>11-15 yrs</v>
      </c>
      <c r="K606">
        <v>3</v>
      </c>
      <c r="L606" s="5">
        <v>4045.46</v>
      </c>
      <c r="M606" s="5">
        <f t="shared" si="29"/>
        <v>48545.520000000004</v>
      </c>
      <c r="N606" s="5">
        <v>552.39</v>
      </c>
      <c r="O606">
        <v>6</v>
      </c>
      <c r="P606">
        <v>23</v>
      </c>
      <c r="Q606">
        <v>8</v>
      </c>
      <c r="R606" t="s">
        <v>49</v>
      </c>
      <c r="S606" t="s">
        <v>49</v>
      </c>
    </row>
    <row r="607" spans="1:19" x14ac:dyDescent="0.35">
      <c r="A607">
        <v>606</v>
      </c>
      <c r="B607">
        <v>25</v>
      </c>
      <c r="C607" t="str">
        <f t="shared" si="27"/>
        <v>Young Category</v>
      </c>
      <c r="D607" t="s">
        <v>17</v>
      </c>
      <c r="E607" t="s">
        <v>21</v>
      </c>
      <c r="F607" t="s">
        <v>34</v>
      </c>
      <c r="G607" t="s">
        <v>44</v>
      </c>
      <c r="H607" t="s">
        <v>47</v>
      </c>
      <c r="I607">
        <v>8</v>
      </c>
      <c r="J607" t="str">
        <f t="shared" si="28"/>
        <v>6-10 yrs</v>
      </c>
      <c r="K607">
        <v>2</v>
      </c>
      <c r="L607" s="5">
        <v>2940.37</v>
      </c>
      <c r="M607" s="5">
        <f t="shared" si="29"/>
        <v>35284.44</v>
      </c>
      <c r="N607" s="5">
        <v>550.4</v>
      </c>
      <c r="O607">
        <v>5</v>
      </c>
      <c r="P607">
        <v>19</v>
      </c>
      <c r="Q607">
        <v>5</v>
      </c>
      <c r="R607" t="s">
        <v>49</v>
      </c>
      <c r="S607" t="s">
        <v>49</v>
      </c>
    </row>
    <row r="608" spans="1:19" x14ac:dyDescent="0.35">
      <c r="A608">
        <v>607</v>
      </c>
      <c r="B608">
        <v>39</v>
      </c>
      <c r="C608" t="str">
        <f t="shared" si="27"/>
        <v>Adult Category</v>
      </c>
      <c r="D608" t="s">
        <v>16</v>
      </c>
      <c r="E608" t="s">
        <v>19</v>
      </c>
      <c r="F608" t="s">
        <v>37</v>
      </c>
      <c r="G608" t="s">
        <v>45</v>
      </c>
      <c r="H608" t="s">
        <v>46</v>
      </c>
      <c r="I608">
        <v>10</v>
      </c>
      <c r="J608" t="str">
        <f t="shared" si="28"/>
        <v>6-10 yrs</v>
      </c>
      <c r="K608">
        <v>3</v>
      </c>
      <c r="L608" s="5">
        <v>5849.36</v>
      </c>
      <c r="M608" s="5">
        <f t="shared" si="29"/>
        <v>70192.319999999992</v>
      </c>
      <c r="N608" s="5">
        <v>718.26</v>
      </c>
      <c r="O608">
        <v>15</v>
      </c>
      <c r="P608">
        <v>17</v>
      </c>
      <c r="Q608">
        <v>4</v>
      </c>
      <c r="R608" t="s">
        <v>49</v>
      </c>
      <c r="S608" t="s">
        <v>49</v>
      </c>
    </row>
    <row r="609" spans="1:19" x14ac:dyDescent="0.35">
      <c r="A609">
        <v>608</v>
      </c>
      <c r="B609">
        <v>28</v>
      </c>
      <c r="C609" t="str">
        <f t="shared" si="27"/>
        <v>Young Category</v>
      </c>
      <c r="D609" t="s">
        <v>16</v>
      </c>
      <c r="E609" t="s">
        <v>18</v>
      </c>
      <c r="F609" t="s">
        <v>24</v>
      </c>
      <c r="G609" t="s">
        <v>43</v>
      </c>
      <c r="H609" t="s">
        <v>46</v>
      </c>
      <c r="I609">
        <v>16</v>
      </c>
      <c r="J609" t="str">
        <f t="shared" si="28"/>
        <v>16-20 yrs</v>
      </c>
      <c r="K609">
        <v>3</v>
      </c>
      <c r="L609" s="5">
        <v>5765.53</v>
      </c>
      <c r="M609" s="5">
        <f t="shared" si="29"/>
        <v>69186.36</v>
      </c>
      <c r="N609" s="5">
        <v>572.63</v>
      </c>
      <c r="O609">
        <v>12</v>
      </c>
      <c r="P609">
        <v>16</v>
      </c>
      <c r="Q609">
        <v>2</v>
      </c>
      <c r="R609" t="s">
        <v>49</v>
      </c>
      <c r="S609" t="s">
        <v>49</v>
      </c>
    </row>
    <row r="610" spans="1:19" x14ac:dyDescent="0.35">
      <c r="A610">
        <v>609</v>
      </c>
      <c r="B610">
        <v>33</v>
      </c>
      <c r="C610" t="str">
        <f t="shared" si="27"/>
        <v>Adult Category</v>
      </c>
      <c r="D610" t="s">
        <v>17</v>
      </c>
      <c r="E610" t="s">
        <v>19</v>
      </c>
      <c r="F610" t="s">
        <v>25</v>
      </c>
      <c r="G610" t="s">
        <v>42</v>
      </c>
      <c r="H610" t="s">
        <v>46</v>
      </c>
      <c r="I610">
        <v>9</v>
      </c>
      <c r="J610" t="str">
        <f t="shared" si="28"/>
        <v>6-10 yrs</v>
      </c>
      <c r="K610">
        <v>3</v>
      </c>
      <c r="L610" s="5">
        <v>6056.46</v>
      </c>
      <c r="M610" s="5">
        <f t="shared" si="29"/>
        <v>72677.52</v>
      </c>
      <c r="N610" s="5">
        <v>995.8</v>
      </c>
      <c r="O610">
        <v>10</v>
      </c>
      <c r="P610">
        <v>25</v>
      </c>
      <c r="Q610">
        <v>8</v>
      </c>
      <c r="R610" t="s">
        <v>49</v>
      </c>
      <c r="S610" t="s">
        <v>49</v>
      </c>
    </row>
    <row r="611" spans="1:19" x14ac:dyDescent="0.35">
      <c r="A611">
        <v>610</v>
      </c>
      <c r="B611">
        <v>28</v>
      </c>
      <c r="C611" t="str">
        <f t="shared" si="27"/>
        <v>Young Category</v>
      </c>
      <c r="D611" t="s">
        <v>16</v>
      </c>
      <c r="E611" t="s">
        <v>18</v>
      </c>
      <c r="F611" t="s">
        <v>24</v>
      </c>
      <c r="G611" t="s">
        <v>43</v>
      </c>
      <c r="H611" t="s">
        <v>46</v>
      </c>
      <c r="I611">
        <v>18</v>
      </c>
      <c r="J611" t="str">
        <f t="shared" si="28"/>
        <v>16-20 yrs</v>
      </c>
      <c r="K611">
        <v>4</v>
      </c>
      <c r="L611" s="5">
        <v>5431.96</v>
      </c>
      <c r="M611" s="5">
        <f t="shared" si="29"/>
        <v>65183.520000000004</v>
      </c>
      <c r="N611" s="5">
        <v>988.13</v>
      </c>
      <c r="O611">
        <v>10</v>
      </c>
      <c r="P611">
        <v>12</v>
      </c>
      <c r="Q611">
        <v>4</v>
      </c>
      <c r="R611" t="s">
        <v>49</v>
      </c>
      <c r="S611" t="s">
        <v>50</v>
      </c>
    </row>
    <row r="612" spans="1:19" x14ac:dyDescent="0.35">
      <c r="A612">
        <v>611</v>
      </c>
      <c r="B612">
        <v>50</v>
      </c>
      <c r="C612" t="str">
        <f t="shared" si="27"/>
        <v xml:space="preserve">Retirement Category </v>
      </c>
      <c r="D612" t="s">
        <v>17</v>
      </c>
      <c r="E612" t="s">
        <v>21</v>
      </c>
      <c r="F612" t="s">
        <v>34</v>
      </c>
      <c r="G612" t="s">
        <v>44</v>
      </c>
      <c r="H612" t="s">
        <v>46</v>
      </c>
      <c r="I612">
        <v>12</v>
      </c>
      <c r="J612" t="str">
        <f t="shared" si="28"/>
        <v>11-15 yrs</v>
      </c>
      <c r="K612">
        <v>2</v>
      </c>
      <c r="L612" s="5">
        <v>5261.55</v>
      </c>
      <c r="M612" s="5">
        <f t="shared" si="29"/>
        <v>63138.600000000006</v>
      </c>
      <c r="N612" s="5">
        <v>279.18</v>
      </c>
      <c r="O612">
        <v>11</v>
      </c>
      <c r="P612">
        <v>26</v>
      </c>
      <c r="Q612">
        <v>3</v>
      </c>
      <c r="R612" t="s">
        <v>49</v>
      </c>
      <c r="S612" t="s">
        <v>49</v>
      </c>
    </row>
    <row r="613" spans="1:19" x14ac:dyDescent="0.35">
      <c r="A613">
        <v>612</v>
      </c>
      <c r="B613">
        <v>49</v>
      </c>
      <c r="C613" t="str">
        <f t="shared" si="27"/>
        <v>Old Category</v>
      </c>
      <c r="D613" t="s">
        <v>17</v>
      </c>
      <c r="E613" t="s">
        <v>20</v>
      </c>
      <c r="F613" t="s">
        <v>28</v>
      </c>
      <c r="G613" t="s">
        <v>45</v>
      </c>
      <c r="H613" t="s">
        <v>46</v>
      </c>
      <c r="I613">
        <v>6</v>
      </c>
      <c r="J613" t="str">
        <f t="shared" si="28"/>
        <v>6-10 yrs</v>
      </c>
      <c r="K613">
        <v>3</v>
      </c>
      <c r="L613" s="5">
        <v>4607.03</v>
      </c>
      <c r="M613" s="5">
        <f t="shared" si="29"/>
        <v>55284.36</v>
      </c>
      <c r="N613" s="5">
        <v>430.2</v>
      </c>
      <c r="O613">
        <v>10</v>
      </c>
      <c r="P613">
        <v>21</v>
      </c>
      <c r="Q613">
        <v>5</v>
      </c>
      <c r="R613" t="s">
        <v>49</v>
      </c>
      <c r="S613" t="s">
        <v>49</v>
      </c>
    </row>
    <row r="614" spans="1:19" x14ac:dyDescent="0.35">
      <c r="A614">
        <v>613</v>
      </c>
      <c r="B614">
        <v>50</v>
      </c>
      <c r="C614" t="str">
        <f t="shared" si="27"/>
        <v xml:space="preserve">Retirement Category </v>
      </c>
      <c r="D614" t="s">
        <v>17</v>
      </c>
      <c r="E614" t="s">
        <v>19</v>
      </c>
      <c r="F614" t="s">
        <v>35</v>
      </c>
      <c r="G614" t="s">
        <v>44</v>
      </c>
      <c r="H614" t="s">
        <v>46</v>
      </c>
      <c r="I614">
        <v>19</v>
      </c>
      <c r="J614" t="str">
        <f t="shared" si="28"/>
        <v>16-20 yrs</v>
      </c>
      <c r="K614">
        <v>4</v>
      </c>
      <c r="L614" s="5">
        <v>3852.43</v>
      </c>
      <c r="M614" s="5">
        <f t="shared" si="29"/>
        <v>46229.159999999996</v>
      </c>
      <c r="N614" s="5">
        <v>568.91</v>
      </c>
      <c r="O614">
        <v>10</v>
      </c>
      <c r="P614">
        <v>19</v>
      </c>
      <c r="Q614">
        <v>5</v>
      </c>
      <c r="R614" t="s">
        <v>49</v>
      </c>
      <c r="S614" t="s">
        <v>49</v>
      </c>
    </row>
    <row r="615" spans="1:19" x14ac:dyDescent="0.35">
      <c r="A615">
        <v>614</v>
      </c>
      <c r="B615">
        <v>41</v>
      </c>
      <c r="C615" t="str">
        <f t="shared" si="27"/>
        <v>Old Category</v>
      </c>
      <c r="D615" t="s">
        <v>16</v>
      </c>
      <c r="E615" t="s">
        <v>23</v>
      </c>
      <c r="F615" t="s">
        <v>41</v>
      </c>
      <c r="G615" t="s">
        <v>43</v>
      </c>
      <c r="H615" t="s">
        <v>48</v>
      </c>
      <c r="I615">
        <v>9</v>
      </c>
      <c r="J615" t="str">
        <f t="shared" si="28"/>
        <v>6-10 yrs</v>
      </c>
      <c r="K615">
        <v>3</v>
      </c>
      <c r="L615" s="5">
        <v>6193.9</v>
      </c>
      <c r="M615" s="5">
        <f t="shared" si="29"/>
        <v>74326.799999999988</v>
      </c>
      <c r="N615" s="5">
        <v>1174.79</v>
      </c>
      <c r="O615">
        <v>18</v>
      </c>
      <c r="P615">
        <v>15</v>
      </c>
      <c r="Q615">
        <v>1</v>
      </c>
      <c r="R615" t="s">
        <v>49</v>
      </c>
      <c r="S615" t="s">
        <v>49</v>
      </c>
    </row>
    <row r="616" spans="1:19" x14ac:dyDescent="0.35">
      <c r="A616">
        <v>615</v>
      </c>
      <c r="B616">
        <v>39</v>
      </c>
      <c r="C616" t="str">
        <f t="shared" si="27"/>
        <v>Adult Category</v>
      </c>
      <c r="D616" t="s">
        <v>16</v>
      </c>
      <c r="E616" t="s">
        <v>20</v>
      </c>
      <c r="F616" t="s">
        <v>29</v>
      </c>
      <c r="G616" t="s">
        <v>44</v>
      </c>
      <c r="H616" t="s">
        <v>46</v>
      </c>
      <c r="I616">
        <v>0</v>
      </c>
      <c r="J616" t="str">
        <f t="shared" si="28"/>
        <v>0-5 yrs</v>
      </c>
      <c r="K616">
        <v>4</v>
      </c>
      <c r="L616" s="5">
        <v>6968.7</v>
      </c>
      <c r="M616" s="5">
        <f t="shared" si="29"/>
        <v>83624.399999999994</v>
      </c>
      <c r="N616" s="5">
        <v>384.25</v>
      </c>
      <c r="O616">
        <v>6</v>
      </c>
      <c r="P616">
        <v>21</v>
      </c>
      <c r="Q616">
        <v>10</v>
      </c>
      <c r="R616" t="s">
        <v>49</v>
      </c>
      <c r="S616" t="s">
        <v>49</v>
      </c>
    </row>
    <row r="617" spans="1:19" x14ac:dyDescent="0.35">
      <c r="A617">
        <v>616</v>
      </c>
      <c r="B617">
        <v>37</v>
      </c>
      <c r="C617" t="str">
        <f t="shared" si="27"/>
        <v>Adult Category</v>
      </c>
      <c r="D617" t="s">
        <v>16</v>
      </c>
      <c r="E617" t="s">
        <v>22</v>
      </c>
      <c r="F617" t="s">
        <v>36</v>
      </c>
      <c r="G617" t="s">
        <v>44</v>
      </c>
      <c r="H617" t="s">
        <v>46</v>
      </c>
      <c r="I617">
        <v>14</v>
      </c>
      <c r="J617" t="str">
        <f t="shared" si="28"/>
        <v>11-15 yrs</v>
      </c>
      <c r="K617">
        <v>3</v>
      </c>
      <c r="L617" s="5">
        <v>4641.93</v>
      </c>
      <c r="M617" s="5">
        <f t="shared" si="29"/>
        <v>55703.16</v>
      </c>
      <c r="N617" s="5">
        <v>530.12</v>
      </c>
      <c r="O617">
        <v>11</v>
      </c>
      <c r="P617">
        <v>21</v>
      </c>
      <c r="Q617">
        <v>6</v>
      </c>
      <c r="R617" t="s">
        <v>49</v>
      </c>
      <c r="S617" t="s">
        <v>49</v>
      </c>
    </row>
    <row r="618" spans="1:19" x14ac:dyDescent="0.35">
      <c r="A618">
        <v>617</v>
      </c>
      <c r="B618">
        <v>52</v>
      </c>
      <c r="C618" t="str">
        <f t="shared" si="27"/>
        <v xml:space="preserve">Retirement Category </v>
      </c>
      <c r="D618" t="s">
        <v>16</v>
      </c>
      <c r="E618" t="s">
        <v>20</v>
      </c>
      <c r="F618" t="s">
        <v>30</v>
      </c>
      <c r="G618" t="s">
        <v>42</v>
      </c>
      <c r="H618" t="s">
        <v>46</v>
      </c>
      <c r="I618">
        <v>4</v>
      </c>
      <c r="J618" t="str">
        <f t="shared" si="28"/>
        <v>0-5 yrs</v>
      </c>
      <c r="K618">
        <v>5</v>
      </c>
      <c r="L618" s="5">
        <v>3733.19</v>
      </c>
      <c r="M618" s="5">
        <f t="shared" si="29"/>
        <v>44798.28</v>
      </c>
      <c r="N618" s="5">
        <v>543.76</v>
      </c>
      <c r="O618">
        <v>10</v>
      </c>
      <c r="P618">
        <v>25</v>
      </c>
      <c r="Q618">
        <v>2</v>
      </c>
      <c r="R618" t="s">
        <v>49</v>
      </c>
      <c r="S618" t="s">
        <v>50</v>
      </c>
    </row>
    <row r="619" spans="1:19" x14ac:dyDescent="0.35">
      <c r="A619">
        <v>618</v>
      </c>
      <c r="B619">
        <v>24</v>
      </c>
      <c r="C619" t="str">
        <f t="shared" si="27"/>
        <v>Young Category</v>
      </c>
      <c r="D619" t="s">
        <v>17</v>
      </c>
      <c r="E619" t="s">
        <v>23</v>
      </c>
      <c r="F619" t="s">
        <v>33</v>
      </c>
      <c r="G619" t="s">
        <v>43</v>
      </c>
      <c r="H619" t="s">
        <v>47</v>
      </c>
      <c r="I619">
        <v>9</v>
      </c>
      <c r="J619" t="str">
        <f t="shared" si="28"/>
        <v>6-10 yrs</v>
      </c>
      <c r="K619">
        <v>2</v>
      </c>
      <c r="L619" s="5">
        <v>5428.72</v>
      </c>
      <c r="M619" s="5">
        <f t="shared" si="29"/>
        <v>65144.639999999999</v>
      </c>
      <c r="N619" s="5">
        <v>1004.86</v>
      </c>
      <c r="O619">
        <v>13</v>
      </c>
      <c r="P619">
        <v>23</v>
      </c>
      <c r="Q619">
        <v>7</v>
      </c>
      <c r="R619" t="s">
        <v>49</v>
      </c>
      <c r="S619" t="s">
        <v>49</v>
      </c>
    </row>
    <row r="620" spans="1:19" x14ac:dyDescent="0.35">
      <c r="A620">
        <v>619</v>
      </c>
      <c r="B620">
        <v>29</v>
      </c>
      <c r="C620" t="str">
        <f t="shared" si="27"/>
        <v>Young Category</v>
      </c>
      <c r="D620" t="s">
        <v>16</v>
      </c>
      <c r="E620" t="s">
        <v>22</v>
      </c>
      <c r="F620" t="s">
        <v>36</v>
      </c>
      <c r="G620" t="s">
        <v>45</v>
      </c>
      <c r="H620" t="s">
        <v>46</v>
      </c>
      <c r="I620">
        <v>19</v>
      </c>
      <c r="J620" t="str">
        <f t="shared" si="28"/>
        <v>16-20 yrs</v>
      </c>
      <c r="K620">
        <v>5</v>
      </c>
      <c r="L620" s="5">
        <v>3759.34</v>
      </c>
      <c r="M620" s="5">
        <f t="shared" si="29"/>
        <v>45112.08</v>
      </c>
      <c r="N620" s="5">
        <v>405.55</v>
      </c>
      <c r="O620">
        <v>4</v>
      </c>
      <c r="P620">
        <v>21</v>
      </c>
      <c r="Q620">
        <v>3</v>
      </c>
      <c r="R620" t="s">
        <v>49</v>
      </c>
      <c r="S620" t="s">
        <v>50</v>
      </c>
    </row>
    <row r="621" spans="1:19" x14ac:dyDescent="0.35">
      <c r="A621">
        <v>620</v>
      </c>
      <c r="B621">
        <v>55</v>
      </c>
      <c r="C621" t="str">
        <f t="shared" si="27"/>
        <v xml:space="preserve">Retirement Category </v>
      </c>
      <c r="D621" t="s">
        <v>16</v>
      </c>
      <c r="E621" t="s">
        <v>18</v>
      </c>
      <c r="F621" t="s">
        <v>26</v>
      </c>
      <c r="G621" t="s">
        <v>43</v>
      </c>
      <c r="H621" t="s">
        <v>48</v>
      </c>
      <c r="I621">
        <v>19</v>
      </c>
      <c r="J621" t="str">
        <f t="shared" si="28"/>
        <v>16-20 yrs</v>
      </c>
      <c r="K621">
        <v>4</v>
      </c>
      <c r="L621" s="5">
        <v>4198.1499999999996</v>
      </c>
      <c r="M621" s="5">
        <f t="shared" si="29"/>
        <v>50377.799999999996</v>
      </c>
      <c r="N621" s="5">
        <v>688.91</v>
      </c>
      <c r="O621">
        <v>12</v>
      </c>
      <c r="P621">
        <v>25</v>
      </c>
      <c r="Q621">
        <v>5</v>
      </c>
      <c r="R621" t="s">
        <v>49</v>
      </c>
      <c r="S621" t="s">
        <v>49</v>
      </c>
    </row>
    <row r="622" spans="1:19" x14ac:dyDescent="0.35">
      <c r="A622">
        <v>621</v>
      </c>
      <c r="B622">
        <v>47</v>
      </c>
      <c r="C622" t="str">
        <f t="shared" si="27"/>
        <v>Old Category</v>
      </c>
      <c r="D622" t="s">
        <v>17</v>
      </c>
      <c r="E622" t="s">
        <v>20</v>
      </c>
      <c r="F622" t="s">
        <v>28</v>
      </c>
      <c r="G622" t="s">
        <v>44</v>
      </c>
      <c r="H622" t="s">
        <v>46</v>
      </c>
      <c r="I622">
        <v>7</v>
      </c>
      <c r="J622" t="str">
        <f t="shared" si="28"/>
        <v>6-10 yrs</v>
      </c>
      <c r="K622">
        <v>4</v>
      </c>
      <c r="L622" s="5">
        <v>4937.95</v>
      </c>
      <c r="M622" s="5">
        <f t="shared" si="29"/>
        <v>59255.399999999994</v>
      </c>
      <c r="N622" s="5">
        <v>833.5</v>
      </c>
      <c r="O622">
        <v>6</v>
      </c>
      <c r="P622">
        <v>15</v>
      </c>
      <c r="Q622">
        <v>6</v>
      </c>
      <c r="R622" t="s">
        <v>50</v>
      </c>
      <c r="S622" t="s">
        <v>50</v>
      </c>
    </row>
    <row r="623" spans="1:19" x14ac:dyDescent="0.35">
      <c r="A623">
        <v>622</v>
      </c>
      <c r="B623">
        <v>30</v>
      </c>
      <c r="C623" t="str">
        <f t="shared" si="27"/>
        <v>Adult Category</v>
      </c>
      <c r="D623" t="s">
        <v>17</v>
      </c>
      <c r="E623" t="s">
        <v>19</v>
      </c>
      <c r="F623" t="s">
        <v>37</v>
      </c>
      <c r="G623" t="s">
        <v>44</v>
      </c>
      <c r="H623" t="s">
        <v>46</v>
      </c>
      <c r="I623">
        <v>9</v>
      </c>
      <c r="J623" t="str">
        <f t="shared" si="28"/>
        <v>6-10 yrs</v>
      </c>
      <c r="K623">
        <v>3</v>
      </c>
      <c r="L623" s="5">
        <v>4827.05</v>
      </c>
      <c r="M623" s="5">
        <f t="shared" si="29"/>
        <v>57924.600000000006</v>
      </c>
      <c r="N623" s="5">
        <v>800.03</v>
      </c>
      <c r="O623">
        <v>8</v>
      </c>
      <c r="P623">
        <v>17</v>
      </c>
      <c r="Q623">
        <v>2</v>
      </c>
      <c r="R623" t="s">
        <v>49</v>
      </c>
      <c r="S623" t="s">
        <v>49</v>
      </c>
    </row>
    <row r="624" spans="1:19" x14ac:dyDescent="0.35">
      <c r="A624">
        <v>623</v>
      </c>
      <c r="B624">
        <v>54</v>
      </c>
      <c r="C624" t="str">
        <f t="shared" si="27"/>
        <v xml:space="preserve">Retirement Category </v>
      </c>
      <c r="D624" t="s">
        <v>17</v>
      </c>
      <c r="E624" t="s">
        <v>22</v>
      </c>
      <c r="F624" t="s">
        <v>32</v>
      </c>
      <c r="G624" t="s">
        <v>44</v>
      </c>
      <c r="H624" t="s">
        <v>46</v>
      </c>
      <c r="I624">
        <v>18</v>
      </c>
      <c r="J624" t="str">
        <f t="shared" si="28"/>
        <v>16-20 yrs</v>
      </c>
      <c r="K624">
        <v>3</v>
      </c>
      <c r="L624" s="5">
        <v>3672.46</v>
      </c>
      <c r="M624" s="5">
        <f t="shared" si="29"/>
        <v>44069.520000000004</v>
      </c>
      <c r="N624" s="5">
        <v>551.70000000000005</v>
      </c>
      <c r="O624">
        <v>15</v>
      </c>
      <c r="P624">
        <v>14</v>
      </c>
      <c r="Q624">
        <v>4</v>
      </c>
      <c r="R624" t="s">
        <v>50</v>
      </c>
      <c r="S624" t="s">
        <v>49</v>
      </c>
    </row>
    <row r="625" spans="1:19" x14ac:dyDescent="0.35">
      <c r="A625">
        <v>624</v>
      </c>
      <c r="B625">
        <v>58</v>
      </c>
      <c r="C625" t="str">
        <f t="shared" si="27"/>
        <v xml:space="preserve">Retirement Category </v>
      </c>
      <c r="D625" t="s">
        <v>16</v>
      </c>
      <c r="E625" t="s">
        <v>18</v>
      </c>
      <c r="F625" t="s">
        <v>24</v>
      </c>
      <c r="G625" t="s">
        <v>43</v>
      </c>
      <c r="H625" t="s">
        <v>46</v>
      </c>
      <c r="I625">
        <v>15</v>
      </c>
      <c r="J625" t="str">
        <f t="shared" si="28"/>
        <v>11-15 yrs</v>
      </c>
      <c r="K625">
        <v>2</v>
      </c>
      <c r="L625" s="5">
        <v>5684.53</v>
      </c>
      <c r="M625" s="5">
        <f t="shared" si="29"/>
        <v>68214.36</v>
      </c>
      <c r="N625" s="5">
        <v>704.32</v>
      </c>
      <c r="O625">
        <v>8</v>
      </c>
      <c r="P625">
        <v>21</v>
      </c>
      <c r="Q625">
        <v>3</v>
      </c>
      <c r="R625" t="s">
        <v>49</v>
      </c>
      <c r="S625" t="s">
        <v>49</v>
      </c>
    </row>
    <row r="626" spans="1:19" x14ac:dyDescent="0.35">
      <c r="A626">
        <v>625</v>
      </c>
      <c r="B626">
        <v>49</v>
      </c>
      <c r="C626" t="str">
        <f t="shared" si="27"/>
        <v>Old Category</v>
      </c>
      <c r="D626" t="s">
        <v>17</v>
      </c>
      <c r="E626" t="s">
        <v>19</v>
      </c>
      <c r="F626" t="s">
        <v>37</v>
      </c>
      <c r="G626" t="s">
        <v>45</v>
      </c>
      <c r="H626" t="s">
        <v>46</v>
      </c>
      <c r="I626">
        <v>5</v>
      </c>
      <c r="J626" t="str">
        <f t="shared" si="28"/>
        <v>0-5 yrs</v>
      </c>
      <c r="K626">
        <v>3</v>
      </c>
      <c r="L626" s="5">
        <v>4856.29</v>
      </c>
      <c r="M626" s="5">
        <f t="shared" si="29"/>
        <v>58275.479999999996</v>
      </c>
      <c r="N626" s="5">
        <v>858.89</v>
      </c>
      <c r="O626">
        <v>8</v>
      </c>
      <c r="P626">
        <v>23</v>
      </c>
      <c r="Q626">
        <v>3</v>
      </c>
      <c r="R626" t="s">
        <v>49</v>
      </c>
      <c r="S626" t="s">
        <v>49</v>
      </c>
    </row>
    <row r="627" spans="1:19" x14ac:dyDescent="0.35">
      <c r="A627">
        <v>626</v>
      </c>
      <c r="B627">
        <v>42</v>
      </c>
      <c r="C627" t="str">
        <f t="shared" si="27"/>
        <v>Old Category</v>
      </c>
      <c r="D627" t="s">
        <v>17</v>
      </c>
      <c r="E627" t="s">
        <v>18</v>
      </c>
      <c r="F627" t="s">
        <v>26</v>
      </c>
      <c r="G627" t="s">
        <v>42</v>
      </c>
      <c r="H627" t="s">
        <v>46</v>
      </c>
      <c r="I627">
        <v>12</v>
      </c>
      <c r="J627" t="str">
        <f t="shared" si="28"/>
        <v>11-15 yrs</v>
      </c>
      <c r="K627">
        <v>3</v>
      </c>
      <c r="L627" s="5">
        <v>4459.1099999999997</v>
      </c>
      <c r="M627" s="5">
        <f t="shared" si="29"/>
        <v>53509.319999999992</v>
      </c>
      <c r="N627" s="5">
        <v>308.02</v>
      </c>
      <c r="O627">
        <v>8</v>
      </c>
      <c r="P627">
        <v>18</v>
      </c>
      <c r="Q627">
        <v>6</v>
      </c>
      <c r="R627" t="s">
        <v>49</v>
      </c>
      <c r="S627" t="s">
        <v>49</v>
      </c>
    </row>
    <row r="628" spans="1:19" x14ac:dyDescent="0.35">
      <c r="A628">
        <v>627</v>
      </c>
      <c r="B628">
        <v>50</v>
      </c>
      <c r="C628" t="str">
        <f t="shared" si="27"/>
        <v xml:space="preserve">Retirement Category </v>
      </c>
      <c r="D628" t="s">
        <v>16</v>
      </c>
      <c r="E628" t="s">
        <v>19</v>
      </c>
      <c r="F628" t="s">
        <v>37</v>
      </c>
      <c r="G628" t="s">
        <v>42</v>
      </c>
      <c r="H628" t="s">
        <v>46</v>
      </c>
      <c r="I628">
        <v>13</v>
      </c>
      <c r="J628" t="str">
        <f t="shared" si="28"/>
        <v>11-15 yrs</v>
      </c>
      <c r="K628">
        <v>5</v>
      </c>
      <c r="L628" s="5">
        <v>5816.02</v>
      </c>
      <c r="M628" s="5">
        <f t="shared" si="29"/>
        <v>69792.240000000005</v>
      </c>
      <c r="N628" s="5">
        <v>333.69</v>
      </c>
      <c r="O628">
        <v>16</v>
      </c>
      <c r="P628">
        <v>19</v>
      </c>
      <c r="Q628">
        <v>4</v>
      </c>
      <c r="R628" t="s">
        <v>49</v>
      </c>
      <c r="S628" t="s">
        <v>50</v>
      </c>
    </row>
    <row r="629" spans="1:19" x14ac:dyDescent="0.35">
      <c r="A629">
        <v>628</v>
      </c>
      <c r="B629">
        <v>27</v>
      </c>
      <c r="C629" t="str">
        <f t="shared" si="27"/>
        <v>Young Category</v>
      </c>
      <c r="D629" t="s">
        <v>16</v>
      </c>
      <c r="E629" t="s">
        <v>23</v>
      </c>
      <c r="F629" t="s">
        <v>41</v>
      </c>
      <c r="G629" t="s">
        <v>45</v>
      </c>
      <c r="H629" t="s">
        <v>46</v>
      </c>
      <c r="I629">
        <v>17</v>
      </c>
      <c r="J629" t="str">
        <f t="shared" si="28"/>
        <v>16-20 yrs</v>
      </c>
      <c r="K629">
        <v>4</v>
      </c>
      <c r="L629" s="5">
        <v>5023.4799999999996</v>
      </c>
      <c r="M629" s="5">
        <f t="shared" si="29"/>
        <v>60281.759999999995</v>
      </c>
      <c r="N629" s="5">
        <v>1000.6</v>
      </c>
      <c r="O629">
        <v>9</v>
      </c>
      <c r="P629">
        <v>13</v>
      </c>
      <c r="Q629">
        <v>8</v>
      </c>
      <c r="R629" t="s">
        <v>50</v>
      </c>
      <c r="S629" t="s">
        <v>50</v>
      </c>
    </row>
    <row r="630" spans="1:19" x14ac:dyDescent="0.35">
      <c r="A630">
        <v>629</v>
      </c>
      <c r="B630">
        <v>40</v>
      </c>
      <c r="C630" t="str">
        <f t="shared" si="27"/>
        <v>Old Category</v>
      </c>
      <c r="D630" t="s">
        <v>16</v>
      </c>
      <c r="E630" t="s">
        <v>18</v>
      </c>
      <c r="F630" t="s">
        <v>24</v>
      </c>
      <c r="G630" t="s">
        <v>44</v>
      </c>
      <c r="H630" t="s">
        <v>46</v>
      </c>
      <c r="I630">
        <v>3</v>
      </c>
      <c r="J630" t="str">
        <f t="shared" si="28"/>
        <v>0-5 yrs</v>
      </c>
      <c r="K630">
        <v>2</v>
      </c>
      <c r="L630" s="5">
        <v>5278.49</v>
      </c>
      <c r="M630" s="5">
        <f t="shared" si="29"/>
        <v>63341.88</v>
      </c>
      <c r="N630" s="5">
        <v>559.70000000000005</v>
      </c>
      <c r="O630">
        <v>7</v>
      </c>
      <c r="P630">
        <v>19</v>
      </c>
      <c r="Q630">
        <v>6</v>
      </c>
      <c r="R630" t="s">
        <v>49</v>
      </c>
      <c r="S630" t="s">
        <v>49</v>
      </c>
    </row>
    <row r="631" spans="1:19" x14ac:dyDescent="0.35">
      <c r="A631">
        <v>630</v>
      </c>
      <c r="B631">
        <v>56</v>
      </c>
      <c r="C631" t="str">
        <f t="shared" si="27"/>
        <v xml:space="preserve">Retirement Category </v>
      </c>
      <c r="D631" t="s">
        <v>16</v>
      </c>
      <c r="E631" t="s">
        <v>20</v>
      </c>
      <c r="F631" t="s">
        <v>28</v>
      </c>
      <c r="G631" t="s">
        <v>43</v>
      </c>
      <c r="H631" t="s">
        <v>46</v>
      </c>
      <c r="I631">
        <v>17</v>
      </c>
      <c r="J631" t="str">
        <f t="shared" si="28"/>
        <v>16-20 yrs</v>
      </c>
      <c r="K631">
        <v>3</v>
      </c>
      <c r="L631" s="5">
        <v>4062.62</v>
      </c>
      <c r="M631" s="5">
        <f t="shared" si="29"/>
        <v>48751.44</v>
      </c>
      <c r="N631" s="5">
        <v>444.13</v>
      </c>
      <c r="O631">
        <v>8</v>
      </c>
      <c r="P631">
        <v>20</v>
      </c>
      <c r="Q631">
        <v>5</v>
      </c>
      <c r="R631" t="s">
        <v>49</v>
      </c>
      <c r="S631" t="s">
        <v>49</v>
      </c>
    </row>
    <row r="632" spans="1:19" x14ac:dyDescent="0.35">
      <c r="A632">
        <v>631</v>
      </c>
      <c r="B632">
        <v>31</v>
      </c>
      <c r="C632" t="str">
        <f t="shared" si="27"/>
        <v>Adult Category</v>
      </c>
      <c r="D632" t="s">
        <v>16</v>
      </c>
      <c r="E632" t="s">
        <v>21</v>
      </c>
      <c r="F632" t="s">
        <v>34</v>
      </c>
      <c r="G632" t="s">
        <v>44</v>
      </c>
      <c r="H632" t="s">
        <v>46</v>
      </c>
      <c r="I632">
        <v>4</v>
      </c>
      <c r="J632" t="str">
        <f t="shared" si="28"/>
        <v>0-5 yrs</v>
      </c>
      <c r="K632">
        <v>3</v>
      </c>
      <c r="L632" s="5">
        <v>5586.33</v>
      </c>
      <c r="M632" s="5">
        <f t="shared" si="29"/>
        <v>67035.959999999992</v>
      </c>
      <c r="N632" s="5">
        <v>813.93</v>
      </c>
      <c r="O632">
        <v>11</v>
      </c>
      <c r="P632">
        <v>16</v>
      </c>
      <c r="Q632">
        <v>6</v>
      </c>
      <c r="R632" t="s">
        <v>49</v>
      </c>
      <c r="S632" t="s">
        <v>49</v>
      </c>
    </row>
    <row r="633" spans="1:19" x14ac:dyDescent="0.35">
      <c r="A633">
        <v>632</v>
      </c>
      <c r="B633">
        <v>34</v>
      </c>
      <c r="C633" t="str">
        <f t="shared" si="27"/>
        <v>Adult Category</v>
      </c>
      <c r="D633" t="s">
        <v>17</v>
      </c>
      <c r="E633" t="s">
        <v>23</v>
      </c>
      <c r="F633" t="s">
        <v>33</v>
      </c>
      <c r="G633" t="s">
        <v>45</v>
      </c>
      <c r="H633" t="s">
        <v>46</v>
      </c>
      <c r="I633">
        <v>5</v>
      </c>
      <c r="J633" t="str">
        <f t="shared" si="28"/>
        <v>0-5 yrs</v>
      </c>
      <c r="K633">
        <v>3</v>
      </c>
      <c r="L633" s="5">
        <v>5982.76</v>
      </c>
      <c r="M633" s="5">
        <f t="shared" si="29"/>
        <v>71793.119999999995</v>
      </c>
      <c r="N633" s="5">
        <v>885.14</v>
      </c>
      <c r="O633">
        <v>10</v>
      </c>
      <c r="P633">
        <v>25</v>
      </c>
      <c r="Q633">
        <v>3</v>
      </c>
      <c r="R633" t="s">
        <v>50</v>
      </c>
      <c r="S633" t="s">
        <v>49</v>
      </c>
    </row>
    <row r="634" spans="1:19" x14ac:dyDescent="0.35">
      <c r="A634">
        <v>633</v>
      </c>
      <c r="B634">
        <v>45</v>
      </c>
      <c r="C634" t="str">
        <f t="shared" si="27"/>
        <v>Old Category</v>
      </c>
      <c r="D634" t="s">
        <v>16</v>
      </c>
      <c r="E634" t="s">
        <v>22</v>
      </c>
      <c r="F634" t="s">
        <v>32</v>
      </c>
      <c r="G634" t="s">
        <v>43</v>
      </c>
      <c r="H634" t="s">
        <v>46</v>
      </c>
      <c r="I634">
        <v>1</v>
      </c>
      <c r="J634" t="str">
        <f t="shared" si="28"/>
        <v>0-5 yrs</v>
      </c>
      <c r="K634">
        <v>3</v>
      </c>
      <c r="L634" s="5">
        <v>5284.28</v>
      </c>
      <c r="M634" s="5">
        <f t="shared" si="29"/>
        <v>63411.360000000001</v>
      </c>
      <c r="N634" s="5">
        <v>333.97</v>
      </c>
      <c r="O634">
        <v>15</v>
      </c>
      <c r="P634">
        <v>17</v>
      </c>
      <c r="Q634">
        <v>9</v>
      </c>
      <c r="R634" t="s">
        <v>49</v>
      </c>
      <c r="S634" t="s">
        <v>49</v>
      </c>
    </row>
    <row r="635" spans="1:19" x14ac:dyDescent="0.35">
      <c r="A635">
        <v>634</v>
      </c>
      <c r="B635">
        <v>28</v>
      </c>
      <c r="C635" t="str">
        <f t="shared" si="27"/>
        <v>Young Category</v>
      </c>
      <c r="D635" t="s">
        <v>17</v>
      </c>
      <c r="E635" t="s">
        <v>22</v>
      </c>
      <c r="F635" t="s">
        <v>32</v>
      </c>
      <c r="G635" t="s">
        <v>43</v>
      </c>
      <c r="H635" t="s">
        <v>46</v>
      </c>
      <c r="I635">
        <v>16</v>
      </c>
      <c r="J635" t="str">
        <f t="shared" si="28"/>
        <v>16-20 yrs</v>
      </c>
      <c r="K635">
        <v>3</v>
      </c>
      <c r="L635" s="5">
        <v>4979.1499999999996</v>
      </c>
      <c r="M635" s="5">
        <f t="shared" si="29"/>
        <v>59749.799999999996</v>
      </c>
      <c r="N635" s="5">
        <v>670.81</v>
      </c>
      <c r="O635">
        <v>8</v>
      </c>
      <c r="P635">
        <v>22</v>
      </c>
      <c r="Q635">
        <v>5</v>
      </c>
      <c r="R635" t="s">
        <v>49</v>
      </c>
      <c r="S635" t="s">
        <v>49</v>
      </c>
    </row>
    <row r="636" spans="1:19" x14ac:dyDescent="0.35">
      <c r="A636">
        <v>635</v>
      </c>
      <c r="B636">
        <v>23</v>
      </c>
      <c r="C636" t="str">
        <f t="shared" si="27"/>
        <v>Young Category</v>
      </c>
      <c r="D636" t="s">
        <v>16</v>
      </c>
      <c r="E636" t="s">
        <v>23</v>
      </c>
      <c r="F636" t="s">
        <v>33</v>
      </c>
      <c r="G636" t="s">
        <v>44</v>
      </c>
      <c r="H636" t="s">
        <v>46</v>
      </c>
      <c r="I636">
        <v>12</v>
      </c>
      <c r="J636" t="str">
        <f t="shared" si="28"/>
        <v>11-15 yrs</v>
      </c>
      <c r="K636">
        <v>3</v>
      </c>
      <c r="L636" s="5">
        <v>6128.85</v>
      </c>
      <c r="M636" s="5">
        <f t="shared" si="29"/>
        <v>73546.200000000012</v>
      </c>
      <c r="N636" s="5">
        <v>831.69</v>
      </c>
      <c r="O636">
        <v>4</v>
      </c>
      <c r="P636">
        <v>21</v>
      </c>
      <c r="Q636">
        <v>3</v>
      </c>
      <c r="R636" t="s">
        <v>49</v>
      </c>
      <c r="S636" t="s">
        <v>49</v>
      </c>
    </row>
    <row r="637" spans="1:19" x14ac:dyDescent="0.35">
      <c r="A637">
        <v>636</v>
      </c>
      <c r="B637">
        <v>44</v>
      </c>
      <c r="C637" t="str">
        <f t="shared" si="27"/>
        <v>Old Category</v>
      </c>
      <c r="D637" t="s">
        <v>17</v>
      </c>
      <c r="E637" t="s">
        <v>21</v>
      </c>
      <c r="F637" t="s">
        <v>34</v>
      </c>
      <c r="G637" t="s">
        <v>44</v>
      </c>
      <c r="H637" t="s">
        <v>46</v>
      </c>
      <c r="I637">
        <v>13</v>
      </c>
      <c r="J637" t="str">
        <f t="shared" si="28"/>
        <v>11-15 yrs</v>
      </c>
      <c r="K637">
        <v>4</v>
      </c>
      <c r="L637" s="5">
        <v>4778.03</v>
      </c>
      <c r="M637" s="5">
        <f t="shared" si="29"/>
        <v>57336.36</v>
      </c>
      <c r="N637" s="5">
        <v>700.29</v>
      </c>
      <c r="O637">
        <v>8</v>
      </c>
      <c r="P637">
        <v>22</v>
      </c>
      <c r="Q637">
        <v>1</v>
      </c>
      <c r="R637" t="s">
        <v>50</v>
      </c>
      <c r="S637" t="s">
        <v>50</v>
      </c>
    </row>
    <row r="638" spans="1:19" x14ac:dyDescent="0.35">
      <c r="A638">
        <v>637</v>
      </c>
      <c r="B638">
        <v>23</v>
      </c>
      <c r="C638" t="str">
        <f t="shared" si="27"/>
        <v>Young Category</v>
      </c>
      <c r="D638" t="s">
        <v>17</v>
      </c>
      <c r="E638" t="s">
        <v>21</v>
      </c>
      <c r="F638" t="s">
        <v>34</v>
      </c>
      <c r="G638" t="s">
        <v>44</v>
      </c>
      <c r="H638" t="s">
        <v>46</v>
      </c>
      <c r="I638">
        <v>17</v>
      </c>
      <c r="J638" t="str">
        <f t="shared" si="28"/>
        <v>16-20 yrs</v>
      </c>
      <c r="K638">
        <v>3</v>
      </c>
      <c r="L638" s="5">
        <v>4700.26</v>
      </c>
      <c r="M638" s="5">
        <f t="shared" si="29"/>
        <v>56403.12</v>
      </c>
      <c r="N638" s="5">
        <v>596.4</v>
      </c>
      <c r="O638">
        <v>10</v>
      </c>
      <c r="P638">
        <v>22</v>
      </c>
      <c r="Q638">
        <v>6</v>
      </c>
      <c r="R638" t="s">
        <v>49</v>
      </c>
      <c r="S638" t="s">
        <v>49</v>
      </c>
    </row>
    <row r="639" spans="1:19" x14ac:dyDescent="0.35">
      <c r="A639">
        <v>638</v>
      </c>
      <c r="B639">
        <v>55</v>
      </c>
      <c r="C639" t="str">
        <f t="shared" si="27"/>
        <v xml:space="preserve">Retirement Category </v>
      </c>
      <c r="D639" t="s">
        <v>16</v>
      </c>
      <c r="E639" t="s">
        <v>21</v>
      </c>
      <c r="F639" t="s">
        <v>38</v>
      </c>
      <c r="G639" t="s">
        <v>44</v>
      </c>
      <c r="H639" t="s">
        <v>46</v>
      </c>
      <c r="I639">
        <v>18</v>
      </c>
      <c r="J639" t="str">
        <f t="shared" si="28"/>
        <v>16-20 yrs</v>
      </c>
      <c r="K639">
        <v>2</v>
      </c>
      <c r="L639" s="5">
        <v>5013.87</v>
      </c>
      <c r="M639" s="5">
        <f t="shared" si="29"/>
        <v>60166.44</v>
      </c>
      <c r="N639" s="5">
        <v>645.80999999999995</v>
      </c>
      <c r="O639">
        <v>12</v>
      </c>
      <c r="P639">
        <v>22</v>
      </c>
      <c r="Q639">
        <v>5</v>
      </c>
      <c r="R639" t="s">
        <v>49</v>
      </c>
      <c r="S639" t="s">
        <v>49</v>
      </c>
    </row>
    <row r="640" spans="1:19" x14ac:dyDescent="0.35">
      <c r="A640">
        <v>639</v>
      </c>
      <c r="B640">
        <v>50</v>
      </c>
      <c r="C640" t="str">
        <f t="shared" si="27"/>
        <v xml:space="preserve">Retirement Category </v>
      </c>
      <c r="D640" t="s">
        <v>16</v>
      </c>
      <c r="E640" t="s">
        <v>23</v>
      </c>
      <c r="F640" t="s">
        <v>41</v>
      </c>
      <c r="G640" t="s">
        <v>44</v>
      </c>
      <c r="H640" t="s">
        <v>46</v>
      </c>
      <c r="I640">
        <v>8</v>
      </c>
      <c r="J640" t="str">
        <f t="shared" si="28"/>
        <v>6-10 yrs</v>
      </c>
      <c r="K640">
        <v>3</v>
      </c>
      <c r="L640" s="5">
        <v>3893.58</v>
      </c>
      <c r="M640" s="5">
        <f t="shared" si="29"/>
        <v>46722.96</v>
      </c>
      <c r="N640" s="5">
        <v>703.69</v>
      </c>
      <c r="O640">
        <v>10</v>
      </c>
      <c r="P640">
        <v>20</v>
      </c>
      <c r="Q640">
        <v>6</v>
      </c>
      <c r="R640" t="s">
        <v>49</v>
      </c>
      <c r="S640" t="s">
        <v>49</v>
      </c>
    </row>
    <row r="641" spans="1:19" x14ac:dyDescent="0.35">
      <c r="A641">
        <v>640</v>
      </c>
      <c r="B641">
        <v>55</v>
      </c>
      <c r="C641" t="str">
        <f t="shared" si="27"/>
        <v xml:space="preserve">Retirement Category </v>
      </c>
      <c r="D641" t="s">
        <v>16</v>
      </c>
      <c r="E641" t="s">
        <v>21</v>
      </c>
      <c r="F641" t="s">
        <v>34</v>
      </c>
      <c r="G641" t="s">
        <v>42</v>
      </c>
      <c r="H641" t="s">
        <v>46</v>
      </c>
      <c r="I641">
        <v>8</v>
      </c>
      <c r="J641" t="str">
        <f t="shared" si="28"/>
        <v>6-10 yrs</v>
      </c>
      <c r="K641">
        <v>4</v>
      </c>
      <c r="L641" s="5">
        <v>5003.3100000000004</v>
      </c>
      <c r="M641" s="5">
        <f t="shared" si="29"/>
        <v>60039.72</v>
      </c>
      <c r="N641" s="5">
        <v>266.48</v>
      </c>
      <c r="O641">
        <v>10</v>
      </c>
      <c r="P641">
        <v>21</v>
      </c>
      <c r="Q641">
        <v>5</v>
      </c>
      <c r="R641" t="s">
        <v>49</v>
      </c>
      <c r="S641" t="s">
        <v>50</v>
      </c>
    </row>
    <row r="642" spans="1:19" x14ac:dyDescent="0.35">
      <c r="A642">
        <v>641</v>
      </c>
      <c r="B642">
        <v>56</v>
      </c>
      <c r="C642" t="str">
        <f t="shared" si="27"/>
        <v xml:space="preserve">Retirement Category </v>
      </c>
      <c r="D642" t="s">
        <v>16</v>
      </c>
      <c r="E642" t="s">
        <v>23</v>
      </c>
      <c r="F642" t="s">
        <v>41</v>
      </c>
      <c r="G642" t="s">
        <v>43</v>
      </c>
      <c r="H642" t="s">
        <v>46</v>
      </c>
      <c r="I642">
        <v>5</v>
      </c>
      <c r="J642" t="str">
        <f t="shared" si="28"/>
        <v>0-5 yrs</v>
      </c>
      <c r="K642">
        <v>2</v>
      </c>
      <c r="L642" s="5">
        <v>4832.88</v>
      </c>
      <c r="M642" s="5">
        <f t="shared" si="29"/>
        <v>57994.559999999998</v>
      </c>
      <c r="N642" s="5">
        <v>655.81</v>
      </c>
      <c r="O642">
        <v>17</v>
      </c>
      <c r="P642">
        <v>25</v>
      </c>
      <c r="Q642">
        <v>4</v>
      </c>
      <c r="R642" t="s">
        <v>50</v>
      </c>
      <c r="S642" t="s">
        <v>49</v>
      </c>
    </row>
    <row r="643" spans="1:19" x14ac:dyDescent="0.35">
      <c r="A643">
        <v>642</v>
      </c>
      <c r="B643">
        <v>48</v>
      </c>
      <c r="C643" t="str">
        <f t="shared" ref="C643:C706" si="30">_xlfn.IFS(B643&gt;=50,"Retirement Category ",B643&gt;=40,"Old Category",B643&gt;=30,"Adult Category",B643&gt;=20,"Young Category")</f>
        <v>Old Category</v>
      </c>
      <c r="D643" t="s">
        <v>17</v>
      </c>
      <c r="E643" t="s">
        <v>21</v>
      </c>
      <c r="F643" t="s">
        <v>31</v>
      </c>
      <c r="G643" t="s">
        <v>43</v>
      </c>
      <c r="H643" t="s">
        <v>46</v>
      </c>
      <c r="I643">
        <v>16</v>
      </c>
      <c r="J643" t="str">
        <f t="shared" ref="J643:J706" si="31">_xlfn.IFS(I643&gt;=16,"16-20 yrs",I643&gt;=11,"11-15 yrs",I643&gt;=6,"6-10 yrs",I643&lt;=5,"0-5 yrs")</f>
        <v>16-20 yrs</v>
      </c>
      <c r="K643">
        <v>1</v>
      </c>
      <c r="L643" s="5">
        <v>3993.05</v>
      </c>
      <c r="M643" s="5">
        <f t="shared" ref="M643:M706" si="32">L643*12</f>
        <v>47916.600000000006</v>
      </c>
      <c r="N643" s="5">
        <v>625.59</v>
      </c>
      <c r="O643">
        <v>8</v>
      </c>
      <c r="P643">
        <v>29</v>
      </c>
      <c r="Q643">
        <v>7</v>
      </c>
      <c r="R643" t="s">
        <v>49</v>
      </c>
      <c r="S643" t="s">
        <v>49</v>
      </c>
    </row>
    <row r="644" spans="1:19" x14ac:dyDescent="0.35">
      <c r="A644">
        <v>643</v>
      </c>
      <c r="B644">
        <v>34</v>
      </c>
      <c r="C644" t="str">
        <f t="shared" si="30"/>
        <v>Adult Category</v>
      </c>
      <c r="D644" t="s">
        <v>16</v>
      </c>
      <c r="E644" t="s">
        <v>20</v>
      </c>
      <c r="F644" t="s">
        <v>30</v>
      </c>
      <c r="G644" t="s">
        <v>43</v>
      </c>
      <c r="H644" t="s">
        <v>47</v>
      </c>
      <c r="I644">
        <v>12</v>
      </c>
      <c r="J644" t="str">
        <f t="shared" si="31"/>
        <v>11-15 yrs</v>
      </c>
      <c r="K644">
        <v>4</v>
      </c>
      <c r="L644" s="5">
        <v>4224.4799999999996</v>
      </c>
      <c r="M644" s="5">
        <f t="shared" si="32"/>
        <v>50693.759999999995</v>
      </c>
      <c r="N644" s="5">
        <v>538.92999999999995</v>
      </c>
      <c r="O644">
        <v>9</v>
      </c>
      <c r="P644">
        <v>24</v>
      </c>
      <c r="Q644">
        <v>5</v>
      </c>
      <c r="R644" t="s">
        <v>49</v>
      </c>
      <c r="S644" t="s">
        <v>49</v>
      </c>
    </row>
    <row r="645" spans="1:19" x14ac:dyDescent="0.35">
      <c r="A645">
        <v>644</v>
      </c>
      <c r="B645">
        <v>60</v>
      </c>
      <c r="C645" t="str">
        <f t="shared" si="30"/>
        <v xml:space="preserve">Retirement Category </v>
      </c>
      <c r="D645" t="s">
        <v>16</v>
      </c>
      <c r="E645" t="s">
        <v>21</v>
      </c>
      <c r="F645" t="s">
        <v>38</v>
      </c>
      <c r="G645" t="s">
        <v>42</v>
      </c>
      <c r="H645" t="s">
        <v>48</v>
      </c>
      <c r="I645">
        <v>3</v>
      </c>
      <c r="J645" t="str">
        <f t="shared" si="31"/>
        <v>0-5 yrs</v>
      </c>
      <c r="K645">
        <v>4</v>
      </c>
      <c r="L645" s="5">
        <v>5525.31</v>
      </c>
      <c r="M645" s="5">
        <f t="shared" si="32"/>
        <v>66303.72</v>
      </c>
      <c r="N645" s="5">
        <v>390.83</v>
      </c>
      <c r="O645">
        <v>7</v>
      </c>
      <c r="P645">
        <v>19</v>
      </c>
      <c r="Q645">
        <v>5</v>
      </c>
      <c r="R645" t="s">
        <v>49</v>
      </c>
      <c r="S645" t="s">
        <v>50</v>
      </c>
    </row>
    <row r="646" spans="1:19" x14ac:dyDescent="0.35">
      <c r="A646">
        <v>645</v>
      </c>
      <c r="B646">
        <v>52</v>
      </c>
      <c r="C646" t="str">
        <f t="shared" si="30"/>
        <v xml:space="preserve">Retirement Category </v>
      </c>
      <c r="D646" t="s">
        <v>17</v>
      </c>
      <c r="E646" t="s">
        <v>21</v>
      </c>
      <c r="F646" t="s">
        <v>34</v>
      </c>
      <c r="G646" t="s">
        <v>42</v>
      </c>
      <c r="H646" t="s">
        <v>46</v>
      </c>
      <c r="I646">
        <v>15</v>
      </c>
      <c r="J646" t="str">
        <f t="shared" si="31"/>
        <v>11-15 yrs</v>
      </c>
      <c r="K646">
        <v>4</v>
      </c>
      <c r="L646" s="5">
        <v>4403.8</v>
      </c>
      <c r="M646" s="5">
        <f t="shared" si="32"/>
        <v>52845.600000000006</v>
      </c>
      <c r="N646" s="5">
        <v>324.62</v>
      </c>
      <c r="O646">
        <v>6</v>
      </c>
      <c r="P646">
        <v>18</v>
      </c>
      <c r="Q646">
        <v>6</v>
      </c>
      <c r="R646" t="s">
        <v>50</v>
      </c>
      <c r="S646" t="s">
        <v>50</v>
      </c>
    </row>
    <row r="647" spans="1:19" x14ac:dyDescent="0.35">
      <c r="A647">
        <v>646</v>
      </c>
      <c r="B647">
        <v>22</v>
      </c>
      <c r="C647" t="str">
        <f t="shared" si="30"/>
        <v>Young Category</v>
      </c>
      <c r="D647" t="s">
        <v>17</v>
      </c>
      <c r="E647" t="s">
        <v>21</v>
      </c>
      <c r="F647" t="s">
        <v>31</v>
      </c>
      <c r="G647" t="s">
        <v>44</v>
      </c>
      <c r="H647" t="s">
        <v>46</v>
      </c>
      <c r="I647">
        <v>19</v>
      </c>
      <c r="J647" t="str">
        <f t="shared" si="31"/>
        <v>16-20 yrs</v>
      </c>
      <c r="K647">
        <v>2</v>
      </c>
      <c r="L647" s="5">
        <v>5542.13</v>
      </c>
      <c r="M647" s="5">
        <f t="shared" si="32"/>
        <v>66505.56</v>
      </c>
      <c r="N647" s="5">
        <v>548.03</v>
      </c>
      <c r="O647">
        <v>10</v>
      </c>
      <c r="P647">
        <v>20</v>
      </c>
      <c r="Q647">
        <v>9</v>
      </c>
      <c r="R647" t="s">
        <v>50</v>
      </c>
      <c r="S647" t="s">
        <v>49</v>
      </c>
    </row>
    <row r="648" spans="1:19" x14ac:dyDescent="0.35">
      <c r="A648">
        <v>647</v>
      </c>
      <c r="B648">
        <v>50</v>
      </c>
      <c r="C648" t="str">
        <f t="shared" si="30"/>
        <v xml:space="preserve">Retirement Category </v>
      </c>
      <c r="D648" t="s">
        <v>17</v>
      </c>
      <c r="E648" t="s">
        <v>23</v>
      </c>
      <c r="F648" t="s">
        <v>41</v>
      </c>
      <c r="G648" t="s">
        <v>43</v>
      </c>
      <c r="H648" t="s">
        <v>48</v>
      </c>
      <c r="I648">
        <v>5</v>
      </c>
      <c r="J648" t="str">
        <f t="shared" si="31"/>
        <v>0-5 yrs</v>
      </c>
      <c r="K648">
        <v>4</v>
      </c>
      <c r="L648" s="5">
        <v>5324.46</v>
      </c>
      <c r="M648" s="5">
        <f t="shared" si="32"/>
        <v>63893.520000000004</v>
      </c>
      <c r="N648" s="5">
        <v>901.89</v>
      </c>
      <c r="O648">
        <v>10</v>
      </c>
      <c r="P648">
        <v>18</v>
      </c>
      <c r="Q648">
        <v>3</v>
      </c>
      <c r="R648" t="s">
        <v>50</v>
      </c>
      <c r="S648" t="s">
        <v>50</v>
      </c>
    </row>
    <row r="649" spans="1:19" x14ac:dyDescent="0.35">
      <c r="A649">
        <v>648</v>
      </c>
      <c r="B649">
        <v>60</v>
      </c>
      <c r="C649" t="str">
        <f t="shared" si="30"/>
        <v xml:space="preserve">Retirement Category </v>
      </c>
      <c r="D649" t="s">
        <v>17</v>
      </c>
      <c r="E649" t="s">
        <v>18</v>
      </c>
      <c r="F649" t="s">
        <v>27</v>
      </c>
      <c r="G649" t="s">
        <v>43</v>
      </c>
      <c r="H649" t="s">
        <v>47</v>
      </c>
      <c r="I649">
        <v>10</v>
      </c>
      <c r="J649" t="str">
        <f t="shared" si="31"/>
        <v>6-10 yrs</v>
      </c>
      <c r="K649">
        <v>3</v>
      </c>
      <c r="L649" s="5">
        <v>4287.68</v>
      </c>
      <c r="M649" s="5">
        <f t="shared" si="32"/>
        <v>51452.160000000003</v>
      </c>
      <c r="N649" s="5">
        <v>478.75</v>
      </c>
      <c r="O649">
        <v>9</v>
      </c>
      <c r="P649">
        <v>19</v>
      </c>
      <c r="Q649">
        <v>4</v>
      </c>
      <c r="R649" t="s">
        <v>49</v>
      </c>
      <c r="S649" t="s">
        <v>49</v>
      </c>
    </row>
    <row r="650" spans="1:19" x14ac:dyDescent="0.35">
      <c r="A650">
        <v>649</v>
      </c>
      <c r="B650">
        <v>24</v>
      </c>
      <c r="C650" t="str">
        <f t="shared" si="30"/>
        <v>Young Category</v>
      </c>
      <c r="D650" t="s">
        <v>16</v>
      </c>
      <c r="E650" t="s">
        <v>18</v>
      </c>
      <c r="F650" t="s">
        <v>27</v>
      </c>
      <c r="G650" t="s">
        <v>44</v>
      </c>
      <c r="H650" t="s">
        <v>48</v>
      </c>
      <c r="I650">
        <v>3</v>
      </c>
      <c r="J650" t="str">
        <f t="shared" si="31"/>
        <v>0-5 yrs</v>
      </c>
      <c r="K650">
        <v>3</v>
      </c>
      <c r="L650" s="5">
        <v>4588.68</v>
      </c>
      <c r="M650" s="5">
        <f t="shared" si="32"/>
        <v>55064.160000000003</v>
      </c>
      <c r="N650" s="5">
        <v>448.49</v>
      </c>
      <c r="O650">
        <v>7</v>
      </c>
      <c r="P650">
        <v>18</v>
      </c>
      <c r="Q650">
        <v>4</v>
      </c>
      <c r="R650" t="s">
        <v>49</v>
      </c>
      <c r="S650" t="s">
        <v>49</v>
      </c>
    </row>
    <row r="651" spans="1:19" x14ac:dyDescent="0.35">
      <c r="A651">
        <v>650</v>
      </c>
      <c r="B651">
        <v>47</v>
      </c>
      <c r="C651" t="str">
        <f t="shared" si="30"/>
        <v>Old Category</v>
      </c>
      <c r="D651" t="s">
        <v>16</v>
      </c>
      <c r="E651" t="s">
        <v>23</v>
      </c>
      <c r="F651" t="s">
        <v>39</v>
      </c>
      <c r="G651" t="s">
        <v>43</v>
      </c>
      <c r="H651" t="s">
        <v>46</v>
      </c>
      <c r="I651">
        <v>0</v>
      </c>
      <c r="J651" t="str">
        <f t="shared" si="31"/>
        <v>0-5 yrs</v>
      </c>
      <c r="K651">
        <v>5</v>
      </c>
      <c r="L651" s="5">
        <v>5391.36</v>
      </c>
      <c r="M651" s="5">
        <f t="shared" si="32"/>
        <v>64696.319999999992</v>
      </c>
      <c r="N651" s="5">
        <v>488.65</v>
      </c>
      <c r="O651">
        <v>14</v>
      </c>
      <c r="P651">
        <v>12</v>
      </c>
      <c r="Q651">
        <v>4</v>
      </c>
      <c r="R651" t="s">
        <v>49</v>
      </c>
      <c r="S651" t="s">
        <v>49</v>
      </c>
    </row>
    <row r="652" spans="1:19" x14ac:dyDescent="0.35">
      <c r="A652">
        <v>651</v>
      </c>
      <c r="B652">
        <v>47</v>
      </c>
      <c r="C652" t="str">
        <f t="shared" si="30"/>
        <v>Old Category</v>
      </c>
      <c r="D652" t="s">
        <v>17</v>
      </c>
      <c r="E652" t="s">
        <v>19</v>
      </c>
      <c r="F652" t="s">
        <v>25</v>
      </c>
      <c r="G652" t="s">
        <v>44</v>
      </c>
      <c r="H652" t="s">
        <v>46</v>
      </c>
      <c r="I652">
        <v>13</v>
      </c>
      <c r="J652" t="str">
        <f t="shared" si="31"/>
        <v>11-15 yrs</v>
      </c>
      <c r="K652">
        <v>1</v>
      </c>
      <c r="L652" s="5">
        <v>4834.37</v>
      </c>
      <c r="M652" s="5">
        <f t="shared" si="32"/>
        <v>58012.44</v>
      </c>
      <c r="N652" s="5">
        <v>373.11</v>
      </c>
      <c r="O652">
        <v>12</v>
      </c>
      <c r="P652">
        <v>25</v>
      </c>
      <c r="Q652">
        <v>6</v>
      </c>
      <c r="R652" t="s">
        <v>49</v>
      </c>
      <c r="S652" t="s">
        <v>49</v>
      </c>
    </row>
    <row r="653" spans="1:19" x14ac:dyDescent="0.35">
      <c r="A653">
        <v>652</v>
      </c>
      <c r="B653">
        <v>31</v>
      </c>
      <c r="C653" t="str">
        <f t="shared" si="30"/>
        <v>Adult Category</v>
      </c>
      <c r="D653" t="s">
        <v>17</v>
      </c>
      <c r="E653" t="s">
        <v>20</v>
      </c>
      <c r="F653" t="s">
        <v>30</v>
      </c>
      <c r="G653" t="s">
        <v>42</v>
      </c>
      <c r="H653" t="s">
        <v>46</v>
      </c>
      <c r="I653">
        <v>2</v>
      </c>
      <c r="J653" t="str">
        <f t="shared" si="31"/>
        <v>0-5 yrs</v>
      </c>
      <c r="K653">
        <v>5</v>
      </c>
      <c r="L653" s="5">
        <v>4260.96</v>
      </c>
      <c r="M653" s="5">
        <f t="shared" si="32"/>
        <v>51131.520000000004</v>
      </c>
      <c r="N653" s="5">
        <v>577.72</v>
      </c>
      <c r="O653">
        <v>17</v>
      </c>
      <c r="P653">
        <v>21</v>
      </c>
      <c r="Q653">
        <v>8</v>
      </c>
      <c r="R653" t="s">
        <v>49</v>
      </c>
      <c r="S653" t="s">
        <v>49</v>
      </c>
    </row>
    <row r="654" spans="1:19" x14ac:dyDescent="0.35">
      <c r="A654">
        <v>653</v>
      </c>
      <c r="B654">
        <v>56</v>
      </c>
      <c r="C654" t="str">
        <f t="shared" si="30"/>
        <v xml:space="preserve">Retirement Category </v>
      </c>
      <c r="D654" t="s">
        <v>16</v>
      </c>
      <c r="E654" t="s">
        <v>18</v>
      </c>
      <c r="F654" t="s">
        <v>27</v>
      </c>
      <c r="G654" t="s">
        <v>42</v>
      </c>
      <c r="H654" t="s">
        <v>46</v>
      </c>
      <c r="I654">
        <v>11</v>
      </c>
      <c r="J654" t="str">
        <f t="shared" si="31"/>
        <v>11-15 yrs</v>
      </c>
      <c r="K654">
        <v>2</v>
      </c>
      <c r="L654" s="5">
        <v>6502.84</v>
      </c>
      <c r="M654" s="5">
        <f t="shared" si="32"/>
        <v>78034.080000000002</v>
      </c>
      <c r="N654" s="5">
        <v>635.48</v>
      </c>
      <c r="O654">
        <v>9</v>
      </c>
      <c r="P654">
        <v>24</v>
      </c>
      <c r="Q654">
        <v>6</v>
      </c>
      <c r="R654" t="s">
        <v>49</v>
      </c>
      <c r="S654" t="s">
        <v>49</v>
      </c>
    </row>
    <row r="655" spans="1:19" x14ac:dyDescent="0.35">
      <c r="A655">
        <v>654</v>
      </c>
      <c r="B655">
        <v>34</v>
      </c>
      <c r="C655" t="str">
        <f t="shared" si="30"/>
        <v>Adult Category</v>
      </c>
      <c r="D655" t="s">
        <v>17</v>
      </c>
      <c r="E655" t="s">
        <v>23</v>
      </c>
      <c r="F655" t="s">
        <v>39</v>
      </c>
      <c r="G655" t="s">
        <v>44</v>
      </c>
      <c r="H655" t="s">
        <v>46</v>
      </c>
      <c r="I655">
        <v>11</v>
      </c>
      <c r="J655" t="str">
        <f t="shared" si="31"/>
        <v>11-15 yrs</v>
      </c>
      <c r="K655">
        <v>3</v>
      </c>
      <c r="L655" s="5">
        <v>6265.06</v>
      </c>
      <c r="M655" s="5">
        <f t="shared" si="32"/>
        <v>75180.72</v>
      </c>
      <c r="N655" s="5">
        <v>553.91</v>
      </c>
      <c r="O655">
        <v>6</v>
      </c>
      <c r="P655">
        <v>24</v>
      </c>
      <c r="Q655">
        <v>3</v>
      </c>
      <c r="R655" t="s">
        <v>49</v>
      </c>
      <c r="S655" t="s">
        <v>49</v>
      </c>
    </row>
    <row r="656" spans="1:19" x14ac:dyDescent="0.35">
      <c r="A656">
        <v>655</v>
      </c>
      <c r="B656">
        <v>27</v>
      </c>
      <c r="C656" t="str">
        <f t="shared" si="30"/>
        <v>Young Category</v>
      </c>
      <c r="D656" t="s">
        <v>16</v>
      </c>
      <c r="E656" t="s">
        <v>22</v>
      </c>
      <c r="F656" t="s">
        <v>32</v>
      </c>
      <c r="G656" t="s">
        <v>44</v>
      </c>
      <c r="H656" t="s">
        <v>46</v>
      </c>
      <c r="I656">
        <v>14</v>
      </c>
      <c r="J656" t="str">
        <f t="shared" si="31"/>
        <v>11-15 yrs</v>
      </c>
      <c r="K656">
        <v>4</v>
      </c>
      <c r="L656" s="5">
        <v>4999.7700000000004</v>
      </c>
      <c r="M656" s="5">
        <f t="shared" si="32"/>
        <v>59997.240000000005</v>
      </c>
      <c r="N656" s="5">
        <v>773.94</v>
      </c>
      <c r="O656">
        <v>12</v>
      </c>
      <c r="P656">
        <v>27</v>
      </c>
      <c r="Q656">
        <v>3</v>
      </c>
      <c r="R656" t="s">
        <v>50</v>
      </c>
      <c r="S656" t="s">
        <v>50</v>
      </c>
    </row>
    <row r="657" spans="1:19" x14ac:dyDescent="0.35">
      <c r="A657">
        <v>656</v>
      </c>
      <c r="B657">
        <v>32</v>
      </c>
      <c r="C657" t="str">
        <f t="shared" si="30"/>
        <v>Adult Category</v>
      </c>
      <c r="D657" t="s">
        <v>17</v>
      </c>
      <c r="E657" t="s">
        <v>18</v>
      </c>
      <c r="F657" t="s">
        <v>27</v>
      </c>
      <c r="G657" t="s">
        <v>43</v>
      </c>
      <c r="H657" t="s">
        <v>46</v>
      </c>
      <c r="I657">
        <v>10</v>
      </c>
      <c r="J657" t="str">
        <f t="shared" si="31"/>
        <v>6-10 yrs</v>
      </c>
      <c r="K657">
        <v>4</v>
      </c>
      <c r="L657" s="5">
        <v>4654.8</v>
      </c>
      <c r="M657" s="5">
        <f t="shared" si="32"/>
        <v>55857.600000000006</v>
      </c>
      <c r="N657" s="5">
        <v>445.11</v>
      </c>
      <c r="O657">
        <v>13</v>
      </c>
      <c r="P657">
        <v>16</v>
      </c>
      <c r="Q657">
        <v>7</v>
      </c>
      <c r="R657" t="s">
        <v>49</v>
      </c>
      <c r="S657" t="s">
        <v>50</v>
      </c>
    </row>
    <row r="658" spans="1:19" x14ac:dyDescent="0.35">
      <c r="A658">
        <v>657</v>
      </c>
      <c r="B658">
        <v>31</v>
      </c>
      <c r="C658" t="str">
        <f t="shared" si="30"/>
        <v>Adult Category</v>
      </c>
      <c r="D658" t="s">
        <v>16</v>
      </c>
      <c r="E658" t="s">
        <v>19</v>
      </c>
      <c r="F658" t="s">
        <v>25</v>
      </c>
      <c r="G658" t="s">
        <v>42</v>
      </c>
      <c r="H658" t="s">
        <v>46</v>
      </c>
      <c r="I658">
        <v>4</v>
      </c>
      <c r="J658" t="str">
        <f t="shared" si="31"/>
        <v>0-5 yrs</v>
      </c>
      <c r="K658">
        <v>3</v>
      </c>
      <c r="L658" s="5">
        <v>5644.33</v>
      </c>
      <c r="M658" s="5">
        <f t="shared" si="32"/>
        <v>67731.959999999992</v>
      </c>
      <c r="N658" s="5">
        <v>551.59</v>
      </c>
      <c r="O658">
        <v>7</v>
      </c>
      <c r="P658">
        <v>24</v>
      </c>
      <c r="Q658">
        <v>7</v>
      </c>
      <c r="R658" t="s">
        <v>49</v>
      </c>
      <c r="S658" t="s">
        <v>49</v>
      </c>
    </row>
    <row r="659" spans="1:19" x14ac:dyDescent="0.35">
      <c r="A659">
        <v>658</v>
      </c>
      <c r="B659">
        <v>50</v>
      </c>
      <c r="C659" t="str">
        <f t="shared" si="30"/>
        <v xml:space="preserve">Retirement Category </v>
      </c>
      <c r="D659" t="s">
        <v>17</v>
      </c>
      <c r="E659" t="s">
        <v>21</v>
      </c>
      <c r="F659" t="s">
        <v>38</v>
      </c>
      <c r="G659" t="s">
        <v>43</v>
      </c>
      <c r="H659" t="s">
        <v>46</v>
      </c>
      <c r="I659">
        <v>14</v>
      </c>
      <c r="J659" t="str">
        <f t="shared" si="31"/>
        <v>11-15 yrs</v>
      </c>
      <c r="K659">
        <v>3</v>
      </c>
      <c r="L659" s="5">
        <v>4364.67</v>
      </c>
      <c r="M659" s="5">
        <f t="shared" si="32"/>
        <v>52376.04</v>
      </c>
      <c r="N659" s="5">
        <v>690.61</v>
      </c>
      <c r="O659">
        <v>5</v>
      </c>
      <c r="P659">
        <v>23</v>
      </c>
      <c r="Q659">
        <v>6</v>
      </c>
      <c r="R659" t="s">
        <v>49</v>
      </c>
      <c r="S659" t="s">
        <v>49</v>
      </c>
    </row>
    <row r="660" spans="1:19" x14ac:dyDescent="0.35">
      <c r="A660">
        <v>659</v>
      </c>
      <c r="B660">
        <v>38</v>
      </c>
      <c r="C660" t="str">
        <f t="shared" si="30"/>
        <v>Adult Category</v>
      </c>
      <c r="D660" t="s">
        <v>16</v>
      </c>
      <c r="E660" t="s">
        <v>18</v>
      </c>
      <c r="F660" t="s">
        <v>24</v>
      </c>
      <c r="G660" t="s">
        <v>42</v>
      </c>
      <c r="H660" t="s">
        <v>46</v>
      </c>
      <c r="I660">
        <v>16</v>
      </c>
      <c r="J660" t="str">
        <f t="shared" si="31"/>
        <v>16-20 yrs</v>
      </c>
      <c r="K660">
        <v>3</v>
      </c>
      <c r="L660" s="5">
        <v>6403.11</v>
      </c>
      <c r="M660" s="5">
        <f t="shared" si="32"/>
        <v>76837.319999999992</v>
      </c>
      <c r="N660" s="5">
        <v>337.28</v>
      </c>
      <c r="O660">
        <v>10</v>
      </c>
      <c r="P660">
        <v>17</v>
      </c>
      <c r="Q660">
        <v>3</v>
      </c>
      <c r="R660" t="s">
        <v>49</v>
      </c>
      <c r="S660" t="s">
        <v>49</v>
      </c>
    </row>
    <row r="661" spans="1:19" x14ac:dyDescent="0.35">
      <c r="A661">
        <v>660</v>
      </c>
      <c r="B661">
        <v>37</v>
      </c>
      <c r="C661" t="str">
        <f t="shared" si="30"/>
        <v>Adult Category</v>
      </c>
      <c r="D661" t="s">
        <v>16</v>
      </c>
      <c r="E661" t="s">
        <v>23</v>
      </c>
      <c r="F661" t="s">
        <v>39</v>
      </c>
      <c r="G661" t="s">
        <v>43</v>
      </c>
      <c r="H661" t="s">
        <v>46</v>
      </c>
      <c r="I661">
        <v>4</v>
      </c>
      <c r="J661" t="str">
        <f t="shared" si="31"/>
        <v>0-5 yrs</v>
      </c>
      <c r="K661">
        <v>1</v>
      </c>
      <c r="L661" s="5">
        <v>6071.21</v>
      </c>
      <c r="M661" s="5">
        <f t="shared" si="32"/>
        <v>72854.52</v>
      </c>
      <c r="N661" s="5">
        <v>665.32</v>
      </c>
      <c r="O661">
        <v>8</v>
      </c>
      <c r="P661">
        <v>23</v>
      </c>
      <c r="Q661">
        <v>8</v>
      </c>
      <c r="R661" t="s">
        <v>49</v>
      </c>
      <c r="S661" t="s">
        <v>49</v>
      </c>
    </row>
    <row r="662" spans="1:19" x14ac:dyDescent="0.35">
      <c r="A662">
        <v>661</v>
      </c>
      <c r="B662">
        <v>37</v>
      </c>
      <c r="C662" t="str">
        <f t="shared" si="30"/>
        <v>Adult Category</v>
      </c>
      <c r="D662" t="s">
        <v>17</v>
      </c>
      <c r="E662" t="s">
        <v>19</v>
      </c>
      <c r="F662" t="s">
        <v>37</v>
      </c>
      <c r="G662" t="s">
        <v>44</v>
      </c>
      <c r="H662" t="s">
        <v>46</v>
      </c>
      <c r="I662">
        <v>13</v>
      </c>
      <c r="J662" t="str">
        <f t="shared" si="31"/>
        <v>11-15 yrs</v>
      </c>
      <c r="K662">
        <v>2</v>
      </c>
      <c r="L662" s="5">
        <v>4177.3900000000003</v>
      </c>
      <c r="M662" s="5">
        <f t="shared" si="32"/>
        <v>50128.680000000008</v>
      </c>
      <c r="N662" s="5">
        <v>799.32</v>
      </c>
      <c r="O662">
        <v>13</v>
      </c>
      <c r="P662">
        <v>18</v>
      </c>
      <c r="Q662">
        <v>8</v>
      </c>
      <c r="R662" t="s">
        <v>49</v>
      </c>
      <c r="S662" t="s">
        <v>49</v>
      </c>
    </row>
    <row r="663" spans="1:19" x14ac:dyDescent="0.35">
      <c r="A663">
        <v>662</v>
      </c>
      <c r="B663">
        <v>44</v>
      </c>
      <c r="C663" t="str">
        <f t="shared" si="30"/>
        <v>Old Category</v>
      </c>
      <c r="D663" t="s">
        <v>16</v>
      </c>
      <c r="E663" t="s">
        <v>19</v>
      </c>
      <c r="F663" t="s">
        <v>37</v>
      </c>
      <c r="G663" t="s">
        <v>44</v>
      </c>
      <c r="H663" t="s">
        <v>47</v>
      </c>
      <c r="I663">
        <v>0</v>
      </c>
      <c r="J663" t="str">
        <f t="shared" si="31"/>
        <v>0-5 yrs</v>
      </c>
      <c r="K663">
        <v>1</v>
      </c>
      <c r="L663" s="5">
        <v>4970.5600000000004</v>
      </c>
      <c r="M663" s="5">
        <f t="shared" si="32"/>
        <v>59646.720000000001</v>
      </c>
      <c r="N663" s="5">
        <v>504.9</v>
      </c>
      <c r="O663">
        <v>10</v>
      </c>
      <c r="P663">
        <v>16</v>
      </c>
      <c r="Q663">
        <v>5</v>
      </c>
      <c r="R663" t="s">
        <v>50</v>
      </c>
      <c r="S663" t="s">
        <v>49</v>
      </c>
    </row>
    <row r="664" spans="1:19" x14ac:dyDescent="0.35">
      <c r="A664">
        <v>663</v>
      </c>
      <c r="B664">
        <v>25</v>
      </c>
      <c r="C664" t="str">
        <f t="shared" si="30"/>
        <v>Young Category</v>
      </c>
      <c r="D664" t="s">
        <v>16</v>
      </c>
      <c r="E664" t="s">
        <v>21</v>
      </c>
      <c r="F664" t="s">
        <v>38</v>
      </c>
      <c r="G664" t="s">
        <v>43</v>
      </c>
      <c r="H664" t="s">
        <v>47</v>
      </c>
      <c r="I664">
        <v>18</v>
      </c>
      <c r="J664" t="str">
        <f t="shared" si="31"/>
        <v>16-20 yrs</v>
      </c>
      <c r="K664">
        <v>3</v>
      </c>
      <c r="L664" s="5">
        <v>5137.6499999999996</v>
      </c>
      <c r="M664" s="5">
        <f t="shared" si="32"/>
        <v>61651.799999999996</v>
      </c>
      <c r="N664" s="5">
        <v>652.39</v>
      </c>
      <c r="O664">
        <v>11</v>
      </c>
      <c r="P664">
        <v>23</v>
      </c>
      <c r="Q664">
        <v>3</v>
      </c>
      <c r="R664" t="s">
        <v>49</v>
      </c>
      <c r="S664" t="s">
        <v>49</v>
      </c>
    </row>
    <row r="665" spans="1:19" x14ac:dyDescent="0.35">
      <c r="A665">
        <v>664</v>
      </c>
      <c r="B665">
        <v>57</v>
      </c>
      <c r="C665" t="str">
        <f t="shared" si="30"/>
        <v xml:space="preserve">Retirement Category </v>
      </c>
      <c r="D665" t="s">
        <v>16</v>
      </c>
      <c r="E665" t="s">
        <v>23</v>
      </c>
      <c r="F665" t="s">
        <v>41</v>
      </c>
      <c r="G665" t="s">
        <v>42</v>
      </c>
      <c r="H665" t="s">
        <v>46</v>
      </c>
      <c r="I665">
        <v>17</v>
      </c>
      <c r="J665" t="str">
        <f t="shared" si="31"/>
        <v>16-20 yrs</v>
      </c>
      <c r="K665">
        <v>4</v>
      </c>
      <c r="L665" s="5">
        <v>4066.28</v>
      </c>
      <c r="M665" s="5">
        <f t="shared" si="32"/>
        <v>48795.360000000001</v>
      </c>
      <c r="N665" s="5">
        <v>692.9</v>
      </c>
      <c r="O665">
        <v>13</v>
      </c>
      <c r="P665">
        <v>21</v>
      </c>
      <c r="Q665">
        <v>6</v>
      </c>
      <c r="R665" t="s">
        <v>49</v>
      </c>
      <c r="S665" t="s">
        <v>50</v>
      </c>
    </row>
    <row r="666" spans="1:19" x14ac:dyDescent="0.35">
      <c r="A666">
        <v>665</v>
      </c>
      <c r="B666">
        <v>45</v>
      </c>
      <c r="C666" t="str">
        <f t="shared" si="30"/>
        <v>Old Category</v>
      </c>
      <c r="D666" t="s">
        <v>17</v>
      </c>
      <c r="E666" t="s">
        <v>23</v>
      </c>
      <c r="F666" t="s">
        <v>33</v>
      </c>
      <c r="G666" t="s">
        <v>44</v>
      </c>
      <c r="H666" t="s">
        <v>48</v>
      </c>
      <c r="I666">
        <v>3</v>
      </c>
      <c r="J666" t="str">
        <f t="shared" si="31"/>
        <v>0-5 yrs</v>
      </c>
      <c r="K666">
        <v>2</v>
      </c>
      <c r="L666" s="5">
        <v>5537.97</v>
      </c>
      <c r="M666" s="5">
        <f t="shared" si="32"/>
        <v>66455.64</v>
      </c>
      <c r="N666" s="5">
        <v>315.97000000000003</v>
      </c>
      <c r="O666">
        <v>12</v>
      </c>
      <c r="P666">
        <v>12</v>
      </c>
      <c r="Q666">
        <v>5</v>
      </c>
      <c r="R666" t="s">
        <v>49</v>
      </c>
      <c r="S666" t="s">
        <v>49</v>
      </c>
    </row>
    <row r="667" spans="1:19" x14ac:dyDescent="0.35">
      <c r="A667">
        <v>666</v>
      </c>
      <c r="B667">
        <v>39</v>
      </c>
      <c r="C667" t="str">
        <f t="shared" si="30"/>
        <v>Adult Category</v>
      </c>
      <c r="D667" t="s">
        <v>17</v>
      </c>
      <c r="E667" t="s">
        <v>22</v>
      </c>
      <c r="F667" t="s">
        <v>32</v>
      </c>
      <c r="G667" t="s">
        <v>43</v>
      </c>
      <c r="H667" t="s">
        <v>46</v>
      </c>
      <c r="I667">
        <v>19</v>
      </c>
      <c r="J667" t="str">
        <f t="shared" si="31"/>
        <v>16-20 yrs</v>
      </c>
      <c r="K667">
        <v>3</v>
      </c>
      <c r="L667" s="5">
        <v>5196.8900000000003</v>
      </c>
      <c r="M667" s="5">
        <f t="shared" si="32"/>
        <v>62362.680000000008</v>
      </c>
      <c r="N667" s="5">
        <v>640.52</v>
      </c>
      <c r="O667">
        <v>8</v>
      </c>
      <c r="P667">
        <v>17</v>
      </c>
      <c r="Q667">
        <v>4</v>
      </c>
      <c r="R667" t="s">
        <v>50</v>
      </c>
      <c r="S667" t="s">
        <v>49</v>
      </c>
    </row>
    <row r="668" spans="1:19" x14ac:dyDescent="0.35">
      <c r="A668">
        <v>667</v>
      </c>
      <c r="B668">
        <v>55</v>
      </c>
      <c r="C668" t="str">
        <f t="shared" si="30"/>
        <v xml:space="preserve">Retirement Category </v>
      </c>
      <c r="D668" t="s">
        <v>16</v>
      </c>
      <c r="E668" t="s">
        <v>19</v>
      </c>
      <c r="F668" t="s">
        <v>25</v>
      </c>
      <c r="G668" t="s">
        <v>44</v>
      </c>
      <c r="H668" t="s">
        <v>46</v>
      </c>
      <c r="I668">
        <v>6</v>
      </c>
      <c r="J668" t="str">
        <f t="shared" si="31"/>
        <v>6-10 yrs</v>
      </c>
      <c r="K668">
        <v>4</v>
      </c>
      <c r="L668" s="5">
        <v>4839.2</v>
      </c>
      <c r="M668" s="5">
        <f t="shared" si="32"/>
        <v>58070.399999999994</v>
      </c>
      <c r="N668" s="5">
        <v>581.53</v>
      </c>
      <c r="O668">
        <v>8</v>
      </c>
      <c r="P668">
        <v>20</v>
      </c>
      <c r="Q668">
        <v>9</v>
      </c>
      <c r="R668" t="s">
        <v>50</v>
      </c>
      <c r="S668" t="s">
        <v>50</v>
      </c>
    </row>
    <row r="669" spans="1:19" x14ac:dyDescent="0.35">
      <c r="A669">
        <v>668</v>
      </c>
      <c r="B669">
        <v>42</v>
      </c>
      <c r="C669" t="str">
        <f t="shared" si="30"/>
        <v>Old Category</v>
      </c>
      <c r="D669" t="s">
        <v>17</v>
      </c>
      <c r="E669" t="s">
        <v>23</v>
      </c>
      <c r="F669" t="s">
        <v>33</v>
      </c>
      <c r="G669" t="s">
        <v>43</v>
      </c>
      <c r="H669" t="s">
        <v>48</v>
      </c>
      <c r="I669">
        <v>19</v>
      </c>
      <c r="J669" t="str">
        <f t="shared" si="31"/>
        <v>16-20 yrs</v>
      </c>
      <c r="K669">
        <v>5</v>
      </c>
      <c r="L669" s="5">
        <v>5135.16</v>
      </c>
      <c r="M669" s="5">
        <f t="shared" si="32"/>
        <v>61621.919999999998</v>
      </c>
      <c r="N669" s="5">
        <v>529.62</v>
      </c>
      <c r="O669">
        <v>8</v>
      </c>
      <c r="P669">
        <v>23</v>
      </c>
      <c r="Q669">
        <v>4</v>
      </c>
      <c r="R669" t="s">
        <v>49</v>
      </c>
      <c r="S669" t="s">
        <v>50</v>
      </c>
    </row>
    <row r="670" spans="1:19" x14ac:dyDescent="0.35">
      <c r="A670">
        <v>669</v>
      </c>
      <c r="B670">
        <v>55</v>
      </c>
      <c r="C670" t="str">
        <f t="shared" si="30"/>
        <v xml:space="preserve">Retirement Category </v>
      </c>
      <c r="D670" t="s">
        <v>17</v>
      </c>
      <c r="E670" t="s">
        <v>19</v>
      </c>
      <c r="F670" t="s">
        <v>37</v>
      </c>
      <c r="G670" t="s">
        <v>45</v>
      </c>
      <c r="H670" t="s">
        <v>46</v>
      </c>
      <c r="I670">
        <v>0</v>
      </c>
      <c r="J670" t="str">
        <f t="shared" si="31"/>
        <v>0-5 yrs</v>
      </c>
      <c r="K670">
        <v>2</v>
      </c>
      <c r="L670" s="5">
        <v>5228.62</v>
      </c>
      <c r="M670" s="5">
        <f t="shared" si="32"/>
        <v>62743.44</v>
      </c>
      <c r="N670" s="5">
        <v>702.7</v>
      </c>
      <c r="O670">
        <v>6</v>
      </c>
      <c r="P670">
        <v>17</v>
      </c>
      <c r="Q670">
        <v>4</v>
      </c>
      <c r="R670" t="s">
        <v>49</v>
      </c>
      <c r="S670" t="s">
        <v>49</v>
      </c>
    </row>
    <row r="671" spans="1:19" x14ac:dyDescent="0.35">
      <c r="A671">
        <v>670</v>
      </c>
      <c r="B671">
        <v>29</v>
      </c>
      <c r="C671" t="str">
        <f t="shared" si="30"/>
        <v>Young Category</v>
      </c>
      <c r="D671" t="s">
        <v>16</v>
      </c>
      <c r="E671" t="s">
        <v>23</v>
      </c>
      <c r="F671" t="s">
        <v>41</v>
      </c>
      <c r="G671" t="s">
        <v>43</v>
      </c>
      <c r="H671" t="s">
        <v>46</v>
      </c>
      <c r="I671">
        <v>15</v>
      </c>
      <c r="J671" t="str">
        <f t="shared" si="31"/>
        <v>11-15 yrs</v>
      </c>
      <c r="K671">
        <v>3</v>
      </c>
      <c r="L671" s="5">
        <v>4762.78</v>
      </c>
      <c r="M671" s="5">
        <f t="shared" si="32"/>
        <v>57153.36</v>
      </c>
      <c r="N671" s="5">
        <v>482.26</v>
      </c>
      <c r="O671">
        <v>12</v>
      </c>
      <c r="P671">
        <v>23</v>
      </c>
      <c r="Q671">
        <v>10</v>
      </c>
      <c r="R671" t="s">
        <v>50</v>
      </c>
      <c r="S671" t="s">
        <v>49</v>
      </c>
    </row>
    <row r="672" spans="1:19" x14ac:dyDescent="0.35">
      <c r="A672">
        <v>671</v>
      </c>
      <c r="B672">
        <v>48</v>
      </c>
      <c r="C672" t="str">
        <f t="shared" si="30"/>
        <v>Old Category</v>
      </c>
      <c r="D672" t="s">
        <v>17</v>
      </c>
      <c r="E672" t="s">
        <v>23</v>
      </c>
      <c r="F672" t="s">
        <v>33</v>
      </c>
      <c r="G672" t="s">
        <v>43</v>
      </c>
      <c r="H672" t="s">
        <v>47</v>
      </c>
      <c r="I672">
        <v>14</v>
      </c>
      <c r="J672" t="str">
        <f t="shared" si="31"/>
        <v>11-15 yrs</v>
      </c>
      <c r="K672">
        <v>3</v>
      </c>
      <c r="L672" s="5">
        <v>3958.31</v>
      </c>
      <c r="M672" s="5">
        <f t="shared" si="32"/>
        <v>47499.72</v>
      </c>
      <c r="N672" s="5">
        <v>244.13</v>
      </c>
      <c r="O672">
        <v>9</v>
      </c>
      <c r="P672">
        <v>22</v>
      </c>
      <c r="Q672">
        <v>1</v>
      </c>
      <c r="R672" t="s">
        <v>49</v>
      </c>
      <c r="S672" t="s">
        <v>49</v>
      </c>
    </row>
    <row r="673" spans="1:19" x14ac:dyDescent="0.35">
      <c r="A673">
        <v>672</v>
      </c>
      <c r="B673">
        <v>40</v>
      </c>
      <c r="C673" t="str">
        <f t="shared" si="30"/>
        <v>Old Category</v>
      </c>
      <c r="D673" t="s">
        <v>17</v>
      </c>
      <c r="E673" t="s">
        <v>22</v>
      </c>
      <c r="F673" t="s">
        <v>32</v>
      </c>
      <c r="G673" t="s">
        <v>44</v>
      </c>
      <c r="H673" t="s">
        <v>47</v>
      </c>
      <c r="I673">
        <v>4</v>
      </c>
      <c r="J673" t="str">
        <f t="shared" si="31"/>
        <v>0-5 yrs</v>
      </c>
      <c r="K673">
        <v>3</v>
      </c>
      <c r="L673" s="5">
        <v>5322.09</v>
      </c>
      <c r="M673" s="5">
        <f t="shared" si="32"/>
        <v>63865.08</v>
      </c>
      <c r="N673" s="5">
        <v>270.60000000000002</v>
      </c>
      <c r="O673">
        <v>7</v>
      </c>
      <c r="P673">
        <v>18</v>
      </c>
      <c r="Q673">
        <v>2</v>
      </c>
      <c r="R673" t="s">
        <v>49</v>
      </c>
      <c r="S673" t="s">
        <v>49</v>
      </c>
    </row>
    <row r="674" spans="1:19" x14ac:dyDescent="0.35">
      <c r="A674">
        <v>673</v>
      </c>
      <c r="B674">
        <v>43</v>
      </c>
      <c r="C674" t="str">
        <f t="shared" si="30"/>
        <v>Old Category</v>
      </c>
      <c r="D674" t="s">
        <v>17</v>
      </c>
      <c r="E674" t="s">
        <v>22</v>
      </c>
      <c r="F674" t="s">
        <v>32</v>
      </c>
      <c r="G674" t="s">
        <v>44</v>
      </c>
      <c r="H674" t="s">
        <v>46</v>
      </c>
      <c r="I674">
        <v>2</v>
      </c>
      <c r="J674" t="str">
        <f t="shared" si="31"/>
        <v>0-5 yrs</v>
      </c>
      <c r="K674">
        <v>4</v>
      </c>
      <c r="L674" s="5">
        <v>2908.97</v>
      </c>
      <c r="M674" s="5">
        <f t="shared" si="32"/>
        <v>34907.64</v>
      </c>
      <c r="N674" s="5">
        <v>177.79</v>
      </c>
      <c r="O674">
        <v>10</v>
      </c>
      <c r="P674">
        <v>30</v>
      </c>
      <c r="Q674">
        <v>1</v>
      </c>
      <c r="R674" t="s">
        <v>50</v>
      </c>
      <c r="S674" t="s">
        <v>49</v>
      </c>
    </row>
    <row r="675" spans="1:19" x14ac:dyDescent="0.35">
      <c r="A675">
        <v>674</v>
      </c>
      <c r="B675">
        <v>52</v>
      </c>
      <c r="C675" t="str">
        <f t="shared" si="30"/>
        <v xml:space="preserve">Retirement Category </v>
      </c>
      <c r="D675" t="s">
        <v>17</v>
      </c>
      <c r="E675" t="s">
        <v>23</v>
      </c>
      <c r="F675" t="s">
        <v>33</v>
      </c>
      <c r="G675" t="s">
        <v>44</v>
      </c>
      <c r="H675" t="s">
        <v>48</v>
      </c>
      <c r="I675">
        <v>11</v>
      </c>
      <c r="J675" t="str">
        <f t="shared" si="31"/>
        <v>11-15 yrs</v>
      </c>
      <c r="K675">
        <v>4</v>
      </c>
      <c r="L675" s="5">
        <v>5215.3599999999997</v>
      </c>
      <c r="M675" s="5">
        <f t="shared" si="32"/>
        <v>62584.319999999992</v>
      </c>
      <c r="N675" s="5">
        <v>386.18</v>
      </c>
      <c r="O675">
        <v>10</v>
      </c>
      <c r="P675">
        <v>12</v>
      </c>
      <c r="Q675">
        <v>6</v>
      </c>
      <c r="R675" t="s">
        <v>50</v>
      </c>
      <c r="S675" t="s">
        <v>50</v>
      </c>
    </row>
    <row r="676" spans="1:19" x14ac:dyDescent="0.35">
      <c r="A676">
        <v>675</v>
      </c>
      <c r="B676">
        <v>43</v>
      </c>
      <c r="C676" t="str">
        <f t="shared" si="30"/>
        <v>Old Category</v>
      </c>
      <c r="D676" t="s">
        <v>17</v>
      </c>
      <c r="E676" t="s">
        <v>22</v>
      </c>
      <c r="F676" t="s">
        <v>40</v>
      </c>
      <c r="G676" t="s">
        <v>42</v>
      </c>
      <c r="H676" t="s">
        <v>46</v>
      </c>
      <c r="I676">
        <v>10</v>
      </c>
      <c r="J676" t="str">
        <f t="shared" si="31"/>
        <v>6-10 yrs</v>
      </c>
      <c r="K676">
        <v>3</v>
      </c>
      <c r="L676" s="5">
        <v>3296.87</v>
      </c>
      <c r="M676" s="5">
        <f t="shared" si="32"/>
        <v>39562.44</v>
      </c>
      <c r="N676" s="5">
        <v>394.56</v>
      </c>
      <c r="O676">
        <v>9</v>
      </c>
      <c r="P676">
        <v>32</v>
      </c>
      <c r="Q676">
        <v>2</v>
      </c>
      <c r="R676" t="s">
        <v>49</v>
      </c>
      <c r="S676" t="s">
        <v>49</v>
      </c>
    </row>
    <row r="677" spans="1:19" x14ac:dyDescent="0.35">
      <c r="A677">
        <v>676</v>
      </c>
      <c r="B677">
        <v>57</v>
      </c>
      <c r="C677" t="str">
        <f t="shared" si="30"/>
        <v xml:space="preserve">Retirement Category </v>
      </c>
      <c r="D677" t="s">
        <v>16</v>
      </c>
      <c r="E677" t="s">
        <v>23</v>
      </c>
      <c r="F677" t="s">
        <v>33</v>
      </c>
      <c r="G677" t="s">
        <v>42</v>
      </c>
      <c r="H677" t="s">
        <v>46</v>
      </c>
      <c r="I677">
        <v>9</v>
      </c>
      <c r="J677" t="str">
        <f t="shared" si="31"/>
        <v>6-10 yrs</v>
      </c>
      <c r="K677">
        <v>3</v>
      </c>
      <c r="L677" s="5">
        <v>3791.53</v>
      </c>
      <c r="M677" s="5">
        <f t="shared" si="32"/>
        <v>45498.36</v>
      </c>
      <c r="N677" s="5">
        <v>550.29</v>
      </c>
      <c r="O677">
        <v>13</v>
      </c>
      <c r="P677">
        <v>21</v>
      </c>
      <c r="Q677">
        <v>4</v>
      </c>
      <c r="R677" t="s">
        <v>49</v>
      </c>
      <c r="S677" t="s">
        <v>49</v>
      </c>
    </row>
    <row r="678" spans="1:19" x14ac:dyDescent="0.35">
      <c r="A678">
        <v>677</v>
      </c>
      <c r="B678">
        <v>39</v>
      </c>
      <c r="C678" t="str">
        <f t="shared" si="30"/>
        <v>Adult Category</v>
      </c>
      <c r="D678" t="s">
        <v>16</v>
      </c>
      <c r="E678" t="s">
        <v>21</v>
      </c>
      <c r="F678" t="s">
        <v>34</v>
      </c>
      <c r="G678" t="s">
        <v>43</v>
      </c>
      <c r="H678" t="s">
        <v>47</v>
      </c>
      <c r="I678">
        <v>3</v>
      </c>
      <c r="J678" t="str">
        <f t="shared" si="31"/>
        <v>0-5 yrs</v>
      </c>
      <c r="K678">
        <v>5</v>
      </c>
      <c r="L678" s="5">
        <v>3496.23</v>
      </c>
      <c r="M678" s="5">
        <f t="shared" si="32"/>
        <v>41954.76</v>
      </c>
      <c r="N678" s="5">
        <v>337.38</v>
      </c>
      <c r="O678">
        <v>16</v>
      </c>
      <c r="P678">
        <v>22</v>
      </c>
      <c r="Q678">
        <v>8</v>
      </c>
      <c r="R678" t="s">
        <v>49</v>
      </c>
      <c r="S678" t="s">
        <v>50</v>
      </c>
    </row>
    <row r="679" spans="1:19" x14ac:dyDescent="0.35">
      <c r="A679">
        <v>678</v>
      </c>
      <c r="B679">
        <v>60</v>
      </c>
      <c r="C679" t="str">
        <f t="shared" si="30"/>
        <v xml:space="preserve">Retirement Category </v>
      </c>
      <c r="D679" t="s">
        <v>16</v>
      </c>
      <c r="E679" t="s">
        <v>20</v>
      </c>
      <c r="F679" t="s">
        <v>30</v>
      </c>
      <c r="G679" t="s">
        <v>43</v>
      </c>
      <c r="H679" t="s">
        <v>47</v>
      </c>
      <c r="I679">
        <v>17</v>
      </c>
      <c r="J679" t="str">
        <f t="shared" si="31"/>
        <v>16-20 yrs</v>
      </c>
      <c r="K679">
        <v>3</v>
      </c>
      <c r="L679" s="5">
        <v>5611.53</v>
      </c>
      <c r="M679" s="5">
        <f t="shared" si="32"/>
        <v>67338.36</v>
      </c>
      <c r="N679" s="5">
        <v>698.22</v>
      </c>
      <c r="O679">
        <v>13</v>
      </c>
      <c r="P679">
        <v>13</v>
      </c>
      <c r="Q679">
        <v>2</v>
      </c>
      <c r="R679" t="s">
        <v>49</v>
      </c>
      <c r="S679" t="s">
        <v>49</v>
      </c>
    </row>
    <row r="680" spans="1:19" x14ac:dyDescent="0.35">
      <c r="A680">
        <v>679</v>
      </c>
      <c r="B680">
        <v>37</v>
      </c>
      <c r="C680" t="str">
        <f t="shared" si="30"/>
        <v>Adult Category</v>
      </c>
      <c r="D680" t="s">
        <v>17</v>
      </c>
      <c r="E680" t="s">
        <v>20</v>
      </c>
      <c r="F680" t="s">
        <v>28</v>
      </c>
      <c r="G680" t="s">
        <v>43</v>
      </c>
      <c r="H680" t="s">
        <v>47</v>
      </c>
      <c r="I680">
        <v>3</v>
      </c>
      <c r="J680" t="str">
        <f t="shared" si="31"/>
        <v>0-5 yrs</v>
      </c>
      <c r="K680">
        <v>3</v>
      </c>
      <c r="L680" s="5">
        <v>4215.13</v>
      </c>
      <c r="M680" s="5">
        <f t="shared" si="32"/>
        <v>50581.56</v>
      </c>
      <c r="N680" s="5">
        <v>309.8</v>
      </c>
      <c r="O680">
        <v>17</v>
      </c>
      <c r="P680">
        <v>18</v>
      </c>
      <c r="Q680">
        <v>2</v>
      </c>
      <c r="R680" t="s">
        <v>50</v>
      </c>
      <c r="S680" t="s">
        <v>49</v>
      </c>
    </row>
    <row r="681" spans="1:19" x14ac:dyDescent="0.35">
      <c r="A681">
        <v>680</v>
      </c>
      <c r="B681">
        <v>34</v>
      </c>
      <c r="C681" t="str">
        <f t="shared" si="30"/>
        <v>Adult Category</v>
      </c>
      <c r="D681" t="s">
        <v>16</v>
      </c>
      <c r="E681" t="s">
        <v>23</v>
      </c>
      <c r="F681" t="s">
        <v>39</v>
      </c>
      <c r="G681" t="s">
        <v>44</v>
      </c>
      <c r="H681" t="s">
        <v>46</v>
      </c>
      <c r="I681">
        <v>10</v>
      </c>
      <c r="J681" t="str">
        <f t="shared" si="31"/>
        <v>6-10 yrs</v>
      </c>
      <c r="K681">
        <v>2</v>
      </c>
      <c r="L681" s="5">
        <v>4368.21</v>
      </c>
      <c r="M681" s="5">
        <f t="shared" si="32"/>
        <v>52418.520000000004</v>
      </c>
      <c r="N681" s="5">
        <v>451.43</v>
      </c>
      <c r="O681">
        <v>13</v>
      </c>
      <c r="P681">
        <v>14</v>
      </c>
      <c r="Q681">
        <v>4</v>
      </c>
      <c r="R681" t="s">
        <v>49</v>
      </c>
      <c r="S681" t="s">
        <v>49</v>
      </c>
    </row>
    <row r="682" spans="1:19" x14ac:dyDescent="0.35">
      <c r="A682">
        <v>681</v>
      </c>
      <c r="B682">
        <v>52</v>
      </c>
      <c r="C682" t="str">
        <f t="shared" si="30"/>
        <v xml:space="preserve">Retirement Category </v>
      </c>
      <c r="D682" t="s">
        <v>17</v>
      </c>
      <c r="E682" t="s">
        <v>23</v>
      </c>
      <c r="F682" t="s">
        <v>33</v>
      </c>
      <c r="G682" t="s">
        <v>42</v>
      </c>
      <c r="H682" t="s">
        <v>46</v>
      </c>
      <c r="I682">
        <v>0</v>
      </c>
      <c r="J682" t="str">
        <f t="shared" si="31"/>
        <v>0-5 yrs</v>
      </c>
      <c r="K682">
        <v>3</v>
      </c>
      <c r="L682" s="5">
        <v>4694.07</v>
      </c>
      <c r="M682" s="5">
        <f t="shared" si="32"/>
        <v>56328.84</v>
      </c>
      <c r="N682" s="5">
        <v>778.63</v>
      </c>
      <c r="O682">
        <v>6</v>
      </c>
      <c r="P682">
        <v>22</v>
      </c>
      <c r="Q682">
        <v>7</v>
      </c>
      <c r="R682" t="s">
        <v>50</v>
      </c>
      <c r="S682" t="s">
        <v>49</v>
      </c>
    </row>
    <row r="683" spans="1:19" x14ac:dyDescent="0.35">
      <c r="A683">
        <v>682</v>
      </c>
      <c r="B683">
        <v>30</v>
      </c>
      <c r="C683" t="str">
        <f t="shared" si="30"/>
        <v>Adult Category</v>
      </c>
      <c r="D683" t="s">
        <v>16</v>
      </c>
      <c r="E683" t="s">
        <v>20</v>
      </c>
      <c r="F683" t="s">
        <v>29</v>
      </c>
      <c r="G683" t="s">
        <v>43</v>
      </c>
      <c r="H683" t="s">
        <v>46</v>
      </c>
      <c r="I683">
        <v>1</v>
      </c>
      <c r="J683" t="str">
        <f t="shared" si="31"/>
        <v>0-5 yrs</v>
      </c>
      <c r="K683">
        <v>5</v>
      </c>
      <c r="L683" s="5">
        <v>4556.53</v>
      </c>
      <c r="M683" s="5">
        <f t="shared" si="32"/>
        <v>54678.36</v>
      </c>
      <c r="N683" s="5">
        <v>808.97</v>
      </c>
      <c r="O683">
        <v>12</v>
      </c>
      <c r="P683">
        <v>19</v>
      </c>
      <c r="Q683">
        <v>9</v>
      </c>
      <c r="R683" t="s">
        <v>49</v>
      </c>
      <c r="S683" t="s">
        <v>49</v>
      </c>
    </row>
    <row r="684" spans="1:19" x14ac:dyDescent="0.35">
      <c r="A684">
        <v>683</v>
      </c>
      <c r="B684">
        <v>24</v>
      </c>
      <c r="C684" t="str">
        <f t="shared" si="30"/>
        <v>Young Category</v>
      </c>
      <c r="D684" t="s">
        <v>16</v>
      </c>
      <c r="E684" t="s">
        <v>18</v>
      </c>
      <c r="F684" t="s">
        <v>24</v>
      </c>
      <c r="G684" t="s">
        <v>44</v>
      </c>
      <c r="H684" t="s">
        <v>47</v>
      </c>
      <c r="I684">
        <v>13</v>
      </c>
      <c r="J684" t="str">
        <f t="shared" si="31"/>
        <v>11-15 yrs</v>
      </c>
      <c r="K684">
        <v>3</v>
      </c>
      <c r="L684" s="5">
        <v>5744.53</v>
      </c>
      <c r="M684" s="5">
        <f t="shared" si="32"/>
        <v>68934.36</v>
      </c>
      <c r="N684" s="5">
        <v>533.82000000000005</v>
      </c>
      <c r="O684">
        <v>10</v>
      </c>
      <c r="P684">
        <v>14</v>
      </c>
      <c r="Q684">
        <v>6</v>
      </c>
      <c r="R684" t="s">
        <v>50</v>
      </c>
      <c r="S684" t="s">
        <v>49</v>
      </c>
    </row>
    <row r="685" spans="1:19" x14ac:dyDescent="0.35">
      <c r="A685">
        <v>684</v>
      </c>
      <c r="B685">
        <v>41</v>
      </c>
      <c r="C685" t="str">
        <f t="shared" si="30"/>
        <v>Old Category</v>
      </c>
      <c r="D685" t="s">
        <v>16</v>
      </c>
      <c r="E685" t="s">
        <v>20</v>
      </c>
      <c r="F685" t="s">
        <v>30</v>
      </c>
      <c r="G685" t="s">
        <v>43</v>
      </c>
      <c r="H685" t="s">
        <v>46</v>
      </c>
      <c r="I685">
        <v>11</v>
      </c>
      <c r="J685" t="str">
        <f t="shared" si="31"/>
        <v>11-15 yrs</v>
      </c>
      <c r="K685">
        <v>4</v>
      </c>
      <c r="L685" s="5">
        <v>4015</v>
      </c>
      <c r="M685" s="5">
        <f t="shared" si="32"/>
        <v>48180</v>
      </c>
      <c r="N685" s="5">
        <v>488.98</v>
      </c>
      <c r="O685">
        <v>9</v>
      </c>
      <c r="P685">
        <v>17</v>
      </c>
      <c r="Q685">
        <v>4</v>
      </c>
      <c r="R685" t="s">
        <v>49</v>
      </c>
      <c r="S685" t="s">
        <v>49</v>
      </c>
    </row>
    <row r="686" spans="1:19" x14ac:dyDescent="0.35">
      <c r="A686">
        <v>685</v>
      </c>
      <c r="B686">
        <v>29</v>
      </c>
      <c r="C686" t="str">
        <f t="shared" si="30"/>
        <v>Young Category</v>
      </c>
      <c r="D686" t="s">
        <v>17</v>
      </c>
      <c r="E686" t="s">
        <v>20</v>
      </c>
      <c r="F686" t="s">
        <v>29</v>
      </c>
      <c r="G686" t="s">
        <v>42</v>
      </c>
      <c r="H686" t="s">
        <v>46</v>
      </c>
      <c r="I686">
        <v>12</v>
      </c>
      <c r="J686" t="str">
        <f t="shared" si="31"/>
        <v>11-15 yrs</v>
      </c>
      <c r="K686">
        <v>3</v>
      </c>
      <c r="L686" s="5">
        <v>5169.57</v>
      </c>
      <c r="M686" s="5">
        <f t="shared" si="32"/>
        <v>62034.84</v>
      </c>
      <c r="N686" s="5">
        <v>865.37</v>
      </c>
      <c r="O686">
        <v>9</v>
      </c>
      <c r="P686">
        <v>18</v>
      </c>
      <c r="Q686">
        <v>5</v>
      </c>
      <c r="R686" t="s">
        <v>49</v>
      </c>
      <c r="S686" t="s">
        <v>49</v>
      </c>
    </row>
    <row r="687" spans="1:19" x14ac:dyDescent="0.35">
      <c r="A687">
        <v>686</v>
      </c>
      <c r="B687">
        <v>44</v>
      </c>
      <c r="C687" t="str">
        <f t="shared" si="30"/>
        <v>Old Category</v>
      </c>
      <c r="D687" t="s">
        <v>17</v>
      </c>
      <c r="E687" t="s">
        <v>21</v>
      </c>
      <c r="F687" t="s">
        <v>38</v>
      </c>
      <c r="G687" t="s">
        <v>44</v>
      </c>
      <c r="H687" t="s">
        <v>46</v>
      </c>
      <c r="I687">
        <v>17</v>
      </c>
      <c r="J687" t="str">
        <f t="shared" si="31"/>
        <v>16-20 yrs</v>
      </c>
      <c r="K687">
        <v>4</v>
      </c>
      <c r="L687" s="5">
        <v>3524.76</v>
      </c>
      <c r="M687" s="5">
        <f t="shared" si="32"/>
        <v>42297.120000000003</v>
      </c>
      <c r="N687" s="5">
        <v>188.91</v>
      </c>
      <c r="O687">
        <v>8</v>
      </c>
      <c r="P687">
        <v>21</v>
      </c>
      <c r="Q687">
        <v>6</v>
      </c>
      <c r="R687" t="s">
        <v>49</v>
      </c>
      <c r="S687" t="s">
        <v>49</v>
      </c>
    </row>
    <row r="688" spans="1:19" x14ac:dyDescent="0.35">
      <c r="A688">
        <v>687</v>
      </c>
      <c r="B688">
        <v>41</v>
      </c>
      <c r="C688" t="str">
        <f t="shared" si="30"/>
        <v>Old Category</v>
      </c>
      <c r="D688" t="s">
        <v>17</v>
      </c>
      <c r="E688" t="s">
        <v>20</v>
      </c>
      <c r="F688" t="s">
        <v>29</v>
      </c>
      <c r="G688" t="s">
        <v>45</v>
      </c>
      <c r="H688" t="s">
        <v>47</v>
      </c>
      <c r="I688">
        <v>8</v>
      </c>
      <c r="J688" t="str">
        <f t="shared" si="31"/>
        <v>6-10 yrs</v>
      </c>
      <c r="K688">
        <v>3</v>
      </c>
      <c r="L688" s="5">
        <v>4030.83</v>
      </c>
      <c r="M688" s="5">
        <f t="shared" si="32"/>
        <v>48369.96</v>
      </c>
      <c r="N688" s="5">
        <v>745.85</v>
      </c>
      <c r="O688">
        <v>10</v>
      </c>
      <c r="P688">
        <v>19</v>
      </c>
      <c r="Q688">
        <v>9</v>
      </c>
      <c r="R688" t="s">
        <v>50</v>
      </c>
      <c r="S688" t="s">
        <v>49</v>
      </c>
    </row>
    <row r="689" spans="1:19" x14ac:dyDescent="0.35">
      <c r="A689">
        <v>688</v>
      </c>
      <c r="B689">
        <v>27</v>
      </c>
      <c r="C689" t="str">
        <f t="shared" si="30"/>
        <v>Young Category</v>
      </c>
      <c r="D689" t="s">
        <v>17</v>
      </c>
      <c r="E689" t="s">
        <v>19</v>
      </c>
      <c r="F689" t="s">
        <v>25</v>
      </c>
      <c r="G689" t="s">
        <v>42</v>
      </c>
      <c r="H689" t="s">
        <v>46</v>
      </c>
      <c r="I689">
        <v>9</v>
      </c>
      <c r="J689" t="str">
        <f t="shared" si="31"/>
        <v>6-10 yrs</v>
      </c>
      <c r="K689">
        <v>5</v>
      </c>
      <c r="L689" s="5">
        <v>5718.86</v>
      </c>
      <c r="M689" s="5">
        <f t="shared" si="32"/>
        <v>68626.319999999992</v>
      </c>
      <c r="N689" s="5">
        <v>841.53</v>
      </c>
      <c r="O689">
        <v>9</v>
      </c>
      <c r="P689">
        <v>20</v>
      </c>
      <c r="Q689">
        <v>4</v>
      </c>
      <c r="R689" t="s">
        <v>50</v>
      </c>
      <c r="S689" t="s">
        <v>50</v>
      </c>
    </row>
    <row r="690" spans="1:19" x14ac:dyDescent="0.35">
      <c r="A690">
        <v>689</v>
      </c>
      <c r="B690">
        <v>50</v>
      </c>
      <c r="C690" t="str">
        <f t="shared" si="30"/>
        <v xml:space="preserve">Retirement Category </v>
      </c>
      <c r="D690" t="s">
        <v>17</v>
      </c>
      <c r="E690" t="s">
        <v>23</v>
      </c>
      <c r="F690" t="s">
        <v>41</v>
      </c>
      <c r="G690" t="s">
        <v>43</v>
      </c>
      <c r="H690" t="s">
        <v>47</v>
      </c>
      <c r="I690">
        <v>2</v>
      </c>
      <c r="J690" t="str">
        <f t="shared" si="31"/>
        <v>0-5 yrs</v>
      </c>
      <c r="K690">
        <v>4</v>
      </c>
      <c r="L690" s="5">
        <v>5695.48</v>
      </c>
      <c r="M690" s="5">
        <f t="shared" si="32"/>
        <v>68345.759999999995</v>
      </c>
      <c r="N690" s="5">
        <v>402.91</v>
      </c>
      <c r="O690">
        <v>7</v>
      </c>
      <c r="P690">
        <v>14</v>
      </c>
      <c r="Q690">
        <v>6</v>
      </c>
      <c r="R690" t="s">
        <v>49</v>
      </c>
      <c r="S690" t="s">
        <v>49</v>
      </c>
    </row>
    <row r="691" spans="1:19" x14ac:dyDescent="0.35">
      <c r="A691">
        <v>690</v>
      </c>
      <c r="B691">
        <v>51</v>
      </c>
      <c r="C691" t="str">
        <f t="shared" si="30"/>
        <v xml:space="preserve">Retirement Category </v>
      </c>
      <c r="D691" t="s">
        <v>16</v>
      </c>
      <c r="E691" t="s">
        <v>20</v>
      </c>
      <c r="F691" t="s">
        <v>30</v>
      </c>
      <c r="G691" t="s">
        <v>43</v>
      </c>
      <c r="H691" t="s">
        <v>47</v>
      </c>
      <c r="I691">
        <v>2</v>
      </c>
      <c r="J691" t="str">
        <f t="shared" si="31"/>
        <v>0-5 yrs</v>
      </c>
      <c r="K691">
        <v>4</v>
      </c>
      <c r="L691" s="5">
        <v>5321.82</v>
      </c>
      <c r="M691" s="5">
        <f t="shared" si="32"/>
        <v>63861.84</v>
      </c>
      <c r="N691" s="5">
        <v>775.25</v>
      </c>
      <c r="O691">
        <v>8</v>
      </c>
      <c r="P691">
        <v>24</v>
      </c>
      <c r="Q691">
        <v>3</v>
      </c>
      <c r="R691" t="s">
        <v>49</v>
      </c>
      <c r="S691" t="s">
        <v>49</v>
      </c>
    </row>
    <row r="692" spans="1:19" x14ac:dyDescent="0.35">
      <c r="A692">
        <v>691</v>
      </c>
      <c r="B692">
        <v>36</v>
      </c>
      <c r="C692" t="str">
        <f t="shared" si="30"/>
        <v>Adult Category</v>
      </c>
      <c r="D692" t="s">
        <v>16</v>
      </c>
      <c r="E692" t="s">
        <v>22</v>
      </c>
      <c r="F692" t="s">
        <v>40</v>
      </c>
      <c r="G692" t="s">
        <v>44</v>
      </c>
      <c r="H692" t="s">
        <v>46</v>
      </c>
      <c r="I692">
        <v>8</v>
      </c>
      <c r="J692" t="str">
        <f t="shared" si="31"/>
        <v>6-10 yrs</v>
      </c>
      <c r="K692">
        <v>4</v>
      </c>
      <c r="L692" s="5">
        <v>4307.2299999999996</v>
      </c>
      <c r="M692" s="5">
        <f t="shared" si="32"/>
        <v>51686.759999999995</v>
      </c>
      <c r="N692" s="5">
        <v>851.93</v>
      </c>
      <c r="O692">
        <v>7</v>
      </c>
      <c r="P692">
        <v>12</v>
      </c>
      <c r="Q692">
        <v>1</v>
      </c>
      <c r="R692" t="s">
        <v>49</v>
      </c>
      <c r="S692" t="s">
        <v>50</v>
      </c>
    </row>
    <row r="693" spans="1:19" x14ac:dyDescent="0.35">
      <c r="A693">
        <v>692</v>
      </c>
      <c r="B693">
        <v>43</v>
      </c>
      <c r="C693" t="str">
        <f t="shared" si="30"/>
        <v>Old Category</v>
      </c>
      <c r="D693" t="s">
        <v>17</v>
      </c>
      <c r="E693" t="s">
        <v>21</v>
      </c>
      <c r="F693" t="s">
        <v>34</v>
      </c>
      <c r="G693" t="s">
        <v>44</v>
      </c>
      <c r="H693" t="s">
        <v>46</v>
      </c>
      <c r="I693">
        <v>6</v>
      </c>
      <c r="J693" t="str">
        <f t="shared" si="31"/>
        <v>6-10 yrs</v>
      </c>
      <c r="K693">
        <v>2</v>
      </c>
      <c r="L693" s="5">
        <v>5442.1</v>
      </c>
      <c r="M693" s="5">
        <f t="shared" si="32"/>
        <v>65305.200000000004</v>
      </c>
      <c r="N693" s="5">
        <v>1064.6300000000001</v>
      </c>
      <c r="O693">
        <v>7</v>
      </c>
      <c r="P693">
        <v>15</v>
      </c>
      <c r="Q693">
        <v>5</v>
      </c>
      <c r="R693" t="s">
        <v>49</v>
      </c>
      <c r="S693" t="s">
        <v>49</v>
      </c>
    </row>
    <row r="694" spans="1:19" x14ac:dyDescent="0.35">
      <c r="A694">
        <v>693</v>
      </c>
      <c r="B694">
        <v>32</v>
      </c>
      <c r="C694" t="str">
        <f t="shared" si="30"/>
        <v>Adult Category</v>
      </c>
      <c r="D694" t="s">
        <v>17</v>
      </c>
      <c r="E694" t="s">
        <v>23</v>
      </c>
      <c r="F694" t="s">
        <v>39</v>
      </c>
      <c r="G694" t="s">
        <v>42</v>
      </c>
      <c r="H694" t="s">
        <v>46</v>
      </c>
      <c r="I694">
        <v>0</v>
      </c>
      <c r="J694" t="str">
        <f t="shared" si="31"/>
        <v>0-5 yrs</v>
      </c>
      <c r="K694">
        <v>3</v>
      </c>
      <c r="L694" s="5">
        <v>4829.54</v>
      </c>
      <c r="M694" s="5">
        <f t="shared" si="32"/>
        <v>57954.479999999996</v>
      </c>
      <c r="N694" s="5">
        <v>318.67</v>
      </c>
      <c r="O694">
        <v>15</v>
      </c>
      <c r="P694">
        <v>19</v>
      </c>
      <c r="Q694">
        <v>3</v>
      </c>
      <c r="R694" t="s">
        <v>49</v>
      </c>
      <c r="S694" t="s">
        <v>49</v>
      </c>
    </row>
    <row r="695" spans="1:19" x14ac:dyDescent="0.35">
      <c r="A695">
        <v>694</v>
      </c>
      <c r="B695">
        <v>28</v>
      </c>
      <c r="C695" t="str">
        <f t="shared" si="30"/>
        <v>Young Category</v>
      </c>
      <c r="D695" t="s">
        <v>17</v>
      </c>
      <c r="E695" t="s">
        <v>20</v>
      </c>
      <c r="F695" t="s">
        <v>28</v>
      </c>
      <c r="G695" t="s">
        <v>44</v>
      </c>
      <c r="H695" t="s">
        <v>46</v>
      </c>
      <c r="I695">
        <v>13</v>
      </c>
      <c r="J695" t="str">
        <f t="shared" si="31"/>
        <v>11-15 yrs</v>
      </c>
      <c r="K695">
        <v>3</v>
      </c>
      <c r="L695" s="5">
        <v>4234.78</v>
      </c>
      <c r="M695" s="5">
        <f t="shared" si="32"/>
        <v>50817.36</v>
      </c>
      <c r="N695" s="5">
        <v>224.45</v>
      </c>
      <c r="O695">
        <v>7</v>
      </c>
      <c r="P695">
        <v>20</v>
      </c>
      <c r="Q695">
        <v>6</v>
      </c>
      <c r="R695" t="s">
        <v>49</v>
      </c>
      <c r="S695" t="s">
        <v>49</v>
      </c>
    </row>
    <row r="696" spans="1:19" x14ac:dyDescent="0.35">
      <c r="A696">
        <v>695</v>
      </c>
      <c r="B696">
        <v>37</v>
      </c>
      <c r="C696" t="str">
        <f t="shared" si="30"/>
        <v>Adult Category</v>
      </c>
      <c r="D696" t="s">
        <v>16</v>
      </c>
      <c r="E696" t="s">
        <v>19</v>
      </c>
      <c r="F696" t="s">
        <v>37</v>
      </c>
      <c r="G696" t="s">
        <v>42</v>
      </c>
      <c r="H696" t="s">
        <v>46</v>
      </c>
      <c r="I696">
        <v>3</v>
      </c>
      <c r="J696" t="str">
        <f t="shared" si="31"/>
        <v>0-5 yrs</v>
      </c>
      <c r="K696">
        <v>3</v>
      </c>
      <c r="L696" s="5">
        <v>4686.51</v>
      </c>
      <c r="M696" s="5">
        <f t="shared" si="32"/>
        <v>56238.12</v>
      </c>
      <c r="N696" s="5">
        <v>448.6</v>
      </c>
      <c r="O696">
        <v>7</v>
      </c>
      <c r="P696">
        <v>22</v>
      </c>
      <c r="Q696">
        <v>4</v>
      </c>
      <c r="R696" t="s">
        <v>49</v>
      </c>
      <c r="S696" t="s">
        <v>49</v>
      </c>
    </row>
    <row r="697" spans="1:19" x14ac:dyDescent="0.35">
      <c r="A697">
        <v>696</v>
      </c>
      <c r="B697">
        <v>59</v>
      </c>
      <c r="C697" t="str">
        <f t="shared" si="30"/>
        <v xml:space="preserve">Retirement Category </v>
      </c>
      <c r="D697" t="s">
        <v>17</v>
      </c>
      <c r="E697" t="s">
        <v>19</v>
      </c>
      <c r="F697" t="s">
        <v>35</v>
      </c>
      <c r="G697" t="s">
        <v>45</v>
      </c>
      <c r="H697" t="s">
        <v>46</v>
      </c>
      <c r="I697">
        <v>14</v>
      </c>
      <c r="J697" t="str">
        <f t="shared" si="31"/>
        <v>11-15 yrs</v>
      </c>
      <c r="K697">
        <v>3</v>
      </c>
      <c r="L697" s="5">
        <v>3788.48</v>
      </c>
      <c r="M697" s="5">
        <f t="shared" si="32"/>
        <v>45461.760000000002</v>
      </c>
      <c r="N697" s="5">
        <v>345.52</v>
      </c>
      <c r="O697">
        <v>11</v>
      </c>
      <c r="P697">
        <v>26</v>
      </c>
      <c r="Q697">
        <v>6</v>
      </c>
      <c r="R697" t="s">
        <v>49</v>
      </c>
      <c r="S697" t="s">
        <v>49</v>
      </c>
    </row>
    <row r="698" spans="1:19" x14ac:dyDescent="0.35">
      <c r="A698">
        <v>697</v>
      </c>
      <c r="B698">
        <v>26</v>
      </c>
      <c r="C698" t="str">
        <f t="shared" si="30"/>
        <v>Young Category</v>
      </c>
      <c r="D698" t="s">
        <v>17</v>
      </c>
      <c r="E698" t="s">
        <v>23</v>
      </c>
      <c r="F698" t="s">
        <v>33</v>
      </c>
      <c r="G698" t="s">
        <v>43</v>
      </c>
      <c r="H698" t="s">
        <v>46</v>
      </c>
      <c r="I698">
        <v>6</v>
      </c>
      <c r="J698" t="str">
        <f t="shared" si="31"/>
        <v>6-10 yrs</v>
      </c>
      <c r="K698">
        <v>3</v>
      </c>
      <c r="L698" s="5">
        <v>5556.74</v>
      </c>
      <c r="M698" s="5">
        <f t="shared" si="32"/>
        <v>66680.88</v>
      </c>
      <c r="N698" s="5">
        <v>953.83</v>
      </c>
      <c r="O698">
        <v>8</v>
      </c>
      <c r="P698">
        <v>14</v>
      </c>
      <c r="Q698">
        <v>6</v>
      </c>
      <c r="R698" t="s">
        <v>49</v>
      </c>
      <c r="S698" t="s">
        <v>49</v>
      </c>
    </row>
    <row r="699" spans="1:19" x14ac:dyDescent="0.35">
      <c r="A699">
        <v>698</v>
      </c>
      <c r="B699">
        <v>41</v>
      </c>
      <c r="C699" t="str">
        <f t="shared" si="30"/>
        <v>Old Category</v>
      </c>
      <c r="D699" t="s">
        <v>17</v>
      </c>
      <c r="E699" t="s">
        <v>22</v>
      </c>
      <c r="F699" t="s">
        <v>40</v>
      </c>
      <c r="G699" t="s">
        <v>44</v>
      </c>
      <c r="H699" t="s">
        <v>46</v>
      </c>
      <c r="I699">
        <v>12</v>
      </c>
      <c r="J699" t="str">
        <f t="shared" si="31"/>
        <v>11-15 yrs</v>
      </c>
      <c r="K699">
        <v>2</v>
      </c>
      <c r="L699" s="5">
        <v>3270.79</v>
      </c>
      <c r="M699" s="5">
        <f t="shared" si="32"/>
        <v>39249.479999999996</v>
      </c>
      <c r="N699" s="5">
        <v>574.91999999999996</v>
      </c>
      <c r="O699">
        <v>10</v>
      </c>
      <c r="P699">
        <v>15</v>
      </c>
      <c r="Q699">
        <v>7</v>
      </c>
      <c r="R699" t="s">
        <v>49</v>
      </c>
      <c r="S699" t="s">
        <v>49</v>
      </c>
    </row>
    <row r="700" spans="1:19" x14ac:dyDescent="0.35">
      <c r="A700">
        <v>699</v>
      </c>
      <c r="B700">
        <v>53</v>
      </c>
      <c r="C700" t="str">
        <f t="shared" si="30"/>
        <v xml:space="preserve">Retirement Category </v>
      </c>
      <c r="D700" t="s">
        <v>16</v>
      </c>
      <c r="E700" t="s">
        <v>22</v>
      </c>
      <c r="F700" t="s">
        <v>40</v>
      </c>
      <c r="G700" t="s">
        <v>42</v>
      </c>
      <c r="H700" t="s">
        <v>47</v>
      </c>
      <c r="I700">
        <v>1</v>
      </c>
      <c r="J700" t="str">
        <f t="shared" si="31"/>
        <v>0-5 yrs</v>
      </c>
      <c r="K700">
        <v>4</v>
      </c>
      <c r="L700" s="5">
        <v>3560.62</v>
      </c>
      <c r="M700" s="5">
        <f t="shared" si="32"/>
        <v>42727.44</v>
      </c>
      <c r="N700" s="5">
        <v>454.07</v>
      </c>
      <c r="O700">
        <v>8</v>
      </c>
      <c r="P700">
        <v>21</v>
      </c>
      <c r="Q700">
        <v>4</v>
      </c>
      <c r="R700" t="s">
        <v>49</v>
      </c>
      <c r="S700" t="s">
        <v>49</v>
      </c>
    </row>
    <row r="701" spans="1:19" x14ac:dyDescent="0.35">
      <c r="A701">
        <v>700</v>
      </c>
      <c r="B701">
        <v>31</v>
      </c>
      <c r="C701" t="str">
        <f t="shared" si="30"/>
        <v>Adult Category</v>
      </c>
      <c r="D701" t="s">
        <v>16</v>
      </c>
      <c r="E701" t="s">
        <v>22</v>
      </c>
      <c r="F701" t="s">
        <v>36</v>
      </c>
      <c r="G701" t="s">
        <v>43</v>
      </c>
      <c r="H701" t="s">
        <v>47</v>
      </c>
      <c r="I701">
        <v>11</v>
      </c>
      <c r="J701" t="str">
        <f t="shared" si="31"/>
        <v>11-15 yrs</v>
      </c>
      <c r="K701">
        <v>5</v>
      </c>
      <c r="L701" s="5">
        <v>3331.67</v>
      </c>
      <c r="M701" s="5">
        <f t="shared" si="32"/>
        <v>39980.04</v>
      </c>
      <c r="N701" s="5">
        <v>447.78</v>
      </c>
      <c r="O701">
        <v>18</v>
      </c>
      <c r="P701">
        <v>23</v>
      </c>
      <c r="Q701">
        <v>3</v>
      </c>
      <c r="R701" t="s">
        <v>49</v>
      </c>
      <c r="S701" t="s">
        <v>49</v>
      </c>
    </row>
    <row r="702" spans="1:19" x14ac:dyDescent="0.35">
      <c r="A702">
        <v>701</v>
      </c>
      <c r="B702">
        <v>42</v>
      </c>
      <c r="C702" t="str">
        <f t="shared" si="30"/>
        <v>Old Category</v>
      </c>
      <c r="D702" t="s">
        <v>17</v>
      </c>
      <c r="E702" t="s">
        <v>23</v>
      </c>
      <c r="F702" t="s">
        <v>33</v>
      </c>
      <c r="G702" t="s">
        <v>44</v>
      </c>
      <c r="H702" t="s">
        <v>46</v>
      </c>
      <c r="I702">
        <v>5</v>
      </c>
      <c r="J702" t="str">
        <f t="shared" si="31"/>
        <v>0-5 yrs</v>
      </c>
      <c r="K702">
        <v>3</v>
      </c>
      <c r="L702" s="5">
        <v>5681.1</v>
      </c>
      <c r="M702" s="5">
        <f t="shared" si="32"/>
        <v>68173.200000000012</v>
      </c>
      <c r="N702" s="5">
        <v>369.48</v>
      </c>
      <c r="O702">
        <v>12</v>
      </c>
      <c r="P702">
        <v>25</v>
      </c>
      <c r="Q702">
        <v>2</v>
      </c>
      <c r="R702" t="s">
        <v>49</v>
      </c>
      <c r="S702" t="s">
        <v>49</v>
      </c>
    </row>
    <row r="703" spans="1:19" x14ac:dyDescent="0.35">
      <c r="A703">
        <v>702</v>
      </c>
      <c r="B703">
        <v>44</v>
      </c>
      <c r="C703" t="str">
        <f t="shared" si="30"/>
        <v>Old Category</v>
      </c>
      <c r="D703" t="s">
        <v>16</v>
      </c>
      <c r="E703" t="s">
        <v>19</v>
      </c>
      <c r="F703" t="s">
        <v>37</v>
      </c>
      <c r="G703" t="s">
        <v>44</v>
      </c>
      <c r="H703" t="s">
        <v>48</v>
      </c>
      <c r="I703">
        <v>7</v>
      </c>
      <c r="J703" t="str">
        <f t="shared" si="31"/>
        <v>6-10 yrs</v>
      </c>
      <c r="K703">
        <v>3</v>
      </c>
      <c r="L703" s="5">
        <v>5944.7</v>
      </c>
      <c r="M703" s="5">
        <f t="shared" si="32"/>
        <v>71336.399999999994</v>
      </c>
      <c r="N703" s="5">
        <v>1156.3800000000001</v>
      </c>
      <c r="O703">
        <v>15</v>
      </c>
      <c r="P703">
        <v>21</v>
      </c>
      <c r="Q703">
        <v>1</v>
      </c>
      <c r="R703" t="s">
        <v>49</v>
      </c>
      <c r="S703" t="s">
        <v>49</v>
      </c>
    </row>
    <row r="704" spans="1:19" x14ac:dyDescent="0.35">
      <c r="A704">
        <v>703</v>
      </c>
      <c r="B704">
        <v>57</v>
      </c>
      <c r="C704" t="str">
        <f t="shared" si="30"/>
        <v xml:space="preserve">Retirement Category </v>
      </c>
      <c r="D704" t="s">
        <v>16</v>
      </c>
      <c r="E704" t="s">
        <v>19</v>
      </c>
      <c r="F704" t="s">
        <v>35</v>
      </c>
      <c r="G704" t="s">
        <v>43</v>
      </c>
      <c r="H704" t="s">
        <v>46</v>
      </c>
      <c r="I704">
        <v>11</v>
      </c>
      <c r="J704" t="str">
        <f t="shared" si="31"/>
        <v>11-15 yrs</v>
      </c>
      <c r="K704">
        <v>4</v>
      </c>
      <c r="L704" s="5">
        <v>4400.08</v>
      </c>
      <c r="M704" s="5">
        <f t="shared" si="32"/>
        <v>52800.959999999999</v>
      </c>
      <c r="N704" s="5">
        <v>839.4</v>
      </c>
      <c r="O704">
        <v>6</v>
      </c>
      <c r="P704">
        <v>17</v>
      </c>
      <c r="Q704">
        <v>7</v>
      </c>
      <c r="R704" t="s">
        <v>49</v>
      </c>
      <c r="S704" t="s">
        <v>49</v>
      </c>
    </row>
    <row r="705" spans="1:19" x14ac:dyDescent="0.35">
      <c r="A705">
        <v>704</v>
      </c>
      <c r="B705">
        <v>23</v>
      </c>
      <c r="C705" t="str">
        <f t="shared" si="30"/>
        <v>Young Category</v>
      </c>
      <c r="D705" t="s">
        <v>16</v>
      </c>
      <c r="E705" t="s">
        <v>22</v>
      </c>
      <c r="F705" t="s">
        <v>40</v>
      </c>
      <c r="G705" t="s">
        <v>44</v>
      </c>
      <c r="H705" t="s">
        <v>48</v>
      </c>
      <c r="I705">
        <v>19</v>
      </c>
      <c r="J705" t="str">
        <f t="shared" si="31"/>
        <v>16-20 yrs</v>
      </c>
      <c r="K705">
        <v>2</v>
      </c>
      <c r="L705" s="5">
        <v>5754.88</v>
      </c>
      <c r="M705" s="5">
        <f t="shared" si="32"/>
        <v>69058.559999999998</v>
      </c>
      <c r="N705" s="5">
        <v>777.87</v>
      </c>
      <c r="O705">
        <v>17</v>
      </c>
      <c r="P705">
        <v>24</v>
      </c>
      <c r="Q705">
        <v>4</v>
      </c>
      <c r="R705" t="s">
        <v>49</v>
      </c>
      <c r="S705" t="s">
        <v>49</v>
      </c>
    </row>
    <row r="706" spans="1:19" x14ac:dyDescent="0.35">
      <c r="A706">
        <v>705</v>
      </c>
      <c r="B706">
        <v>35</v>
      </c>
      <c r="C706" t="str">
        <f t="shared" si="30"/>
        <v>Adult Category</v>
      </c>
      <c r="D706" t="s">
        <v>16</v>
      </c>
      <c r="E706" t="s">
        <v>23</v>
      </c>
      <c r="F706" t="s">
        <v>33</v>
      </c>
      <c r="G706" t="s">
        <v>44</v>
      </c>
      <c r="H706" t="s">
        <v>46</v>
      </c>
      <c r="I706">
        <v>12</v>
      </c>
      <c r="J706" t="str">
        <f t="shared" si="31"/>
        <v>11-15 yrs</v>
      </c>
      <c r="K706">
        <v>4</v>
      </c>
      <c r="L706" s="5">
        <v>4047.97</v>
      </c>
      <c r="M706" s="5">
        <f t="shared" si="32"/>
        <v>48575.64</v>
      </c>
      <c r="N706" s="5">
        <v>757.17</v>
      </c>
      <c r="O706">
        <v>10</v>
      </c>
      <c r="P706">
        <v>28</v>
      </c>
      <c r="Q706">
        <v>11</v>
      </c>
      <c r="R706" t="s">
        <v>49</v>
      </c>
      <c r="S706" t="s">
        <v>50</v>
      </c>
    </row>
    <row r="707" spans="1:19" x14ac:dyDescent="0.35">
      <c r="A707">
        <v>706</v>
      </c>
      <c r="B707">
        <v>30</v>
      </c>
      <c r="C707" t="str">
        <f t="shared" ref="C707:C770" si="33">_xlfn.IFS(B707&gt;=50,"Retirement Category ",B707&gt;=40,"Old Category",B707&gt;=30,"Adult Category",B707&gt;=20,"Young Category")</f>
        <v>Adult Category</v>
      </c>
      <c r="D707" t="s">
        <v>16</v>
      </c>
      <c r="E707" t="s">
        <v>23</v>
      </c>
      <c r="F707" t="s">
        <v>41</v>
      </c>
      <c r="G707" t="s">
        <v>42</v>
      </c>
      <c r="H707" t="s">
        <v>46</v>
      </c>
      <c r="I707">
        <v>19</v>
      </c>
      <c r="J707" t="str">
        <f t="shared" ref="J707:J770" si="34">_xlfn.IFS(I707&gt;=16,"16-20 yrs",I707&gt;=11,"11-15 yrs",I707&gt;=6,"6-10 yrs",I707&lt;=5,"0-5 yrs")</f>
        <v>16-20 yrs</v>
      </c>
      <c r="K707">
        <v>5</v>
      </c>
      <c r="L707" s="5">
        <v>4730.6400000000003</v>
      </c>
      <c r="M707" s="5">
        <f t="shared" ref="M707:M770" si="35">L707*12</f>
        <v>56767.680000000008</v>
      </c>
      <c r="N707" s="5">
        <v>662.09</v>
      </c>
      <c r="O707">
        <v>6</v>
      </c>
      <c r="P707">
        <v>18</v>
      </c>
      <c r="Q707">
        <v>8</v>
      </c>
      <c r="R707" t="s">
        <v>49</v>
      </c>
      <c r="S707" t="s">
        <v>49</v>
      </c>
    </row>
    <row r="708" spans="1:19" x14ac:dyDescent="0.35">
      <c r="A708">
        <v>707</v>
      </c>
      <c r="B708">
        <v>30</v>
      </c>
      <c r="C708" t="str">
        <f t="shared" si="33"/>
        <v>Adult Category</v>
      </c>
      <c r="D708" t="s">
        <v>16</v>
      </c>
      <c r="E708" t="s">
        <v>22</v>
      </c>
      <c r="F708" t="s">
        <v>36</v>
      </c>
      <c r="G708" t="s">
        <v>43</v>
      </c>
      <c r="H708" t="s">
        <v>46</v>
      </c>
      <c r="I708">
        <v>16</v>
      </c>
      <c r="J708" t="str">
        <f t="shared" si="34"/>
        <v>16-20 yrs</v>
      </c>
      <c r="K708">
        <v>5</v>
      </c>
      <c r="L708" s="5">
        <v>3432.84</v>
      </c>
      <c r="M708" s="5">
        <f t="shared" si="35"/>
        <v>41194.080000000002</v>
      </c>
      <c r="N708" s="5">
        <v>662.45</v>
      </c>
      <c r="O708">
        <v>11</v>
      </c>
      <c r="P708">
        <v>20</v>
      </c>
      <c r="Q708">
        <v>5</v>
      </c>
      <c r="R708" t="s">
        <v>49</v>
      </c>
      <c r="S708" t="s">
        <v>50</v>
      </c>
    </row>
    <row r="709" spans="1:19" x14ac:dyDescent="0.35">
      <c r="A709">
        <v>708</v>
      </c>
      <c r="B709">
        <v>33</v>
      </c>
      <c r="C709" t="str">
        <f t="shared" si="33"/>
        <v>Adult Category</v>
      </c>
      <c r="D709" t="s">
        <v>17</v>
      </c>
      <c r="E709" t="s">
        <v>21</v>
      </c>
      <c r="F709" t="s">
        <v>34</v>
      </c>
      <c r="G709" t="s">
        <v>43</v>
      </c>
      <c r="H709" t="s">
        <v>47</v>
      </c>
      <c r="I709">
        <v>16</v>
      </c>
      <c r="J709" t="str">
        <f t="shared" si="34"/>
        <v>16-20 yrs</v>
      </c>
      <c r="K709">
        <v>5</v>
      </c>
      <c r="L709" s="5">
        <v>5833.06</v>
      </c>
      <c r="M709" s="5">
        <f t="shared" si="35"/>
        <v>69996.72</v>
      </c>
      <c r="N709" s="5">
        <v>1042.07</v>
      </c>
      <c r="O709">
        <v>9</v>
      </c>
      <c r="P709">
        <v>18</v>
      </c>
      <c r="Q709">
        <v>4</v>
      </c>
      <c r="R709" t="s">
        <v>49</v>
      </c>
      <c r="S709" t="s">
        <v>50</v>
      </c>
    </row>
    <row r="710" spans="1:19" x14ac:dyDescent="0.35">
      <c r="A710">
        <v>709</v>
      </c>
      <c r="B710">
        <v>60</v>
      </c>
      <c r="C710" t="str">
        <f t="shared" si="33"/>
        <v xml:space="preserve">Retirement Category </v>
      </c>
      <c r="D710" t="s">
        <v>16</v>
      </c>
      <c r="E710" t="s">
        <v>19</v>
      </c>
      <c r="F710" t="s">
        <v>25</v>
      </c>
      <c r="G710" t="s">
        <v>44</v>
      </c>
      <c r="H710" t="s">
        <v>46</v>
      </c>
      <c r="I710">
        <v>15</v>
      </c>
      <c r="J710" t="str">
        <f t="shared" si="34"/>
        <v>11-15 yrs</v>
      </c>
      <c r="K710">
        <v>3</v>
      </c>
      <c r="L710" s="5">
        <v>4786.6000000000004</v>
      </c>
      <c r="M710" s="5">
        <f t="shared" si="35"/>
        <v>57439.200000000004</v>
      </c>
      <c r="N710" s="5">
        <v>787.13</v>
      </c>
      <c r="O710">
        <v>12</v>
      </c>
      <c r="P710">
        <v>20</v>
      </c>
      <c r="Q710">
        <v>9</v>
      </c>
      <c r="R710" t="s">
        <v>50</v>
      </c>
      <c r="S710" t="s">
        <v>49</v>
      </c>
    </row>
    <row r="711" spans="1:19" x14ac:dyDescent="0.35">
      <c r="A711">
        <v>710</v>
      </c>
      <c r="B711">
        <v>56</v>
      </c>
      <c r="C711" t="str">
        <f t="shared" si="33"/>
        <v xml:space="preserve">Retirement Category </v>
      </c>
      <c r="D711" t="s">
        <v>17</v>
      </c>
      <c r="E711" t="s">
        <v>19</v>
      </c>
      <c r="F711" t="s">
        <v>25</v>
      </c>
      <c r="G711" t="s">
        <v>43</v>
      </c>
      <c r="H711" t="s">
        <v>46</v>
      </c>
      <c r="I711">
        <v>16</v>
      </c>
      <c r="J711" t="str">
        <f t="shared" si="34"/>
        <v>16-20 yrs</v>
      </c>
      <c r="K711">
        <v>3</v>
      </c>
      <c r="L711" s="5">
        <v>5078.1400000000003</v>
      </c>
      <c r="M711" s="5">
        <f t="shared" si="35"/>
        <v>60937.680000000008</v>
      </c>
      <c r="N711" s="5">
        <v>948.77</v>
      </c>
      <c r="O711">
        <v>12</v>
      </c>
      <c r="P711">
        <v>27</v>
      </c>
      <c r="Q711">
        <v>4</v>
      </c>
      <c r="R711" t="s">
        <v>49</v>
      </c>
      <c r="S711" t="s">
        <v>49</v>
      </c>
    </row>
    <row r="712" spans="1:19" x14ac:dyDescent="0.35">
      <c r="A712">
        <v>711</v>
      </c>
      <c r="B712">
        <v>27</v>
      </c>
      <c r="C712" t="str">
        <f t="shared" si="33"/>
        <v>Young Category</v>
      </c>
      <c r="D712" t="s">
        <v>16</v>
      </c>
      <c r="E712" t="s">
        <v>22</v>
      </c>
      <c r="F712" t="s">
        <v>36</v>
      </c>
      <c r="G712" t="s">
        <v>44</v>
      </c>
      <c r="H712" t="s">
        <v>47</v>
      </c>
      <c r="I712">
        <v>16</v>
      </c>
      <c r="J712" t="str">
        <f t="shared" si="34"/>
        <v>16-20 yrs</v>
      </c>
      <c r="K712">
        <v>2</v>
      </c>
      <c r="L712" s="5">
        <v>3692.54</v>
      </c>
      <c r="M712" s="5">
        <f t="shared" si="35"/>
        <v>44310.479999999996</v>
      </c>
      <c r="N712" s="5">
        <v>493.77</v>
      </c>
      <c r="O712">
        <v>13</v>
      </c>
      <c r="P712">
        <v>16</v>
      </c>
      <c r="Q712">
        <v>10</v>
      </c>
      <c r="R712" t="s">
        <v>49</v>
      </c>
      <c r="S712" t="s">
        <v>49</v>
      </c>
    </row>
    <row r="713" spans="1:19" x14ac:dyDescent="0.35">
      <c r="A713">
        <v>712</v>
      </c>
      <c r="B713">
        <v>55</v>
      </c>
      <c r="C713" t="str">
        <f t="shared" si="33"/>
        <v xml:space="preserve">Retirement Category </v>
      </c>
      <c r="D713" t="s">
        <v>16</v>
      </c>
      <c r="E713" t="s">
        <v>18</v>
      </c>
      <c r="F713" t="s">
        <v>26</v>
      </c>
      <c r="G713" t="s">
        <v>44</v>
      </c>
      <c r="H713" t="s">
        <v>47</v>
      </c>
      <c r="I713">
        <v>3</v>
      </c>
      <c r="J713" t="str">
        <f t="shared" si="34"/>
        <v>0-5 yrs</v>
      </c>
      <c r="K713">
        <v>4</v>
      </c>
      <c r="L713" s="5">
        <v>5098.5200000000004</v>
      </c>
      <c r="M713" s="5">
        <f t="shared" si="35"/>
        <v>61182.240000000005</v>
      </c>
      <c r="N713" s="5">
        <v>665.55</v>
      </c>
      <c r="O713">
        <v>12</v>
      </c>
      <c r="P713">
        <v>21</v>
      </c>
      <c r="Q713">
        <v>8</v>
      </c>
      <c r="R713" t="s">
        <v>49</v>
      </c>
      <c r="S713" t="s">
        <v>50</v>
      </c>
    </row>
    <row r="714" spans="1:19" x14ac:dyDescent="0.35">
      <c r="A714">
        <v>713</v>
      </c>
      <c r="B714">
        <v>59</v>
      </c>
      <c r="C714" t="str">
        <f t="shared" si="33"/>
        <v xml:space="preserve">Retirement Category </v>
      </c>
      <c r="D714" t="s">
        <v>17</v>
      </c>
      <c r="E714" t="s">
        <v>21</v>
      </c>
      <c r="F714" t="s">
        <v>31</v>
      </c>
      <c r="G714" t="s">
        <v>43</v>
      </c>
      <c r="H714" t="s">
        <v>46</v>
      </c>
      <c r="I714">
        <v>11</v>
      </c>
      <c r="J714" t="str">
        <f t="shared" si="34"/>
        <v>11-15 yrs</v>
      </c>
      <c r="K714">
        <v>4</v>
      </c>
      <c r="L714" s="5">
        <v>4083.7</v>
      </c>
      <c r="M714" s="5">
        <f t="shared" si="35"/>
        <v>49004.399999999994</v>
      </c>
      <c r="N714" s="5">
        <v>239</v>
      </c>
      <c r="O714">
        <v>10</v>
      </c>
      <c r="P714">
        <v>20</v>
      </c>
      <c r="Q714">
        <v>6</v>
      </c>
      <c r="R714" t="s">
        <v>49</v>
      </c>
      <c r="S714" t="s">
        <v>50</v>
      </c>
    </row>
    <row r="715" spans="1:19" x14ac:dyDescent="0.35">
      <c r="A715">
        <v>714</v>
      </c>
      <c r="B715">
        <v>52</v>
      </c>
      <c r="C715" t="str">
        <f t="shared" si="33"/>
        <v xml:space="preserve">Retirement Category </v>
      </c>
      <c r="D715" t="s">
        <v>17</v>
      </c>
      <c r="E715" t="s">
        <v>19</v>
      </c>
      <c r="F715" t="s">
        <v>35</v>
      </c>
      <c r="G715" t="s">
        <v>45</v>
      </c>
      <c r="H715" t="s">
        <v>46</v>
      </c>
      <c r="I715">
        <v>14</v>
      </c>
      <c r="J715" t="str">
        <f t="shared" si="34"/>
        <v>11-15 yrs</v>
      </c>
      <c r="K715">
        <v>1</v>
      </c>
      <c r="L715" s="5">
        <v>4088.18</v>
      </c>
      <c r="M715" s="5">
        <f t="shared" si="35"/>
        <v>49058.159999999996</v>
      </c>
      <c r="N715" s="5">
        <v>723.82</v>
      </c>
      <c r="O715">
        <v>13</v>
      </c>
      <c r="P715">
        <v>21</v>
      </c>
      <c r="Q715">
        <v>6</v>
      </c>
      <c r="R715" t="s">
        <v>49</v>
      </c>
      <c r="S715" t="s">
        <v>49</v>
      </c>
    </row>
    <row r="716" spans="1:19" x14ac:dyDescent="0.35">
      <c r="A716">
        <v>715</v>
      </c>
      <c r="B716">
        <v>60</v>
      </c>
      <c r="C716" t="str">
        <f t="shared" si="33"/>
        <v xml:space="preserve">Retirement Category </v>
      </c>
      <c r="D716" t="s">
        <v>17</v>
      </c>
      <c r="E716" t="s">
        <v>23</v>
      </c>
      <c r="F716" t="s">
        <v>39</v>
      </c>
      <c r="G716" t="s">
        <v>45</v>
      </c>
      <c r="H716" t="s">
        <v>47</v>
      </c>
      <c r="I716">
        <v>7</v>
      </c>
      <c r="J716" t="str">
        <f t="shared" si="34"/>
        <v>6-10 yrs</v>
      </c>
      <c r="K716">
        <v>3</v>
      </c>
      <c r="L716" s="5">
        <v>4968.41</v>
      </c>
      <c r="M716" s="5">
        <f t="shared" si="35"/>
        <v>59620.92</v>
      </c>
      <c r="N716" s="5">
        <v>486.62</v>
      </c>
      <c r="O716">
        <v>6</v>
      </c>
      <c r="P716">
        <v>20</v>
      </c>
      <c r="Q716">
        <v>3</v>
      </c>
      <c r="R716" t="s">
        <v>50</v>
      </c>
      <c r="S716" t="s">
        <v>49</v>
      </c>
    </row>
    <row r="717" spans="1:19" x14ac:dyDescent="0.35">
      <c r="A717">
        <v>716</v>
      </c>
      <c r="B717">
        <v>40</v>
      </c>
      <c r="C717" t="str">
        <f t="shared" si="33"/>
        <v>Old Category</v>
      </c>
      <c r="D717" t="s">
        <v>16</v>
      </c>
      <c r="E717" t="s">
        <v>18</v>
      </c>
      <c r="F717" t="s">
        <v>26</v>
      </c>
      <c r="G717" t="s">
        <v>44</v>
      </c>
      <c r="H717" t="s">
        <v>46</v>
      </c>
      <c r="I717">
        <v>17</v>
      </c>
      <c r="J717" t="str">
        <f t="shared" si="34"/>
        <v>16-20 yrs</v>
      </c>
      <c r="K717">
        <v>3</v>
      </c>
      <c r="L717" s="5">
        <v>4127.43</v>
      </c>
      <c r="M717" s="5">
        <f t="shared" si="35"/>
        <v>49529.16</v>
      </c>
      <c r="N717" s="5">
        <v>212.89</v>
      </c>
      <c r="O717">
        <v>11</v>
      </c>
      <c r="P717">
        <v>26</v>
      </c>
      <c r="Q717">
        <v>3</v>
      </c>
      <c r="R717" t="s">
        <v>49</v>
      </c>
      <c r="S717" t="s">
        <v>49</v>
      </c>
    </row>
    <row r="718" spans="1:19" x14ac:dyDescent="0.35">
      <c r="A718">
        <v>717</v>
      </c>
      <c r="B718">
        <v>39</v>
      </c>
      <c r="C718" t="str">
        <f t="shared" si="33"/>
        <v>Adult Category</v>
      </c>
      <c r="D718" t="s">
        <v>17</v>
      </c>
      <c r="E718" t="s">
        <v>20</v>
      </c>
      <c r="F718" t="s">
        <v>30</v>
      </c>
      <c r="G718" t="s">
        <v>42</v>
      </c>
      <c r="H718" t="s">
        <v>46</v>
      </c>
      <c r="I718">
        <v>4</v>
      </c>
      <c r="J718" t="str">
        <f t="shared" si="34"/>
        <v>0-5 yrs</v>
      </c>
      <c r="K718">
        <v>5</v>
      </c>
      <c r="L718" s="5">
        <v>5088.41</v>
      </c>
      <c r="M718" s="5">
        <f t="shared" si="35"/>
        <v>61060.92</v>
      </c>
      <c r="N718" s="5">
        <v>605.77</v>
      </c>
      <c r="O718">
        <v>2</v>
      </c>
      <c r="P718">
        <v>14</v>
      </c>
      <c r="Q718">
        <v>3</v>
      </c>
      <c r="R718" t="s">
        <v>49</v>
      </c>
      <c r="S718" t="s">
        <v>49</v>
      </c>
    </row>
    <row r="719" spans="1:19" x14ac:dyDescent="0.35">
      <c r="A719">
        <v>718</v>
      </c>
      <c r="B719">
        <v>45</v>
      </c>
      <c r="C719" t="str">
        <f t="shared" si="33"/>
        <v>Old Category</v>
      </c>
      <c r="D719" t="s">
        <v>16</v>
      </c>
      <c r="E719" t="s">
        <v>20</v>
      </c>
      <c r="F719" t="s">
        <v>29</v>
      </c>
      <c r="G719" t="s">
        <v>43</v>
      </c>
      <c r="H719" t="s">
        <v>46</v>
      </c>
      <c r="I719">
        <v>7</v>
      </c>
      <c r="J719" t="str">
        <f t="shared" si="34"/>
        <v>6-10 yrs</v>
      </c>
      <c r="K719">
        <v>5</v>
      </c>
      <c r="L719" s="5">
        <v>3545.27</v>
      </c>
      <c r="M719" s="5">
        <f t="shared" si="35"/>
        <v>42543.24</v>
      </c>
      <c r="N719" s="5">
        <v>388.7</v>
      </c>
      <c r="O719">
        <v>11</v>
      </c>
      <c r="P719">
        <v>24</v>
      </c>
      <c r="Q719">
        <v>5</v>
      </c>
      <c r="R719" t="s">
        <v>49</v>
      </c>
      <c r="S719" t="s">
        <v>50</v>
      </c>
    </row>
    <row r="720" spans="1:19" x14ac:dyDescent="0.35">
      <c r="A720">
        <v>719</v>
      </c>
      <c r="B720">
        <v>27</v>
      </c>
      <c r="C720" t="str">
        <f t="shared" si="33"/>
        <v>Young Category</v>
      </c>
      <c r="D720" t="s">
        <v>16</v>
      </c>
      <c r="E720" t="s">
        <v>20</v>
      </c>
      <c r="F720" t="s">
        <v>28</v>
      </c>
      <c r="G720" t="s">
        <v>44</v>
      </c>
      <c r="H720" t="s">
        <v>46</v>
      </c>
      <c r="I720">
        <v>16</v>
      </c>
      <c r="J720" t="str">
        <f t="shared" si="34"/>
        <v>16-20 yrs</v>
      </c>
      <c r="K720">
        <v>3</v>
      </c>
      <c r="L720" s="5">
        <v>3267.23</v>
      </c>
      <c r="M720" s="5">
        <f t="shared" si="35"/>
        <v>39206.76</v>
      </c>
      <c r="N720" s="5">
        <v>342.85</v>
      </c>
      <c r="O720">
        <v>9</v>
      </c>
      <c r="P720">
        <v>19</v>
      </c>
      <c r="Q720">
        <v>3</v>
      </c>
      <c r="R720" t="s">
        <v>50</v>
      </c>
      <c r="S720" t="s">
        <v>49</v>
      </c>
    </row>
    <row r="721" spans="1:19" x14ac:dyDescent="0.35">
      <c r="A721">
        <v>720</v>
      </c>
      <c r="B721">
        <v>50</v>
      </c>
      <c r="C721" t="str">
        <f t="shared" si="33"/>
        <v xml:space="preserve">Retirement Category </v>
      </c>
      <c r="D721" t="s">
        <v>16</v>
      </c>
      <c r="E721" t="s">
        <v>19</v>
      </c>
      <c r="F721" t="s">
        <v>35</v>
      </c>
      <c r="G721" t="s">
        <v>43</v>
      </c>
      <c r="H721" t="s">
        <v>47</v>
      </c>
      <c r="I721">
        <v>14</v>
      </c>
      <c r="J721" t="str">
        <f t="shared" si="34"/>
        <v>11-15 yrs</v>
      </c>
      <c r="K721">
        <v>3</v>
      </c>
      <c r="L721" s="5">
        <v>5413.23</v>
      </c>
      <c r="M721" s="5">
        <f t="shared" si="35"/>
        <v>64958.759999999995</v>
      </c>
      <c r="N721" s="5">
        <v>610.42999999999995</v>
      </c>
      <c r="O721">
        <v>8</v>
      </c>
      <c r="P721">
        <v>19</v>
      </c>
      <c r="Q721">
        <v>3</v>
      </c>
      <c r="R721" t="s">
        <v>49</v>
      </c>
      <c r="S721" t="s">
        <v>49</v>
      </c>
    </row>
    <row r="722" spans="1:19" x14ac:dyDescent="0.35">
      <c r="A722">
        <v>721</v>
      </c>
      <c r="B722">
        <v>32</v>
      </c>
      <c r="C722" t="str">
        <f t="shared" si="33"/>
        <v>Adult Category</v>
      </c>
      <c r="D722" t="s">
        <v>17</v>
      </c>
      <c r="E722" t="s">
        <v>21</v>
      </c>
      <c r="F722" t="s">
        <v>34</v>
      </c>
      <c r="G722" t="s">
        <v>43</v>
      </c>
      <c r="H722" t="s">
        <v>46</v>
      </c>
      <c r="I722">
        <v>17</v>
      </c>
      <c r="J722" t="str">
        <f t="shared" si="34"/>
        <v>16-20 yrs</v>
      </c>
      <c r="K722">
        <v>4</v>
      </c>
      <c r="L722" s="5">
        <v>3968.07</v>
      </c>
      <c r="M722" s="5">
        <f t="shared" si="35"/>
        <v>47616.840000000004</v>
      </c>
      <c r="N722" s="5">
        <v>571.39</v>
      </c>
      <c r="O722">
        <v>12</v>
      </c>
      <c r="P722">
        <v>20</v>
      </c>
      <c r="Q722">
        <v>6</v>
      </c>
      <c r="R722" t="s">
        <v>49</v>
      </c>
      <c r="S722" t="s">
        <v>49</v>
      </c>
    </row>
    <row r="723" spans="1:19" x14ac:dyDescent="0.35">
      <c r="A723">
        <v>722</v>
      </c>
      <c r="B723">
        <v>46</v>
      </c>
      <c r="C723" t="str">
        <f t="shared" si="33"/>
        <v>Old Category</v>
      </c>
      <c r="D723" t="s">
        <v>17</v>
      </c>
      <c r="E723" t="s">
        <v>23</v>
      </c>
      <c r="F723" t="s">
        <v>39</v>
      </c>
      <c r="G723" t="s">
        <v>44</v>
      </c>
      <c r="H723" t="s">
        <v>47</v>
      </c>
      <c r="I723">
        <v>19</v>
      </c>
      <c r="J723" t="str">
        <f t="shared" si="34"/>
        <v>16-20 yrs</v>
      </c>
      <c r="K723">
        <v>4</v>
      </c>
      <c r="L723" s="5">
        <v>6101.56</v>
      </c>
      <c r="M723" s="5">
        <f t="shared" si="35"/>
        <v>73218.720000000001</v>
      </c>
      <c r="N723" s="5">
        <v>324.89</v>
      </c>
      <c r="O723">
        <v>10</v>
      </c>
      <c r="P723">
        <v>12</v>
      </c>
      <c r="Q723">
        <v>8</v>
      </c>
      <c r="R723" t="s">
        <v>49</v>
      </c>
      <c r="S723" t="s">
        <v>50</v>
      </c>
    </row>
    <row r="724" spans="1:19" x14ac:dyDescent="0.35">
      <c r="A724">
        <v>723</v>
      </c>
      <c r="B724">
        <v>46</v>
      </c>
      <c r="C724" t="str">
        <f t="shared" si="33"/>
        <v>Old Category</v>
      </c>
      <c r="D724" t="s">
        <v>17</v>
      </c>
      <c r="E724" t="s">
        <v>20</v>
      </c>
      <c r="F724" t="s">
        <v>29</v>
      </c>
      <c r="G724" t="s">
        <v>44</v>
      </c>
      <c r="H724" t="s">
        <v>46</v>
      </c>
      <c r="I724">
        <v>2</v>
      </c>
      <c r="J724" t="str">
        <f t="shared" si="34"/>
        <v>0-5 yrs</v>
      </c>
      <c r="K724">
        <v>3</v>
      </c>
      <c r="L724" s="5">
        <v>5090.78</v>
      </c>
      <c r="M724" s="5">
        <f t="shared" si="35"/>
        <v>61089.36</v>
      </c>
      <c r="N724" s="5">
        <v>382.21</v>
      </c>
      <c r="O724">
        <v>5</v>
      </c>
      <c r="P724">
        <v>27</v>
      </c>
      <c r="Q724">
        <v>4</v>
      </c>
      <c r="R724" t="s">
        <v>49</v>
      </c>
      <c r="S724" t="s">
        <v>49</v>
      </c>
    </row>
    <row r="725" spans="1:19" x14ac:dyDescent="0.35">
      <c r="A725">
        <v>724</v>
      </c>
      <c r="B725">
        <v>49</v>
      </c>
      <c r="C725" t="str">
        <f t="shared" si="33"/>
        <v>Old Category</v>
      </c>
      <c r="D725" t="s">
        <v>17</v>
      </c>
      <c r="E725" t="s">
        <v>19</v>
      </c>
      <c r="F725" t="s">
        <v>37</v>
      </c>
      <c r="G725" t="s">
        <v>45</v>
      </c>
      <c r="H725" t="s">
        <v>46</v>
      </c>
      <c r="I725">
        <v>17</v>
      </c>
      <c r="J725" t="str">
        <f t="shared" si="34"/>
        <v>16-20 yrs</v>
      </c>
      <c r="K725">
        <v>3</v>
      </c>
      <c r="L725" s="5">
        <v>4698.57</v>
      </c>
      <c r="M725" s="5">
        <f t="shared" si="35"/>
        <v>56382.84</v>
      </c>
      <c r="N725" s="5">
        <v>402.87</v>
      </c>
      <c r="O725">
        <v>11</v>
      </c>
      <c r="P725">
        <v>22</v>
      </c>
      <c r="Q725">
        <v>7</v>
      </c>
      <c r="R725" t="s">
        <v>49</v>
      </c>
      <c r="S725" t="s">
        <v>49</v>
      </c>
    </row>
    <row r="726" spans="1:19" x14ac:dyDescent="0.35">
      <c r="A726">
        <v>725</v>
      </c>
      <c r="B726">
        <v>37</v>
      </c>
      <c r="C726" t="str">
        <f t="shared" si="33"/>
        <v>Adult Category</v>
      </c>
      <c r="D726" t="s">
        <v>16</v>
      </c>
      <c r="E726" t="s">
        <v>20</v>
      </c>
      <c r="F726" t="s">
        <v>30</v>
      </c>
      <c r="G726" t="s">
        <v>44</v>
      </c>
      <c r="H726" t="s">
        <v>46</v>
      </c>
      <c r="I726">
        <v>8</v>
      </c>
      <c r="J726" t="str">
        <f t="shared" si="34"/>
        <v>6-10 yrs</v>
      </c>
      <c r="K726">
        <v>4</v>
      </c>
      <c r="L726" s="5">
        <v>4373.57</v>
      </c>
      <c r="M726" s="5">
        <f t="shared" si="35"/>
        <v>52482.84</v>
      </c>
      <c r="N726" s="5">
        <v>458.1</v>
      </c>
      <c r="O726">
        <v>8</v>
      </c>
      <c r="P726">
        <v>18</v>
      </c>
      <c r="Q726">
        <v>3</v>
      </c>
      <c r="R726" t="s">
        <v>49</v>
      </c>
      <c r="S726" t="s">
        <v>50</v>
      </c>
    </row>
    <row r="727" spans="1:19" x14ac:dyDescent="0.35">
      <c r="A727">
        <v>726</v>
      </c>
      <c r="B727">
        <v>22</v>
      </c>
      <c r="C727" t="str">
        <f t="shared" si="33"/>
        <v>Young Category</v>
      </c>
      <c r="D727" t="s">
        <v>16</v>
      </c>
      <c r="E727" t="s">
        <v>19</v>
      </c>
      <c r="F727" t="s">
        <v>25</v>
      </c>
      <c r="G727" t="s">
        <v>43</v>
      </c>
      <c r="H727" t="s">
        <v>48</v>
      </c>
      <c r="I727">
        <v>0</v>
      </c>
      <c r="J727" t="str">
        <f t="shared" si="34"/>
        <v>0-5 yrs</v>
      </c>
      <c r="K727">
        <v>3</v>
      </c>
      <c r="L727" s="5">
        <v>5162.07</v>
      </c>
      <c r="M727" s="5">
        <f t="shared" si="35"/>
        <v>61944.84</v>
      </c>
      <c r="N727" s="5">
        <v>273.51</v>
      </c>
      <c r="O727">
        <v>12</v>
      </c>
      <c r="P727">
        <v>29</v>
      </c>
      <c r="Q727">
        <v>6</v>
      </c>
      <c r="R727" t="s">
        <v>50</v>
      </c>
      <c r="S727" t="s">
        <v>49</v>
      </c>
    </row>
    <row r="728" spans="1:19" x14ac:dyDescent="0.35">
      <c r="A728">
        <v>727</v>
      </c>
      <c r="B728">
        <v>40</v>
      </c>
      <c r="C728" t="str">
        <f t="shared" si="33"/>
        <v>Old Category</v>
      </c>
      <c r="D728" t="s">
        <v>17</v>
      </c>
      <c r="E728" t="s">
        <v>22</v>
      </c>
      <c r="F728" t="s">
        <v>32</v>
      </c>
      <c r="G728" t="s">
        <v>42</v>
      </c>
      <c r="H728" t="s">
        <v>46</v>
      </c>
      <c r="I728">
        <v>0</v>
      </c>
      <c r="J728" t="str">
        <f t="shared" si="34"/>
        <v>0-5 yrs</v>
      </c>
      <c r="K728">
        <v>3</v>
      </c>
      <c r="L728" s="5">
        <v>3875.76</v>
      </c>
      <c r="M728" s="5">
        <f t="shared" si="35"/>
        <v>46509.120000000003</v>
      </c>
      <c r="N728" s="5">
        <v>666.52</v>
      </c>
      <c r="O728">
        <v>11</v>
      </c>
      <c r="P728">
        <v>23</v>
      </c>
      <c r="Q728">
        <v>2</v>
      </c>
      <c r="R728" t="s">
        <v>49</v>
      </c>
      <c r="S728" t="s">
        <v>49</v>
      </c>
    </row>
    <row r="729" spans="1:19" x14ac:dyDescent="0.35">
      <c r="A729">
        <v>728</v>
      </c>
      <c r="B729">
        <v>35</v>
      </c>
      <c r="C729" t="str">
        <f t="shared" si="33"/>
        <v>Adult Category</v>
      </c>
      <c r="D729" t="s">
        <v>16</v>
      </c>
      <c r="E729" t="s">
        <v>21</v>
      </c>
      <c r="F729" t="s">
        <v>38</v>
      </c>
      <c r="G729" t="s">
        <v>42</v>
      </c>
      <c r="H729" t="s">
        <v>46</v>
      </c>
      <c r="I729">
        <v>2</v>
      </c>
      <c r="J729" t="str">
        <f t="shared" si="34"/>
        <v>0-5 yrs</v>
      </c>
      <c r="K729">
        <v>5</v>
      </c>
      <c r="L729" s="5">
        <v>3903.29</v>
      </c>
      <c r="M729" s="5">
        <f t="shared" si="35"/>
        <v>46839.479999999996</v>
      </c>
      <c r="N729" s="5">
        <v>663.8</v>
      </c>
      <c r="O729">
        <v>10</v>
      </c>
      <c r="P729">
        <v>23</v>
      </c>
      <c r="Q729">
        <v>6</v>
      </c>
      <c r="R729" t="s">
        <v>49</v>
      </c>
      <c r="S729" t="s">
        <v>49</v>
      </c>
    </row>
    <row r="730" spans="1:19" x14ac:dyDescent="0.35">
      <c r="A730">
        <v>729</v>
      </c>
      <c r="B730">
        <v>58</v>
      </c>
      <c r="C730" t="str">
        <f t="shared" si="33"/>
        <v xml:space="preserve">Retirement Category </v>
      </c>
      <c r="D730" t="s">
        <v>16</v>
      </c>
      <c r="E730" t="s">
        <v>18</v>
      </c>
      <c r="F730" t="s">
        <v>24</v>
      </c>
      <c r="G730" t="s">
        <v>42</v>
      </c>
      <c r="H730" t="s">
        <v>46</v>
      </c>
      <c r="I730">
        <v>18</v>
      </c>
      <c r="J730" t="str">
        <f t="shared" si="34"/>
        <v>16-20 yrs</v>
      </c>
      <c r="K730">
        <v>3</v>
      </c>
      <c r="L730" s="5">
        <v>5684.8</v>
      </c>
      <c r="M730" s="5">
        <f t="shared" si="35"/>
        <v>68217.600000000006</v>
      </c>
      <c r="N730" s="5">
        <v>415.87</v>
      </c>
      <c r="O730">
        <v>7</v>
      </c>
      <c r="P730">
        <v>24</v>
      </c>
      <c r="Q730">
        <v>3</v>
      </c>
      <c r="R730" t="s">
        <v>49</v>
      </c>
      <c r="S730" t="s">
        <v>49</v>
      </c>
    </row>
    <row r="731" spans="1:19" x14ac:dyDescent="0.35">
      <c r="A731">
        <v>730</v>
      </c>
      <c r="B731">
        <v>39</v>
      </c>
      <c r="C731" t="str">
        <f t="shared" si="33"/>
        <v>Adult Category</v>
      </c>
      <c r="D731" t="s">
        <v>17</v>
      </c>
      <c r="E731" t="s">
        <v>22</v>
      </c>
      <c r="F731" t="s">
        <v>40</v>
      </c>
      <c r="G731" t="s">
        <v>42</v>
      </c>
      <c r="H731" t="s">
        <v>46</v>
      </c>
      <c r="I731">
        <v>16</v>
      </c>
      <c r="J731" t="str">
        <f t="shared" si="34"/>
        <v>16-20 yrs</v>
      </c>
      <c r="K731">
        <v>4</v>
      </c>
      <c r="L731" s="5">
        <v>5181.6899999999996</v>
      </c>
      <c r="M731" s="5">
        <f t="shared" si="35"/>
        <v>62180.28</v>
      </c>
      <c r="N731" s="5">
        <v>442.27</v>
      </c>
      <c r="O731">
        <v>15</v>
      </c>
      <c r="P731">
        <v>30</v>
      </c>
      <c r="Q731">
        <v>5</v>
      </c>
      <c r="R731" t="s">
        <v>50</v>
      </c>
      <c r="S731" t="s">
        <v>50</v>
      </c>
    </row>
    <row r="732" spans="1:19" x14ac:dyDescent="0.35">
      <c r="A732">
        <v>731</v>
      </c>
      <c r="B732">
        <v>25</v>
      </c>
      <c r="C732" t="str">
        <f t="shared" si="33"/>
        <v>Young Category</v>
      </c>
      <c r="D732" t="s">
        <v>17</v>
      </c>
      <c r="E732" t="s">
        <v>18</v>
      </c>
      <c r="F732" t="s">
        <v>26</v>
      </c>
      <c r="G732" t="s">
        <v>43</v>
      </c>
      <c r="H732" t="s">
        <v>46</v>
      </c>
      <c r="I732">
        <v>11</v>
      </c>
      <c r="J732" t="str">
        <f t="shared" si="34"/>
        <v>11-15 yrs</v>
      </c>
      <c r="K732">
        <v>2</v>
      </c>
      <c r="L732" s="5">
        <v>5109.26</v>
      </c>
      <c r="M732" s="5">
        <f t="shared" si="35"/>
        <v>61311.12</v>
      </c>
      <c r="N732" s="5">
        <v>858.27</v>
      </c>
      <c r="O732">
        <v>20</v>
      </c>
      <c r="P732">
        <v>25</v>
      </c>
      <c r="Q732">
        <v>5</v>
      </c>
      <c r="R732" t="s">
        <v>50</v>
      </c>
      <c r="S732" t="s">
        <v>49</v>
      </c>
    </row>
    <row r="733" spans="1:19" x14ac:dyDescent="0.35">
      <c r="A733">
        <v>732</v>
      </c>
      <c r="B733">
        <v>26</v>
      </c>
      <c r="C733" t="str">
        <f t="shared" si="33"/>
        <v>Young Category</v>
      </c>
      <c r="D733" t="s">
        <v>17</v>
      </c>
      <c r="E733" t="s">
        <v>23</v>
      </c>
      <c r="F733" t="s">
        <v>39</v>
      </c>
      <c r="G733" t="s">
        <v>45</v>
      </c>
      <c r="H733" t="s">
        <v>46</v>
      </c>
      <c r="I733">
        <v>1</v>
      </c>
      <c r="J733" t="str">
        <f t="shared" si="34"/>
        <v>0-5 yrs</v>
      </c>
      <c r="K733">
        <v>4</v>
      </c>
      <c r="L733" s="5">
        <v>3659.04</v>
      </c>
      <c r="M733" s="5">
        <f t="shared" si="35"/>
        <v>43908.479999999996</v>
      </c>
      <c r="N733" s="5">
        <v>614.54999999999995</v>
      </c>
      <c r="O733">
        <v>7</v>
      </c>
      <c r="P733">
        <v>18</v>
      </c>
      <c r="Q733">
        <v>4</v>
      </c>
      <c r="R733" t="s">
        <v>50</v>
      </c>
      <c r="S733" t="s">
        <v>49</v>
      </c>
    </row>
    <row r="734" spans="1:19" x14ac:dyDescent="0.35">
      <c r="A734">
        <v>733</v>
      </c>
      <c r="B734">
        <v>49</v>
      </c>
      <c r="C734" t="str">
        <f t="shared" si="33"/>
        <v>Old Category</v>
      </c>
      <c r="D734" t="s">
        <v>16</v>
      </c>
      <c r="E734" t="s">
        <v>21</v>
      </c>
      <c r="F734" t="s">
        <v>34</v>
      </c>
      <c r="G734" t="s">
        <v>44</v>
      </c>
      <c r="H734" t="s">
        <v>46</v>
      </c>
      <c r="I734">
        <v>6</v>
      </c>
      <c r="J734" t="str">
        <f t="shared" si="34"/>
        <v>6-10 yrs</v>
      </c>
      <c r="K734">
        <v>2</v>
      </c>
      <c r="L734" s="5">
        <v>4036.55</v>
      </c>
      <c r="M734" s="5">
        <f t="shared" si="35"/>
        <v>48438.600000000006</v>
      </c>
      <c r="N734" s="5">
        <v>206.69</v>
      </c>
      <c r="O734">
        <v>10</v>
      </c>
      <c r="P734">
        <v>16</v>
      </c>
      <c r="Q734">
        <v>6</v>
      </c>
      <c r="R734" t="s">
        <v>49</v>
      </c>
      <c r="S734" t="s">
        <v>49</v>
      </c>
    </row>
    <row r="735" spans="1:19" x14ac:dyDescent="0.35">
      <c r="A735">
        <v>734</v>
      </c>
      <c r="B735">
        <v>26</v>
      </c>
      <c r="C735" t="str">
        <f t="shared" si="33"/>
        <v>Young Category</v>
      </c>
      <c r="D735" t="s">
        <v>17</v>
      </c>
      <c r="E735" t="s">
        <v>19</v>
      </c>
      <c r="F735" t="s">
        <v>37</v>
      </c>
      <c r="G735" t="s">
        <v>42</v>
      </c>
      <c r="H735" t="s">
        <v>46</v>
      </c>
      <c r="I735">
        <v>13</v>
      </c>
      <c r="J735" t="str">
        <f t="shared" si="34"/>
        <v>11-15 yrs</v>
      </c>
      <c r="K735">
        <v>3</v>
      </c>
      <c r="L735" s="5">
        <v>5560.61</v>
      </c>
      <c r="M735" s="5">
        <f t="shared" si="35"/>
        <v>66727.319999999992</v>
      </c>
      <c r="N735" s="5">
        <v>1012.14</v>
      </c>
      <c r="O735">
        <v>14</v>
      </c>
      <c r="P735">
        <v>18</v>
      </c>
      <c r="Q735">
        <v>8</v>
      </c>
      <c r="R735" t="s">
        <v>50</v>
      </c>
      <c r="S735" t="s">
        <v>49</v>
      </c>
    </row>
    <row r="736" spans="1:19" x14ac:dyDescent="0.35">
      <c r="A736">
        <v>735</v>
      </c>
      <c r="B736">
        <v>39</v>
      </c>
      <c r="C736" t="str">
        <f t="shared" si="33"/>
        <v>Adult Category</v>
      </c>
      <c r="D736" t="s">
        <v>16</v>
      </c>
      <c r="E736" t="s">
        <v>23</v>
      </c>
      <c r="F736" t="s">
        <v>41</v>
      </c>
      <c r="G736" t="s">
        <v>43</v>
      </c>
      <c r="H736" t="s">
        <v>46</v>
      </c>
      <c r="I736">
        <v>18</v>
      </c>
      <c r="J736" t="str">
        <f t="shared" si="34"/>
        <v>16-20 yrs</v>
      </c>
      <c r="K736">
        <v>4</v>
      </c>
      <c r="L736" s="5">
        <v>5226.6400000000003</v>
      </c>
      <c r="M736" s="5">
        <f t="shared" si="35"/>
        <v>62719.680000000008</v>
      </c>
      <c r="N736" s="5">
        <v>601.91999999999996</v>
      </c>
      <c r="O736">
        <v>8</v>
      </c>
      <c r="P736">
        <v>25</v>
      </c>
      <c r="Q736">
        <v>7</v>
      </c>
      <c r="R736" t="s">
        <v>49</v>
      </c>
      <c r="S736" t="s">
        <v>50</v>
      </c>
    </row>
    <row r="737" spans="1:19" x14ac:dyDescent="0.35">
      <c r="A737">
        <v>736</v>
      </c>
      <c r="B737">
        <v>53</v>
      </c>
      <c r="C737" t="str">
        <f t="shared" si="33"/>
        <v xml:space="preserve">Retirement Category </v>
      </c>
      <c r="D737" t="s">
        <v>17</v>
      </c>
      <c r="E737" t="s">
        <v>18</v>
      </c>
      <c r="F737" t="s">
        <v>27</v>
      </c>
      <c r="G737" t="s">
        <v>45</v>
      </c>
      <c r="H737" t="s">
        <v>46</v>
      </c>
      <c r="I737">
        <v>10</v>
      </c>
      <c r="J737" t="str">
        <f t="shared" si="34"/>
        <v>6-10 yrs</v>
      </c>
      <c r="K737">
        <v>3</v>
      </c>
      <c r="L737" s="5">
        <v>6233.34</v>
      </c>
      <c r="M737" s="5">
        <f t="shared" si="35"/>
        <v>74800.08</v>
      </c>
      <c r="N737" s="5">
        <v>784.15</v>
      </c>
      <c r="O737">
        <v>11</v>
      </c>
      <c r="P737">
        <v>20</v>
      </c>
      <c r="Q737">
        <v>4</v>
      </c>
      <c r="R737" t="s">
        <v>49</v>
      </c>
      <c r="S737" t="s">
        <v>49</v>
      </c>
    </row>
    <row r="738" spans="1:19" x14ac:dyDescent="0.35">
      <c r="A738">
        <v>737</v>
      </c>
      <c r="B738">
        <v>52</v>
      </c>
      <c r="C738" t="str">
        <f t="shared" si="33"/>
        <v xml:space="preserve">Retirement Category </v>
      </c>
      <c r="D738" t="s">
        <v>16</v>
      </c>
      <c r="E738" t="s">
        <v>23</v>
      </c>
      <c r="F738" t="s">
        <v>39</v>
      </c>
      <c r="G738" t="s">
        <v>43</v>
      </c>
      <c r="H738" t="s">
        <v>47</v>
      </c>
      <c r="I738">
        <v>5</v>
      </c>
      <c r="J738" t="str">
        <f t="shared" si="34"/>
        <v>0-5 yrs</v>
      </c>
      <c r="K738">
        <v>4</v>
      </c>
      <c r="L738" s="5">
        <v>4037.82</v>
      </c>
      <c r="M738" s="5">
        <f t="shared" si="35"/>
        <v>48453.840000000004</v>
      </c>
      <c r="N738" s="5">
        <v>682.62</v>
      </c>
      <c r="O738">
        <v>13</v>
      </c>
      <c r="P738">
        <v>25</v>
      </c>
      <c r="Q738">
        <v>3</v>
      </c>
      <c r="R738" t="s">
        <v>49</v>
      </c>
      <c r="S738" t="s">
        <v>49</v>
      </c>
    </row>
    <row r="739" spans="1:19" x14ac:dyDescent="0.35">
      <c r="A739">
        <v>738</v>
      </c>
      <c r="B739">
        <v>27</v>
      </c>
      <c r="C739" t="str">
        <f t="shared" si="33"/>
        <v>Young Category</v>
      </c>
      <c r="D739" t="s">
        <v>17</v>
      </c>
      <c r="E739" t="s">
        <v>19</v>
      </c>
      <c r="F739" t="s">
        <v>37</v>
      </c>
      <c r="G739" t="s">
        <v>45</v>
      </c>
      <c r="H739" t="s">
        <v>46</v>
      </c>
      <c r="I739">
        <v>3</v>
      </c>
      <c r="J739" t="str">
        <f t="shared" si="34"/>
        <v>0-5 yrs</v>
      </c>
      <c r="K739">
        <v>4</v>
      </c>
      <c r="L739" s="5">
        <v>5474.53</v>
      </c>
      <c r="M739" s="5">
        <f t="shared" si="35"/>
        <v>65694.36</v>
      </c>
      <c r="N739" s="5">
        <v>667.7</v>
      </c>
      <c r="O739">
        <v>12</v>
      </c>
      <c r="P739">
        <v>17</v>
      </c>
      <c r="Q739">
        <v>11</v>
      </c>
      <c r="R739" t="s">
        <v>49</v>
      </c>
      <c r="S739" t="s">
        <v>50</v>
      </c>
    </row>
    <row r="740" spans="1:19" x14ac:dyDescent="0.35">
      <c r="A740">
        <v>739</v>
      </c>
      <c r="B740">
        <v>24</v>
      </c>
      <c r="C740" t="str">
        <f t="shared" si="33"/>
        <v>Young Category</v>
      </c>
      <c r="D740" t="s">
        <v>17</v>
      </c>
      <c r="E740" t="s">
        <v>19</v>
      </c>
      <c r="F740" t="s">
        <v>25</v>
      </c>
      <c r="G740" t="s">
        <v>42</v>
      </c>
      <c r="H740" t="s">
        <v>46</v>
      </c>
      <c r="I740">
        <v>8</v>
      </c>
      <c r="J740" t="str">
        <f t="shared" si="34"/>
        <v>6-10 yrs</v>
      </c>
      <c r="K740">
        <v>4</v>
      </c>
      <c r="L740" s="5">
        <v>6243.25</v>
      </c>
      <c r="M740" s="5">
        <f t="shared" si="35"/>
        <v>74919</v>
      </c>
      <c r="N740" s="5">
        <v>1023.48</v>
      </c>
      <c r="O740">
        <v>8</v>
      </c>
      <c r="P740">
        <v>19</v>
      </c>
      <c r="Q740">
        <v>10</v>
      </c>
      <c r="R740" t="s">
        <v>49</v>
      </c>
      <c r="S740" t="s">
        <v>49</v>
      </c>
    </row>
    <row r="741" spans="1:19" x14ac:dyDescent="0.35">
      <c r="A741">
        <v>740</v>
      </c>
      <c r="B741">
        <v>53</v>
      </c>
      <c r="C741" t="str">
        <f t="shared" si="33"/>
        <v xml:space="preserve">Retirement Category </v>
      </c>
      <c r="D741" t="s">
        <v>16</v>
      </c>
      <c r="E741" t="s">
        <v>18</v>
      </c>
      <c r="F741" t="s">
        <v>24</v>
      </c>
      <c r="G741" t="s">
        <v>44</v>
      </c>
      <c r="H741" t="s">
        <v>46</v>
      </c>
      <c r="I741">
        <v>16</v>
      </c>
      <c r="J741" t="str">
        <f t="shared" si="34"/>
        <v>16-20 yrs</v>
      </c>
      <c r="K741">
        <v>2</v>
      </c>
      <c r="L741" s="5">
        <v>4662.28</v>
      </c>
      <c r="M741" s="5">
        <f t="shared" si="35"/>
        <v>55947.360000000001</v>
      </c>
      <c r="N741" s="5">
        <v>530.08000000000004</v>
      </c>
      <c r="O741">
        <v>10</v>
      </c>
      <c r="P741">
        <v>15</v>
      </c>
      <c r="Q741">
        <v>5</v>
      </c>
      <c r="R741" t="s">
        <v>49</v>
      </c>
      <c r="S741" t="s">
        <v>49</v>
      </c>
    </row>
    <row r="742" spans="1:19" x14ac:dyDescent="0.35">
      <c r="A742">
        <v>741</v>
      </c>
      <c r="B742">
        <v>59</v>
      </c>
      <c r="C742" t="str">
        <f t="shared" si="33"/>
        <v xml:space="preserve">Retirement Category </v>
      </c>
      <c r="D742" t="s">
        <v>16</v>
      </c>
      <c r="E742" t="s">
        <v>18</v>
      </c>
      <c r="F742" t="s">
        <v>27</v>
      </c>
      <c r="G742" t="s">
        <v>43</v>
      </c>
      <c r="H742" t="s">
        <v>46</v>
      </c>
      <c r="I742">
        <v>7</v>
      </c>
      <c r="J742" t="str">
        <f t="shared" si="34"/>
        <v>6-10 yrs</v>
      </c>
      <c r="K742">
        <v>2</v>
      </c>
      <c r="L742" s="5">
        <v>5487.93</v>
      </c>
      <c r="M742" s="5">
        <f t="shared" si="35"/>
        <v>65855.16</v>
      </c>
      <c r="N742" s="5">
        <v>1063.48</v>
      </c>
      <c r="O742">
        <v>12</v>
      </c>
      <c r="P742">
        <v>16</v>
      </c>
      <c r="Q742">
        <v>2</v>
      </c>
      <c r="R742" t="s">
        <v>49</v>
      </c>
      <c r="S742" t="s">
        <v>49</v>
      </c>
    </row>
    <row r="743" spans="1:19" x14ac:dyDescent="0.35">
      <c r="A743">
        <v>742</v>
      </c>
      <c r="B743">
        <v>50</v>
      </c>
      <c r="C743" t="str">
        <f t="shared" si="33"/>
        <v xml:space="preserve">Retirement Category </v>
      </c>
      <c r="D743" t="s">
        <v>16</v>
      </c>
      <c r="E743" t="s">
        <v>23</v>
      </c>
      <c r="F743" t="s">
        <v>39</v>
      </c>
      <c r="G743" t="s">
        <v>42</v>
      </c>
      <c r="H743" t="s">
        <v>46</v>
      </c>
      <c r="I743">
        <v>1</v>
      </c>
      <c r="J743" t="str">
        <f t="shared" si="34"/>
        <v>0-5 yrs</v>
      </c>
      <c r="K743">
        <v>3</v>
      </c>
      <c r="L743" s="5">
        <v>3252.9</v>
      </c>
      <c r="M743" s="5">
        <f t="shared" si="35"/>
        <v>39034.800000000003</v>
      </c>
      <c r="N743" s="5">
        <v>619.89</v>
      </c>
      <c r="O743">
        <v>11</v>
      </c>
      <c r="P743">
        <v>16</v>
      </c>
      <c r="Q743">
        <v>3</v>
      </c>
      <c r="R743" t="s">
        <v>49</v>
      </c>
      <c r="S743" t="s">
        <v>49</v>
      </c>
    </row>
    <row r="744" spans="1:19" x14ac:dyDescent="0.35">
      <c r="A744">
        <v>743</v>
      </c>
      <c r="B744">
        <v>55</v>
      </c>
      <c r="C744" t="str">
        <f t="shared" si="33"/>
        <v xml:space="preserve">Retirement Category </v>
      </c>
      <c r="D744" t="s">
        <v>17</v>
      </c>
      <c r="E744" t="s">
        <v>22</v>
      </c>
      <c r="F744" t="s">
        <v>32</v>
      </c>
      <c r="G744" t="s">
        <v>42</v>
      </c>
      <c r="H744" t="s">
        <v>47</v>
      </c>
      <c r="I744">
        <v>16</v>
      </c>
      <c r="J744" t="str">
        <f t="shared" si="34"/>
        <v>16-20 yrs</v>
      </c>
      <c r="K744">
        <v>1</v>
      </c>
      <c r="L744" s="5">
        <v>2680.31</v>
      </c>
      <c r="M744" s="5">
        <f t="shared" si="35"/>
        <v>32163.72</v>
      </c>
      <c r="N744" s="5">
        <v>148.11000000000001</v>
      </c>
      <c r="O744">
        <v>2</v>
      </c>
      <c r="P744">
        <v>23</v>
      </c>
      <c r="Q744">
        <v>6</v>
      </c>
      <c r="R744" t="s">
        <v>50</v>
      </c>
      <c r="S744" t="s">
        <v>49</v>
      </c>
    </row>
    <row r="745" spans="1:19" x14ac:dyDescent="0.35">
      <c r="A745">
        <v>744</v>
      </c>
      <c r="B745">
        <v>23</v>
      </c>
      <c r="C745" t="str">
        <f t="shared" si="33"/>
        <v>Young Category</v>
      </c>
      <c r="D745" t="s">
        <v>17</v>
      </c>
      <c r="E745" t="s">
        <v>18</v>
      </c>
      <c r="F745" t="s">
        <v>26</v>
      </c>
      <c r="G745" t="s">
        <v>42</v>
      </c>
      <c r="H745" t="s">
        <v>46</v>
      </c>
      <c r="I745">
        <v>5</v>
      </c>
      <c r="J745" t="str">
        <f t="shared" si="34"/>
        <v>0-5 yrs</v>
      </c>
      <c r="K745">
        <v>5</v>
      </c>
      <c r="L745" s="5">
        <v>6088.86</v>
      </c>
      <c r="M745" s="5">
        <f t="shared" si="35"/>
        <v>73066.319999999992</v>
      </c>
      <c r="N745" s="5">
        <v>603.08000000000004</v>
      </c>
      <c r="O745">
        <v>9</v>
      </c>
      <c r="P745">
        <v>20</v>
      </c>
      <c r="Q745">
        <v>10</v>
      </c>
      <c r="R745" t="s">
        <v>50</v>
      </c>
      <c r="S745" t="s">
        <v>49</v>
      </c>
    </row>
    <row r="746" spans="1:19" x14ac:dyDescent="0.35">
      <c r="A746">
        <v>745</v>
      </c>
      <c r="B746">
        <v>41</v>
      </c>
      <c r="C746" t="str">
        <f t="shared" si="33"/>
        <v>Old Category</v>
      </c>
      <c r="D746" t="s">
        <v>16</v>
      </c>
      <c r="E746" t="s">
        <v>19</v>
      </c>
      <c r="F746" t="s">
        <v>35</v>
      </c>
      <c r="G746" t="s">
        <v>44</v>
      </c>
      <c r="H746" t="s">
        <v>46</v>
      </c>
      <c r="I746">
        <v>8</v>
      </c>
      <c r="J746" t="str">
        <f t="shared" si="34"/>
        <v>6-10 yrs</v>
      </c>
      <c r="K746">
        <v>1</v>
      </c>
      <c r="L746" s="5">
        <v>5865.2</v>
      </c>
      <c r="M746" s="5">
        <f t="shared" si="35"/>
        <v>70382.399999999994</v>
      </c>
      <c r="N746" s="5">
        <v>1131.79</v>
      </c>
      <c r="O746">
        <v>9</v>
      </c>
      <c r="P746">
        <v>13</v>
      </c>
      <c r="Q746">
        <v>6</v>
      </c>
      <c r="R746" t="s">
        <v>49</v>
      </c>
      <c r="S746" t="s">
        <v>49</v>
      </c>
    </row>
    <row r="747" spans="1:19" x14ac:dyDescent="0.35">
      <c r="A747">
        <v>746</v>
      </c>
      <c r="B747">
        <v>36</v>
      </c>
      <c r="C747" t="str">
        <f t="shared" si="33"/>
        <v>Adult Category</v>
      </c>
      <c r="D747" t="s">
        <v>16</v>
      </c>
      <c r="E747" t="s">
        <v>23</v>
      </c>
      <c r="F747" t="s">
        <v>33</v>
      </c>
      <c r="G747" t="s">
        <v>42</v>
      </c>
      <c r="H747" t="s">
        <v>46</v>
      </c>
      <c r="I747">
        <v>17</v>
      </c>
      <c r="J747" t="str">
        <f t="shared" si="34"/>
        <v>16-20 yrs</v>
      </c>
      <c r="K747">
        <v>4</v>
      </c>
      <c r="L747" s="5">
        <v>5538.47</v>
      </c>
      <c r="M747" s="5">
        <f t="shared" si="35"/>
        <v>66461.64</v>
      </c>
      <c r="N747" s="5">
        <v>523.25</v>
      </c>
      <c r="O747">
        <v>6</v>
      </c>
      <c r="P747">
        <v>19</v>
      </c>
      <c r="Q747">
        <v>5</v>
      </c>
      <c r="R747" t="s">
        <v>50</v>
      </c>
      <c r="S747" t="s">
        <v>50</v>
      </c>
    </row>
    <row r="748" spans="1:19" x14ac:dyDescent="0.35">
      <c r="A748">
        <v>747</v>
      </c>
      <c r="B748">
        <v>58</v>
      </c>
      <c r="C748" t="str">
        <f t="shared" si="33"/>
        <v xml:space="preserve">Retirement Category </v>
      </c>
      <c r="D748" t="s">
        <v>16</v>
      </c>
      <c r="E748" t="s">
        <v>21</v>
      </c>
      <c r="F748" t="s">
        <v>31</v>
      </c>
      <c r="G748" t="s">
        <v>44</v>
      </c>
      <c r="H748" t="s">
        <v>47</v>
      </c>
      <c r="I748">
        <v>16</v>
      </c>
      <c r="J748" t="str">
        <f t="shared" si="34"/>
        <v>16-20 yrs</v>
      </c>
      <c r="K748">
        <v>4</v>
      </c>
      <c r="L748" s="5">
        <v>4171.9399999999996</v>
      </c>
      <c r="M748" s="5">
        <f t="shared" si="35"/>
        <v>50063.28</v>
      </c>
      <c r="N748" s="5">
        <v>237.75</v>
      </c>
      <c r="O748">
        <v>11</v>
      </c>
      <c r="P748">
        <v>25</v>
      </c>
      <c r="Q748">
        <v>9</v>
      </c>
      <c r="R748" t="s">
        <v>49</v>
      </c>
      <c r="S748" t="s">
        <v>49</v>
      </c>
    </row>
    <row r="749" spans="1:19" x14ac:dyDescent="0.35">
      <c r="A749">
        <v>748</v>
      </c>
      <c r="B749">
        <v>31</v>
      </c>
      <c r="C749" t="str">
        <f t="shared" si="33"/>
        <v>Adult Category</v>
      </c>
      <c r="D749" t="s">
        <v>17</v>
      </c>
      <c r="E749" t="s">
        <v>20</v>
      </c>
      <c r="F749" t="s">
        <v>29</v>
      </c>
      <c r="G749" t="s">
        <v>43</v>
      </c>
      <c r="H749" t="s">
        <v>46</v>
      </c>
      <c r="I749">
        <v>19</v>
      </c>
      <c r="J749" t="str">
        <f t="shared" si="34"/>
        <v>16-20 yrs</v>
      </c>
      <c r="K749">
        <v>3</v>
      </c>
      <c r="L749" s="5">
        <v>4405.2700000000004</v>
      </c>
      <c r="M749" s="5">
        <f t="shared" si="35"/>
        <v>52863.240000000005</v>
      </c>
      <c r="N749" s="5">
        <v>668.19</v>
      </c>
      <c r="O749">
        <v>10</v>
      </c>
      <c r="P749">
        <v>17</v>
      </c>
      <c r="Q749">
        <v>6</v>
      </c>
      <c r="R749" t="s">
        <v>50</v>
      </c>
      <c r="S749" t="s">
        <v>49</v>
      </c>
    </row>
    <row r="750" spans="1:19" x14ac:dyDescent="0.35">
      <c r="A750">
        <v>749</v>
      </c>
      <c r="B750">
        <v>30</v>
      </c>
      <c r="C750" t="str">
        <f t="shared" si="33"/>
        <v>Adult Category</v>
      </c>
      <c r="D750" t="s">
        <v>16</v>
      </c>
      <c r="E750" t="s">
        <v>21</v>
      </c>
      <c r="F750" t="s">
        <v>34</v>
      </c>
      <c r="G750" t="s">
        <v>44</v>
      </c>
      <c r="H750" t="s">
        <v>46</v>
      </c>
      <c r="I750">
        <v>14</v>
      </c>
      <c r="J750" t="str">
        <f t="shared" si="34"/>
        <v>11-15 yrs</v>
      </c>
      <c r="K750">
        <v>3</v>
      </c>
      <c r="L750" s="5">
        <v>3989.24</v>
      </c>
      <c r="M750" s="5">
        <f t="shared" si="35"/>
        <v>47870.879999999997</v>
      </c>
      <c r="N750" s="5">
        <v>536.83000000000004</v>
      </c>
      <c r="O750">
        <v>8</v>
      </c>
      <c r="P750">
        <v>28</v>
      </c>
      <c r="Q750">
        <v>3</v>
      </c>
      <c r="R750" t="s">
        <v>49</v>
      </c>
      <c r="S750" t="s">
        <v>49</v>
      </c>
    </row>
    <row r="751" spans="1:19" x14ac:dyDescent="0.35">
      <c r="A751">
        <v>750</v>
      </c>
      <c r="B751">
        <v>27</v>
      </c>
      <c r="C751" t="str">
        <f t="shared" si="33"/>
        <v>Young Category</v>
      </c>
      <c r="D751" t="s">
        <v>17</v>
      </c>
      <c r="E751" t="s">
        <v>18</v>
      </c>
      <c r="F751" t="s">
        <v>26</v>
      </c>
      <c r="G751" t="s">
        <v>44</v>
      </c>
      <c r="H751" t="s">
        <v>46</v>
      </c>
      <c r="I751">
        <v>7</v>
      </c>
      <c r="J751" t="str">
        <f t="shared" si="34"/>
        <v>6-10 yrs</v>
      </c>
      <c r="K751">
        <v>5</v>
      </c>
      <c r="L751" s="5">
        <v>5626.28</v>
      </c>
      <c r="M751" s="5">
        <f t="shared" si="35"/>
        <v>67515.360000000001</v>
      </c>
      <c r="N751" s="5">
        <v>915.85</v>
      </c>
      <c r="O751">
        <v>6</v>
      </c>
      <c r="P751">
        <v>18</v>
      </c>
      <c r="Q751">
        <v>5</v>
      </c>
      <c r="R751" t="s">
        <v>50</v>
      </c>
      <c r="S751" t="s">
        <v>49</v>
      </c>
    </row>
    <row r="752" spans="1:19" x14ac:dyDescent="0.35">
      <c r="A752">
        <v>751</v>
      </c>
      <c r="B752">
        <v>55</v>
      </c>
      <c r="C752" t="str">
        <f t="shared" si="33"/>
        <v xml:space="preserve">Retirement Category </v>
      </c>
      <c r="D752" t="s">
        <v>17</v>
      </c>
      <c r="E752" t="s">
        <v>23</v>
      </c>
      <c r="F752" t="s">
        <v>33</v>
      </c>
      <c r="G752" t="s">
        <v>43</v>
      </c>
      <c r="H752" t="s">
        <v>47</v>
      </c>
      <c r="I752">
        <v>17</v>
      </c>
      <c r="J752" t="str">
        <f t="shared" si="34"/>
        <v>16-20 yrs</v>
      </c>
      <c r="K752">
        <v>4</v>
      </c>
      <c r="L752" s="5">
        <v>4595.38</v>
      </c>
      <c r="M752" s="5">
        <f t="shared" si="35"/>
        <v>55144.56</v>
      </c>
      <c r="N752" s="5">
        <v>503.36</v>
      </c>
      <c r="O752">
        <v>8</v>
      </c>
      <c r="P752">
        <v>11</v>
      </c>
      <c r="Q752">
        <v>10</v>
      </c>
      <c r="R752" t="s">
        <v>49</v>
      </c>
      <c r="S752" t="s">
        <v>50</v>
      </c>
    </row>
    <row r="753" spans="1:19" x14ac:dyDescent="0.35">
      <c r="A753">
        <v>752</v>
      </c>
      <c r="B753">
        <v>53</v>
      </c>
      <c r="C753" t="str">
        <f t="shared" si="33"/>
        <v xml:space="preserve">Retirement Category </v>
      </c>
      <c r="D753" t="s">
        <v>16</v>
      </c>
      <c r="E753" t="s">
        <v>23</v>
      </c>
      <c r="F753" t="s">
        <v>41</v>
      </c>
      <c r="G753" t="s">
        <v>45</v>
      </c>
      <c r="H753" t="s">
        <v>46</v>
      </c>
      <c r="I753">
        <v>9</v>
      </c>
      <c r="J753" t="str">
        <f t="shared" si="34"/>
        <v>6-10 yrs</v>
      </c>
      <c r="K753">
        <v>1</v>
      </c>
      <c r="L753" s="5">
        <v>4946.71</v>
      </c>
      <c r="M753" s="5">
        <f t="shared" si="35"/>
        <v>59360.520000000004</v>
      </c>
      <c r="N753" s="5">
        <v>910.91</v>
      </c>
      <c r="O753">
        <v>7</v>
      </c>
      <c r="P753">
        <v>26</v>
      </c>
      <c r="Q753">
        <v>11</v>
      </c>
      <c r="R753" t="s">
        <v>50</v>
      </c>
      <c r="S753" t="s">
        <v>49</v>
      </c>
    </row>
    <row r="754" spans="1:19" x14ac:dyDescent="0.35">
      <c r="A754">
        <v>753</v>
      </c>
      <c r="B754">
        <v>55</v>
      </c>
      <c r="C754" t="str">
        <f t="shared" si="33"/>
        <v xml:space="preserve">Retirement Category </v>
      </c>
      <c r="D754" t="s">
        <v>16</v>
      </c>
      <c r="E754" t="s">
        <v>18</v>
      </c>
      <c r="F754" t="s">
        <v>27</v>
      </c>
      <c r="G754" t="s">
        <v>44</v>
      </c>
      <c r="H754" t="s">
        <v>46</v>
      </c>
      <c r="I754">
        <v>6</v>
      </c>
      <c r="J754" t="str">
        <f t="shared" si="34"/>
        <v>6-10 yrs</v>
      </c>
      <c r="K754">
        <v>3</v>
      </c>
      <c r="L754" s="5">
        <v>5576.15</v>
      </c>
      <c r="M754" s="5">
        <f t="shared" si="35"/>
        <v>66913.799999999988</v>
      </c>
      <c r="N754" s="5">
        <v>874.44</v>
      </c>
      <c r="O754">
        <v>9</v>
      </c>
      <c r="P754">
        <v>17</v>
      </c>
      <c r="Q754">
        <v>4</v>
      </c>
      <c r="R754" t="s">
        <v>50</v>
      </c>
      <c r="S754" t="s">
        <v>49</v>
      </c>
    </row>
    <row r="755" spans="1:19" x14ac:dyDescent="0.35">
      <c r="A755">
        <v>754</v>
      </c>
      <c r="B755">
        <v>35</v>
      </c>
      <c r="C755" t="str">
        <f t="shared" si="33"/>
        <v>Adult Category</v>
      </c>
      <c r="D755" t="s">
        <v>17</v>
      </c>
      <c r="E755" t="s">
        <v>19</v>
      </c>
      <c r="F755" t="s">
        <v>25</v>
      </c>
      <c r="G755" t="s">
        <v>43</v>
      </c>
      <c r="H755" t="s">
        <v>48</v>
      </c>
      <c r="I755">
        <v>17</v>
      </c>
      <c r="J755" t="str">
        <f t="shared" si="34"/>
        <v>16-20 yrs</v>
      </c>
      <c r="K755">
        <v>3</v>
      </c>
      <c r="L755" s="5">
        <v>6605.58</v>
      </c>
      <c r="M755" s="5">
        <f t="shared" si="35"/>
        <v>79266.959999999992</v>
      </c>
      <c r="N755" s="5">
        <v>344.13</v>
      </c>
      <c r="O755">
        <v>11</v>
      </c>
      <c r="P755">
        <v>17</v>
      </c>
      <c r="Q755">
        <v>6</v>
      </c>
      <c r="R755" t="s">
        <v>49</v>
      </c>
      <c r="S755" t="s">
        <v>49</v>
      </c>
    </row>
    <row r="756" spans="1:19" x14ac:dyDescent="0.35">
      <c r="A756">
        <v>755</v>
      </c>
      <c r="B756">
        <v>53</v>
      </c>
      <c r="C756" t="str">
        <f t="shared" si="33"/>
        <v xml:space="preserve">Retirement Category </v>
      </c>
      <c r="D756" t="s">
        <v>16</v>
      </c>
      <c r="E756" t="s">
        <v>22</v>
      </c>
      <c r="F756" t="s">
        <v>36</v>
      </c>
      <c r="G756" t="s">
        <v>42</v>
      </c>
      <c r="H756" t="s">
        <v>46</v>
      </c>
      <c r="I756">
        <v>2</v>
      </c>
      <c r="J756" t="str">
        <f t="shared" si="34"/>
        <v>0-5 yrs</v>
      </c>
      <c r="K756">
        <v>4</v>
      </c>
      <c r="L756" s="5">
        <v>4515.62</v>
      </c>
      <c r="M756" s="5">
        <f t="shared" si="35"/>
        <v>54187.44</v>
      </c>
      <c r="N756" s="5">
        <v>820.84</v>
      </c>
      <c r="O756">
        <v>4</v>
      </c>
      <c r="P756">
        <v>23</v>
      </c>
      <c r="Q756">
        <v>1</v>
      </c>
      <c r="R756" t="s">
        <v>49</v>
      </c>
      <c r="S756" t="s">
        <v>49</v>
      </c>
    </row>
    <row r="757" spans="1:19" x14ac:dyDescent="0.35">
      <c r="A757">
        <v>756</v>
      </c>
      <c r="B757">
        <v>38</v>
      </c>
      <c r="C757" t="str">
        <f t="shared" si="33"/>
        <v>Adult Category</v>
      </c>
      <c r="D757" t="s">
        <v>17</v>
      </c>
      <c r="E757" t="s">
        <v>21</v>
      </c>
      <c r="F757" t="s">
        <v>34</v>
      </c>
      <c r="G757" t="s">
        <v>45</v>
      </c>
      <c r="H757" t="s">
        <v>46</v>
      </c>
      <c r="I757">
        <v>13</v>
      </c>
      <c r="J757" t="str">
        <f t="shared" si="34"/>
        <v>11-15 yrs</v>
      </c>
      <c r="K757">
        <v>3</v>
      </c>
      <c r="L757" s="5">
        <v>3843.62</v>
      </c>
      <c r="M757" s="5">
        <f t="shared" si="35"/>
        <v>46123.44</v>
      </c>
      <c r="N757" s="5">
        <v>287.74</v>
      </c>
      <c r="O757">
        <v>11</v>
      </c>
      <c r="P757">
        <v>20</v>
      </c>
      <c r="Q757">
        <v>6</v>
      </c>
      <c r="R757" t="s">
        <v>49</v>
      </c>
      <c r="S757" t="s">
        <v>49</v>
      </c>
    </row>
    <row r="758" spans="1:19" x14ac:dyDescent="0.35">
      <c r="A758">
        <v>757</v>
      </c>
      <c r="B758">
        <v>23</v>
      </c>
      <c r="C758" t="str">
        <f t="shared" si="33"/>
        <v>Young Category</v>
      </c>
      <c r="D758" t="s">
        <v>17</v>
      </c>
      <c r="E758" t="s">
        <v>19</v>
      </c>
      <c r="F758" t="s">
        <v>25</v>
      </c>
      <c r="G758" t="s">
        <v>42</v>
      </c>
      <c r="H758" t="s">
        <v>47</v>
      </c>
      <c r="I758">
        <v>1</v>
      </c>
      <c r="J758" t="str">
        <f t="shared" si="34"/>
        <v>0-5 yrs</v>
      </c>
      <c r="K758">
        <v>5</v>
      </c>
      <c r="L758" s="5">
        <v>5282.43</v>
      </c>
      <c r="M758" s="5">
        <f t="shared" si="35"/>
        <v>63389.16</v>
      </c>
      <c r="N758" s="5">
        <v>553.95000000000005</v>
      </c>
      <c r="O758">
        <v>17</v>
      </c>
      <c r="P758">
        <v>17</v>
      </c>
      <c r="Q758">
        <v>5</v>
      </c>
      <c r="R758" t="s">
        <v>50</v>
      </c>
      <c r="S758" t="s">
        <v>49</v>
      </c>
    </row>
    <row r="759" spans="1:19" x14ac:dyDescent="0.35">
      <c r="A759">
        <v>758</v>
      </c>
      <c r="B759">
        <v>48</v>
      </c>
      <c r="C759" t="str">
        <f t="shared" si="33"/>
        <v>Old Category</v>
      </c>
      <c r="D759" t="s">
        <v>16</v>
      </c>
      <c r="E759" t="s">
        <v>19</v>
      </c>
      <c r="F759" t="s">
        <v>35</v>
      </c>
      <c r="G759" t="s">
        <v>42</v>
      </c>
      <c r="H759" t="s">
        <v>46</v>
      </c>
      <c r="I759">
        <v>19</v>
      </c>
      <c r="J759" t="str">
        <f t="shared" si="34"/>
        <v>16-20 yrs</v>
      </c>
      <c r="K759">
        <v>3</v>
      </c>
      <c r="L759" s="5">
        <v>5672.84</v>
      </c>
      <c r="M759" s="5">
        <f t="shared" si="35"/>
        <v>68074.080000000002</v>
      </c>
      <c r="N759" s="5">
        <v>927.41</v>
      </c>
      <c r="O759">
        <v>11</v>
      </c>
      <c r="P759">
        <v>16</v>
      </c>
      <c r="Q759">
        <v>3</v>
      </c>
      <c r="R759" t="s">
        <v>49</v>
      </c>
      <c r="S759" t="s">
        <v>49</v>
      </c>
    </row>
    <row r="760" spans="1:19" x14ac:dyDescent="0.35">
      <c r="A760">
        <v>759</v>
      </c>
      <c r="B760">
        <v>37</v>
      </c>
      <c r="C760" t="str">
        <f t="shared" si="33"/>
        <v>Adult Category</v>
      </c>
      <c r="D760" t="s">
        <v>17</v>
      </c>
      <c r="E760" t="s">
        <v>18</v>
      </c>
      <c r="F760" t="s">
        <v>26</v>
      </c>
      <c r="G760" t="s">
        <v>43</v>
      </c>
      <c r="H760" t="s">
        <v>46</v>
      </c>
      <c r="I760">
        <v>13</v>
      </c>
      <c r="J760" t="str">
        <f t="shared" si="34"/>
        <v>11-15 yrs</v>
      </c>
      <c r="K760">
        <v>2</v>
      </c>
      <c r="L760" s="5">
        <v>5682.85</v>
      </c>
      <c r="M760" s="5">
        <f t="shared" si="35"/>
        <v>68194.200000000012</v>
      </c>
      <c r="N760" s="5">
        <v>299.88</v>
      </c>
      <c r="O760">
        <v>14</v>
      </c>
      <c r="P760">
        <v>20</v>
      </c>
      <c r="Q760">
        <v>5</v>
      </c>
      <c r="R760" t="s">
        <v>49</v>
      </c>
      <c r="S760" t="s">
        <v>49</v>
      </c>
    </row>
    <row r="761" spans="1:19" x14ac:dyDescent="0.35">
      <c r="A761">
        <v>760</v>
      </c>
      <c r="B761">
        <v>49</v>
      </c>
      <c r="C761" t="str">
        <f t="shared" si="33"/>
        <v>Old Category</v>
      </c>
      <c r="D761" t="s">
        <v>16</v>
      </c>
      <c r="E761" t="s">
        <v>21</v>
      </c>
      <c r="F761" t="s">
        <v>31</v>
      </c>
      <c r="G761" t="s">
        <v>43</v>
      </c>
      <c r="H761" t="s">
        <v>46</v>
      </c>
      <c r="I761">
        <v>15</v>
      </c>
      <c r="J761" t="str">
        <f t="shared" si="34"/>
        <v>11-15 yrs</v>
      </c>
      <c r="K761">
        <v>3</v>
      </c>
      <c r="L761" s="5">
        <v>3808.18</v>
      </c>
      <c r="M761" s="5">
        <f t="shared" si="35"/>
        <v>45698.159999999996</v>
      </c>
      <c r="N761" s="5">
        <v>475.24</v>
      </c>
      <c r="O761">
        <v>3</v>
      </c>
      <c r="P761">
        <v>23</v>
      </c>
      <c r="Q761">
        <v>4</v>
      </c>
      <c r="R761" t="s">
        <v>50</v>
      </c>
      <c r="S761" t="s">
        <v>49</v>
      </c>
    </row>
    <row r="762" spans="1:19" x14ac:dyDescent="0.35">
      <c r="A762">
        <v>761</v>
      </c>
      <c r="B762">
        <v>44</v>
      </c>
      <c r="C762" t="str">
        <f t="shared" si="33"/>
        <v>Old Category</v>
      </c>
      <c r="D762" t="s">
        <v>17</v>
      </c>
      <c r="E762" t="s">
        <v>21</v>
      </c>
      <c r="F762" t="s">
        <v>34</v>
      </c>
      <c r="G762" t="s">
        <v>44</v>
      </c>
      <c r="H762" t="s">
        <v>46</v>
      </c>
      <c r="I762">
        <v>13</v>
      </c>
      <c r="J762" t="str">
        <f t="shared" si="34"/>
        <v>11-15 yrs</v>
      </c>
      <c r="K762">
        <v>2</v>
      </c>
      <c r="L762" s="5">
        <v>3826.31</v>
      </c>
      <c r="M762" s="5">
        <f t="shared" si="35"/>
        <v>45915.72</v>
      </c>
      <c r="N762" s="5">
        <v>307.41000000000003</v>
      </c>
      <c r="O762">
        <v>7</v>
      </c>
      <c r="P762">
        <v>17</v>
      </c>
      <c r="Q762">
        <v>7</v>
      </c>
      <c r="R762" t="s">
        <v>49</v>
      </c>
      <c r="S762" t="s">
        <v>49</v>
      </c>
    </row>
    <row r="763" spans="1:19" x14ac:dyDescent="0.35">
      <c r="A763">
        <v>762</v>
      </c>
      <c r="B763">
        <v>51</v>
      </c>
      <c r="C763" t="str">
        <f t="shared" si="33"/>
        <v xml:space="preserve">Retirement Category </v>
      </c>
      <c r="D763" t="s">
        <v>17</v>
      </c>
      <c r="E763" t="s">
        <v>21</v>
      </c>
      <c r="F763" t="s">
        <v>31</v>
      </c>
      <c r="G763" t="s">
        <v>42</v>
      </c>
      <c r="H763" t="s">
        <v>46</v>
      </c>
      <c r="I763">
        <v>4</v>
      </c>
      <c r="J763" t="str">
        <f t="shared" si="34"/>
        <v>0-5 yrs</v>
      </c>
      <c r="K763">
        <v>2</v>
      </c>
      <c r="L763" s="5">
        <v>5716.82</v>
      </c>
      <c r="M763" s="5">
        <f t="shared" si="35"/>
        <v>68601.84</v>
      </c>
      <c r="N763" s="5">
        <v>485.01</v>
      </c>
      <c r="O763">
        <v>10</v>
      </c>
      <c r="P763">
        <v>18</v>
      </c>
      <c r="Q763">
        <v>4</v>
      </c>
      <c r="R763" t="s">
        <v>50</v>
      </c>
      <c r="S763" t="s">
        <v>49</v>
      </c>
    </row>
    <row r="764" spans="1:19" x14ac:dyDescent="0.35">
      <c r="A764">
        <v>763</v>
      </c>
      <c r="B764">
        <v>32</v>
      </c>
      <c r="C764" t="str">
        <f t="shared" si="33"/>
        <v>Adult Category</v>
      </c>
      <c r="D764" t="s">
        <v>16</v>
      </c>
      <c r="E764" t="s">
        <v>23</v>
      </c>
      <c r="F764" t="s">
        <v>41</v>
      </c>
      <c r="G764" t="s">
        <v>43</v>
      </c>
      <c r="H764" t="s">
        <v>46</v>
      </c>
      <c r="I764">
        <v>19</v>
      </c>
      <c r="J764" t="str">
        <f t="shared" si="34"/>
        <v>16-20 yrs</v>
      </c>
      <c r="K764">
        <v>3</v>
      </c>
      <c r="L764" s="5">
        <v>4684.21</v>
      </c>
      <c r="M764" s="5">
        <f t="shared" si="35"/>
        <v>56210.520000000004</v>
      </c>
      <c r="N764" s="5">
        <v>822.48</v>
      </c>
      <c r="O764">
        <v>8</v>
      </c>
      <c r="P764">
        <v>24</v>
      </c>
      <c r="Q764">
        <v>8</v>
      </c>
      <c r="R764" t="s">
        <v>50</v>
      </c>
      <c r="S764" t="s">
        <v>49</v>
      </c>
    </row>
    <row r="765" spans="1:19" x14ac:dyDescent="0.35">
      <c r="A765">
        <v>764</v>
      </c>
      <c r="B765">
        <v>39</v>
      </c>
      <c r="C765" t="str">
        <f t="shared" si="33"/>
        <v>Adult Category</v>
      </c>
      <c r="D765" t="s">
        <v>16</v>
      </c>
      <c r="E765" t="s">
        <v>22</v>
      </c>
      <c r="F765" t="s">
        <v>32</v>
      </c>
      <c r="G765" t="s">
        <v>43</v>
      </c>
      <c r="H765" t="s">
        <v>46</v>
      </c>
      <c r="I765">
        <v>18</v>
      </c>
      <c r="J765" t="str">
        <f t="shared" si="34"/>
        <v>16-20 yrs</v>
      </c>
      <c r="K765">
        <v>5</v>
      </c>
      <c r="L765" s="5">
        <v>3415.43</v>
      </c>
      <c r="M765" s="5">
        <f t="shared" si="35"/>
        <v>40985.159999999996</v>
      </c>
      <c r="N765" s="5">
        <v>512.21</v>
      </c>
      <c r="O765">
        <v>6</v>
      </c>
      <c r="P765">
        <v>22</v>
      </c>
      <c r="Q765">
        <v>2</v>
      </c>
      <c r="R765" t="s">
        <v>49</v>
      </c>
      <c r="S765" t="s">
        <v>50</v>
      </c>
    </row>
    <row r="766" spans="1:19" x14ac:dyDescent="0.35">
      <c r="A766">
        <v>765</v>
      </c>
      <c r="B766">
        <v>59</v>
      </c>
      <c r="C766" t="str">
        <f t="shared" si="33"/>
        <v xml:space="preserve">Retirement Category </v>
      </c>
      <c r="D766" t="s">
        <v>16</v>
      </c>
      <c r="E766" t="s">
        <v>18</v>
      </c>
      <c r="F766" t="s">
        <v>27</v>
      </c>
      <c r="G766" t="s">
        <v>43</v>
      </c>
      <c r="H766" t="s">
        <v>46</v>
      </c>
      <c r="I766">
        <v>19</v>
      </c>
      <c r="J766" t="str">
        <f t="shared" si="34"/>
        <v>16-20 yrs</v>
      </c>
      <c r="K766">
        <v>3</v>
      </c>
      <c r="L766" s="5">
        <v>5151.9399999999996</v>
      </c>
      <c r="M766" s="5">
        <f t="shared" si="35"/>
        <v>61823.28</v>
      </c>
      <c r="N766" s="5">
        <v>538.41999999999996</v>
      </c>
      <c r="O766">
        <v>7</v>
      </c>
      <c r="P766">
        <v>32</v>
      </c>
      <c r="Q766">
        <v>7</v>
      </c>
      <c r="R766" t="s">
        <v>49</v>
      </c>
      <c r="S766" t="s">
        <v>49</v>
      </c>
    </row>
    <row r="767" spans="1:19" x14ac:dyDescent="0.35">
      <c r="A767">
        <v>766</v>
      </c>
      <c r="B767">
        <v>49</v>
      </c>
      <c r="C767" t="str">
        <f t="shared" si="33"/>
        <v>Old Category</v>
      </c>
      <c r="D767" t="s">
        <v>17</v>
      </c>
      <c r="E767" t="s">
        <v>19</v>
      </c>
      <c r="F767" t="s">
        <v>35</v>
      </c>
      <c r="G767" t="s">
        <v>44</v>
      </c>
      <c r="H767" t="s">
        <v>46</v>
      </c>
      <c r="I767">
        <v>3</v>
      </c>
      <c r="J767" t="str">
        <f t="shared" si="34"/>
        <v>0-5 yrs</v>
      </c>
      <c r="K767">
        <v>5</v>
      </c>
      <c r="L767" s="5">
        <v>4950.66</v>
      </c>
      <c r="M767" s="5">
        <f t="shared" si="35"/>
        <v>59407.92</v>
      </c>
      <c r="N767" s="5">
        <v>345.8</v>
      </c>
      <c r="O767">
        <v>12</v>
      </c>
      <c r="P767">
        <v>20</v>
      </c>
      <c r="Q767">
        <v>3</v>
      </c>
      <c r="R767" t="s">
        <v>49</v>
      </c>
      <c r="S767" t="s">
        <v>50</v>
      </c>
    </row>
    <row r="768" spans="1:19" x14ac:dyDescent="0.35">
      <c r="A768">
        <v>767</v>
      </c>
      <c r="B768">
        <v>22</v>
      </c>
      <c r="C768" t="str">
        <f t="shared" si="33"/>
        <v>Young Category</v>
      </c>
      <c r="D768" t="s">
        <v>17</v>
      </c>
      <c r="E768" t="s">
        <v>23</v>
      </c>
      <c r="F768" t="s">
        <v>33</v>
      </c>
      <c r="G768" t="s">
        <v>43</v>
      </c>
      <c r="H768" t="s">
        <v>46</v>
      </c>
      <c r="I768">
        <v>17</v>
      </c>
      <c r="J768" t="str">
        <f t="shared" si="34"/>
        <v>16-20 yrs</v>
      </c>
      <c r="K768">
        <v>3</v>
      </c>
      <c r="L768" s="5">
        <v>5228.3100000000004</v>
      </c>
      <c r="M768" s="5">
        <f t="shared" si="35"/>
        <v>62739.72</v>
      </c>
      <c r="N768" s="5">
        <v>1006.09</v>
      </c>
      <c r="O768">
        <v>8</v>
      </c>
      <c r="P768">
        <v>20</v>
      </c>
      <c r="Q768">
        <v>4</v>
      </c>
      <c r="R768" t="s">
        <v>49</v>
      </c>
      <c r="S768" t="s">
        <v>49</v>
      </c>
    </row>
    <row r="769" spans="1:19" x14ac:dyDescent="0.35">
      <c r="A769">
        <v>768</v>
      </c>
      <c r="B769">
        <v>32</v>
      </c>
      <c r="C769" t="str">
        <f t="shared" si="33"/>
        <v>Adult Category</v>
      </c>
      <c r="D769" t="s">
        <v>17</v>
      </c>
      <c r="E769" t="s">
        <v>21</v>
      </c>
      <c r="F769" t="s">
        <v>38</v>
      </c>
      <c r="G769" t="s">
        <v>44</v>
      </c>
      <c r="H769" t="s">
        <v>46</v>
      </c>
      <c r="I769">
        <v>19</v>
      </c>
      <c r="J769" t="str">
        <f t="shared" si="34"/>
        <v>16-20 yrs</v>
      </c>
      <c r="K769">
        <v>5</v>
      </c>
      <c r="L769" s="5">
        <v>5271.73</v>
      </c>
      <c r="M769" s="5">
        <f t="shared" si="35"/>
        <v>63260.759999999995</v>
      </c>
      <c r="N769" s="5">
        <v>755.57</v>
      </c>
      <c r="O769">
        <v>11</v>
      </c>
      <c r="P769">
        <v>27</v>
      </c>
      <c r="Q769">
        <v>5</v>
      </c>
      <c r="R769" t="s">
        <v>50</v>
      </c>
      <c r="S769" t="s">
        <v>50</v>
      </c>
    </row>
    <row r="770" spans="1:19" x14ac:dyDescent="0.35">
      <c r="A770">
        <v>769</v>
      </c>
      <c r="B770">
        <v>47</v>
      </c>
      <c r="C770" t="str">
        <f t="shared" si="33"/>
        <v>Old Category</v>
      </c>
      <c r="D770" t="s">
        <v>16</v>
      </c>
      <c r="E770" t="s">
        <v>19</v>
      </c>
      <c r="F770" t="s">
        <v>37</v>
      </c>
      <c r="G770" t="s">
        <v>44</v>
      </c>
      <c r="H770" t="s">
        <v>48</v>
      </c>
      <c r="I770">
        <v>6</v>
      </c>
      <c r="J770" t="str">
        <f t="shared" si="34"/>
        <v>6-10 yrs</v>
      </c>
      <c r="K770">
        <v>3</v>
      </c>
      <c r="L770" s="5">
        <v>4129.49</v>
      </c>
      <c r="M770" s="5">
        <f t="shared" si="35"/>
        <v>49553.88</v>
      </c>
      <c r="N770" s="5">
        <v>573.79</v>
      </c>
      <c r="O770">
        <v>7</v>
      </c>
      <c r="P770">
        <v>16</v>
      </c>
      <c r="Q770">
        <v>6</v>
      </c>
      <c r="R770" t="s">
        <v>50</v>
      </c>
      <c r="S770" t="s">
        <v>49</v>
      </c>
    </row>
    <row r="771" spans="1:19" x14ac:dyDescent="0.35">
      <c r="A771">
        <v>770</v>
      </c>
      <c r="B771">
        <v>43</v>
      </c>
      <c r="C771" t="str">
        <f t="shared" ref="C771:C834" si="36">_xlfn.IFS(B771&gt;=50,"Retirement Category ",B771&gt;=40,"Old Category",B771&gt;=30,"Adult Category",B771&gt;=20,"Young Category")</f>
        <v>Old Category</v>
      </c>
      <c r="D771" t="s">
        <v>16</v>
      </c>
      <c r="E771" t="s">
        <v>20</v>
      </c>
      <c r="F771" t="s">
        <v>28</v>
      </c>
      <c r="G771" t="s">
        <v>44</v>
      </c>
      <c r="H771" t="s">
        <v>46</v>
      </c>
      <c r="I771">
        <v>13</v>
      </c>
      <c r="J771" t="str">
        <f t="shared" ref="J771:J834" si="37">_xlfn.IFS(I771&gt;=16,"16-20 yrs",I771&gt;=11,"11-15 yrs",I771&gt;=6,"6-10 yrs",I771&lt;=5,"0-5 yrs")</f>
        <v>11-15 yrs</v>
      </c>
      <c r="K771">
        <v>5</v>
      </c>
      <c r="L771" s="5">
        <v>4249.1899999999996</v>
      </c>
      <c r="M771" s="5">
        <f t="shared" ref="M771:M834" si="38">L771*12</f>
        <v>50990.28</v>
      </c>
      <c r="N771" s="5">
        <v>411.58</v>
      </c>
      <c r="O771">
        <v>10</v>
      </c>
      <c r="P771">
        <v>24</v>
      </c>
      <c r="Q771">
        <v>6</v>
      </c>
      <c r="R771" t="s">
        <v>50</v>
      </c>
      <c r="S771" t="s">
        <v>50</v>
      </c>
    </row>
    <row r="772" spans="1:19" x14ac:dyDescent="0.35">
      <c r="A772">
        <v>771</v>
      </c>
      <c r="B772">
        <v>27</v>
      </c>
      <c r="C772" t="str">
        <f t="shared" si="36"/>
        <v>Young Category</v>
      </c>
      <c r="D772" t="s">
        <v>17</v>
      </c>
      <c r="E772" t="s">
        <v>20</v>
      </c>
      <c r="F772" t="s">
        <v>30</v>
      </c>
      <c r="G772" t="s">
        <v>43</v>
      </c>
      <c r="H772" t="s">
        <v>46</v>
      </c>
      <c r="I772">
        <v>15</v>
      </c>
      <c r="J772" t="str">
        <f t="shared" si="37"/>
        <v>11-15 yrs</v>
      </c>
      <c r="K772">
        <v>4</v>
      </c>
      <c r="L772" s="5">
        <v>4109.84</v>
      </c>
      <c r="M772" s="5">
        <f t="shared" si="38"/>
        <v>49318.080000000002</v>
      </c>
      <c r="N772" s="5">
        <v>362.02</v>
      </c>
      <c r="O772">
        <v>11</v>
      </c>
      <c r="P772">
        <v>11</v>
      </c>
      <c r="Q772">
        <v>4</v>
      </c>
      <c r="R772" t="s">
        <v>49</v>
      </c>
      <c r="S772" t="s">
        <v>49</v>
      </c>
    </row>
    <row r="773" spans="1:19" x14ac:dyDescent="0.35">
      <c r="A773">
        <v>772</v>
      </c>
      <c r="B773">
        <v>46</v>
      </c>
      <c r="C773" t="str">
        <f t="shared" si="36"/>
        <v>Old Category</v>
      </c>
      <c r="D773" t="s">
        <v>17</v>
      </c>
      <c r="E773" t="s">
        <v>18</v>
      </c>
      <c r="F773" t="s">
        <v>24</v>
      </c>
      <c r="G773" t="s">
        <v>44</v>
      </c>
      <c r="H773" t="s">
        <v>48</v>
      </c>
      <c r="I773">
        <v>5</v>
      </c>
      <c r="J773" t="str">
        <f t="shared" si="37"/>
        <v>0-5 yrs</v>
      </c>
      <c r="K773">
        <v>3</v>
      </c>
      <c r="L773" s="5">
        <v>6229.97</v>
      </c>
      <c r="M773" s="5">
        <f t="shared" si="38"/>
        <v>74759.64</v>
      </c>
      <c r="N773" s="5">
        <v>1012.51</v>
      </c>
      <c r="O773">
        <v>7</v>
      </c>
      <c r="P773">
        <v>19</v>
      </c>
      <c r="Q773">
        <v>6</v>
      </c>
      <c r="R773" t="s">
        <v>50</v>
      </c>
      <c r="S773" t="s">
        <v>49</v>
      </c>
    </row>
    <row r="774" spans="1:19" x14ac:dyDescent="0.35">
      <c r="A774">
        <v>773</v>
      </c>
      <c r="B774">
        <v>35</v>
      </c>
      <c r="C774" t="str">
        <f t="shared" si="36"/>
        <v>Adult Category</v>
      </c>
      <c r="D774" t="s">
        <v>16</v>
      </c>
      <c r="E774" t="s">
        <v>23</v>
      </c>
      <c r="F774" t="s">
        <v>33</v>
      </c>
      <c r="G774" t="s">
        <v>42</v>
      </c>
      <c r="H774" t="s">
        <v>46</v>
      </c>
      <c r="I774">
        <v>19</v>
      </c>
      <c r="J774" t="str">
        <f t="shared" si="37"/>
        <v>16-20 yrs</v>
      </c>
      <c r="K774">
        <v>4</v>
      </c>
      <c r="L774" s="5">
        <v>4939.3599999999997</v>
      </c>
      <c r="M774" s="5">
        <f t="shared" si="38"/>
        <v>59272.319999999992</v>
      </c>
      <c r="N774" s="5">
        <v>737.21</v>
      </c>
      <c r="O774">
        <v>8</v>
      </c>
      <c r="P774">
        <v>18</v>
      </c>
      <c r="Q774">
        <v>4</v>
      </c>
      <c r="R774" t="s">
        <v>49</v>
      </c>
      <c r="S774" t="s">
        <v>50</v>
      </c>
    </row>
    <row r="775" spans="1:19" x14ac:dyDescent="0.35">
      <c r="A775">
        <v>774</v>
      </c>
      <c r="B775">
        <v>35</v>
      </c>
      <c r="C775" t="str">
        <f t="shared" si="36"/>
        <v>Adult Category</v>
      </c>
      <c r="D775" t="s">
        <v>16</v>
      </c>
      <c r="E775" t="s">
        <v>20</v>
      </c>
      <c r="F775" t="s">
        <v>29</v>
      </c>
      <c r="G775" t="s">
        <v>44</v>
      </c>
      <c r="H775" t="s">
        <v>46</v>
      </c>
      <c r="I775">
        <v>17</v>
      </c>
      <c r="J775" t="str">
        <f t="shared" si="37"/>
        <v>16-20 yrs</v>
      </c>
      <c r="K775">
        <v>4</v>
      </c>
      <c r="L775" s="5">
        <v>4445.6400000000003</v>
      </c>
      <c r="M775" s="5">
        <f t="shared" si="38"/>
        <v>53347.680000000008</v>
      </c>
      <c r="N775" s="5">
        <v>276.19</v>
      </c>
      <c r="O775">
        <v>9</v>
      </c>
      <c r="P775">
        <v>21</v>
      </c>
      <c r="Q775">
        <v>5</v>
      </c>
      <c r="R775" t="s">
        <v>49</v>
      </c>
      <c r="S775" t="s">
        <v>50</v>
      </c>
    </row>
    <row r="776" spans="1:19" x14ac:dyDescent="0.35">
      <c r="A776">
        <v>775</v>
      </c>
      <c r="B776">
        <v>45</v>
      </c>
      <c r="C776" t="str">
        <f t="shared" si="36"/>
        <v>Old Category</v>
      </c>
      <c r="D776" t="s">
        <v>17</v>
      </c>
      <c r="E776" t="s">
        <v>20</v>
      </c>
      <c r="F776" t="s">
        <v>30</v>
      </c>
      <c r="G776" t="s">
        <v>43</v>
      </c>
      <c r="H776" t="s">
        <v>46</v>
      </c>
      <c r="I776">
        <v>3</v>
      </c>
      <c r="J776" t="str">
        <f t="shared" si="37"/>
        <v>0-5 yrs</v>
      </c>
      <c r="K776">
        <v>3</v>
      </c>
      <c r="L776" s="5">
        <v>6072.03</v>
      </c>
      <c r="M776" s="5">
        <f t="shared" si="38"/>
        <v>72864.36</v>
      </c>
      <c r="N776" s="5">
        <v>480.86</v>
      </c>
      <c r="O776">
        <v>7</v>
      </c>
      <c r="P776">
        <v>23</v>
      </c>
      <c r="Q776">
        <v>9</v>
      </c>
      <c r="R776" t="s">
        <v>50</v>
      </c>
      <c r="S776" t="s">
        <v>49</v>
      </c>
    </row>
    <row r="777" spans="1:19" x14ac:dyDescent="0.35">
      <c r="A777">
        <v>776</v>
      </c>
      <c r="B777">
        <v>56</v>
      </c>
      <c r="C777" t="str">
        <f t="shared" si="36"/>
        <v xml:space="preserve">Retirement Category </v>
      </c>
      <c r="D777" t="s">
        <v>17</v>
      </c>
      <c r="E777" t="s">
        <v>23</v>
      </c>
      <c r="F777" t="s">
        <v>39</v>
      </c>
      <c r="G777" t="s">
        <v>44</v>
      </c>
      <c r="H777" t="s">
        <v>47</v>
      </c>
      <c r="I777">
        <v>18</v>
      </c>
      <c r="J777" t="str">
        <f t="shared" si="37"/>
        <v>16-20 yrs</v>
      </c>
      <c r="K777">
        <v>3</v>
      </c>
      <c r="L777" s="5">
        <v>5618.84</v>
      </c>
      <c r="M777" s="5">
        <f t="shared" si="38"/>
        <v>67426.080000000002</v>
      </c>
      <c r="N777" s="5">
        <v>391.12</v>
      </c>
      <c r="O777">
        <v>11</v>
      </c>
      <c r="P777">
        <v>24</v>
      </c>
      <c r="Q777">
        <v>10</v>
      </c>
      <c r="R777" t="s">
        <v>49</v>
      </c>
      <c r="S777" t="s">
        <v>49</v>
      </c>
    </row>
    <row r="778" spans="1:19" x14ac:dyDescent="0.35">
      <c r="A778">
        <v>777</v>
      </c>
      <c r="B778">
        <v>34</v>
      </c>
      <c r="C778" t="str">
        <f t="shared" si="36"/>
        <v>Adult Category</v>
      </c>
      <c r="D778" t="s">
        <v>17</v>
      </c>
      <c r="E778" t="s">
        <v>23</v>
      </c>
      <c r="F778" t="s">
        <v>33</v>
      </c>
      <c r="G778" t="s">
        <v>44</v>
      </c>
      <c r="H778" t="s">
        <v>46</v>
      </c>
      <c r="I778">
        <v>19</v>
      </c>
      <c r="J778" t="str">
        <f t="shared" si="37"/>
        <v>16-20 yrs</v>
      </c>
      <c r="K778">
        <v>4</v>
      </c>
      <c r="L778" s="5">
        <v>4637.25</v>
      </c>
      <c r="M778" s="5">
        <f t="shared" si="38"/>
        <v>55647</v>
      </c>
      <c r="N778" s="5">
        <v>891.74</v>
      </c>
      <c r="O778">
        <v>12</v>
      </c>
      <c r="P778">
        <v>20</v>
      </c>
      <c r="Q778">
        <v>9</v>
      </c>
      <c r="R778" t="s">
        <v>49</v>
      </c>
      <c r="S778" t="s">
        <v>50</v>
      </c>
    </row>
    <row r="779" spans="1:19" x14ac:dyDescent="0.35">
      <c r="A779">
        <v>778</v>
      </c>
      <c r="B779">
        <v>29</v>
      </c>
      <c r="C779" t="str">
        <f t="shared" si="36"/>
        <v>Young Category</v>
      </c>
      <c r="D779" t="s">
        <v>16</v>
      </c>
      <c r="E779" t="s">
        <v>22</v>
      </c>
      <c r="F779" t="s">
        <v>36</v>
      </c>
      <c r="G779" t="s">
        <v>44</v>
      </c>
      <c r="H779" t="s">
        <v>46</v>
      </c>
      <c r="I779">
        <v>18</v>
      </c>
      <c r="J779" t="str">
        <f t="shared" si="37"/>
        <v>16-20 yrs</v>
      </c>
      <c r="K779">
        <v>5</v>
      </c>
      <c r="L779" s="5">
        <v>3891.29</v>
      </c>
      <c r="M779" s="5">
        <f t="shared" si="38"/>
        <v>46695.479999999996</v>
      </c>
      <c r="N779" s="5">
        <v>236.4</v>
      </c>
      <c r="O779">
        <v>12</v>
      </c>
      <c r="P779">
        <v>25</v>
      </c>
      <c r="Q779">
        <v>3</v>
      </c>
      <c r="R779" t="s">
        <v>50</v>
      </c>
      <c r="S779" t="s">
        <v>49</v>
      </c>
    </row>
    <row r="780" spans="1:19" x14ac:dyDescent="0.35">
      <c r="A780">
        <v>779</v>
      </c>
      <c r="B780">
        <v>56</v>
      </c>
      <c r="C780" t="str">
        <f t="shared" si="36"/>
        <v xml:space="preserve">Retirement Category </v>
      </c>
      <c r="D780" t="s">
        <v>16</v>
      </c>
      <c r="E780" t="s">
        <v>23</v>
      </c>
      <c r="F780" t="s">
        <v>41</v>
      </c>
      <c r="G780" t="s">
        <v>43</v>
      </c>
      <c r="H780" t="s">
        <v>46</v>
      </c>
      <c r="I780">
        <v>7</v>
      </c>
      <c r="J780" t="str">
        <f t="shared" si="37"/>
        <v>6-10 yrs</v>
      </c>
      <c r="K780">
        <v>4</v>
      </c>
      <c r="L780" s="5">
        <v>6173.62</v>
      </c>
      <c r="M780" s="5">
        <f t="shared" si="38"/>
        <v>74083.44</v>
      </c>
      <c r="N780" s="5">
        <v>1048.3800000000001</v>
      </c>
      <c r="O780">
        <v>13</v>
      </c>
      <c r="P780">
        <v>23</v>
      </c>
      <c r="Q780">
        <v>3</v>
      </c>
      <c r="R780" t="s">
        <v>49</v>
      </c>
      <c r="S780" t="s">
        <v>50</v>
      </c>
    </row>
    <row r="781" spans="1:19" x14ac:dyDescent="0.35">
      <c r="A781">
        <v>780</v>
      </c>
      <c r="B781">
        <v>23</v>
      </c>
      <c r="C781" t="str">
        <f t="shared" si="36"/>
        <v>Young Category</v>
      </c>
      <c r="D781" t="s">
        <v>16</v>
      </c>
      <c r="E781" t="s">
        <v>23</v>
      </c>
      <c r="F781" t="s">
        <v>39</v>
      </c>
      <c r="G781" t="s">
        <v>44</v>
      </c>
      <c r="H781" t="s">
        <v>47</v>
      </c>
      <c r="I781">
        <v>6</v>
      </c>
      <c r="J781" t="str">
        <f t="shared" si="37"/>
        <v>6-10 yrs</v>
      </c>
      <c r="K781">
        <v>1</v>
      </c>
      <c r="L781" s="5">
        <v>4429.8100000000004</v>
      </c>
      <c r="M781" s="5">
        <f t="shared" si="38"/>
        <v>53157.72</v>
      </c>
      <c r="N781" s="5">
        <v>731.47</v>
      </c>
      <c r="O781">
        <v>12</v>
      </c>
      <c r="P781">
        <v>26</v>
      </c>
      <c r="Q781">
        <v>5</v>
      </c>
      <c r="R781" t="s">
        <v>50</v>
      </c>
      <c r="S781" t="s">
        <v>49</v>
      </c>
    </row>
    <row r="782" spans="1:19" x14ac:dyDescent="0.35">
      <c r="A782">
        <v>781</v>
      </c>
      <c r="B782">
        <v>55</v>
      </c>
      <c r="C782" t="str">
        <f t="shared" si="36"/>
        <v xml:space="preserve">Retirement Category </v>
      </c>
      <c r="D782" t="s">
        <v>17</v>
      </c>
      <c r="E782" t="s">
        <v>19</v>
      </c>
      <c r="F782" t="s">
        <v>37</v>
      </c>
      <c r="G782" t="s">
        <v>44</v>
      </c>
      <c r="H782" t="s">
        <v>46</v>
      </c>
      <c r="I782">
        <v>11</v>
      </c>
      <c r="J782" t="str">
        <f t="shared" si="37"/>
        <v>11-15 yrs</v>
      </c>
      <c r="K782">
        <v>4</v>
      </c>
      <c r="L782" s="5">
        <v>5294.41</v>
      </c>
      <c r="M782" s="5">
        <f t="shared" si="38"/>
        <v>63532.92</v>
      </c>
      <c r="N782" s="5">
        <v>687.49</v>
      </c>
      <c r="O782">
        <v>8</v>
      </c>
      <c r="P782">
        <v>18</v>
      </c>
      <c r="Q782">
        <v>4</v>
      </c>
      <c r="R782" t="s">
        <v>49</v>
      </c>
      <c r="S782" t="s">
        <v>50</v>
      </c>
    </row>
    <row r="783" spans="1:19" x14ac:dyDescent="0.35">
      <c r="A783">
        <v>782</v>
      </c>
      <c r="B783">
        <v>36</v>
      </c>
      <c r="C783" t="str">
        <f t="shared" si="36"/>
        <v>Adult Category</v>
      </c>
      <c r="D783" t="s">
        <v>17</v>
      </c>
      <c r="E783" t="s">
        <v>23</v>
      </c>
      <c r="F783" t="s">
        <v>39</v>
      </c>
      <c r="G783" t="s">
        <v>44</v>
      </c>
      <c r="H783" t="s">
        <v>47</v>
      </c>
      <c r="I783">
        <v>14</v>
      </c>
      <c r="J783" t="str">
        <f t="shared" si="37"/>
        <v>11-15 yrs</v>
      </c>
      <c r="K783">
        <v>3</v>
      </c>
      <c r="L783" s="5">
        <v>3220.34</v>
      </c>
      <c r="M783" s="5">
        <f t="shared" si="38"/>
        <v>38644.080000000002</v>
      </c>
      <c r="N783" s="5">
        <v>236.33</v>
      </c>
      <c r="O783">
        <v>9</v>
      </c>
      <c r="P783">
        <v>18</v>
      </c>
      <c r="Q783">
        <v>7</v>
      </c>
      <c r="R783" t="s">
        <v>49</v>
      </c>
      <c r="S783" t="s">
        <v>49</v>
      </c>
    </row>
    <row r="784" spans="1:19" x14ac:dyDescent="0.35">
      <c r="A784">
        <v>783</v>
      </c>
      <c r="B784">
        <v>32</v>
      </c>
      <c r="C784" t="str">
        <f t="shared" si="36"/>
        <v>Adult Category</v>
      </c>
      <c r="D784" t="s">
        <v>16</v>
      </c>
      <c r="E784" t="s">
        <v>20</v>
      </c>
      <c r="F784" t="s">
        <v>30</v>
      </c>
      <c r="G784" t="s">
        <v>43</v>
      </c>
      <c r="H784" t="s">
        <v>46</v>
      </c>
      <c r="I784">
        <v>9</v>
      </c>
      <c r="J784" t="str">
        <f t="shared" si="37"/>
        <v>6-10 yrs</v>
      </c>
      <c r="K784">
        <v>3</v>
      </c>
      <c r="L784" s="5">
        <v>3036.33</v>
      </c>
      <c r="M784" s="5">
        <f t="shared" si="38"/>
        <v>36435.96</v>
      </c>
      <c r="N784" s="5">
        <v>470.72</v>
      </c>
      <c r="O784">
        <v>13</v>
      </c>
      <c r="P784">
        <v>18</v>
      </c>
      <c r="Q784">
        <v>5</v>
      </c>
      <c r="R784" t="s">
        <v>49</v>
      </c>
      <c r="S784" t="s">
        <v>49</v>
      </c>
    </row>
    <row r="785" spans="1:19" x14ac:dyDescent="0.35">
      <c r="A785">
        <v>784</v>
      </c>
      <c r="B785">
        <v>31</v>
      </c>
      <c r="C785" t="str">
        <f t="shared" si="36"/>
        <v>Adult Category</v>
      </c>
      <c r="D785" t="s">
        <v>16</v>
      </c>
      <c r="E785" t="s">
        <v>18</v>
      </c>
      <c r="F785" t="s">
        <v>26</v>
      </c>
      <c r="G785" t="s">
        <v>44</v>
      </c>
      <c r="H785" t="s">
        <v>48</v>
      </c>
      <c r="I785">
        <v>10</v>
      </c>
      <c r="J785" t="str">
        <f t="shared" si="37"/>
        <v>6-10 yrs</v>
      </c>
      <c r="K785">
        <v>4</v>
      </c>
      <c r="L785" s="5">
        <v>5251.68</v>
      </c>
      <c r="M785" s="5">
        <f t="shared" si="38"/>
        <v>63020.160000000003</v>
      </c>
      <c r="N785" s="5">
        <v>940.62</v>
      </c>
      <c r="O785">
        <v>17</v>
      </c>
      <c r="P785">
        <v>15</v>
      </c>
      <c r="Q785">
        <v>7</v>
      </c>
      <c r="R785" t="s">
        <v>49</v>
      </c>
      <c r="S785" t="s">
        <v>50</v>
      </c>
    </row>
    <row r="786" spans="1:19" x14ac:dyDescent="0.35">
      <c r="A786">
        <v>785</v>
      </c>
      <c r="B786">
        <v>33</v>
      </c>
      <c r="C786" t="str">
        <f t="shared" si="36"/>
        <v>Adult Category</v>
      </c>
      <c r="D786" t="s">
        <v>16</v>
      </c>
      <c r="E786" t="s">
        <v>21</v>
      </c>
      <c r="F786" t="s">
        <v>38</v>
      </c>
      <c r="G786" t="s">
        <v>42</v>
      </c>
      <c r="H786" t="s">
        <v>46</v>
      </c>
      <c r="I786">
        <v>9</v>
      </c>
      <c r="J786" t="str">
        <f t="shared" si="37"/>
        <v>6-10 yrs</v>
      </c>
      <c r="K786">
        <v>2</v>
      </c>
      <c r="L786" s="5">
        <v>4920.78</v>
      </c>
      <c r="M786" s="5">
        <f t="shared" si="38"/>
        <v>59049.36</v>
      </c>
      <c r="N786" s="5">
        <v>540.65</v>
      </c>
      <c r="O786">
        <v>9</v>
      </c>
      <c r="P786">
        <v>24</v>
      </c>
      <c r="Q786">
        <v>4</v>
      </c>
      <c r="R786" t="s">
        <v>49</v>
      </c>
      <c r="S786" t="s">
        <v>49</v>
      </c>
    </row>
    <row r="787" spans="1:19" x14ac:dyDescent="0.35">
      <c r="A787">
        <v>786</v>
      </c>
      <c r="B787">
        <v>56</v>
      </c>
      <c r="C787" t="str">
        <f t="shared" si="36"/>
        <v xml:space="preserve">Retirement Category </v>
      </c>
      <c r="D787" t="s">
        <v>16</v>
      </c>
      <c r="E787" t="s">
        <v>19</v>
      </c>
      <c r="F787" t="s">
        <v>37</v>
      </c>
      <c r="G787" t="s">
        <v>42</v>
      </c>
      <c r="H787" t="s">
        <v>46</v>
      </c>
      <c r="I787">
        <v>6</v>
      </c>
      <c r="J787" t="str">
        <f t="shared" si="37"/>
        <v>6-10 yrs</v>
      </c>
      <c r="K787">
        <v>3</v>
      </c>
      <c r="L787" s="5">
        <v>5611.58</v>
      </c>
      <c r="M787" s="5">
        <f t="shared" si="38"/>
        <v>67338.959999999992</v>
      </c>
      <c r="N787" s="5">
        <v>942.27</v>
      </c>
      <c r="O787">
        <v>6</v>
      </c>
      <c r="P787">
        <v>16</v>
      </c>
      <c r="Q787">
        <v>3</v>
      </c>
      <c r="R787" t="s">
        <v>49</v>
      </c>
      <c r="S787" t="s">
        <v>49</v>
      </c>
    </row>
    <row r="788" spans="1:19" x14ac:dyDescent="0.35">
      <c r="A788">
        <v>787</v>
      </c>
      <c r="B788">
        <v>42</v>
      </c>
      <c r="C788" t="str">
        <f t="shared" si="36"/>
        <v>Old Category</v>
      </c>
      <c r="D788" t="s">
        <v>16</v>
      </c>
      <c r="E788" t="s">
        <v>19</v>
      </c>
      <c r="F788" t="s">
        <v>25</v>
      </c>
      <c r="G788" t="s">
        <v>42</v>
      </c>
      <c r="H788" t="s">
        <v>46</v>
      </c>
      <c r="I788">
        <v>14</v>
      </c>
      <c r="J788" t="str">
        <f t="shared" si="37"/>
        <v>11-15 yrs</v>
      </c>
      <c r="K788">
        <v>5</v>
      </c>
      <c r="L788" s="5">
        <v>4861.43</v>
      </c>
      <c r="M788" s="5">
        <f t="shared" si="38"/>
        <v>58337.16</v>
      </c>
      <c r="N788" s="5">
        <v>782.34</v>
      </c>
      <c r="O788">
        <v>9</v>
      </c>
      <c r="P788">
        <v>22</v>
      </c>
      <c r="Q788">
        <v>3</v>
      </c>
      <c r="R788" t="s">
        <v>49</v>
      </c>
      <c r="S788" t="s">
        <v>50</v>
      </c>
    </row>
    <row r="789" spans="1:19" x14ac:dyDescent="0.35">
      <c r="A789">
        <v>788</v>
      </c>
      <c r="B789">
        <v>58</v>
      </c>
      <c r="C789" t="str">
        <f t="shared" si="36"/>
        <v xml:space="preserve">Retirement Category </v>
      </c>
      <c r="D789" t="s">
        <v>16</v>
      </c>
      <c r="E789" t="s">
        <v>22</v>
      </c>
      <c r="F789" t="s">
        <v>40</v>
      </c>
      <c r="G789" t="s">
        <v>44</v>
      </c>
      <c r="H789" t="s">
        <v>46</v>
      </c>
      <c r="I789">
        <v>9</v>
      </c>
      <c r="J789" t="str">
        <f t="shared" si="37"/>
        <v>6-10 yrs</v>
      </c>
      <c r="K789">
        <v>4</v>
      </c>
      <c r="L789" s="5">
        <v>4312.8500000000004</v>
      </c>
      <c r="M789" s="5">
        <f t="shared" si="38"/>
        <v>51754.200000000004</v>
      </c>
      <c r="N789" s="5">
        <v>799.3</v>
      </c>
      <c r="O789">
        <v>8</v>
      </c>
      <c r="P789">
        <v>16</v>
      </c>
      <c r="Q789">
        <v>5</v>
      </c>
      <c r="R789" t="s">
        <v>49</v>
      </c>
      <c r="S789" t="s">
        <v>50</v>
      </c>
    </row>
    <row r="790" spans="1:19" x14ac:dyDescent="0.35">
      <c r="A790">
        <v>789</v>
      </c>
      <c r="B790">
        <v>30</v>
      </c>
      <c r="C790" t="str">
        <f t="shared" si="36"/>
        <v>Adult Category</v>
      </c>
      <c r="D790" t="s">
        <v>16</v>
      </c>
      <c r="E790" t="s">
        <v>19</v>
      </c>
      <c r="F790" t="s">
        <v>37</v>
      </c>
      <c r="G790" t="s">
        <v>45</v>
      </c>
      <c r="H790" t="s">
        <v>46</v>
      </c>
      <c r="I790">
        <v>11</v>
      </c>
      <c r="J790" t="str">
        <f t="shared" si="37"/>
        <v>11-15 yrs</v>
      </c>
      <c r="K790">
        <v>4</v>
      </c>
      <c r="L790" s="5">
        <v>6908.55</v>
      </c>
      <c r="M790" s="5">
        <f t="shared" si="38"/>
        <v>82902.600000000006</v>
      </c>
      <c r="N790" s="5">
        <v>1357.85</v>
      </c>
      <c r="O790">
        <v>11</v>
      </c>
      <c r="P790">
        <v>24</v>
      </c>
      <c r="Q790">
        <v>6</v>
      </c>
      <c r="R790" t="s">
        <v>49</v>
      </c>
      <c r="S790" t="s">
        <v>50</v>
      </c>
    </row>
    <row r="791" spans="1:19" x14ac:dyDescent="0.35">
      <c r="A791">
        <v>790</v>
      </c>
      <c r="B791">
        <v>25</v>
      </c>
      <c r="C791" t="str">
        <f t="shared" si="36"/>
        <v>Young Category</v>
      </c>
      <c r="D791" t="s">
        <v>16</v>
      </c>
      <c r="E791" t="s">
        <v>20</v>
      </c>
      <c r="F791" t="s">
        <v>29</v>
      </c>
      <c r="G791" t="s">
        <v>44</v>
      </c>
      <c r="H791" t="s">
        <v>47</v>
      </c>
      <c r="I791">
        <v>5</v>
      </c>
      <c r="J791" t="str">
        <f t="shared" si="37"/>
        <v>0-5 yrs</v>
      </c>
      <c r="K791">
        <v>3</v>
      </c>
      <c r="L791" s="5">
        <v>5529.34</v>
      </c>
      <c r="M791" s="5">
        <f t="shared" si="38"/>
        <v>66352.08</v>
      </c>
      <c r="N791" s="5">
        <v>568.11</v>
      </c>
      <c r="O791">
        <v>4</v>
      </c>
      <c r="P791">
        <v>15</v>
      </c>
      <c r="Q791">
        <v>8</v>
      </c>
      <c r="R791" t="s">
        <v>50</v>
      </c>
      <c r="S791" t="s">
        <v>49</v>
      </c>
    </row>
    <row r="792" spans="1:19" x14ac:dyDescent="0.35">
      <c r="A792">
        <v>791</v>
      </c>
      <c r="B792">
        <v>56</v>
      </c>
      <c r="C792" t="str">
        <f t="shared" si="36"/>
        <v xml:space="preserve">Retirement Category </v>
      </c>
      <c r="D792" t="s">
        <v>17</v>
      </c>
      <c r="E792" t="s">
        <v>19</v>
      </c>
      <c r="F792" t="s">
        <v>37</v>
      </c>
      <c r="G792" t="s">
        <v>44</v>
      </c>
      <c r="H792" t="s">
        <v>48</v>
      </c>
      <c r="I792">
        <v>17</v>
      </c>
      <c r="J792" t="str">
        <f t="shared" si="37"/>
        <v>16-20 yrs</v>
      </c>
      <c r="K792">
        <v>3</v>
      </c>
      <c r="L792" s="5">
        <v>4634.66</v>
      </c>
      <c r="M792" s="5">
        <f t="shared" si="38"/>
        <v>55615.92</v>
      </c>
      <c r="N792" s="5">
        <v>248.98</v>
      </c>
      <c r="O792">
        <v>9</v>
      </c>
      <c r="P792">
        <v>23</v>
      </c>
      <c r="Q792">
        <v>3</v>
      </c>
      <c r="R792" t="s">
        <v>50</v>
      </c>
      <c r="S792" t="s">
        <v>49</v>
      </c>
    </row>
    <row r="793" spans="1:19" x14ac:dyDescent="0.35">
      <c r="A793">
        <v>792</v>
      </c>
      <c r="B793">
        <v>60</v>
      </c>
      <c r="C793" t="str">
        <f t="shared" si="36"/>
        <v xml:space="preserve">Retirement Category </v>
      </c>
      <c r="D793" t="s">
        <v>16</v>
      </c>
      <c r="E793" t="s">
        <v>18</v>
      </c>
      <c r="F793" t="s">
        <v>26</v>
      </c>
      <c r="G793" t="s">
        <v>45</v>
      </c>
      <c r="H793" t="s">
        <v>48</v>
      </c>
      <c r="I793">
        <v>6</v>
      </c>
      <c r="J793" t="str">
        <f t="shared" si="37"/>
        <v>6-10 yrs</v>
      </c>
      <c r="K793">
        <v>3</v>
      </c>
      <c r="L793" s="5">
        <v>6075.68</v>
      </c>
      <c r="M793" s="5">
        <f t="shared" si="38"/>
        <v>72908.160000000003</v>
      </c>
      <c r="N793" s="5">
        <v>695.14</v>
      </c>
      <c r="O793">
        <v>9</v>
      </c>
      <c r="P793">
        <v>19</v>
      </c>
      <c r="Q793">
        <v>8</v>
      </c>
      <c r="R793" t="s">
        <v>49</v>
      </c>
      <c r="S793" t="s">
        <v>49</v>
      </c>
    </row>
    <row r="794" spans="1:19" x14ac:dyDescent="0.35">
      <c r="A794">
        <v>793</v>
      </c>
      <c r="B794">
        <v>22</v>
      </c>
      <c r="C794" t="str">
        <f t="shared" si="36"/>
        <v>Young Category</v>
      </c>
      <c r="D794" t="s">
        <v>17</v>
      </c>
      <c r="E794" t="s">
        <v>18</v>
      </c>
      <c r="F794" t="s">
        <v>27</v>
      </c>
      <c r="G794" t="s">
        <v>44</v>
      </c>
      <c r="H794" t="s">
        <v>47</v>
      </c>
      <c r="I794">
        <v>18</v>
      </c>
      <c r="J794" t="str">
        <f t="shared" si="37"/>
        <v>16-20 yrs</v>
      </c>
      <c r="K794">
        <v>3</v>
      </c>
      <c r="L794" s="5">
        <v>5670.97</v>
      </c>
      <c r="M794" s="5">
        <f t="shared" si="38"/>
        <v>68051.64</v>
      </c>
      <c r="N794" s="5">
        <v>310</v>
      </c>
      <c r="O794">
        <v>10</v>
      </c>
      <c r="P794">
        <v>21</v>
      </c>
      <c r="Q794">
        <v>2</v>
      </c>
      <c r="R794" t="s">
        <v>49</v>
      </c>
      <c r="S794" t="s">
        <v>49</v>
      </c>
    </row>
    <row r="795" spans="1:19" x14ac:dyDescent="0.35">
      <c r="A795">
        <v>794</v>
      </c>
      <c r="B795">
        <v>50</v>
      </c>
      <c r="C795" t="str">
        <f t="shared" si="36"/>
        <v xml:space="preserve">Retirement Category </v>
      </c>
      <c r="D795" t="s">
        <v>17</v>
      </c>
      <c r="E795" t="s">
        <v>20</v>
      </c>
      <c r="F795" t="s">
        <v>30</v>
      </c>
      <c r="G795" t="s">
        <v>44</v>
      </c>
      <c r="H795" t="s">
        <v>46</v>
      </c>
      <c r="I795">
        <v>0</v>
      </c>
      <c r="J795" t="str">
        <f t="shared" si="37"/>
        <v>0-5 yrs</v>
      </c>
      <c r="K795">
        <v>3</v>
      </c>
      <c r="L795" s="5">
        <v>5579.87</v>
      </c>
      <c r="M795" s="5">
        <f t="shared" si="38"/>
        <v>66958.44</v>
      </c>
      <c r="N795" s="5">
        <v>838.4</v>
      </c>
      <c r="O795">
        <v>7</v>
      </c>
      <c r="P795">
        <v>32</v>
      </c>
      <c r="Q795">
        <v>5</v>
      </c>
      <c r="R795" t="s">
        <v>49</v>
      </c>
      <c r="S795" t="s">
        <v>49</v>
      </c>
    </row>
    <row r="796" spans="1:19" x14ac:dyDescent="0.35">
      <c r="A796">
        <v>795</v>
      </c>
      <c r="B796">
        <v>59</v>
      </c>
      <c r="C796" t="str">
        <f t="shared" si="36"/>
        <v xml:space="preserve">Retirement Category </v>
      </c>
      <c r="D796" t="s">
        <v>16</v>
      </c>
      <c r="E796" t="s">
        <v>23</v>
      </c>
      <c r="F796" t="s">
        <v>39</v>
      </c>
      <c r="G796" t="s">
        <v>42</v>
      </c>
      <c r="H796" t="s">
        <v>47</v>
      </c>
      <c r="I796">
        <v>12</v>
      </c>
      <c r="J796" t="str">
        <f t="shared" si="37"/>
        <v>11-15 yrs</v>
      </c>
      <c r="K796">
        <v>5</v>
      </c>
      <c r="L796" s="5">
        <v>5765.75</v>
      </c>
      <c r="M796" s="5">
        <f t="shared" si="38"/>
        <v>69189</v>
      </c>
      <c r="N796" s="5">
        <v>634.09</v>
      </c>
      <c r="O796">
        <v>10</v>
      </c>
      <c r="P796">
        <v>16</v>
      </c>
      <c r="Q796">
        <v>8</v>
      </c>
      <c r="R796" t="s">
        <v>49</v>
      </c>
      <c r="S796" t="s">
        <v>50</v>
      </c>
    </row>
    <row r="797" spans="1:19" x14ac:dyDescent="0.35">
      <c r="A797">
        <v>796</v>
      </c>
      <c r="B797">
        <v>59</v>
      </c>
      <c r="C797" t="str">
        <f t="shared" si="36"/>
        <v xml:space="preserve">Retirement Category </v>
      </c>
      <c r="D797" t="s">
        <v>17</v>
      </c>
      <c r="E797" t="s">
        <v>21</v>
      </c>
      <c r="F797" t="s">
        <v>38</v>
      </c>
      <c r="G797" t="s">
        <v>44</v>
      </c>
      <c r="H797" t="s">
        <v>48</v>
      </c>
      <c r="I797">
        <v>19</v>
      </c>
      <c r="J797" t="str">
        <f t="shared" si="37"/>
        <v>16-20 yrs</v>
      </c>
      <c r="K797">
        <v>3</v>
      </c>
      <c r="L797" s="5">
        <v>3947.58</v>
      </c>
      <c r="M797" s="5">
        <f t="shared" si="38"/>
        <v>47370.96</v>
      </c>
      <c r="N797" s="5">
        <v>455.71</v>
      </c>
      <c r="O797">
        <v>3</v>
      </c>
      <c r="P797">
        <v>24</v>
      </c>
      <c r="Q797">
        <v>5</v>
      </c>
      <c r="R797" t="s">
        <v>49</v>
      </c>
      <c r="S797" t="s">
        <v>49</v>
      </c>
    </row>
    <row r="798" spans="1:19" x14ac:dyDescent="0.35">
      <c r="A798">
        <v>797</v>
      </c>
      <c r="B798">
        <v>58</v>
      </c>
      <c r="C798" t="str">
        <f t="shared" si="36"/>
        <v xml:space="preserve">Retirement Category </v>
      </c>
      <c r="D798" t="s">
        <v>16</v>
      </c>
      <c r="E798" t="s">
        <v>22</v>
      </c>
      <c r="F798" t="s">
        <v>36</v>
      </c>
      <c r="G798" t="s">
        <v>44</v>
      </c>
      <c r="H798" t="s">
        <v>48</v>
      </c>
      <c r="I798">
        <v>8</v>
      </c>
      <c r="J798" t="str">
        <f t="shared" si="37"/>
        <v>6-10 yrs</v>
      </c>
      <c r="K798">
        <v>3</v>
      </c>
      <c r="L798" s="5">
        <v>3409.8</v>
      </c>
      <c r="M798" s="5">
        <f t="shared" si="38"/>
        <v>40917.600000000006</v>
      </c>
      <c r="N798" s="5">
        <v>532.16</v>
      </c>
      <c r="O798">
        <v>11</v>
      </c>
      <c r="P798">
        <v>21</v>
      </c>
      <c r="Q798">
        <v>1</v>
      </c>
      <c r="R798" t="s">
        <v>49</v>
      </c>
      <c r="S798" t="s">
        <v>49</v>
      </c>
    </row>
    <row r="799" spans="1:19" x14ac:dyDescent="0.35">
      <c r="A799">
        <v>798</v>
      </c>
      <c r="B799">
        <v>41</v>
      </c>
      <c r="C799" t="str">
        <f t="shared" si="36"/>
        <v>Old Category</v>
      </c>
      <c r="D799" t="s">
        <v>17</v>
      </c>
      <c r="E799" t="s">
        <v>21</v>
      </c>
      <c r="F799" t="s">
        <v>38</v>
      </c>
      <c r="G799" t="s">
        <v>43</v>
      </c>
      <c r="H799" t="s">
        <v>46</v>
      </c>
      <c r="I799">
        <v>9</v>
      </c>
      <c r="J799" t="str">
        <f t="shared" si="37"/>
        <v>6-10 yrs</v>
      </c>
      <c r="K799">
        <v>3</v>
      </c>
      <c r="L799" s="5">
        <v>2739.67</v>
      </c>
      <c r="M799" s="5">
        <f t="shared" si="38"/>
        <v>32876.04</v>
      </c>
      <c r="N799" s="5">
        <v>479.83</v>
      </c>
      <c r="O799">
        <v>8</v>
      </c>
      <c r="P799">
        <v>18</v>
      </c>
      <c r="Q799">
        <v>3</v>
      </c>
      <c r="R799" t="s">
        <v>49</v>
      </c>
      <c r="S799" t="s">
        <v>49</v>
      </c>
    </row>
    <row r="800" spans="1:19" x14ac:dyDescent="0.35">
      <c r="A800">
        <v>799</v>
      </c>
      <c r="B800">
        <v>52</v>
      </c>
      <c r="C800" t="str">
        <f t="shared" si="36"/>
        <v xml:space="preserve">Retirement Category </v>
      </c>
      <c r="D800" t="s">
        <v>16</v>
      </c>
      <c r="E800" t="s">
        <v>23</v>
      </c>
      <c r="F800" t="s">
        <v>33</v>
      </c>
      <c r="G800" t="s">
        <v>43</v>
      </c>
      <c r="H800" t="s">
        <v>46</v>
      </c>
      <c r="I800">
        <v>4</v>
      </c>
      <c r="J800" t="str">
        <f t="shared" si="37"/>
        <v>0-5 yrs</v>
      </c>
      <c r="K800">
        <v>4</v>
      </c>
      <c r="L800" s="5">
        <v>6025.73</v>
      </c>
      <c r="M800" s="5">
        <f t="shared" si="38"/>
        <v>72308.759999999995</v>
      </c>
      <c r="N800" s="5">
        <v>967.15</v>
      </c>
      <c r="O800">
        <v>8</v>
      </c>
      <c r="P800">
        <v>23</v>
      </c>
      <c r="Q800">
        <v>4</v>
      </c>
      <c r="R800" t="s">
        <v>50</v>
      </c>
      <c r="S800" t="s">
        <v>50</v>
      </c>
    </row>
    <row r="801" spans="1:19" x14ac:dyDescent="0.35">
      <c r="A801">
        <v>800</v>
      </c>
      <c r="B801">
        <v>37</v>
      </c>
      <c r="C801" t="str">
        <f t="shared" si="36"/>
        <v>Adult Category</v>
      </c>
      <c r="D801" t="s">
        <v>16</v>
      </c>
      <c r="E801" t="s">
        <v>18</v>
      </c>
      <c r="F801" t="s">
        <v>26</v>
      </c>
      <c r="G801" t="s">
        <v>43</v>
      </c>
      <c r="H801" t="s">
        <v>46</v>
      </c>
      <c r="I801">
        <v>17</v>
      </c>
      <c r="J801" t="str">
        <f t="shared" si="37"/>
        <v>16-20 yrs</v>
      </c>
      <c r="K801">
        <v>3</v>
      </c>
      <c r="L801" s="5">
        <v>5401.12</v>
      </c>
      <c r="M801" s="5">
        <f t="shared" si="38"/>
        <v>64813.440000000002</v>
      </c>
      <c r="N801" s="5">
        <v>285.52999999999997</v>
      </c>
      <c r="O801">
        <v>12</v>
      </c>
      <c r="P801">
        <v>12</v>
      </c>
      <c r="Q801">
        <v>6</v>
      </c>
      <c r="R801" t="s">
        <v>49</v>
      </c>
      <c r="S801" t="s">
        <v>49</v>
      </c>
    </row>
    <row r="802" spans="1:19" x14ac:dyDescent="0.35">
      <c r="A802">
        <v>801</v>
      </c>
      <c r="B802">
        <v>52</v>
      </c>
      <c r="C802" t="str">
        <f t="shared" si="36"/>
        <v xml:space="preserve">Retirement Category </v>
      </c>
      <c r="D802" t="s">
        <v>17</v>
      </c>
      <c r="E802" t="s">
        <v>22</v>
      </c>
      <c r="F802" t="s">
        <v>32</v>
      </c>
      <c r="G802" t="s">
        <v>44</v>
      </c>
      <c r="H802" t="s">
        <v>48</v>
      </c>
      <c r="I802">
        <v>14</v>
      </c>
      <c r="J802" t="str">
        <f t="shared" si="37"/>
        <v>11-15 yrs</v>
      </c>
      <c r="K802">
        <v>3</v>
      </c>
      <c r="L802" s="5">
        <v>3774.21</v>
      </c>
      <c r="M802" s="5">
        <f t="shared" si="38"/>
        <v>45290.520000000004</v>
      </c>
      <c r="N802" s="5">
        <v>414.34</v>
      </c>
      <c r="O802">
        <v>6</v>
      </c>
      <c r="P802">
        <v>26</v>
      </c>
      <c r="Q802">
        <v>6</v>
      </c>
      <c r="R802" t="s">
        <v>49</v>
      </c>
      <c r="S802" t="s">
        <v>49</v>
      </c>
    </row>
    <row r="803" spans="1:19" x14ac:dyDescent="0.35">
      <c r="A803">
        <v>802</v>
      </c>
      <c r="B803">
        <v>23</v>
      </c>
      <c r="C803" t="str">
        <f t="shared" si="36"/>
        <v>Young Category</v>
      </c>
      <c r="D803" t="s">
        <v>17</v>
      </c>
      <c r="E803" t="s">
        <v>20</v>
      </c>
      <c r="F803" t="s">
        <v>28</v>
      </c>
      <c r="G803" t="s">
        <v>43</v>
      </c>
      <c r="H803" t="s">
        <v>48</v>
      </c>
      <c r="I803">
        <v>7</v>
      </c>
      <c r="J803" t="str">
        <f t="shared" si="37"/>
        <v>6-10 yrs</v>
      </c>
      <c r="K803">
        <v>4</v>
      </c>
      <c r="L803" s="5">
        <v>5440.62</v>
      </c>
      <c r="M803" s="5">
        <f t="shared" si="38"/>
        <v>65287.44</v>
      </c>
      <c r="N803" s="5">
        <v>759.75</v>
      </c>
      <c r="O803">
        <v>13</v>
      </c>
      <c r="P803">
        <v>24</v>
      </c>
      <c r="Q803">
        <v>8</v>
      </c>
      <c r="R803" t="s">
        <v>49</v>
      </c>
      <c r="S803" t="s">
        <v>50</v>
      </c>
    </row>
    <row r="804" spans="1:19" x14ac:dyDescent="0.35">
      <c r="A804">
        <v>803</v>
      </c>
      <c r="B804">
        <v>39</v>
      </c>
      <c r="C804" t="str">
        <f t="shared" si="36"/>
        <v>Adult Category</v>
      </c>
      <c r="D804" t="s">
        <v>17</v>
      </c>
      <c r="E804" t="s">
        <v>21</v>
      </c>
      <c r="F804" t="s">
        <v>34</v>
      </c>
      <c r="G804" t="s">
        <v>42</v>
      </c>
      <c r="H804" t="s">
        <v>46</v>
      </c>
      <c r="I804">
        <v>3</v>
      </c>
      <c r="J804" t="str">
        <f t="shared" si="37"/>
        <v>0-5 yrs</v>
      </c>
      <c r="K804">
        <v>5</v>
      </c>
      <c r="L804" s="5">
        <v>4054.2</v>
      </c>
      <c r="M804" s="5">
        <f t="shared" si="38"/>
        <v>48650.399999999994</v>
      </c>
      <c r="N804" s="5">
        <v>760.68</v>
      </c>
      <c r="O804">
        <v>9</v>
      </c>
      <c r="P804">
        <v>19</v>
      </c>
      <c r="Q804">
        <v>6</v>
      </c>
      <c r="R804" t="s">
        <v>50</v>
      </c>
      <c r="S804" t="s">
        <v>49</v>
      </c>
    </row>
    <row r="805" spans="1:19" x14ac:dyDescent="0.35">
      <c r="A805">
        <v>804</v>
      </c>
      <c r="B805">
        <v>26</v>
      </c>
      <c r="C805" t="str">
        <f t="shared" si="36"/>
        <v>Young Category</v>
      </c>
      <c r="D805" t="s">
        <v>16</v>
      </c>
      <c r="E805" t="s">
        <v>23</v>
      </c>
      <c r="F805" t="s">
        <v>33</v>
      </c>
      <c r="G805" t="s">
        <v>45</v>
      </c>
      <c r="H805" t="s">
        <v>46</v>
      </c>
      <c r="I805">
        <v>8</v>
      </c>
      <c r="J805" t="str">
        <f t="shared" si="37"/>
        <v>6-10 yrs</v>
      </c>
      <c r="K805">
        <v>3</v>
      </c>
      <c r="L805" s="5">
        <v>5995.28</v>
      </c>
      <c r="M805" s="5">
        <f t="shared" si="38"/>
        <v>71943.360000000001</v>
      </c>
      <c r="N805" s="5">
        <v>837.67</v>
      </c>
      <c r="O805">
        <v>9</v>
      </c>
      <c r="P805">
        <v>19</v>
      </c>
      <c r="Q805">
        <v>6</v>
      </c>
      <c r="R805" t="s">
        <v>49</v>
      </c>
      <c r="S805" t="s">
        <v>49</v>
      </c>
    </row>
    <row r="806" spans="1:19" x14ac:dyDescent="0.35">
      <c r="A806">
        <v>805</v>
      </c>
      <c r="B806">
        <v>42</v>
      </c>
      <c r="C806" t="str">
        <f t="shared" si="36"/>
        <v>Old Category</v>
      </c>
      <c r="D806" t="s">
        <v>17</v>
      </c>
      <c r="E806" t="s">
        <v>18</v>
      </c>
      <c r="F806" t="s">
        <v>24</v>
      </c>
      <c r="G806" t="s">
        <v>43</v>
      </c>
      <c r="H806" t="s">
        <v>46</v>
      </c>
      <c r="I806">
        <v>8</v>
      </c>
      <c r="J806" t="str">
        <f t="shared" si="37"/>
        <v>6-10 yrs</v>
      </c>
      <c r="K806">
        <v>2</v>
      </c>
      <c r="L806" s="5">
        <v>6436.06</v>
      </c>
      <c r="M806" s="5">
        <f t="shared" si="38"/>
        <v>77232.72</v>
      </c>
      <c r="N806" s="5">
        <v>891.64</v>
      </c>
      <c r="O806">
        <v>7</v>
      </c>
      <c r="P806">
        <v>20</v>
      </c>
      <c r="Q806">
        <v>2</v>
      </c>
      <c r="R806" t="s">
        <v>49</v>
      </c>
      <c r="S806" t="s">
        <v>49</v>
      </c>
    </row>
    <row r="807" spans="1:19" x14ac:dyDescent="0.35">
      <c r="A807">
        <v>806</v>
      </c>
      <c r="B807">
        <v>31</v>
      </c>
      <c r="C807" t="str">
        <f t="shared" si="36"/>
        <v>Adult Category</v>
      </c>
      <c r="D807" t="s">
        <v>16</v>
      </c>
      <c r="E807" t="s">
        <v>20</v>
      </c>
      <c r="F807" t="s">
        <v>28</v>
      </c>
      <c r="G807" t="s">
        <v>43</v>
      </c>
      <c r="H807" t="s">
        <v>46</v>
      </c>
      <c r="I807">
        <v>7</v>
      </c>
      <c r="J807" t="str">
        <f t="shared" si="37"/>
        <v>6-10 yrs</v>
      </c>
      <c r="K807">
        <v>3</v>
      </c>
      <c r="L807" s="5">
        <v>4382.75</v>
      </c>
      <c r="M807" s="5">
        <f t="shared" si="38"/>
        <v>52593</v>
      </c>
      <c r="N807" s="5">
        <v>663.19</v>
      </c>
      <c r="O807">
        <v>5</v>
      </c>
      <c r="P807">
        <v>21</v>
      </c>
      <c r="Q807">
        <v>5</v>
      </c>
      <c r="R807" t="s">
        <v>49</v>
      </c>
      <c r="S807" t="s">
        <v>49</v>
      </c>
    </row>
    <row r="808" spans="1:19" x14ac:dyDescent="0.35">
      <c r="A808">
        <v>807</v>
      </c>
      <c r="B808">
        <v>32</v>
      </c>
      <c r="C808" t="str">
        <f t="shared" si="36"/>
        <v>Adult Category</v>
      </c>
      <c r="D808" t="s">
        <v>16</v>
      </c>
      <c r="E808" t="s">
        <v>21</v>
      </c>
      <c r="F808" t="s">
        <v>34</v>
      </c>
      <c r="G808" t="s">
        <v>44</v>
      </c>
      <c r="H808" t="s">
        <v>47</v>
      </c>
      <c r="I808">
        <v>2</v>
      </c>
      <c r="J808" t="str">
        <f t="shared" si="37"/>
        <v>0-5 yrs</v>
      </c>
      <c r="K808">
        <v>3</v>
      </c>
      <c r="L808" s="5">
        <v>4536.18</v>
      </c>
      <c r="M808" s="5">
        <f t="shared" si="38"/>
        <v>54434.16</v>
      </c>
      <c r="N808" s="5">
        <v>232.09</v>
      </c>
      <c r="O808">
        <v>10</v>
      </c>
      <c r="P808">
        <v>19</v>
      </c>
      <c r="Q808">
        <v>7</v>
      </c>
      <c r="R808" t="s">
        <v>49</v>
      </c>
      <c r="S808" t="s">
        <v>49</v>
      </c>
    </row>
    <row r="809" spans="1:19" x14ac:dyDescent="0.35">
      <c r="A809">
        <v>808</v>
      </c>
      <c r="B809">
        <v>55</v>
      </c>
      <c r="C809" t="str">
        <f t="shared" si="36"/>
        <v xml:space="preserve">Retirement Category </v>
      </c>
      <c r="D809" t="s">
        <v>16</v>
      </c>
      <c r="E809" t="s">
        <v>21</v>
      </c>
      <c r="F809" t="s">
        <v>38</v>
      </c>
      <c r="G809" t="s">
        <v>44</v>
      </c>
      <c r="H809" t="s">
        <v>47</v>
      </c>
      <c r="I809">
        <v>13</v>
      </c>
      <c r="J809" t="str">
        <f t="shared" si="37"/>
        <v>11-15 yrs</v>
      </c>
      <c r="K809">
        <v>4</v>
      </c>
      <c r="L809" s="5">
        <v>3756.44</v>
      </c>
      <c r="M809" s="5">
        <f t="shared" si="38"/>
        <v>45077.279999999999</v>
      </c>
      <c r="N809" s="5">
        <v>544.53</v>
      </c>
      <c r="O809">
        <v>10</v>
      </c>
      <c r="P809">
        <v>19</v>
      </c>
      <c r="Q809">
        <v>5</v>
      </c>
      <c r="R809" t="s">
        <v>49</v>
      </c>
      <c r="S809" t="s">
        <v>50</v>
      </c>
    </row>
    <row r="810" spans="1:19" x14ac:dyDescent="0.35">
      <c r="A810">
        <v>809</v>
      </c>
      <c r="B810">
        <v>44</v>
      </c>
      <c r="C810" t="str">
        <f t="shared" si="36"/>
        <v>Old Category</v>
      </c>
      <c r="D810" t="s">
        <v>17</v>
      </c>
      <c r="E810" t="s">
        <v>23</v>
      </c>
      <c r="F810" t="s">
        <v>39</v>
      </c>
      <c r="G810" t="s">
        <v>45</v>
      </c>
      <c r="H810" t="s">
        <v>46</v>
      </c>
      <c r="I810">
        <v>9</v>
      </c>
      <c r="J810" t="str">
        <f t="shared" si="37"/>
        <v>6-10 yrs</v>
      </c>
      <c r="K810">
        <v>2</v>
      </c>
      <c r="L810" s="5">
        <v>4763.38</v>
      </c>
      <c r="M810" s="5">
        <f t="shared" si="38"/>
        <v>57160.56</v>
      </c>
      <c r="N810" s="5">
        <v>457.63</v>
      </c>
      <c r="O810">
        <v>7</v>
      </c>
      <c r="P810">
        <v>22</v>
      </c>
      <c r="Q810">
        <v>2</v>
      </c>
      <c r="R810" t="s">
        <v>50</v>
      </c>
      <c r="S810" t="s">
        <v>49</v>
      </c>
    </row>
    <row r="811" spans="1:19" x14ac:dyDescent="0.35">
      <c r="A811">
        <v>810</v>
      </c>
      <c r="B811">
        <v>33</v>
      </c>
      <c r="C811" t="str">
        <f t="shared" si="36"/>
        <v>Adult Category</v>
      </c>
      <c r="D811" t="s">
        <v>17</v>
      </c>
      <c r="E811" t="s">
        <v>18</v>
      </c>
      <c r="F811" t="s">
        <v>27</v>
      </c>
      <c r="G811" t="s">
        <v>42</v>
      </c>
      <c r="H811" t="s">
        <v>46</v>
      </c>
      <c r="I811">
        <v>13</v>
      </c>
      <c r="J811" t="str">
        <f t="shared" si="37"/>
        <v>11-15 yrs</v>
      </c>
      <c r="K811">
        <v>5</v>
      </c>
      <c r="L811" s="5">
        <v>4785.08</v>
      </c>
      <c r="M811" s="5">
        <f t="shared" si="38"/>
        <v>57420.959999999999</v>
      </c>
      <c r="N811" s="5">
        <v>391.69</v>
      </c>
      <c r="O811">
        <v>14</v>
      </c>
      <c r="P811">
        <v>19</v>
      </c>
      <c r="Q811">
        <v>6</v>
      </c>
      <c r="R811" t="s">
        <v>49</v>
      </c>
      <c r="S811" t="s">
        <v>50</v>
      </c>
    </row>
    <row r="812" spans="1:19" x14ac:dyDescent="0.35">
      <c r="A812">
        <v>811</v>
      </c>
      <c r="B812">
        <v>36</v>
      </c>
      <c r="C812" t="str">
        <f t="shared" si="36"/>
        <v>Adult Category</v>
      </c>
      <c r="D812" t="s">
        <v>17</v>
      </c>
      <c r="E812" t="s">
        <v>22</v>
      </c>
      <c r="F812" t="s">
        <v>40</v>
      </c>
      <c r="G812" t="s">
        <v>43</v>
      </c>
      <c r="H812" t="s">
        <v>46</v>
      </c>
      <c r="I812">
        <v>0</v>
      </c>
      <c r="J812" t="str">
        <f t="shared" si="37"/>
        <v>0-5 yrs</v>
      </c>
      <c r="K812">
        <v>5</v>
      </c>
      <c r="L812" s="5">
        <v>4060.33</v>
      </c>
      <c r="M812" s="5">
        <f t="shared" si="38"/>
        <v>48723.96</v>
      </c>
      <c r="N812" s="5">
        <v>744.57</v>
      </c>
      <c r="O812">
        <v>12</v>
      </c>
      <c r="P812">
        <v>23</v>
      </c>
      <c r="Q812">
        <v>6</v>
      </c>
      <c r="R812" t="s">
        <v>50</v>
      </c>
      <c r="S812" t="s">
        <v>49</v>
      </c>
    </row>
    <row r="813" spans="1:19" x14ac:dyDescent="0.35">
      <c r="A813">
        <v>812</v>
      </c>
      <c r="B813">
        <v>26</v>
      </c>
      <c r="C813" t="str">
        <f t="shared" si="36"/>
        <v>Young Category</v>
      </c>
      <c r="D813" t="s">
        <v>16</v>
      </c>
      <c r="E813" t="s">
        <v>21</v>
      </c>
      <c r="F813" t="s">
        <v>38</v>
      </c>
      <c r="G813" t="s">
        <v>42</v>
      </c>
      <c r="H813" t="s">
        <v>46</v>
      </c>
      <c r="I813">
        <v>1</v>
      </c>
      <c r="J813" t="str">
        <f t="shared" si="37"/>
        <v>0-5 yrs</v>
      </c>
      <c r="K813">
        <v>4</v>
      </c>
      <c r="L813" s="5">
        <v>3686.73</v>
      </c>
      <c r="M813" s="5">
        <f t="shared" si="38"/>
        <v>44240.76</v>
      </c>
      <c r="N813" s="5">
        <v>735.99</v>
      </c>
      <c r="O813">
        <v>8</v>
      </c>
      <c r="P813">
        <v>26</v>
      </c>
      <c r="Q813">
        <v>5</v>
      </c>
      <c r="R813" t="s">
        <v>49</v>
      </c>
      <c r="S813" t="s">
        <v>49</v>
      </c>
    </row>
    <row r="814" spans="1:19" x14ac:dyDescent="0.35">
      <c r="A814">
        <v>813</v>
      </c>
      <c r="B814">
        <v>25</v>
      </c>
      <c r="C814" t="str">
        <f t="shared" si="36"/>
        <v>Young Category</v>
      </c>
      <c r="D814" t="s">
        <v>17</v>
      </c>
      <c r="E814" t="s">
        <v>23</v>
      </c>
      <c r="F814" t="s">
        <v>39</v>
      </c>
      <c r="G814" t="s">
        <v>42</v>
      </c>
      <c r="H814" t="s">
        <v>46</v>
      </c>
      <c r="I814">
        <v>1</v>
      </c>
      <c r="J814" t="str">
        <f t="shared" si="37"/>
        <v>0-5 yrs</v>
      </c>
      <c r="K814">
        <v>4</v>
      </c>
      <c r="L814" s="5">
        <v>4627.13</v>
      </c>
      <c r="M814" s="5">
        <f t="shared" si="38"/>
        <v>55525.56</v>
      </c>
      <c r="N814" s="5">
        <v>744.99</v>
      </c>
      <c r="O814">
        <v>11</v>
      </c>
      <c r="P814">
        <v>14</v>
      </c>
      <c r="Q814">
        <v>3</v>
      </c>
      <c r="R814" t="s">
        <v>49</v>
      </c>
      <c r="S814" t="s">
        <v>49</v>
      </c>
    </row>
    <row r="815" spans="1:19" x14ac:dyDescent="0.35">
      <c r="A815">
        <v>814</v>
      </c>
      <c r="B815">
        <v>29</v>
      </c>
      <c r="C815" t="str">
        <f t="shared" si="36"/>
        <v>Young Category</v>
      </c>
      <c r="D815" t="s">
        <v>16</v>
      </c>
      <c r="E815" t="s">
        <v>22</v>
      </c>
      <c r="F815" t="s">
        <v>32</v>
      </c>
      <c r="G815" t="s">
        <v>42</v>
      </c>
      <c r="H815" t="s">
        <v>46</v>
      </c>
      <c r="I815">
        <v>12</v>
      </c>
      <c r="J815" t="str">
        <f t="shared" si="37"/>
        <v>11-15 yrs</v>
      </c>
      <c r="K815">
        <v>1</v>
      </c>
      <c r="L815" s="5">
        <v>4817.57</v>
      </c>
      <c r="M815" s="5">
        <f t="shared" si="38"/>
        <v>57810.84</v>
      </c>
      <c r="N815" s="5">
        <v>755.79</v>
      </c>
      <c r="O815">
        <v>9</v>
      </c>
      <c r="P815">
        <v>16</v>
      </c>
      <c r="Q815">
        <v>3</v>
      </c>
      <c r="R815" t="s">
        <v>50</v>
      </c>
      <c r="S815" t="s">
        <v>49</v>
      </c>
    </row>
    <row r="816" spans="1:19" x14ac:dyDescent="0.35">
      <c r="A816">
        <v>815</v>
      </c>
      <c r="B816">
        <v>39</v>
      </c>
      <c r="C816" t="str">
        <f t="shared" si="36"/>
        <v>Adult Category</v>
      </c>
      <c r="D816" t="s">
        <v>17</v>
      </c>
      <c r="E816" t="s">
        <v>19</v>
      </c>
      <c r="F816" t="s">
        <v>35</v>
      </c>
      <c r="G816" t="s">
        <v>42</v>
      </c>
      <c r="H816" t="s">
        <v>46</v>
      </c>
      <c r="I816">
        <v>18</v>
      </c>
      <c r="J816" t="str">
        <f t="shared" si="37"/>
        <v>16-20 yrs</v>
      </c>
      <c r="K816">
        <v>2</v>
      </c>
      <c r="L816" s="5">
        <v>4979.2700000000004</v>
      </c>
      <c r="M816" s="5">
        <f t="shared" si="38"/>
        <v>59751.240000000005</v>
      </c>
      <c r="N816" s="5">
        <v>884.89</v>
      </c>
      <c r="O816">
        <v>15</v>
      </c>
      <c r="P816">
        <v>21</v>
      </c>
      <c r="Q816">
        <v>6</v>
      </c>
      <c r="R816" t="s">
        <v>49</v>
      </c>
      <c r="S816" t="s">
        <v>49</v>
      </c>
    </row>
    <row r="817" spans="1:19" x14ac:dyDescent="0.35">
      <c r="A817">
        <v>816</v>
      </c>
      <c r="B817">
        <v>59</v>
      </c>
      <c r="C817" t="str">
        <f t="shared" si="36"/>
        <v xml:space="preserve">Retirement Category </v>
      </c>
      <c r="D817" t="s">
        <v>16</v>
      </c>
      <c r="E817" t="s">
        <v>20</v>
      </c>
      <c r="F817" t="s">
        <v>29</v>
      </c>
      <c r="G817" t="s">
        <v>43</v>
      </c>
      <c r="H817" t="s">
        <v>47</v>
      </c>
      <c r="I817">
        <v>8</v>
      </c>
      <c r="J817" t="str">
        <f t="shared" si="37"/>
        <v>6-10 yrs</v>
      </c>
      <c r="K817">
        <v>4</v>
      </c>
      <c r="L817" s="5">
        <v>3828.99</v>
      </c>
      <c r="M817" s="5">
        <f t="shared" si="38"/>
        <v>45947.88</v>
      </c>
      <c r="N817" s="5">
        <v>261.39</v>
      </c>
      <c r="O817">
        <v>14</v>
      </c>
      <c r="P817">
        <v>19</v>
      </c>
      <c r="Q817">
        <v>4</v>
      </c>
      <c r="R817" t="s">
        <v>49</v>
      </c>
      <c r="S817" t="s">
        <v>49</v>
      </c>
    </row>
    <row r="818" spans="1:19" x14ac:dyDescent="0.35">
      <c r="A818">
        <v>817</v>
      </c>
      <c r="B818">
        <v>22</v>
      </c>
      <c r="C818" t="str">
        <f t="shared" si="36"/>
        <v>Young Category</v>
      </c>
      <c r="D818" t="s">
        <v>16</v>
      </c>
      <c r="E818" t="s">
        <v>19</v>
      </c>
      <c r="F818" t="s">
        <v>35</v>
      </c>
      <c r="G818" t="s">
        <v>43</v>
      </c>
      <c r="H818" t="s">
        <v>48</v>
      </c>
      <c r="I818">
        <v>2</v>
      </c>
      <c r="J818" t="str">
        <f t="shared" si="37"/>
        <v>0-5 yrs</v>
      </c>
      <c r="K818">
        <v>2</v>
      </c>
      <c r="L818" s="5">
        <v>5657.68</v>
      </c>
      <c r="M818" s="5">
        <f t="shared" si="38"/>
        <v>67892.160000000003</v>
      </c>
      <c r="N818" s="5">
        <v>649.52</v>
      </c>
      <c r="O818">
        <v>13</v>
      </c>
      <c r="P818">
        <v>13</v>
      </c>
      <c r="Q818">
        <v>3</v>
      </c>
      <c r="R818" t="s">
        <v>49</v>
      </c>
      <c r="S818" t="s">
        <v>49</v>
      </c>
    </row>
    <row r="819" spans="1:19" x14ac:dyDescent="0.35">
      <c r="A819">
        <v>818</v>
      </c>
      <c r="B819">
        <v>28</v>
      </c>
      <c r="C819" t="str">
        <f t="shared" si="36"/>
        <v>Young Category</v>
      </c>
      <c r="D819" t="s">
        <v>16</v>
      </c>
      <c r="E819" t="s">
        <v>21</v>
      </c>
      <c r="F819" t="s">
        <v>34</v>
      </c>
      <c r="G819" t="s">
        <v>43</v>
      </c>
      <c r="H819" t="s">
        <v>46</v>
      </c>
      <c r="I819">
        <v>17</v>
      </c>
      <c r="J819" t="str">
        <f t="shared" si="37"/>
        <v>16-20 yrs</v>
      </c>
      <c r="K819">
        <v>4</v>
      </c>
      <c r="L819" s="5">
        <v>3995.14</v>
      </c>
      <c r="M819" s="5">
        <f t="shared" si="38"/>
        <v>47941.68</v>
      </c>
      <c r="N819" s="5">
        <v>741.7</v>
      </c>
      <c r="O819">
        <v>11</v>
      </c>
      <c r="P819">
        <v>20</v>
      </c>
      <c r="Q819">
        <v>2</v>
      </c>
      <c r="R819" t="s">
        <v>50</v>
      </c>
      <c r="S819" t="s">
        <v>50</v>
      </c>
    </row>
    <row r="820" spans="1:19" x14ac:dyDescent="0.35">
      <c r="A820">
        <v>819</v>
      </c>
      <c r="B820">
        <v>42</v>
      </c>
      <c r="C820" t="str">
        <f t="shared" si="36"/>
        <v>Old Category</v>
      </c>
      <c r="D820" t="s">
        <v>16</v>
      </c>
      <c r="E820" t="s">
        <v>20</v>
      </c>
      <c r="F820" t="s">
        <v>30</v>
      </c>
      <c r="G820" t="s">
        <v>44</v>
      </c>
      <c r="H820" t="s">
        <v>46</v>
      </c>
      <c r="I820">
        <v>14</v>
      </c>
      <c r="J820" t="str">
        <f t="shared" si="37"/>
        <v>11-15 yrs</v>
      </c>
      <c r="K820">
        <v>3</v>
      </c>
      <c r="L820" s="5">
        <v>3859.37</v>
      </c>
      <c r="M820" s="5">
        <f t="shared" si="38"/>
        <v>46312.44</v>
      </c>
      <c r="N820" s="5">
        <v>218.76</v>
      </c>
      <c r="O820">
        <v>13</v>
      </c>
      <c r="P820">
        <v>20</v>
      </c>
      <c r="Q820">
        <v>5</v>
      </c>
      <c r="R820" t="s">
        <v>49</v>
      </c>
      <c r="S820" t="s">
        <v>49</v>
      </c>
    </row>
    <row r="821" spans="1:19" x14ac:dyDescent="0.35">
      <c r="A821">
        <v>820</v>
      </c>
      <c r="B821">
        <v>24</v>
      </c>
      <c r="C821" t="str">
        <f t="shared" si="36"/>
        <v>Young Category</v>
      </c>
      <c r="D821" t="s">
        <v>16</v>
      </c>
      <c r="E821" t="s">
        <v>23</v>
      </c>
      <c r="F821" t="s">
        <v>41</v>
      </c>
      <c r="G821" t="s">
        <v>44</v>
      </c>
      <c r="H821" t="s">
        <v>46</v>
      </c>
      <c r="I821">
        <v>2</v>
      </c>
      <c r="J821" t="str">
        <f t="shared" si="37"/>
        <v>0-5 yrs</v>
      </c>
      <c r="K821">
        <v>3</v>
      </c>
      <c r="L821" s="5">
        <v>6313.65</v>
      </c>
      <c r="M821" s="5">
        <f t="shared" si="38"/>
        <v>75763.799999999988</v>
      </c>
      <c r="N821" s="5">
        <v>559.70000000000005</v>
      </c>
      <c r="O821">
        <v>15</v>
      </c>
      <c r="P821">
        <v>17</v>
      </c>
      <c r="Q821">
        <v>5</v>
      </c>
      <c r="R821" t="s">
        <v>49</v>
      </c>
      <c r="S821" t="s">
        <v>49</v>
      </c>
    </row>
    <row r="822" spans="1:19" x14ac:dyDescent="0.35">
      <c r="A822">
        <v>821</v>
      </c>
      <c r="B822">
        <v>50</v>
      </c>
      <c r="C822" t="str">
        <f t="shared" si="36"/>
        <v xml:space="preserve">Retirement Category </v>
      </c>
      <c r="D822" t="s">
        <v>16</v>
      </c>
      <c r="E822" t="s">
        <v>20</v>
      </c>
      <c r="F822" t="s">
        <v>30</v>
      </c>
      <c r="G822" t="s">
        <v>42</v>
      </c>
      <c r="H822" t="s">
        <v>46</v>
      </c>
      <c r="I822">
        <v>7</v>
      </c>
      <c r="J822" t="str">
        <f t="shared" si="37"/>
        <v>6-10 yrs</v>
      </c>
      <c r="K822">
        <v>4</v>
      </c>
      <c r="L822" s="5">
        <v>4427.2</v>
      </c>
      <c r="M822" s="5">
        <f t="shared" si="38"/>
        <v>53126.399999999994</v>
      </c>
      <c r="N822" s="5">
        <v>358.5</v>
      </c>
      <c r="O822">
        <v>19</v>
      </c>
      <c r="P822">
        <v>24</v>
      </c>
      <c r="Q822">
        <v>2</v>
      </c>
      <c r="R822" t="s">
        <v>49</v>
      </c>
      <c r="S822" t="s">
        <v>50</v>
      </c>
    </row>
    <row r="823" spans="1:19" x14ac:dyDescent="0.35">
      <c r="A823">
        <v>822</v>
      </c>
      <c r="B823">
        <v>52</v>
      </c>
      <c r="C823" t="str">
        <f t="shared" si="36"/>
        <v xml:space="preserve">Retirement Category </v>
      </c>
      <c r="D823" t="s">
        <v>17</v>
      </c>
      <c r="E823" t="s">
        <v>19</v>
      </c>
      <c r="F823" t="s">
        <v>25</v>
      </c>
      <c r="G823" t="s">
        <v>44</v>
      </c>
      <c r="H823" t="s">
        <v>47</v>
      </c>
      <c r="I823">
        <v>10</v>
      </c>
      <c r="J823" t="str">
        <f t="shared" si="37"/>
        <v>6-10 yrs</v>
      </c>
      <c r="K823">
        <v>2</v>
      </c>
      <c r="L823" s="5">
        <v>5467.17</v>
      </c>
      <c r="M823" s="5">
        <f t="shared" si="38"/>
        <v>65606.040000000008</v>
      </c>
      <c r="N823" s="5">
        <v>945.11</v>
      </c>
      <c r="O823">
        <v>11</v>
      </c>
      <c r="P823">
        <v>19</v>
      </c>
      <c r="Q823">
        <v>4</v>
      </c>
      <c r="R823" t="s">
        <v>50</v>
      </c>
      <c r="S823" t="s">
        <v>49</v>
      </c>
    </row>
    <row r="824" spans="1:19" x14ac:dyDescent="0.35">
      <c r="A824">
        <v>823</v>
      </c>
      <c r="B824">
        <v>27</v>
      </c>
      <c r="C824" t="str">
        <f t="shared" si="36"/>
        <v>Young Category</v>
      </c>
      <c r="D824" t="s">
        <v>16</v>
      </c>
      <c r="E824" t="s">
        <v>21</v>
      </c>
      <c r="F824" t="s">
        <v>38</v>
      </c>
      <c r="G824" t="s">
        <v>45</v>
      </c>
      <c r="H824" t="s">
        <v>46</v>
      </c>
      <c r="I824">
        <v>17</v>
      </c>
      <c r="J824" t="str">
        <f t="shared" si="37"/>
        <v>16-20 yrs</v>
      </c>
      <c r="K824">
        <v>2</v>
      </c>
      <c r="L824" s="5">
        <v>4649.59</v>
      </c>
      <c r="M824" s="5">
        <f t="shared" si="38"/>
        <v>55795.08</v>
      </c>
      <c r="N824" s="5">
        <v>768.17</v>
      </c>
      <c r="O824">
        <v>14</v>
      </c>
      <c r="P824">
        <v>25</v>
      </c>
      <c r="Q824">
        <v>4</v>
      </c>
      <c r="R824" t="s">
        <v>49</v>
      </c>
      <c r="S824" t="s">
        <v>49</v>
      </c>
    </row>
    <row r="825" spans="1:19" x14ac:dyDescent="0.35">
      <c r="A825">
        <v>824</v>
      </c>
      <c r="B825">
        <v>32</v>
      </c>
      <c r="C825" t="str">
        <f t="shared" si="36"/>
        <v>Adult Category</v>
      </c>
      <c r="D825" t="s">
        <v>16</v>
      </c>
      <c r="E825" t="s">
        <v>21</v>
      </c>
      <c r="F825" t="s">
        <v>31</v>
      </c>
      <c r="G825" t="s">
        <v>44</v>
      </c>
      <c r="H825" t="s">
        <v>46</v>
      </c>
      <c r="I825">
        <v>19</v>
      </c>
      <c r="J825" t="str">
        <f t="shared" si="37"/>
        <v>16-20 yrs</v>
      </c>
      <c r="K825">
        <v>2</v>
      </c>
      <c r="L825" s="5">
        <v>4941</v>
      </c>
      <c r="M825" s="5">
        <f t="shared" si="38"/>
        <v>59292</v>
      </c>
      <c r="N825" s="5">
        <v>850.93</v>
      </c>
      <c r="O825">
        <v>9</v>
      </c>
      <c r="P825">
        <v>12</v>
      </c>
      <c r="Q825">
        <v>12</v>
      </c>
      <c r="R825" t="s">
        <v>49</v>
      </c>
      <c r="S825" t="s">
        <v>49</v>
      </c>
    </row>
    <row r="826" spans="1:19" x14ac:dyDescent="0.35">
      <c r="A826">
        <v>825</v>
      </c>
      <c r="B826">
        <v>53</v>
      </c>
      <c r="C826" t="str">
        <f t="shared" si="36"/>
        <v xml:space="preserve">Retirement Category </v>
      </c>
      <c r="D826" t="s">
        <v>17</v>
      </c>
      <c r="E826" t="s">
        <v>20</v>
      </c>
      <c r="F826" t="s">
        <v>29</v>
      </c>
      <c r="G826" t="s">
        <v>44</v>
      </c>
      <c r="H826" t="s">
        <v>46</v>
      </c>
      <c r="I826">
        <v>11</v>
      </c>
      <c r="J826" t="str">
        <f t="shared" si="37"/>
        <v>11-15 yrs</v>
      </c>
      <c r="K826">
        <v>5</v>
      </c>
      <c r="L826" s="5">
        <v>3438.29</v>
      </c>
      <c r="M826" s="5">
        <f t="shared" si="38"/>
        <v>41259.479999999996</v>
      </c>
      <c r="N826" s="5">
        <v>260.77999999999997</v>
      </c>
      <c r="O826">
        <v>5</v>
      </c>
      <c r="P826">
        <v>18</v>
      </c>
      <c r="Q826">
        <v>5</v>
      </c>
      <c r="R826" t="s">
        <v>50</v>
      </c>
      <c r="S826" t="s">
        <v>50</v>
      </c>
    </row>
    <row r="827" spans="1:19" x14ac:dyDescent="0.35">
      <c r="A827">
        <v>826</v>
      </c>
      <c r="B827">
        <v>60</v>
      </c>
      <c r="C827" t="str">
        <f t="shared" si="36"/>
        <v xml:space="preserve">Retirement Category </v>
      </c>
      <c r="D827" t="s">
        <v>17</v>
      </c>
      <c r="E827" t="s">
        <v>18</v>
      </c>
      <c r="F827" t="s">
        <v>26</v>
      </c>
      <c r="G827" t="s">
        <v>44</v>
      </c>
      <c r="H827" t="s">
        <v>47</v>
      </c>
      <c r="I827">
        <v>11</v>
      </c>
      <c r="J827" t="str">
        <f t="shared" si="37"/>
        <v>11-15 yrs</v>
      </c>
      <c r="K827">
        <v>4</v>
      </c>
      <c r="L827" s="5">
        <v>4071.79</v>
      </c>
      <c r="M827" s="5">
        <f t="shared" si="38"/>
        <v>48861.479999999996</v>
      </c>
      <c r="N827" s="5">
        <v>649</v>
      </c>
      <c r="O827">
        <v>8</v>
      </c>
      <c r="P827">
        <v>17</v>
      </c>
      <c r="Q827">
        <v>7</v>
      </c>
      <c r="R827" t="s">
        <v>49</v>
      </c>
      <c r="S827" t="s">
        <v>50</v>
      </c>
    </row>
    <row r="828" spans="1:19" x14ac:dyDescent="0.35">
      <c r="A828">
        <v>827</v>
      </c>
      <c r="B828">
        <v>53</v>
      </c>
      <c r="C828" t="str">
        <f t="shared" si="36"/>
        <v xml:space="preserve">Retirement Category </v>
      </c>
      <c r="D828" t="s">
        <v>16</v>
      </c>
      <c r="E828" t="s">
        <v>23</v>
      </c>
      <c r="F828" t="s">
        <v>33</v>
      </c>
      <c r="G828" t="s">
        <v>44</v>
      </c>
      <c r="H828" t="s">
        <v>47</v>
      </c>
      <c r="I828">
        <v>2</v>
      </c>
      <c r="J828" t="str">
        <f t="shared" si="37"/>
        <v>0-5 yrs</v>
      </c>
      <c r="K828">
        <v>2</v>
      </c>
      <c r="L828" s="5">
        <v>5173.7299999999996</v>
      </c>
      <c r="M828" s="5">
        <f t="shared" si="38"/>
        <v>62084.759999999995</v>
      </c>
      <c r="N828" s="5">
        <v>690.92</v>
      </c>
      <c r="O828">
        <v>12</v>
      </c>
      <c r="P828">
        <v>18</v>
      </c>
      <c r="Q828">
        <v>2</v>
      </c>
      <c r="R828" t="s">
        <v>49</v>
      </c>
      <c r="S828" t="s">
        <v>49</v>
      </c>
    </row>
    <row r="829" spans="1:19" x14ac:dyDescent="0.35">
      <c r="A829">
        <v>828</v>
      </c>
      <c r="B829">
        <v>23</v>
      </c>
      <c r="C829" t="str">
        <f t="shared" si="36"/>
        <v>Young Category</v>
      </c>
      <c r="D829" t="s">
        <v>16</v>
      </c>
      <c r="E829" t="s">
        <v>18</v>
      </c>
      <c r="F829" t="s">
        <v>24</v>
      </c>
      <c r="G829" t="s">
        <v>42</v>
      </c>
      <c r="H829" t="s">
        <v>47</v>
      </c>
      <c r="I829">
        <v>2</v>
      </c>
      <c r="J829" t="str">
        <f t="shared" si="37"/>
        <v>0-5 yrs</v>
      </c>
      <c r="K829">
        <v>4</v>
      </c>
      <c r="L829" s="5">
        <v>5481.98</v>
      </c>
      <c r="M829" s="5">
        <f t="shared" si="38"/>
        <v>65783.759999999995</v>
      </c>
      <c r="N829" s="5">
        <v>370.69</v>
      </c>
      <c r="O829">
        <v>12</v>
      </c>
      <c r="P829">
        <v>16</v>
      </c>
      <c r="Q829">
        <v>3</v>
      </c>
      <c r="R829" t="s">
        <v>49</v>
      </c>
      <c r="S829" t="s">
        <v>49</v>
      </c>
    </row>
    <row r="830" spans="1:19" x14ac:dyDescent="0.35">
      <c r="A830">
        <v>829</v>
      </c>
      <c r="B830">
        <v>55</v>
      </c>
      <c r="C830" t="str">
        <f t="shared" si="36"/>
        <v xml:space="preserve">Retirement Category </v>
      </c>
      <c r="D830" t="s">
        <v>17</v>
      </c>
      <c r="E830" t="s">
        <v>23</v>
      </c>
      <c r="F830" t="s">
        <v>33</v>
      </c>
      <c r="G830" t="s">
        <v>43</v>
      </c>
      <c r="H830" t="s">
        <v>46</v>
      </c>
      <c r="I830">
        <v>14</v>
      </c>
      <c r="J830" t="str">
        <f t="shared" si="37"/>
        <v>11-15 yrs</v>
      </c>
      <c r="K830">
        <v>4</v>
      </c>
      <c r="L830" s="5">
        <v>5095.87</v>
      </c>
      <c r="M830" s="5">
        <f t="shared" si="38"/>
        <v>61150.44</v>
      </c>
      <c r="N830" s="5">
        <v>456.95</v>
      </c>
      <c r="O830">
        <v>6</v>
      </c>
      <c r="P830">
        <v>19</v>
      </c>
      <c r="Q830">
        <v>11</v>
      </c>
      <c r="R830" t="s">
        <v>50</v>
      </c>
      <c r="S830" t="s">
        <v>49</v>
      </c>
    </row>
    <row r="831" spans="1:19" x14ac:dyDescent="0.35">
      <c r="A831">
        <v>830</v>
      </c>
      <c r="B831">
        <v>56</v>
      </c>
      <c r="C831" t="str">
        <f t="shared" si="36"/>
        <v xml:space="preserve">Retirement Category </v>
      </c>
      <c r="D831" t="s">
        <v>16</v>
      </c>
      <c r="E831" t="s">
        <v>23</v>
      </c>
      <c r="F831" t="s">
        <v>41</v>
      </c>
      <c r="G831" t="s">
        <v>44</v>
      </c>
      <c r="H831" t="s">
        <v>46</v>
      </c>
      <c r="I831">
        <v>12</v>
      </c>
      <c r="J831" t="str">
        <f t="shared" si="37"/>
        <v>11-15 yrs</v>
      </c>
      <c r="K831">
        <v>3</v>
      </c>
      <c r="L831" s="5">
        <v>5920.16</v>
      </c>
      <c r="M831" s="5">
        <f t="shared" si="38"/>
        <v>71041.919999999998</v>
      </c>
      <c r="N831" s="5">
        <v>334</v>
      </c>
      <c r="O831">
        <v>7</v>
      </c>
      <c r="P831">
        <v>20</v>
      </c>
      <c r="Q831">
        <v>9</v>
      </c>
      <c r="R831" t="s">
        <v>49</v>
      </c>
      <c r="S831" t="s">
        <v>49</v>
      </c>
    </row>
    <row r="832" spans="1:19" x14ac:dyDescent="0.35">
      <c r="A832">
        <v>831</v>
      </c>
      <c r="B832">
        <v>50</v>
      </c>
      <c r="C832" t="str">
        <f t="shared" si="36"/>
        <v xml:space="preserve">Retirement Category </v>
      </c>
      <c r="D832" t="s">
        <v>17</v>
      </c>
      <c r="E832" t="s">
        <v>22</v>
      </c>
      <c r="F832" t="s">
        <v>32</v>
      </c>
      <c r="G832" t="s">
        <v>43</v>
      </c>
      <c r="H832" t="s">
        <v>46</v>
      </c>
      <c r="I832">
        <v>14</v>
      </c>
      <c r="J832" t="str">
        <f t="shared" si="37"/>
        <v>11-15 yrs</v>
      </c>
      <c r="K832">
        <v>3</v>
      </c>
      <c r="L832" s="5">
        <v>4276.37</v>
      </c>
      <c r="M832" s="5">
        <f t="shared" si="38"/>
        <v>51316.44</v>
      </c>
      <c r="N832" s="5">
        <v>500.88</v>
      </c>
      <c r="O832">
        <v>12</v>
      </c>
      <c r="P832">
        <v>20</v>
      </c>
      <c r="Q832">
        <v>2</v>
      </c>
      <c r="R832" t="s">
        <v>49</v>
      </c>
      <c r="S832" t="s">
        <v>49</v>
      </c>
    </row>
    <row r="833" spans="1:19" x14ac:dyDescent="0.35">
      <c r="A833">
        <v>832</v>
      </c>
      <c r="B833">
        <v>49</v>
      </c>
      <c r="C833" t="str">
        <f t="shared" si="36"/>
        <v>Old Category</v>
      </c>
      <c r="D833" t="s">
        <v>16</v>
      </c>
      <c r="E833" t="s">
        <v>22</v>
      </c>
      <c r="F833" t="s">
        <v>36</v>
      </c>
      <c r="G833" t="s">
        <v>42</v>
      </c>
      <c r="H833" t="s">
        <v>46</v>
      </c>
      <c r="I833">
        <v>13</v>
      </c>
      <c r="J833" t="str">
        <f t="shared" si="37"/>
        <v>11-15 yrs</v>
      </c>
      <c r="K833">
        <v>4</v>
      </c>
      <c r="L833" s="5">
        <v>4730.45</v>
      </c>
      <c r="M833" s="5">
        <f t="shared" si="38"/>
        <v>56765.399999999994</v>
      </c>
      <c r="N833" s="5">
        <v>453.65</v>
      </c>
      <c r="O833">
        <v>6</v>
      </c>
      <c r="P833">
        <v>17</v>
      </c>
      <c r="Q833">
        <v>9</v>
      </c>
      <c r="R833" t="s">
        <v>49</v>
      </c>
      <c r="S833" t="s">
        <v>49</v>
      </c>
    </row>
    <row r="834" spans="1:19" x14ac:dyDescent="0.35">
      <c r="A834">
        <v>833</v>
      </c>
      <c r="B834">
        <v>57</v>
      </c>
      <c r="C834" t="str">
        <f t="shared" si="36"/>
        <v xml:space="preserve">Retirement Category </v>
      </c>
      <c r="D834" t="s">
        <v>17</v>
      </c>
      <c r="E834" t="s">
        <v>20</v>
      </c>
      <c r="F834" t="s">
        <v>28</v>
      </c>
      <c r="G834" t="s">
        <v>44</v>
      </c>
      <c r="H834" t="s">
        <v>47</v>
      </c>
      <c r="I834">
        <v>2</v>
      </c>
      <c r="J834" t="str">
        <f t="shared" si="37"/>
        <v>0-5 yrs</v>
      </c>
      <c r="K834">
        <v>3</v>
      </c>
      <c r="L834" s="5">
        <v>5069.99</v>
      </c>
      <c r="M834" s="5">
        <f t="shared" si="38"/>
        <v>60839.88</v>
      </c>
      <c r="N834" s="5">
        <v>595.41</v>
      </c>
      <c r="O834">
        <v>13</v>
      </c>
      <c r="P834">
        <v>24</v>
      </c>
      <c r="Q834">
        <v>6</v>
      </c>
      <c r="R834" t="s">
        <v>49</v>
      </c>
      <c r="S834" t="s">
        <v>49</v>
      </c>
    </row>
    <row r="835" spans="1:19" x14ac:dyDescent="0.35">
      <c r="A835">
        <v>834</v>
      </c>
      <c r="B835">
        <v>46</v>
      </c>
      <c r="C835" t="str">
        <f t="shared" ref="C835:C898" si="39">_xlfn.IFS(B835&gt;=50,"Retirement Category ",B835&gt;=40,"Old Category",B835&gt;=30,"Adult Category",B835&gt;=20,"Young Category")</f>
        <v>Old Category</v>
      </c>
      <c r="D835" t="s">
        <v>17</v>
      </c>
      <c r="E835" t="s">
        <v>23</v>
      </c>
      <c r="F835" t="s">
        <v>33</v>
      </c>
      <c r="G835" t="s">
        <v>43</v>
      </c>
      <c r="H835" t="s">
        <v>46</v>
      </c>
      <c r="I835">
        <v>12</v>
      </c>
      <c r="J835" t="str">
        <f t="shared" ref="J835:J898" si="40">_xlfn.IFS(I835&gt;=16,"16-20 yrs",I835&gt;=11,"11-15 yrs",I835&gt;=6,"6-10 yrs",I835&lt;=5,"0-5 yrs")</f>
        <v>11-15 yrs</v>
      </c>
      <c r="K835">
        <v>3</v>
      </c>
      <c r="L835" s="5">
        <v>6152.06</v>
      </c>
      <c r="M835" s="5">
        <f t="shared" ref="M835:M898" si="41">L835*12</f>
        <v>73824.72</v>
      </c>
      <c r="N835" s="5">
        <v>404.81</v>
      </c>
      <c r="O835">
        <v>7</v>
      </c>
      <c r="P835">
        <v>16</v>
      </c>
      <c r="Q835">
        <v>7</v>
      </c>
      <c r="R835" t="s">
        <v>49</v>
      </c>
      <c r="S835" t="s">
        <v>49</v>
      </c>
    </row>
    <row r="836" spans="1:19" x14ac:dyDescent="0.35">
      <c r="A836">
        <v>835</v>
      </c>
      <c r="B836">
        <v>59</v>
      </c>
      <c r="C836" t="str">
        <f t="shared" si="39"/>
        <v xml:space="preserve">Retirement Category </v>
      </c>
      <c r="D836" t="s">
        <v>16</v>
      </c>
      <c r="E836" t="s">
        <v>20</v>
      </c>
      <c r="F836" t="s">
        <v>30</v>
      </c>
      <c r="G836" t="s">
        <v>42</v>
      </c>
      <c r="H836" t="s">
        <v>46</v>
      </c>
      <c r="I836">
        <v>7</v>
      </c>
      <c r="J836" t="str">
        <f t="shared" si="40"/>
        <v>6-10 yrs</v>
      </c>
      <c r="K836">
        <v>2</v>
      </c>
      <c r="L836" s="5">
        <v>3822.61</v>
      </c>
      <c r="M836" s="5">
        <f t="shared" si="41"/>
        <v>45871.32</v>
      </c>
      <c r="N836" s="5">
        <v>727.8</v>
      </c>
      <c r="O836">
        <v>6</v>
      </c>
      <c r="P836">
        <v>19</v>
      </c>
      <c r="Q836">
        <v>6</v>
      </c>
      <c r="R836" t="s">
        <v>49</v>
      </c>
      <c r="S836" t="s">
        <v>49</v>
      </c>
    </row>
    <row r="837" spans="1:19" x14ac:dyDescent="0.35">
      <c r="A837">
        <v>836</v>
      </c>
      <c r="B837">
        <v>25</v>
      </c>
      <c r="C837" t="str">
        <f t="shared" si="39"/>
        <v>Young Category</v>
      </c>
      <c r="D837" t="s">
        <v>16</v>
      </c>
      <c r="E837" t="s">
        <v>18</v>
      </c>
      <c r="F837" t="s">
        <v>27</v>
      </c>
      <c r="G837" t="s">
        <v>44</v>
      </c>
      <c r="H837" t="s">
        <v>46</v>
      </c>
      <c r="I837">
        <v>0</v>
      </c>
      <c r="J837" t="str">
        <f t="shared" si="40"/>
        <v>0-5 yrs</v>
      </c>
      <c r="K837">
        <v>5</v>
      </c>
      <c r="L837" s="5">
        <v>4483.83</v>
      </c>
      <c r="M837" s="5">
        <f t="shared" si="41"/>
        <v>53805.96</v>
      </c>
      <c r="N837" s="5">
        <v>232.46</v>
      </c>
      <c r="O837">
        <v>13</v>
      </c>
      <c r="P837">
        <v>34</v>
      </c>
      <c r="Q837">
        <v>7</v>
      </c>
      <c r="R837" t="s">
        <v>49</v>
      </c>
      <c r="S837" t="s">
        <v>49</v>
      </c>
    </row>
    <row r="838" spans="1:19" x14ac:dyDescent="0.35">
      <c r="A838">
        <v>837</v>
      </c>
      <c r="B838">
        <v>43</v>
      </c>
      <c r="C838" t="str">
        <f t="shared" si="39"/>
        <v>Old Category</v>
      </c>
      <c r="D838" t="s">
        <v>16</v>
      </c>
      <c r="E838" t="s">
        <v>21</v>
      </c>
      <c r="F838" t="s">
        <v>38</v>
      </c>
      <c r="G838" t="s">
        <v>43</v>
      </c>
      <c r="H838" t="s">
        <v>46</v>
      </c>
      <c r="I838">
        <v>8</v>
      </c>
      <c r="J838" t="str">
        <f t="shared" si="40"/>
        <v>6-10 yrs</v>
      </c>
      <c r="K838">
        <v>5</v>
      </c>
      <c r="L838" s="5">
        <v>4336.5</v>
      </c>
      <c r="M838" s="5">
        <f t="shared" si="41"/>
        <v>52038</v>
      </c>
      <c r="N838" s="5">
        <v>626.41</v>
      </c>
      <c r="O838">
        <v>8</v>
      </c>
      <c r="P838">
        <v>24</v>
      </c>
      <c r="Q838">
        <v>5</v>
      </c>
      <c r="R838" t="s">
        <v>50</v>
      </c>
      <c r="S838" t="s">
        <v>50</v>
      </c>
    </row>
    <row r="839" spans="1:19" x14ac:dyDescent="0.35">
      <c r="A839">
        <v>838</v>
      </c>
      <c r="B839">
        <v>39</v>
      </c>
      <c r="C839" t="str">
        <f t="shared" si="39"/>
        <v>Adult Category</v>
      </c>
      <c r="D839" t="s">
        <v>16</v>
      </c>
      <c r="E839" t="s">
        <v>22</v>
      </c>
      <c r="F839" t="s">
        <v>40</v>
      </c>
      <c r="G839" t="s">
        <v>44</v>
      </c>
      <c r="H839" t="s">
        <v>46</v>
      </c>
      <c r="I839">
        <v>8</v>
      </c>
      <c r="J839" t="str">
        <f t="shared" si="40"/>
        <v>6-10 yrs</v>
      </c>
      <c r="K839">
        <v>5</v>
      </c>
      <c r="L839" s="5">
        <v>3864.14</v>
      </c>
      <c r="M839" s="5">
        <f t="shared" si="41"/>
        <v>46369.68</v>
      </c>
      <c r="N839" s="5">
        <v>257.60000000000002</v>
      </c>
      <c r="O839">
        <v>7</v>
      </c>
      <c r="P839">
        <v>21</v>
      </c>
      <c r="Q839">
        <v>2</v>
      </c>
      <c r="R839" t="s">
        <v>49</v>
      </c>
      <c r="S839" t="s">
        <v>50</v>
      </c>
    </row>
    <row r="840" spans="1:19" x14ac:dyDescent="0.35">
      <c r="A840">
        <v>839</v>
      </c>
      <c r="B840">
        <v>58</v>
      </c>
      <c r="C840" t="str">
        <f t="shared" si="39"/>
        <v xml:space="preserve">Retirement Category </v>
      </c>
      <c r="D840" t="s">
        <v>16</v>
      </c>
      <c r="E840" t="s">
        <v>18</v>
      </c>
      <c r="F840" t="s">
        <v>27</v>
      </c>
      <c r="G840" t="s">
        <v>44</v>
      </c>
      <c r="H840" t="s">
        <v>48</v>
      </c>
      <c r="I840">
        <v>11</v>
      </c>
      <c r="J840" t="str">
        <f t="shared" si="40"/>
        <v>11-15 yrs</v>
      </c>
      <c r="K840">
        <v>3</v>
      </c>
      <c r="L840" s="5">
        <v>4492.75</v>
      </c>
      <c r="M840" s="5">
        <f t="shared" si="41"/>
        <v>53913</v>
      </c>
      <c r="N840" s="5">
        <v>269.81</v>
      </c>
      <c r="O840">
        <v>6</v>
      </c>
      <c r="P840">
        <v>19</v>
      </c>
      <c r="Q840">
        <v>4</v>
      </c>
      <c r="R840" t="s">
        <v>49</v>
      </c>
      <c r="S840" t="s">
        <v>49</v>
      </c>
    </row>
    <row r="841" spans="1:19" x14ac:dyDescent="0.35">
      <c r="A841">
        <v>840</v>
      </c>
      <c r="B841">
        <v>43</v>
      </c>
      <c r="C841" t="str">
        <f t="shared" si="39"/>
        <v>Old Category</v>
      </c>
      <c r="D841" t="s">
        <v>16</v>
      </c>
      <c r="E841" t="s">
        <v>23</v>
      </c>
      <c r="F841" t="s">
        <v>41</v>
      </c>
      <c r="G841" t="s">
        <v>43</v>
      </c>
      <c r="H841" t="s">
        <v>46</v>
      </c>
      <c r="I841">
        <v>12</v>
      </c>
      <c r="J841" t="str">
        <f t="shared" si="40"/>
        <v>11-15 yrs</v>
      </c>
      <c r="K841">
        <v>3</v>
      </c>
      <c r="L841" s="5">
        <v>4095.75</v>
      </c>
      <c r="M841" s="5">
        <f t="shared" si="41"/>
        <v>49149</v>
      </c>
      <c r="N841" s="5">
        <v>731.03</v>
      </c>
      <c r="O841">
        <v>11</v>
      </c>
      <c r="P841">
        <v>14</v>
      </c>
      <c r="Q841">
        <v>5</v>
      </c>
      <c r="R841" t="s">
        <v>49</v>
      </c>
      <c r="S841" t="s">
        <v>49</v>
      </c>
    </row>
    <row r="842" spans="1:19" x14ac:dyDescent="0.35">
      <c r="A842">
        <v>841</v>
      </c>
      <c r="B842">
        <v>26</v>
      </c>
      <c r="C842" t="str">
        <f t="shared" si="39"/>
        <v>Young Category</v>
      </c>
      <c r="D842" t="s">
        <v>16</v>
      </c>
      <c r="E842" t="s">
        <v>19</v>
      </c>
      <c r="F842" t="s">
        <v>25</v>
      </c>
      <c r="G842" t="s">
        <v>44</v>
      </c>
      <c r="H842" t="s">
        <v>46</v>
      </c>
      <c r="I842">
        <v>13</v>
      </c>
      <c r="J842" t="str">
        <f t="shared" si="40"/>
        <v>11-15 yrs</v>
      </c>
      <c r="K842">
        <v>3</v>
      </c>
      <c r="L842" s="5">
        <v>5177.1400000000003</v>
      </c>
      <c r="M842" s="5">
        <f t="shared" si="41"/>
        <v>62125.680000000008</v>
      </c>
      <c r="N842" s="5">
        <v>444.24</v>
      </c>
      <c r="O842">
        <v>12</v>
      </c>
      <c r="P842">
        <v>12</v>
      </c>
      <c r="Q842">
        <v>4</v>
      </c>
      <c r="R842" t="s">
        <v>49</v>
      </c>
      <c r="S842" t="s">
        <v>49</v>
      </c>
    </row>
    <row r="843" spans="1:19" x14ac:dyDescent="0.35">
      <c r="A843">
        <v>842</v>
      </c>
      <c r="B843">
        <v>27</v>
      </c>
      <c r="C843" t="str">
        <f t="shared" si="39"/>
        <v>Young Category</v>
      </c>
      <c r="D843" t="s">
        <v>16</v>
      </c>
      <c r="E843" t="s">
        <v>20</v>
      </c>
      <c r="F843" t="s">
        <v>30</v>
      </c>
      <c r="G843" t="s">
        <v>42</v>
      </c>
      <c r="H843" t="s">
        <v>48</v>
      </c>
      <c r="I843">
        <v>13</v>
      </c>
      <c r="J843" t="str">
        <f t="shared" si="40"/>
        <v>11-15 yrs</v>
      </c>
      <c r="K843">
        <v>3</v>
      </c>
      <c r="L843" s="5">
        <v>4279.1099999999997</v>
      </c>
      <c r="M843" s="5">
        <f t="shared" si="41"/>
        <v>51349.319999999992</v>
      </c>
      <c r="N843" s="5">
        <v>801.84</v>
      </c>
      <c r="O843">
        <v>8</v>
      </c>
      <c r="P843">
        <v>17</v>
      </c>
      <c r="Q843">
        <v>2</v>
      </c>
      <c r="R843" t="s">
        <v>49</v>
      </c>
      <c r="S843" t="s">
        <v>49</v>
      </c>
    </row>
    <row r="844" spans="1:19" x14ac:dyDescent="0.35">
      <c r="A844">
        <v>843</v>
      </c>
      <c r="B844">
        <v>44</v>
      </c>
      <c r="C844" t="str">
        <f t="shared" si="39"/>
        <v>Old Category</v>
      </c>
      <c r="D844" t="s">
        <v>16</v>
      </c>
      <c r="E844" t="s">
        <v>19</v>
      </c>
      <c r="F844" t="s">
        <v>25</v>
      </c>
      <c r="G844" t="s">
        <v>44</v>
      </c>
      <c r="H844" t="s">
        <v>46</v>
      </c>
      <c r="I844">
        <v>11</v>
      </c>
      <c r="J844" t="str">
        <f t="shared" si="40"/>
        <v>11-15 yrs</v>
      </c>
      <c r="K844">
        <v>3</v>
      </c>
      <c r="L844" s="5">
        <v>6587.23</v>
      </c>
      <c r="M844" s="5">
        <f t="shared" si="41"/>
        <v>79046.759999999995</v>
      </c>
      <c r="N844" s="5">
        <v>1310.9</v>
      </c>
      <c r="O844">
        <v>6</v>
      </c>
      <c r="P844">
        <v>25</v>
      </c>
      <c r="Q844">
        <v>8</v>
      </c>
      <c r="R844" t="s">
        <v>49</v>
      </c>
      <c r="S844" t="s">
        <v>49</v>
      </c>
    </row>
    <row r="845" spans="1:19" x14ac:dyDescent="0.35">
      <c r="A845">
        <v>844</v>
      </c>
      <c r="B845">
        <v>38</v>
      </c>
      <c r="C845" t="str">
        <f t="shared" si="39"/>
        <v>Adult Category</v>
      </c>
      <c r="D845" t="s">
        <v>17</v>
      </c>
      <c r="E845" t="s">
        <v>18</v>
      </c>
      <c r="F845" t="s">
        <v>27</v>
      </c>
      <c r="G845" t="s">
        <v>44</v>
      </c>
      <c r="H845" t="s">
        <v>46</v>
      </c>
      <c r="I845">
        <v>8</v>
      </c>
      <c r="J845" t="str">
        <f t="shared" si="40"/>
        <v>6-10 yrs</v>
      </c>
      <c r="K845">
        <v>4</v>
      </c>
      <c r="L845" s="5">
        <v>5807.37</v>
      </c>
      <c r="M845" s="5">
        <f t="shared" si="41"/>
        <v>69688.44</v>
      </c>
      <c r="N845" s="5">
        <v>377.51</v>
      </c>
      <c r="O845">
        <v>7</v>
      </c>
      <c r="P845">
        <v>13</v>
      </c>
      <c r="Q845">
        <v>6</v>
      </c>
      <c r="R845" t="s">
        <v>49</v>
      </c>
      <c r="S845" t="s">
        <v>50</v>
      </c>
    </row>
    <row r="846" spans="1:19" x14ac:dyDescent="0.35">
      <c r="A846">
        <v>845</v>
      </c>
      <c r="B846">
        <v>35</v>
      </c>
      <c r="C846" t="str">
        <f t="shared" si="39"/>
        <v>Adult Category</v>
      </c>
      <c r="D846" t="s">
        <v>17</v>
      </c>
      <c r="E846" t="s">
        <v>18</v>
      </c>
      <c r="F846" t="s">
        <v>26</v>
      </c>
      <c r="G846" t="s">
        <v>42</v>
      </c>
      <c r="H846" t="s">
        <v>46</v>
      </c>
      <c r="I846">
        <v>10</v>
      </c>
      <c r="J846" t="str">
        <f t="shared" si="40"/>
        <v>6-10 yrs</v>
      </c>
      <c r="K846">
        <v>4</v>
      </c>
      <c r="L846" s="5">
        <v>4759.82</v>
      </c>
      <c r="M846" s="5">
        <f t="shared" si="41"/>
        <v>57117.84</v>
      </c>
      <c r="N846" s="5">
        <v>311.74</v>
      </c>
      <c r="O846">
        <v>11</v>
      </c>
      <c r="P846">
        <v>23</v>
      </c>
      <c r="Q846">
        <v>1</v>
      </c>
      <c r="R846" t="s">
        <v>49</v>
      </c>
      <c r="S846" t="s">
        <v>50</v>
      </c>
    </row>
    <row r="847" spans="1:19" x14ac:dyDescent="0.35">
      <c r="A847">
        <v>846</v>
      </c>
      <c r="B847">
        <v>25</v>
      </c>
      <c r="C847" t="str">
        <f t="shared" si="39"/>
        <v>Young Category</v>
      </c>
      <c r="D847" t="s">
        <v>16</v>
      </c>
      <c r="E847" t="s">
        <v>20</v>
      </c>
      <c r="F847" t="s">
        <v>28</v>
      </c>
      <c r="G847" t="s">
        <v>44</v>
      </c>
      <c r="H847" t="s">
        <v>46</v>
      </c>
      <c r="I847">
        <v>4</v>
      </c>
      <c r="J847" t="str">
        <f t="shared" si="40"/>
        <v>0-5 yrs</v>
      </c>
      <c r="K847">
        <v>4</v>
      </c>
      <c r="L847" s="5">
        <v>4947.24</v>
      </c>
      <c r="M847" s="5">
        <f t="shared" si="41"/>
        <v>59366.879999999997</v>
      </c>
      <c r="N847" s="5">
        <v>362.82</v>
      </c>
      <c r="O847">
        <v>18</v>
      </c>
      <c r="P847">
        <v>36</v>
      </c>
      <c r="Q847">
        <v>5</v>
      </c>
      <c r="R847" t="s">
        <v>49</v>
      </c>
      <c r="S847" t="s">
        <v>50</v>
      </c>
    </row>
    <row r="848" spans="1:19" x14ac:dyDescent="0.35">
      <c r="A848">
        <v>847</v>
      </c>
      <c r="B848">
        <v>42</v>
      </c>
      <c r="C848" t="str">
        <f t="shared" si="39"/>
        <v>Old Category</v>
      </c>
      <c r="D848" t="s">
        <v>16</v>
      </c>
      <c r="E848" t="s">
        <v>20</v>
      </c>
      <c r="F848" t="s">
        <v>30</v>
      </c>
      <c r="G848" t="s">
        <v>42</v>
      </c>
      <c r="H848" t="s">
        <v>46</v>
      </c>
      <c r="I848">
        <v>12</v>
      </c>
      <c r="J848" t="str">
        <f t="shared" si="40"/>
        <v>11-15 yrs</v>
      </c>
      <c r="K848">
        <v>4</v>
      </c>
      <c r="L848" s="5">
        <v>4246.71</v>
      </c>
      <c r="M848" s="5">
        <f t="shared" si="41"/>
        <v>50960.520000000004</v>
      </c>
      <c r="N848" s="5">
        <v>280.18</v>
      </c>
      <c r="O848">
        <v>10</v>
      </c>
      <c r="P848">
        <v>14</v>
      </c>
      <c r="Q848">
        <v>5</v>
      </c>
      <c r="R848" t="s">
        <v>49</v>
      </c>
      <c r="S848" t="s">
        <v>50</v>
      </c>
    </row>
    <row r="849" spans="1:19" x14ac:dyDescent="0.35">
      <c r="A849">
        <v>848</v>
      </c>
      <c r="B849">
        <v>60</v>
      </c>
      <c r="C849" t="str">
        <f t="shared" si="39"/>
        <v xml:space="preserve">Retirement Category </v>
      </c>
      <c r="D849" t="s">
        <v>16</v>
      </c>
      <c r="E849" t="s">
        <v>18</v>
      </c>
      <c r="F849" t="s">
        <v>24</v>
      </c>
      <c r="G849" t="s">
        <v>43</v>
      </c>
      <c r="H849" t="s">
        <v>46</v>
      </c>
      <c r="I849">
        <v>2</v>
      </c>
      <c r="J849" t="str">
        <f t="shared" si="40"/>
        <v>0-5 yrs</v>
      </c>
      <c r="K849">
        <v>3</v>
      </c>
      <c r="L849" s="5">
        <v>5687.26</v>
      </c>
      <c r="M849" s="5">
        <f t="shared" si="41"/>
        <v>68247.12</v>
      </c>
      <c r="N849" s="5">
        <v>433.27</v>
      </c>
      <c r="O849">
        <v>4</v>
      </c>
      <c r="P849">
        <v>21</v>
      </c>
      <c r="Q849">
        <v>5</v>
      </c>
      <c r="R849" t="s">
        <v>50</v>
      </c>
      <c r="S849" t="s">
        <v>49</v>
      </c>
    </row>
    <row r="850" spans="1:19" x14ac:dyDescent="0.35">
      <c r="A850">
        <v>849</v>
      </c>
      <c r="B850">
        <v>51</v>
      </c>
      <c r="C850" t="str">
        <f t="shared" si="39"/>
        <v xml:space="preserve">Retirement Category </v>
      </c>
      <c r="D850" t="s">
        <v>17</v>
      </c>
      <c r="E850" t="s">
        <v>23</v>
      </c>
      <c r="F850" t="s">
        <v>41</v>
      </c>
      <c r="G850" t="s">
        <v>42</v>
      </c>
      <c r="H850" t="s">
        <v>46</v>
      </c>
      <c r="I850">
        <v>9</v>
      </c>
      <c r="J850" t="str">
        <f t="shared" si="40"/>
        <v>6-10 yrs</v>
      </c>
      <c r="K850">
        <v>3</v>
      </c>
      <c r="L850" s="5">
        <v>5662.52</v>
      </c>
      <c r="M850" s="5">
        <f t="shared" si="41"/>
        <v>67950.240000000005</v>
      </c>
      <c r="N850" s="5">
        <v>922.23</v>
      </c>
      <c r="O850">
        <v>7</v>
      </c>
      <c r="P850">
        <v>22</v>
      </c>
      <c r="Q850">
        <v>5</v>
      </c>
      <c r="R850" t="s">
        <v>49</v>
      </c>
      <c r="S850" t="s">
        <v>49</v>
      </c>
    </row>
    <row r="851" spans="1:19" x14ac:dyDescent="0.35">
      <c r="A851">
        <v>850</v>
      </c>
      <c r="B851">
        <v>23</v>
      </c>
      <c r="C851" t="str">
        <f t="shared" si="39"/>
        <v>Young Category</v>
      </c>
      <c r="D851" t="s">
        <v>17</v>
      </c>
      <c r="E851" t="s">
        <v>19</v>
      </c>
      <c r="F851" t="s">
        <v>25</v>
      </c>
      <c r="G851" t="s">
        <v>44</v>
      </c>
      <c r="H851" t="s">
        <v>48</v>
      </c>
      <c r="I851">
        <v>8</v>
      </c>
      <c r="J851" t="str">
        <f t="shared" si="40"/>
        <v>6-10 yrs</v>
      </c>
      <c r="K851">
        <v>3</v>
      </c>
      <c r="L851" s="5">
        <v>4647.25</v>
      </c>
      <c r="M851" s="5">
        <f t="shared" si="41"/>
        <v>55767</v>
      </c>
      <c r="N851" s="5">
        <v>343.86</v>
      </c>
      <c r="O851">
        <v>8</v>
      </c>
      <c r="P851">
        <v>22</v>
      </c>
      <c r="Q851">
        <v>8</v>
      </c>
      <c r="R851" t="s">
        <v>49</v>
      </c>
      <c r="S851" t="s">
        <v>49</v>
      </c>
    </row>
    <row r="852" spans="1:19" x14ac:dyDescent="0.35">
      <c r="A852">
        <v>851</v>
      </c>
      <c r="B852">
        <v>23</v>
      </c>
      <c r="C852" t="str">
        <f t="shared" si="39"/>
        <v>Young Category</v>
      </c>
      <c r="D852" t="s">
        <v>16</v>
      </c>
      <c r="E852" t="s">
        <v>20</v>
      </c>
      <c r="F852" t="s">
        <v>28</v>
      </c>
      <c r="G852" t="s">
        <v>44</v>
      </c>
      <c r="H852" t="s">
        <v>46</v>
      </c>
      <c r="I852">
        <v>16</v>
      </c>
      <c r="J852" t="str">
        <f t="shared" si="40"/>
        <v>16-20 yrs</v>
      </c>
      <c r="K852">
        <v>1</v>
      </c>
      <c r="L852" s="5">
        <v>3846.07</v>
      </c>
      <c r="M852" s="5">
        <f t="shared" si="41"/>
        <v>46152.840000000004</v>
      </c>
      <c r="N852" s="5">
        <v>516.25</v>
      </c>
      <c r="O852">
        <v>4</v>
      </c>
      <c r="P852">
        <v>16</v>
      </c>
      <c r="Q852">
        <v>5</v>
      </c>
      <c r="R852" t="s">
        <v>49</v>
      </c>
      <c r="S852" t="s">
        <v>49</v>
      </c>
    </row>
    <row r="853" spans="1:19" x14ac:dyDescent="0.35">
      <c r="A853">
        <v>852</v>
      </c>
      <c r="B853">
        <v>45</v>
      </c>
      <c r="C853" t="str">
        <f t="shared" si="39"/>
        <v>Old Category</v>
      </c>
      <c r="D853" t="s">
        <v>16</v>
      </c>
      <c r="E853" t="s">
        <v>22</v>
      </c>
      <c r="F853" t="s">
        <v>32</v>
      </c>
      <c r="G853" t="s">
        <v>43</v>
      </c>
      <c r="H853" t="s">
        <v>47</v>
      </c>
      <c r="I853">
        <v>2</v>
      </c>
      <c r="J853" t="str">
        <f t="shared" si="40"/>
        <v>0-5 yrs</v>
      </c>
      <c r="K853">
        <v>5</v>
      </c>
      <c r="L853" s="5">
        <v>5332.2</v>
      </c>
      <c r="M853" s="5">
        <f t="shared" si="41"/>
        <v>63986.399999999994</v>
      </c>
      <c r="N853" s="5">
        <v>766.98</v>
      </c>
      <c r="O853">
        <v>3</v>
      </c>
      <c r="P853">
        <v>12</v>
      </c>
      <c r="Q853">
        <v>6</v>
      </c>
      <c r="R853" t="s">
        <v>49</v>
      </c>
      <c r="S853" t="s">
        <v>49</v>
      </c>
    </row>
    <row r="854" spans="1:19" x14ac:dyDescent="0.35">
      <c r="A854">
        <v>853</v>
      </c>
      <c r="B854">
        <v>29</v>
      </c>
      <c r="C854" t="str">
        <f t="shared" si="39"/>
        <v>Young Category</v>
      </c>
      <c r="D854" t="s">
        <v>17</v>
      </c>
      <c r="E854" t="s">
        <v>23</v>
      </c>
      <c r="F854" t="s">
        <v>33</v>
      </c>
      <c r="G854" t="s">
        <v>43</v>
      </c>
      <c r="H854" t="s">
        <v>46</v>
      </c>
      <c r="I854">
        <v>0</v>
      </c>
      <c r="J854" t="str">
        <f t="shared" si="40"/>
        <v>0-5 yrs</v>
      </c>
      <c r="K854">
        <v>3</v>
      </c>
      <c r="L854" s="5">
        <v>3948.85</v>
      </c>
      <c r="M854" s="5">
        <f t="shared" si="41"/>
        <v>47386.2</v>
      </c>
      <c r="N854" s="5">
        <v>302.41000000000003</v>
      </c>
      <c r="O854">
        <v>14</v>
      </c>
      <c r="P854">
        <v>22</v>
      </c>
      <c r="Q854">
        <v>7</v>
      </c>
      <c r="R854" t="s">
        <v>49</v>
      </c>
      <c r="S854" t="s">
        <v>49</v>
      </c>
    </row>
    <row r="855" spans="1:19" x14ac:dyDescent="0.35">
      <c r="A855">
        <v>854</v>
      </c>
      <c r="B855">
        <v>46</v>
      </c>
      <c r="C855" t="str">
        <f t="shared" si="39"/>
        <v>Old Category</v>
      </c>
      <c r="D855" t="s">
        <v>16</v>
      </c>
      <c r="E855" t="s">
        <v>23</v>
      </c>
      <c r="F855" t="s">
        <v>41</v>
      </c>
      <c r="G855" t="s">
        <v>44</v>
      </c>
      <c r="H855" t="s">
        <v>46</v>
      </c>
      <c r="I855">
        <v>19</v>
      </c>
      <c r="J855" t="str">
        <f t="shared" si="40"/>
        <v>16-20 yrs</v>
      </c>
      <c r="K855">
        <v>4</v>
      </c>
      <c r="L855" s="5">
        <v>5253.41</v>
      </c>
      <c r="M855" s="5">
        <f t="shared" si="41"/>
        <v>63040.92</v>
      </c>
      <c r="N855" s="5">
        <v>1014.56</v>
      </c>
      <c r="O855">
        <v>7</v>
      </c>
      <c r="P855">
        <v>24</v>
      </c>
      <c r="Q855">
        <v>6</v>
      </c>
      <c r="R855" t="s">
        <v>49</v>
      </c>
      <c r="S855" t="s">
        <v>50</v>
      </c>
    </row>
    <row r="856" spans="1:19" x14ac:dyDescent="0.35">
      <c r="A856">
        <v>855</v>
      </c>
      <c r="B856">
        <v>38</v>
      </c>
      <c r="C856" t="str">
        <f t="shared" si="39"/>
        <v>Adult Category</v>
      </c>
      <c r="D856" t="s">
        <v>16</v>
      </c>
      <c r="E856" t="s">
        <v>23</v>
      </c>
      <c r="F856" t="s">
        <v>41</v>
      </c>
      <c r="G856" t="s">
        <v>42</v>
      </c>
      <c r="H856" t="s">
        <v>46</v>
      </c>
      <c r="I856">
        <v>0</v>
      </c>
      <c r="J856" t="str">
        <f t="shared" si="40"/>
        <v>0-5 yrs</v>
      </c>
      <c r="K856">
        <v>5</v>
      </c>
      <c r="L856" s="5">
        <v>4555.66</v>
      </c>
      <c r="M856" s="5">
        <f t="shared" si="41"/>
        <v>54667.92</v>
      </c>
      <c r="N856" s="5">
        <v>646.94000000000005</v>
      </c>
      <c r="O856">
        <v>8</v>
      </c>
      <c r="P856">
        <v>14</v>
      </c>
      <c r="Q856">
        <v>7</v>
      </c>
      <c r="R856" t="s">
        <v>49</v>
      </c>
      <c r="S856" t="s">
        <v>49</v>
      </c>
    </row>
    <row r="857" spans="1:19" x14ac:dyDescent="0.35">
      <c r="A857">
        <v>856</v>
      </c>
      <c r="B857">
        <v>37</v>
      </c>
      <c r="C857" t="str">
        <f t="shared" si="39"/>
        <v>Adult Category</v>
      </c>
      <c r="D857" t="s">
        <v>17</v>
      </c>
      <c r="E857" t="s">
        <v>23</v>
      </c>
      <c r="F857" t="s">
        <v>33</v>
      </c>
      <c r="G857" t="s">
        <v>44</v>
      </c>
      <c r="H857" t="s">
        <v>48</v>
      </c>
      <c r="I857">
        <v>6</v>
      </c>
      <c r="J857" t="str">
        <f t="shared" si="40"/>
        <v>6-10 yrs</v>
      </c>
      <c r="K857">
        <v>3</v>
      </c>
      <c r="L857" s="5">
        <v>6506.78</v>
      </c>
      <c r="M857" s="5">
        <f t="shared" si="41"/>
        <v>78081.36</v>
      </c>
      <c r="N857" s="5">
        <v>767.63</v>
      </c>
      <c r="O857">
        <v>12</v>
      </c>
      <c r="P857">
        <v>28</v>
      </c>
      <c r="Q857">
        <v>7</v>
      </c>
      <c r="R857" t="s">
        <v>49</v>
      </c>
      <c r="S857" t="s">
        <v>49</v>
      </c>
    </row>
    <row r="858" spans="1:19" x14ac:dyDescent="0.35">
      <c r="A858">
        <v>857</v>
      </c>
      <c r="B858">
        <v>60</v>
      </c>
      <c r="C858" t="str">
        <f t="shared" si="39"/>
        <v xml:space="preserve">Retirement Category </v>
      </c>
      <c r="D858" t="s">
        <v>16</v>
      </c>
      <c r="E858" t="s">
        <v>21</v>
      </c>
      <c r="F858" t="s">
        <v>31</v>
      </c>
      <c r="G858" t="s">
        <v>44</v>
      </c>
      <c r="H858" t="s">
        <v>46</v>
      </c>
      <c r="I858">
        <v>0</v>
      </c>
      <c r="J858" t="str">
        <f t="shared" si="40"/>
        <v>0-5 yrs</v>
      </c>
      <c r="K858">
        <v>3</v>
      </c>
      <c r="L858" s="5">
        <v>3073.92</v>
      </c>
      <c r="M858" s="5">
        <f t="shared" si="41"/>
        <v>36887.040000000001</v>
      </c>
      <c r="N858" s="5">
        <v>312.23</v>
      </c>
      <c r="O858">
        <v>13</v>
      </c>
      <c r="P858">
        <v>18</v>
      </c>
      <c r="Q858">
        <v>5</v>
      </c>
      <c r="R858" t="s">
        <v>49</v>
      </c>
      <c r="S858" t="s">
        <v>49</v>
      </c>
    </row>
    <row r="859" spans="1:19" x14ac:dyDescent="0.35">
      <c r="A859">
        <v>858</v>
      </c>
      <c r="B859">
        <v>46</v>
      </c>
      <c r="C859" t="str">
        <f t="shared" si="39"/>
        <v>Old Category</v>
      </c>
      <c r="D859" t="s">
        <v>17</v>
      </c>
      <c r="E859" t="s">
        <v>18</v>
      </c>
      <c r="F859" t="s">
        <v>26</v>
      </c>
      <c r="G859" t="s">
        <v>43</v>
      </c>
      <c r="H859" t="s">
        <v>46</v>
      </c>
      <c r="I859">
        <v>6</v>
      </c>
      <c r="J859" t="str">
        <f t="shared" si="40"/>
        <v>6-10 yrs</v>
      </c>
      <c r="K859">
        <v>5</v>
      </c>
      <c r="L859" s="5">
        <v>5715.44</v>
      </c>
      <c r="M859" s="5">
        <f t="shared" si="41"/>
        <v>68585.279999999999</v>
      </c>
      <c r="N859" s="5">
        <v>376.46</v>
      </c>
      <c r="O859">
        <v>8</v>
      </c>
      <c r="P859">
        <v>21</v>
      </c>
      <c r="Q859">
        <v>5</v>
      </c>
      <c r="R859" t="s">
        <v>49</v>
      </c>
      <c r="S859" t="s">
        <v>49</v>
      </c>
    </row>
    <row r="860" spans="1:19" x14ac:dyDescent="0.35">
      <c r="A860">
        <v>859</v>
      </c>
      <c r="B860">
        <v>50</v>
      </c>
      <c r="C860" t="str">
        <f t="shared" si="39"/>
        <v xml:space="preserve">Retirement Category </v>
      </c>
      <c r="D860" t="s">
        <v>17</v>
      </c>
      <c r="E860" t="s">
        <v>18</v>
      </c>
      <c r="F860" t="s">
        <v>26</v>
      </c>
      <c r="G860" t="s">
        <v>44</v>
      </c>
      <c r="H860" t="s">
        <v>47</v>
      </c>
      <c r="I860">
        <v>14</v>
      </c>
      <c r="J860" t="str">
        <f t="shared" si="40"/>
        <v>11-15 yrs</v>
      </c>
      <c r="K860">
        <v>2</v>
      </c>
      <c r="L860" s="5">
        <v>5021.28</v>
      </c>
      <c r="M860" s="5">
        <f t="shared" si="41"/>
        <v>60255.360000000001</v>
      </c>
      <c r="N860" s="5">
        <v>291.23</v>
      </c>
      <c r="O860">
        <v>19</v>
      </c>
      <c r="P860">
        <v>15</v>
      </c>
      <c r="Q860">
        <v>12</v>
      </c>
      <c r="R860" t="s">
        <v>49</v>
      </c>
      <c r="S860" t="s">
        <v>49</v>
      </c>
    </row>
    <row r="861" spans="1:19" x14ac:dyDescent="0.35">
      <c r="A861">
        <v>860</v>
      </c>
      <c r="B861">
        <v>37</v>
      </c>
      <c r="C861" t="str">
        <f t="shared" si="39"/>
        <v>Adult Category</v>
      </c>
      <c r="D861" t="s">
        <v>17</v>
      </c>
      <c r="E861" t="s">
        <v>22</v>
      </c>
      <c r="F861" t="s">
        <v>32</v>
      </c>
      <c r="G861" t="s">
        <v>45</v>
      </c>
      <c r="H861" t="s">
        <v>48</v>
      </c>
      <c r="I861">
        <v>16</v>
      </c>
      <c r="J861" t="str">
        <f t="shared" si="40"/>
        <v>16-20 yrs</v>
      </c>
      <c r="K861">
        <v>3</v>
      </c>
      <c r="L861" s="5">
        <v>3388.38</v>
      </c>
      <c r="M861" s="5">
        <f t="shared" si="41"/>
        <v>40660.559999999998</v>
      </c>
      <c r="N861" s="5">
        <v>513.95000000000005</v>
      </c>
      <c r="O861">
        <v>10</v>
      </c>
      <c r="P861">
        <v>15</v>
      </c>
      <c r="Q861">
        <v>3</v>
      </c>
      <c r="R861" t="s">
        <v>49</v>
      </c>
      <c r="S861" t="s">
        <v>49</v>
      </c>
    </row>
    <row r="862" spans="1:19" x14ac:dyDescent="0.35">
      <c r="A862">
        <v>861</v>
      </c>
      <c r="B862">
        <v>48</v>
      </c>
      <c r="C862" t="str">
        <f t="shared" si="39"/>
        <v>Old Category</v>
      </c>
      <c r="D862" t="s">
        <v>16</v>
      </c>
      <c r="E862" t="s">
        <v>21</v>
      </c>
      <c r="F862" t="s">
        <v>38</v>
      </c>
      <c r="G862" t="s">
        <v>45</v>
      </c>
      <c r="H862" t="s">
        <v>46</v>
      </c>
      <c r="I862">
        <v>1</v>
      </c>
      <c r="J862" t="str">
        <f t="shared" si="40"/>
        <v>0-5 yrs</v>
      </c>
      <c r="K862">
        <v>5</v>
      </c>
      <c r="L862" s="5">
        <v>4825.1099999999997</v>
      </c>
      <c r="M862" s="5">
        <f t="shared" si="41"/>
        <v>57901.319999999992</v>
      </c>
      <c r="N862" s="5">
        <v>498.59</v>
      </c>
      <c r="O862">
        <v>7</v>
      </c>
      <c r="P862">
        <v>17</v>
      </c>
      <c r="Q862">
        <v>3</v>
      </c>
      <c r="R862" t="s">
        <v>49</v>
      </c>
      <c r="S862" t="s">
        <v>49</v>
      </c>
    </row>
    <row r="863" spans="1:19" x14ac:dyDescent="0.35">
      <c r="A863">
        <v>862</v>
      </c>
      <c r="B863">
        <v>43</v>
      </c>
      <c r="C863" t="str">
        <f t="shared" si="39"/>
        <v>Old Category</v>
      </c>
      <c r="D863" t="s">
        <v>17</v>
      </c>
      <c r="E863" t="s">
        <v>20</v>
      </c>
      <c r="F863" t="s">
        <v>29</v>
      </c>
      <c r="G863" t="s">
        <v>43</v>
      </c>
      <c r="H863" t="s">
        <v>48</v>
      </c>
      <c r="I863">
        <v>0</v>
      </c>
      <c r="J863" t="str">
        <f t="shared" si="40"/>
        <v>0-5 yrs</v>
      </c>
      <c r="K863">
        <v>3</v>
      </c>
      <c r="L863" s="5">
        <v>4235.6499999999996</v>
      </c>
      <c r="M863" s="5">
        <f t="shared" si="41"/>
        <v>50827.799999999996</v>
      </c>
      <c r="N863" s="5">
        <v>842.07</v>
      </c>
      <c r="O863">
        <v>5</v>
      </c>
      <c r="P863">
        <v>13</v>
      </c>
      <c r="Q863">
        <v>1</v>
      </c>
      <c r="R863" t="s">
        <v>49</v>
      </c>
      <c r="S863" t="s">
        <v>49</v>
      </c>
    </row>
    <row r="864" spans="1:19" x14ac:dyDescent="0.35">
      <c r="A864">
        <v>863</v>
      </c>
      <c r="B864">
        <v>57</v>
      </c>
      <c r="C864" t="str">
        <f t="shared" si="39"/>
        <v xml:space="preserve">Retirement Category </v>
      </c>
      <c r="D864" t="s">
        <v>17</v>
      </c>
      <c r="E864" t="s">
        <v>22</v>
      </c>
      <c r="F864" t="s">
        <v>36</v>
      </c>
      <c r="G864" t="s">
        <v>43</v>
      </c>
      <c r="H864" t="s">
        <v>46</v>
      </c>
      <c r="I864">
        <v>9</v>
      </c>
      <c r="J864" t="str">
        <f t="shared" si="40"/>
        <v>6-10 yrs</v>
      </c>
      <c r="K864">
        <v>3</v>
      </c>
      <c r="L864" s="5">
        <v>3067.96</v>
      </c>
      <c r="M864" s="5">
        <f t="shared" si="41"/>
        <v>36815.520000000004</v>
      </c>
      <c r="N864" s="5">
        <v>325.86</v>
      </c>
      <c r="O864">
        <v>8</v>
      </c>
      <c r="P864">
        <v>31</v>
      </c>
      <c r="Q864">
        <v>6</v>
      </c>
      <c r="R864" t="s">
        <v>49</v>
      </c>
      <c r="S864" t="s">
        <v>49</v>
      </c>
    </row>
    <row r="865" spans="1:19" x14ac:dyDescent="0.35">
      <c r="A865">
        <v>864</v>
      </c>
      <c r="B865">
        <v>30</v>
      </c>
      <c r="C865" t="str">
        <f t="shared" si="39"/>
        <v>Adult Category</v>
      </c>
      <c r="D865" t="s">
        <v>16</v>
      </c>
      <c r="E865" t="s">
        <v>23</v>
      </c>
      <c r="F865" t="s">
        <v>33</v>
      </c>
      <c r="G865" t="s">
        <v>42</v>
      </c>
      <c r="H865" t="s">
        <v>46</v>
      </c>
      <c r="I865">
        <v>14</v>
      </c>
      <c r="J865" t="str">
        <f t="shared" si="40"/>
        <v>11-15 yrs</v>
      </c>
      <c r="K865">
        <v>4</v>
      </c>
      <c r="L865" s="5">
        <v>5388.39</v>
      </c>
      <c r="M865" s="5">
        <f t="shared" si="41"/>
        <v>64660.680000000008</v>
      </c>
      <c r="N865" s="5">
        <v>563.02</v>
      </c>
      <c r="O865">
        <v>11</v>
      </c>
      <c r="P865">
        <v>28</v>
      </c>
      <c r="Q865">
        <v>8</v>
      </c>
      <c r="R865" t="s">
        <v>49</v>
      </c>
      <c r="S865" t="s">
        <v>50</v>
      </c>
    </row>
    <row r="866" spans="1:19" x14ac:dyDescent="0.35">
      <c r="A866">
        <v>865</v>
      </c>
      <c r="B866">
        <v>55</v>
      </c>
      <c r="C866" t="str">
        <f t="shared" si="39"/>
        <v xml:space="preserve">Retirement Category </v>
      </c>
      <c r="D866" t="s">
        <v>16</v>
      </c>
      <c r="E866" t="s">
        <v>23</v>
      </c>
      <c r="F866" t="s">
        <v>41</v>
      </c>
      <c r="G866" t="s">
        <v>43</v>
      </c>
      <c r="H866" t="s">
        <v>46</v>
      </c>
      <c r="I866">
        <v>18</v>
      </c>
      <c r="J866" t="str">
        <f t="shared" si="40"/>
        <v>16-20 yrs</v>
      </c>
      <c r="K866">
        <v>2</v>
      </c>
      <c r="L866" s="5">
        <v>5572.71</v>
      </c>
      <c r="M866" s="5">
        <f t="shared" si="41"/>
        <v>66872.52</v>
      </c>
      <c r="N866" s="5">
        <v>1102.6300000000001</v>
      </c>
      <c r="O866">
        <v>7</v>
      </c>
      <c r="P866">
        <v>24</v>
      </c>
      <c r="Q866">
        <v>8</v>
      </c>
      <c r="R866" t="s">
        <v>50</v>
      </c>
      <c r="S866" t="s">
        <v>49</v>
      </c>
    </row>
    <row r="867" spans="1:19" x14ac:dyDescent="0.35">
      <c r="A867">
        <v>866</v>
      </c>
      <c r="B867">
        <v>30</v>
      </c>
      <c r="C867" t="str">
        <f t="shared" si="39"/>
        <v>Adult Category</v>
      </c>
      <c r="D867" t="s">
        <v>17</v>
      </c>
      <c r="E867" t="s">
        <v>19</v>
      </c>
      <c r="F867" t="s">
        <v>37</v>
      </c>
      <c r="G867" t="s">
        <v>44</v>
      </c>
      <c r="H867" t="s">
        <v>48</v>
      </c>
      <c r="I867">
        <v>9</v>
      </c>
      <c r="J867" t="str">
        <f t="shared" si="40"/>
        <v>6-10 yrs</v>
      </c>
      <c r="K867">
        <v>3</v>
      </c>
      <c r="L867" s="5">
        <v>6255.58</v>
      </c>
      <c r="M867" s="5">
        <f t="shared" si="41"/>
        <v>75066.959999999992</v>
      </c>
      <c r="N867" s="5">
        <v>402.55</v>
      </c>
      <c r="O867">
        <v>9</v>
      </c>
      <c r="P867">
        <v>21</v>
      </c>
      <c r="Q867">
        <v>7</v>
      </c>
      <c r="R867" t="s">
        <v>49</v>
      </c>
      <c r="S867" t="s">
        <v>49</v>
      </c>
    </row>
    <row r="868" spans="1:19" x14ac:dyDescent="0.35">
      <c r="A868">
        <v>867</v>
      </c>
      <c r="B868">
        <v>45</v>
      </c>
      <c r="C868" t="str">
        <f t="shared" si="39"/>
        <v>Old Category</v>
      </c>
      <c r="D868" t="s">
        <v>16</v>
      </c>
      <c r="E868" t="s">
        <v>21</v>
      </c>
      <c r="F868" t="s">
        <v>34</v>
      </c>
      <c r="G868" t="s">
        <v>44</v>
      </c>
      <c r="H868" t="s">
        <v>46</v>
      </c>
      <c r="I868">
        <v>14</v>
      </c>
      <c r="J868" t="str">
        <f t="shared" si="40"/>
        <v>11-15 yrs</v>
      </c>
      <c r="K868">
        <v>3</v>
      </c>
      <c r="L868" s="5">
        <v>3760.57</v>
      </c>
      <c r="M868" s="5">
        <f t="shared" si="41"/>
        <v>45126.840000000004</v>
      </c>
      <c r="N868" s="5">
        <v>195.02</v>
      </c>
      <c r="O868">
        <v>9</v>
      </c>
      <c r="P868">
        <v>12</v>
      </c>
      <c r="Q868">
        <v>4</v>
      </c>
      <c r="R868" t="s">
        <v>50</v>
      </c>
      <c r="S868" t="s">
        <v>49</v>
      </c>
    </row>
    <row r="869" spans="1:19" x14ac:dyDescent="0.35">
      <c r="A869">
        <v>868</v>
      </c>
      <c r="B869">
        <v>57</v>
      </c>
      <c r="C869" t="str">
        <f t="shared" si="39"/>
        <v xml:space="preserve">Retirement Category </v>
      </c>
      <c r="D869" t="s">
        <v>16</v>
      </c>
      <c r="E869" t="s">
        <v>23</v>
      </c>
      <c r="F869" t="s">
        <v>39</v>
      </c>
      <c r="G869" t="s">
        <v>45</v>
      </c>
      <c r="H869" t="s">
        <v>47</v>
      </c>
      <c r="I869">
        <v>0</v>
      </c>
      <c r="J869" t="str">
        <f t="shared" si="40"/>
        <v>0-5 yrs</v>
      </c>
      <c r="K869">
        <v>3</v>
      </c>
      <c r="L869" s="5">
        <v>3126.36</v>
      </c>
      <c r="M869" s="5">
        <f t="shared" si="41"/>
        <v>37516.32</v>
      </c>
      <c r="N869" s="5">
        <v>570.12</v>
      </c>
      <c r="O869">
        <v>17</v>
      </c>
      <c r="P869">
        <v>13</v>
      </c>
      <c r="Q869">
        <v>5</v>
      </c>
      <c r="R869" t="s">
        <v>49</v>
      </c>
      <c r="S869" t="s">
        <v>49</v>
      </c>
    </row>
    <row r="870" spans="1:19" x14ac:dyDescent="0.35">
      <c r="A870">
        <v>869</v>
      </c>
      <c r="B870">
        <v>49</v>
      </c>
      <c r="C870" t="str">
        <f t="shared" si="39"/>
        <v>Old Category</v>
      </c>
      <c r="D870" t="s">
        <v>17</v>
      </c>
      <c r="E870" t="s">
        <v>22</v>
      </c>
      <c r="F870" t="s">
        <v>32</v>
      </c>
      <c r="G870" t="s">
        <v>42</v>
      </c>
      <c r="H870" t="s">
        <v>47</v>
      </c>
      <c r="I870">
        <v>8</v>
      </c>
      <c r="J870" t="str">
        <f t="shared" si="40"/>
        <v>6-10 yrs</v>
      </c>
      <c r="K870">
        <v>2</v>
      </c>
      <c r="L870" s="5">
        <v>3331.38</v>
      </c>
      <c r="M870" s="5">
        <f t="shared" si="41"/>
        <v>39976.559999999998</v>
      </c>
      <c r="N870" s="5">
        <v>169.4</v>
      </c>
      <c r="O870">
        <v>15</v>
      </c>
      <c r="P870">
        <v>20</v>
      </c>
      <c r="Q870">
        <v>6</v>
      </c>
      <c r="R870" t="s">
        <v>49</v>
      </c>
      <c r="S870" t="s">
        <v>49</v>
      </c>
    </row>
    <row r="871" spans="1:19" x14ac:dyDescent="0.35">
      <c r="A871">
        <v>870</v>
      </c>
      <c r="B871">
        <v>55</v>
      </c>
      <c r="C871" t="str">
        <f t="shared" si="39"/>
        <v xml:space="preserve">Retirement Category </v>
      </c>
      <c r="D871" t="s">
        <v>17</v>
      </c>
      <c r="E871" t="s">
        <v>21</v>
      </c>
      <c r="F871" t="s">
        <v>38</v>
      </c>
      <c r="G871" t="s">
        <v>45</v>
      </c>
      <c r="H871" t="s">
        <v>46</v>
      </c>
      <c r="I871">
        <v>2</v>
      </c>
      <c r="J871" t="str">
        <f t="shared" si="40"/>
        <v>0-5 yrs</v>
      </c>
      <c r="K871">
        <v>3</v>
      </c>
      <c r="L871" s="5">
        <v>4564.53</v>
      </c>
      <c r="M871" s="5">
        <f t="shared" si="41"/>
        <v>54774.36</v>
      </c>
      <c r="N871" s="5">
        <v>644.98</v>
      </c>
      <c r="O871">
        <v>9</v>
      </c>
      <c r="P871">
        <v>25</v>
      </c>
      <c r="Q871">
        <v>5</v>
      </c>
      <c r="R871" t="s">
        <v>50</v>
      </c>
      <c r="S871" t="s">
        <v>49</v>
      </c>
    </row>
    <row r="872" spans="1:19" x14ac:dyDescent="0.35">
      <c r="A872">
        <v>871</v>
      </c>
      <c r="B872">
        <v>39</v>
      </c>
      <c r="C872" t="str">
        <f t="shared" si="39"/>
        <v>Adult Category</v>
      </c>
      <c r="D872" t="s">
        <v>17</v>
      </c>
      <c r="E872" t="s">
        <v>23</v>
      </c>
      <c r="F872" t="s">
        <v>33</v>
      </c>
      <c r="G872" t="s">
        <v>44</v>
      </c>
      <c r="H872" t="s">
        <v>46</v>
      </c>
      <c r="I872">
        <v>3</v>
      </c>
      <c r="J872" t="str">
        <f t="shared" si="40"/>
        <v>0-5 yrs</v>
      </c>
      <c r="K872">
        <v>3</v>
      </c>
      <c r="L872" s="5">
        <v>5665.05</v>
      </c>
      <c r="M872" s="5">
        <f t="shared" si="41"/>
        <v>67980.600000000006</v>
      </c>
      <c r="N872" s="5">
        <v>295.76</v>
      </c>
      <c r="O872">
        <v>12</v>
      </c>
      <c r="P872">
        <v>17</v>
      </c>
      <c r="Q872">
        <v>2</v>
      </c>
      <c r="R872" t="s">
        <v>49</v>
      </c>
      <c r="S872" t="s">
        <v>49</v>
      </c>
    </row>
    <row r="873" spans="1:19" x14ac:dyDescent="0.35">
      <c r="A873">
        <v>872</v>
      </c>
      <c r="B873">
        <v>40</v>
      </c>
      <c r="C873" t="str">
        <f t="shared" si="39"/>
        <v>Old Category</v>
      </c>
      <c r="D873" t="s">
        <v>16</v>
      </c>
      <c r="E873" t="s">
        <v>18</v>
      </c>
      <c r="F873" t="s">
        <v>27</v>
      </c>
      <c r="G873" t="s">
        <v>44</v>
      </c>
      <c r="H873" t="s">
        <v>46</v>
      </c>
      <c r="I873">
        <v>16</v>
      </c>
      <c r="J873" t="str">
        <f t="shared" si="40"/>
        <v>16-20 yrs</v>
      </c>
      <c r="K873">
        <v>3</v>
      </c>
      <c r="L873" s="5">
        <v>6683.71</v>
      </c>
      <c r="M873" s="5">
        <f t="shared" si="41"/>
        <v>80204.52</v>
      </c>
      <c r="N873" s="5">
        <v>1295.1500000000001</v>
      </c>
      <c r="O873">
        <v>7</v>
      </c>
      <c r="P873">
        <v>29</v>
      </c>
      <c r="Q873">
        <v>6</v>
      </c>
      <c r="R873" t="s">
        <v>49</v>
      </c>
      <c r="S873" t="s">
        <v>49</v>
      </c>
    </row>
    <row r="874" spans="1:19" x14ac:dyDescent="0.35">
      <c r="A874">
        <v>873</v>
      </c>
      <c r="B874">
        <v>50</v>
      </c>
      <c r="C874" t="str">
        <f t="shared" si="39"/>
        <v xml:space="preserve">Retirement Category </v>
      </c>
      <c r="D874" t="s">
        <v>16</v>
      </c>
      <c r="E874" t="s">
        <v>23</v>
      </c>
      <c r="F874" t="s">
        <v>41</v>
      </c>
      <c r="G874" t="s">
        <v>44</v>
      </c>
      <c r="H874" t="s">
        <v>46</v>
      </c>
      <c r="I874">
        <v>5</v>
      </c>
      <c r="J874" t="str">
        <f t="shared" si="40"/>
        <v>0-5 yrs</v>
      </c>
      <c r="K874">
        <v>3</v>
      </c>
      <c r="L874" s="5">
        <v>2922.04</v>
      </c>
      <c r="M874" s="5">
        <f t="shared" si="41"/>
        <v>35064.479999999996</v>
      </c>
      <c r="N874" s="5">
        <v>263.92</v>
      </c>
      <c r="O874">
        <v>11</v>
      </c>
      <c r="P874">
        <v>14</v>
      </c>
      <c r="Q874">
        <v>6</v>
      </c>
      <c r="R874" t="s">
        <v>49</v>
      </c>
      <c r="S874" t="s">
        <v>49</v>
      </c>
    </row>
    <row r="875" spans="1:19" x14ac:dyDescent="0.35">
      <c r="A875">
        <v>874</v>
      </c>
      <c r="B875">
        <v>42</v>
      </c>
      <c r="C875" t="str">
        <f t="shared" si="39"/>
        <v>Old Category</v>
      </c>
      <c r="D875" t="s">
        <v>17</v>
      </c>
      <c r="E875" t="s">
        <v>20</v>
      </c>
      <c r="F875" t="s">
        <v>28</v>
      </c>
      <c r="G875" t="s">
        <v>43</v>
      </c>
      <c r="H875" t="s">
        <v>46</v>
      </c>
      <c r="I875">
        <v>15</v>
      </c>
      <c r="J875" t="str">
        <f t="shared" si="40"/>
        <v>11-15 yrs</v>
      </c>
      <c r="K875">
        <v>1</v>
      </c>
      <c r="L875" s="5">
        <v>5225.17</v>
      </c>
      <c r="M875" s="5">
        <f t="shared" si="41"/>
        <v>62702.04</v>
      </c>
      <c r="N875" s="5">
        <v>913.54</v>
      </c>
      <c r="O875">
        <v>10</v>
      </c>
      <c r="P875">
        <v>17</v>
      </c>
      <c r="Q875">
        <v>4</v>
      </c>
      <c r="R875" t="s">
        <v>50</v>
      </c>
      <c r="S875" t="s">
        <v>49</v>
      </c>
    </row>
    <row r="876" spans="1:19" x14ac:dyDescent="0.35">
      <c r="A876">
        <v>875</v>
      </c>
      <c r="B876">
        <v>25</v>
      </c>
      <c r="C876" t="str">
        <f t="shared" si="39"/>
        <v>Young Category</v>
      </c>
      <c r="D876" t="s">
        <v>16</v>
      </c>
      <c r="E876" t="s">
        <v>18</v>
      </c>
      <c r="F876" t="s">
        <v>24</v>
      </c>
      <c r="G876" t="s">
        <v>43</v>
      </c>
      <c r="H876" t="s">
        <v>47</v>
      </c>
      <c r="I876">
        <v>17</v>
      </c>
      <c r="J876" t="str">
        <f t="shared" si="40"/>
        <v>16-20 yrs</v>
      </c>
      <c r="K876">
        <v>4</v>
      </c>
      <c r="L876" s="5">
        <v>4394.82</v>
      </c>
      <c r="M876" s="5">
        <f t="shared" si="41"/>
        <v>52737.84</v>
      </c>
      <c r="N876" s="5">
        <v>865.35</v>
      </c>
      <c r="O876">
        <v>8</v>
      </c>
      <c r="P876">
        <v>14</v>
      </c>
      <c r="Q876">
        <v>5</v>
      </c>
      <c r="R876" t="s">
        <v>49</v>
      </c>
      <c r="S876" t="s">
        <v>49</v>
      </c>
    </row>
    <row r="877" spans="1:19" x14ac:dyDescent="0.35">
      <c r="A877">
        <v>876</v>
      </c>
      <c r="B877">
        <v>60</v>
      </c>
      <c r="C877" t="str">
        <f t="shared" si="39"/>
        <v xml:space="preserve">Retirement Category </v>
      </c>
      <c r="D877" t="s">
        <v>16</v>
      </c>
      <c r="E877" t="s">
        <v>20</v>
      </c>
      <c r="F877" t="s">
        <v>29</v>
      </c>
      <c r="G877" t="s">
        <v>44</v>
      </c>
      <c r="H877" t="s">
        <v>46</v>
      </c>
      <c r="I877">
        <v>2</v>
      </c>
      <c r="J877" t="str">
        <f t="shared" si="40"/>
        <v>0-5 yrs</v>
      </c>
      <c r="K877">
        <v>4</v>
      </c>
      <c r="L877" s="5">
        <v>3427.59</v>
      </c>
      <c r="M877" s="5">
        <f t="shared" si="41"/>
        <v>41131.08</v>
      </c>
      <c r="N877" s="5">
        <v>408.42</v>
      </c>
      <c r="O877">
        <v>13</v>
      </c>
      <c r="P877">
        <v>21</v>
      </c>
      <c r="Q877">
        <v>8</v>
      </c>
      <c r="R877" t="s">
        <v>49</v>
      </c>
      <c r="S877" t="s">
        <v>49</v>
      </c>
    </row>
    <row r="878" spans="1:19" x14ac:dyDescent="0.35">
      <c r="A878">
        <v>877</v>
      </c>
      <c r="B878">
        <v>57</v>
      </c>
      <c r="C878" t="str">
        <f t="shared" si="39"/>
        <v xml:space="preserve">Retirement Category </v>
      </c>
      <c r="D878" t="s">
        <v>16</v>
      </c>
      <c r="E878" t="s">
        <v>22</v>
      </c>
      <c r="F878" t="s">
        <v>32</v>
      </c>
      <c r="G878" t="s">
        <v>44</v>
      </c>
      <c r="H878" t="s">
        <v>46</v>
      </c>
      <c r="I878">
        <v>14</v>
      </c>
      <c r="J878" t="str">
        <f t="shared" si="40"/>
        <v>11-15 yrs</v>
      </c>
      <c r="K878">
        <v>5</v>
      </c>
      <c r="L878" s="5">
        <v>3184.96</v>
      </c>
      <c r="M878" s="5">
        <f t="shared" si="41"/>
        <v>38219.520000000004</v>
      </c>
      <c r="N878" s="5">
        <v>263.24</v>
      </c>
      <c r="O878">
        <v>6</v>
      </c>
      <c r="P878">
        <v>21</v>
      </c>
      <c r="Q878">
        <v>5</v>
      </c>
      <c r="R878" t="s">
        <v>49</v>
      </c>
      <c r="S878" t="s">
        <v>49</v>
      </c>
    </row>
    <row r="879" spans="1:19" x14ac:dyDescent="0.35">
      <c r="A879">
        <v>878</v>
      </c>
      <c r="B879">
        <v>30</v>
      </c>
      <c r="C879" t="str">
        <f t="shared" si="39"/>
        <v>Adult Category</v>
      </c>
      <c r="D879" t="s">
        <v>16</v>
      </c>
      <c r="E879" t="s">
        <v>19</v>
      </c>
      <c r="F879" t="s">
        <v>35</v>
      </c>
      <c r="G879" t="s">
        <v>44</v>
      </c>
      <c r="H879" t="s">
        <v>46</v>
      </c>
      <c r="I879">
        <v>1</v>
      </c>
      <c r="J879" t="str">
        <f t="shared" si="40"/>
        <v>0-5 yrs</v>
      </c>
      <c r="K879">
        <v>5</v>
      </c>
      <c r="L879" s="5">
        <v>4548.25</v>
      </c>
      <c r="M879" s="5">
        <f t="shared" si="41"/>
        <v>54579</v>
      </c>
      <c r="N879" s="5">
        <v>266.60000000000002</v>
      </c>
      <c r="O879">
        <v>9</v>
      </c>
      <c r="P879">
        <v>18</v>
      </c>
      <c r="Q879">
        <v>2</v>
      </c>
      <c r="R879" t="s">
        <v>49</v>
      </c>
      <c r="S879" t="s">
        <v>49</v>
      </c>
    </row>
    <row r="880" spans="1:19" x14ac:dyDescent="0.35">
      <c r="A880">
        <v>879</v>
      </c>
      <c r="B880">
        <v>30</v>
      </c>
      <c r="C880" t="str">
        <f t="shared" si="39"/>
        <v>Adult Category</v>
      </c>
      <c r="D880" t="s">
        <v>17</v>
      </c>
      <c r="E880" t="s">
        <v>20</v>
      </c>
      <c r="F880" t="s">
        <v>28</v>
      </c>
      <c r="G880" t="s">
        <v>44</v>
      </c>
      <c r="H880" t="s">
        <v>46</v>
      </c>
      <c r="I880">
        <v>1</v>
      </c>
      <c r="J880" t="str">
        <f t="shared" si="40"/>
        <v>0-5 yrs</v>
      </c>
      <c r="K880">
        <v>2</v>
      </c>
      <c r="L880" s="5">
        <v>5073.37</v>
      </c>
      <c r="M880" s="5">
        <f t="shared" si="41"/>
        <v>60880.44</v>
      </c>
      <c r="N880" s="5">
        <v>411.26</v>
      </c>
      <c r="O880">
        <v>8</v>
      </c>
      <c r="P880">
        <v>22</v>
      </c>
      <c r="Q880">
        <v>4</v>
      </c>
      <c r="R880" t="s">
        <v>50</v>
      </c>
      <c r="S880" t="s">
        <v>49</v>
      </c>
    </row>
    <row r="881" spans="1:19" x14ac:dyDescent="0.35">
      <c r="A881">
        <v>880</v>
      </c>
      <c r="B881">
        <v>38</v>
      </c>
      <c r="C881" t="str">
        <f t="shared" si="39"/>
        <v>Adult Category</v>
      </c>
      <c r="D881" t="s">
        <v>17</v>
      </c>
      <c r="E881" t="s">
        <v>20</v>
      </c>
      <c r="F881" t="s">
        <v>28</v>
      </c>
      <c r="G881" t="s">
        <v>44</v>
      </c>
      <c r="H881" t="s">
        <v>46</v>
      </c>
      <c r="I881">
        <v>3</v>
      </c>
      <c r="J881" t="str">
        <f t="shared" si="40"/>
        <v>0-5 yrs</v>
      </c>
      <c r="K881">
        <v>5</v>
      </c>
      <c r="L881" s="5">
        <v>5055.5</v>
      </c>
      <c r="M881" s="5">
        <f t="shared" si="41"/>
        <v>60666</v>
      </c>
      <c r="N881" s="5">
        <v>537.72</v>
      </c>
      <c r="O881">
        <v>17</v>
      </c>
      <c r="P881">
        <v>26</v>
      </c>
      <c r="Q881">
        <v>7</v>
      </c>
      <c r="R881" t="s">
        <v>49</v>
      </c>
      <c r="S881" t="s">
        <v>50</v>
      </c>
    </row>
    <row r="882" spans="1:19" x14ac:dyDescent="0.35">
      <c r="A882">
        <v>881</v>
      </c>
      <c r="B882">
        <v>50</v>
      </c>
      <c r="C882" t="str">
        <f t="shared" si="39"/>
        <v xml:space="preserve">Retirement Category </v>
      </c>
      <c r="D882" t="s">
        <v>16</v>
      </c>
      <c r="E882" t="s">
        <v>23</v>
      </c>
      <c r="F882" t="s">
        <v>41</v>
      </c>
      <c r="G882" t="s">
        <v>44</v>
      </c>
      <c r="H882" t="s">
        <v>48</v>
      </c>
      <c r="I882">
        <v>12</v>
      </c>
      <c r="J882" t="str">
        <f t="shared" si="40"/>
        <v>11-15 yrs</v>
      </c>
      <c r="K882">
        <v>4</v>
      </c>
      <c r="L882" s="5">
        <v>4651.57</v>
      </c>
      <c r="M882" s="5">
        <f t="shared" si="41"/>
        <v>55818.84</v>
      </c>
      <c r="N882" s="5">
        <v>556.69000000000005</v>
      </c>
      <c r="O882">
        <v>15</v>
      </c>
      <c r="P882">
        <v>27</v>
      </c>
      <c r="Q882">
        <v>6</v>
      </c>
      <c r="R882" t="s">
        <v>50</v>
      </c>
      <c r="S882" t="s">
        <v>50</v>
      </c>
    </row>
    <row r="883" spans="1:19" x14ac:dyDescent="0.35">
      <c r="A883">
        <v>882</v>
      </c>
      <c r="B883">
        <v>51</v>
      </c>
      <c r="C883" t="str">
        <f t="shared" si="39"/>
        <v xml:space="preserve">Retirement Category </v>
      </c>
      <c r="D883" t="s">
        <v>17</v>
      </c>
      <c r="E883" t="s">
        <v>21</v>
      </c>
      <c r="F883" t="s">
        <v>38</v>
      </c>
      <c r="G883" t="s">
        <v>42</v>
      </c>
      <c r="H883" t="s">
        <v>46</v>
      </c>
      <c r="I883">
        <v>19</v>
      </c>
      <c r="J883" t="str">
        <f t="shared" si="40"/>
        <v>16-20 yrs</v>
      </c>
      <c r="K883">
        <v>3</v>
      </c>
      <c r="L883" s="5">
        <v>4913.03</v>
      </c>
      <c r="M883" s="5">
        <f t="shared" si="41"/>
        <v>58956.36</v>
      </c>
      <c r="N883" s="5">
        <v>537.65</v>
      </c>
      <c r="O883">
        <v>7</v>
      </c>
      <c r="P883">
        <v>25</v>
      </c>
      <c r="Q883">
        <v>8</v>
      </c>
      <c r="R883" t="s">
        <v>50</v>
      </c>
      <c r="S883" t="s">
        <v>49</v>
      </c>
    </row>
    <row r="884" spans="1:19" x14ac:dyDescent="0.35">
      <c r="A884">
        <v>883</v>
      </c>
      <c r="B884">
        <v>31</v>
      </c>
      <c r="C884" t="str">
        <f t="shared" si="39"/>
        <v>Adult Category</v>
      </c>
      <c r="D884" t="s">
        <v>16</v>
      </c>
      <c r="E884" t="s">
        <v>22</v>
      </c>
      <c r="F884" t="s">
        <v>32</v>
      </c>
      <c r="G884" t="s">
        <v>42</v>
      </c>
      <c r="H884" t="s">
        <v>46</v>
      </c>
      <c r="I884">
        <v>16</v>
      </c>
      <c r="J884" t="str">
        <f t="shared" si="40"/>
        <v>16-20 yrs</v>
      </c>
      <c r="K884">
        <v>4</v>
      </c>
      <c r="L884" s="5">
        <v>3554.27</v>
      </c>
      <c r="M884" s="5">
        <f t="shared" si="41"/>
        <v>42651.24</v>
      </c>
      <c r="N884" s="5">
        <v>457.8</v>
      </c>
      <c r="O884">
        <v>8</v>
      </c>
      <c r="P884">
        <v>21</v>
      </c>
      <c r="Q884">
        <v>8</v>
      </c>
      <c r="R884" t="s">
        <v>49</v>
      </c>
      <c r="S884" t="s">
        <v>50</v>
      </c>
    </row>
    <row r="885" spans="1:19" x14ac:dyDescent="0.35">
      <c r="A885">
        <v>884</v>
      </c>
      <c r="B885">
        <v>58</v>
      </c>
      <c r="C885" t="str">
        <f t="shared" si="39"/>
        <v xml:space="preserve">Retirement Category </v>
      </c>
      <c r="D885" t="s">
        <v>16</v>
      </c>
      <c r="E885" t="s">
        <v>20</v>
      </c>
      <c r="F885" t="s">
        <v>29</v>
      </c>
      <c r="G885" t="s">
        <v>44</v>
      </c>
      <c r="H885" t="s">
        <v>46</v>
      </c>
      <c r="I885">
        <v>18</v>
      </c>
      <c r="J885" t="str">
        <f t="shared" si="40"/>
        <v>16-20 yrs</v>
      </c>
      <c r="K885">
        <v>4</v>
      </c>
      <c r="L885" s="5">
        <v>5864.96</v>
      </c>
      <c r="M885" s="5">
        <f t="shared" si="41"/>
        <v>70379.520000000004</v>
      </c>
      <c r="N885" s="5">
        <v>804.83</v>
      </c>
      <c r="O885">
        <v>13</v>
      </c>
      <c r="P885">
        <v>14</v>
      </c>
      <c r="Q885">
        <v>2</v>
      </c>
      <c r="R885" t="s">
        <v>49</v>
      </c>
      <c r="S885" t="s">
        <v>50</v>
      </c>
    </row>
    <row r="886" spans="1:19" x14ac:dyDescent="0.35">
      <c r="A886">
        <v>885</v>
      </c>
      <c r="B886">
        <v>53</v>
      </c>
      <c r="C886" t="str">
        <f t="shared" si="39"/>
        <v xml:space="preserve">Retirement Category </v>
      </c>
      <c r="D886" t="s">
        <v>16</v>
      </c>
      <c r="E886" t="s">
        <v>19</v>
      </c>
      <c r="F886" t="s">
        <v>35</v>
      </c>
      <c r="G886" t="s">
        <v>44</v>
      </c>
      <c r="H886" t="s">
        <v>46</v>
      </c>
      <c r="I886">
        <v>17</v>
      </c>
      <c r="J886" t="str">
        <f t="shared" si="40"/>
        <v>16-20 yrs</v>
      </c>
      <c r="K886">
        <v>3</v>
      </c>
      <c r="L886" s="5">
        <v>5030.53</v>
      </c>
      <c r="M886" s="5">
        <f t="shared" si="41"/>
        <v>60366.36</v>
      </c>
      <c r="N886" s="5">
        <v>886.85</v>
      </c>
      <c r="O886">
        <v>15</v>
      </c>
      <c r="P886">
        <v>22</v>
      </c>
      <c r="Q886">
        <v>5</v>
      </c>
      <c r="R886" t="s">
        <v>50</v>
      </c>
      <c r="S886" t="s">
        <v>49</v>
      </c>
    </row>
    <row r="887" spans="1:19" x14ac:dyDescent="0.35">
      <c r="A887">
        <v>886</v>
      </c>
      <c r="B887">
        <v>28</v>
      </c>
      <c r="C887" t="str">
        <f t="shared" si="39"/>
        <v>Young Category</v>
      </c>
      <c r="D887" t="s">
        <v>17</v>
      </c>
      <c r="E887" t="s">
        <v>20</v>
      </c>
      <c r="F887" t="s">
        <v>29</v>
      </c>
      <c r="G887" t="s">
        <v>44</v>
      </c>
      <c r="H887" t="s">
        <v>48</v>
      </c>
      <c r="I887">
        <v>7</v>
      </c>
      <c r="J887" t="str">
        <f t="shared" si="40"/>
        <v>6-10 yrs</v>
      </c>
      <c r="K887">
        <v>2</v>
      </c>
      <c r="L887" s="5">
        <v>4008.13</v>
      </c>
      <c r="M887" s="5">
        <f t="shared" si="41"/>
        <v>48097.56</v>
      </c>
      <c r="N887" s="5">
        <v>245.69</v>
      </c>
      <c r="O887">
        <v>9</v>
      </c>
      <c r="P887">
        <v>21</v>
      </c>
      <c r="Q887">
        <v>9</v>
      </c>
      <c r="R887" t="s">
        <v>49</v>
      </c>
      <c r="S887" t="s">
        <v>49</v>
      </c>
    </row>
    <row r="888" spans="1:19" x14ac:dyDescent="0.35">
      <c r="A888">
        <v>887</v>
      </c>
      <c r="B888">
        <v>39</v>
      </c>
      <c r="C888" t="str">
        <f t="shared" si="39"/>
        <v>Adult Category</v>
      </c>
      <c r="D888" t="s">
        <v>16</v>
      </c>
      <c r="E888" t="s">
        <v>21</v>
      </c>
      <c r="F888" t="s">
        <v>38</v>
      </c>
      <c r="G888" t="s">
        <v>42</v>
      </c>
      <c r="H888" t="s">
        <v>47</v>
      </c>
      <c r="I888">
        <v>0</v>
      </c>
      <c r="J888" t="str">
        <f t="shared" si="40"/>
        <v>0-5 yrs</v>
      </c>
      <c r="K888">
        <v>4</v>
      </c>
      <c r="L888" s="5">
        <v>5011.72</v>
      </c>
      <c r="M888" s="5">
        <f t="shared" si="41"/>
        <v>60140.639999999999</v>
      </c>
      <c r="N888" s="5">
        <v>992.09</v>
      </c>
      <c r="O888">
        <v>10</v>
      </c>
      <c r="P888">
        <v>21</v>
      </c>
      <c r="Q888">
        <v>6</v>
      </c>
      <c r="R888" t="s">
        <v>49</v>
      </c>
      <c r="S888" t="s">
        <v>49</v>
      </c>
    </row>
    <row r="889" spans="1:19" x14ac:dyDescent="0.35">
      <c r="A889">
        <v>888</v>
      </c>
      <c r="B889">
        <v>58</v>
      </c>
      <c r="C889" t="str">
        <f t="shared" si="39"/>
        <v xml:space="preserve">Retirement Category </v>
      </c>
      <c r="D889" t="s">
        <v>16</v>
      </c>
      <c r="E889" t="s">
        <v>20</v>
      </c>
      <c r="F889" t="s">
        <v>29</v>
      </c>
      <c r="G889" t="s">
        <v>43</v>
      </c>
      <c r="H889" t="s">
        <v>48</v>
      </c>
      <c r="I889">
        <v>9</v>
      </c>
      <c r="J889" t="str">
        <f t="shared" si="40"/>
        <v>6-10 yrs</v>
      </c>
      <c r="K889">
        <v>3</v>
      </c>
      <c r="L889" s="5">
        <v>5422.42</v>
      </c>
      <c r="M889" s="5">
        <f t="shared" si="41"/>
        <v>65069.04</v>
      </c>
      <c r="N889" s="5">
        <v>758.56</v>
      </c>
      <c r="O889">
        <v>4</v>
      </c>
      <c r="P889">
        <v>17</v>
      </c>
      <c r="Q889">
        <v>2</v>
      </c>
      <c r="R889" t="s">
        <v>49</v>
      </c>
      <c r="S889" t="s">
        <v>49</v>
      </c>
    </row>
    <row r="890" spans="1:19" x14ac:dyDescent="0.35">
      <c r="A890">
        <v>889</v>
      </c>
      <c r="B890">
        <v>60</v>
      </c>
      <c r="C890" t="str">
        <f t="shared" si="39"/>
        <v xml:space="preserve">Retirement Category </v>
      </c>
      <c r="D890" t="s">
        <v>17</v>
      </c>
      <c r="E890" t="s">
        <v>21</v>
      </c>
      <c r="F890" t="s">
        <v>38</v>
      </c>
      <c r="G890" t="s">
        <v>43</v>
      </c>
      <c r="H890" t="s">
        <v>46</v>
      </c>
      <c r="I890">
        <v>7</v>
      </c>
      <c r="J890" t="str">
        <f t="shared" si="40"/>
        <v>6-10 yrs</v>
      </c>
      <c r="K890">
        <v>4</v>
      </c>
      <c r="L890" s="5">
        <v>4976.22</v>
      </c>
      <c r="M890" s="5">
        <f t="shared" si="41"/>
        <v>59714.64</v>
      </c>
      <c r="N890" s="5">
        <v>556.26</v>
      </c>
      <c r="O890">
        <v>12</v>
      </c>
      <c r="P890">
        <v>22</v>
      </c>
      <c r="Q890">
        <v>4</v>
      </c>
      <c r="R890" t="s">
        <v>49</v>
      </c>
      <c r="S890" t="s">
        <v>50</v>
      </c>
    </row>
    <row r="891" spans="1:19" x14ac:dyDescent="0.35">
      <c r="A891">
        <v>890</v>
      </c>
      <c r="B891">
        <v>35</v>
      </c>
      <c r="C891" t="str">
        <f t="shared" si="39"/>
        <v>Adult Category</v>
      </c>
      <c r="D891" t="s">
        <v>16</v>
      </c>
      <c r="E891" t="s">
        <v>22</v>
      </c>
      <c r="F891" t="s">
        <v>32</v>
      </c>
      <c r="G891" t="s">
        <v>44</v>
      </c>
      <c r="H891" t="s">
        <v>46</v>
      </c>
      <c r="I891">
        <v>10</v>
      </c>
      <c r="J891" t="str">
        <f t="shared" si="40"/>
        <v>6-10 yrs</v>
      </c>
      <c r="K891">
        <v>4</v>
      </c>
      <c r="L891" s="5">
        <v>4483.03</v>
      </c>
      <c r="M891" s="5">
        <f t="shared" si="41"/>
        <v>53796.36</v>
      </c>
      <c r="N891" s="5">
        <v>616.16</v>
      </c>
      <c r="O891">
        <v>4</v>
      </c>
      <c r="P891">
        <v>28</v>
      </c>
      <c r="Q891">
        <v>7</v>
      </c>
      <c r="R891" t="s">
        <v>49</v>
      </c>
      <c r="S891" t="s">
        <v>49</v>
      </c>
    </row>
    <row r="892" spans="1:19" x14ac:dyDescent="0.35">
      <c r="A892">
        <v>891</v>
      </c>
      <c r="B892">
        <v>49</v>
      </c>
      <c r="C892" t="str">
        <f t="shared" si="39"/>
        <v>Old Category</v>
      </c>
      <c r="D892" t="s">
        <v>17</v>
      </c>
      <c r="E892" t="s">
        <v>23</v>
      </c>
      <c r="F892" t="s">
        <v>39</v>
      </c>
      <c r="G892" t="s">
        <v>44</v>
      </c>
      <c r="H892" t="s">
        <v>47</v>
      </c>
      <c r="I892">
        <v>6</v>
      </c>
      <c r="J892" t="str">
        <f t="shared" si="40"/>
        <v>6-10 yrs</v>
      </c>
      <c r="K892">
        <v>4</v>
      </c>
      <c r="L892" s="5">
        <v>4279.74</v>
      </c>
      <c r="M892" s="5">
        <f t="shared" si="41"/>
        <v>51356.88</v>
      </c>
      <c r="N892" s="5">
        <v>280.12</v>
      </c>
      <c r="O892">
        <v>4</v>
      </c>
      <c r="P892">
        <v>21</v>
      </c>
      <c r="Q892">
        <v>7</v>
      </c>
      <c r="R892" t="s">
        <v>50</v>
      </c>
      <c r="S892" t="s">
        <v>50</v>
      </c>
    </row>
    <row r="893" spans="1:19" x14ac:dyDescent="0.35">
      <c r="A893">
        <v>892</v>
      </c>
      <c r="B893">
        <v>46</v>
      </c>
      <c r="C893" t="str">
        <f t="shared" si="39"/>
        <v>Old Category</v>
      </c>
      <c r="D893" t="s">
        <v>17</v>
      </c>
      <c r="E893" t="s">
        <v>18</v>
      </c>
      <c r="F893" t="s">
        <v>26</v>
      </c>
      <c r="G893" t="s">
        <v>42</v>
      </c>
      <c r="H893" t="s">
        <v>46</v>
      </c>
      <c r="I893">
        <v>14</v>
      </c>
      <c r="J893" t="str">
        <f t="shared" si="40"/>
        <v>11-15 yrs</v>
      </c>
      <c r="K893">
        <v>4</v>
      </c>
      <c r="L893" s="5">
        <v>6396.83</v>
      </c>
      <c r="M893" s="5">
        <f t="shared" si="41"/>
        <v>76761.959999999992</v>
      </c>
      <c r="N893" s="5">
        <v>1171.6199999999999</v>
      </c>
      <c r="O893">
        <v>7</v>
      </c>
      <c r="P893">
        <v>25</v>
      </c>
      <c r="Q893">
        <v>7</v>
      </c>
      <c r="R893" t="s">
        <v>49</v>
      </c>
      <c r="S893" t="s">
        <v>50</v>
      </c>
    </row>
    <row r="894" spans="1:19" x14ac:dyDescent="0.35">
      <c r="A894">
        <v>893</v>
      </c>
      <c r="B894">
        <v>33</v>
      </c>
      <c r="C894" t="str">
        <f t="shared" si="39"/>
        <v>Adult Category</v>
      </c>
      <c r="D894" t="s">
        <v>17</v>
      </c>
      <c r="E894" t="s">
        <v>20</v>
      </c>
      <c r="F894" t="s">
        <v>28</v>
      </c>
      <c r="G894" t="s">
        <v>43</v>
      </c>
      <c r="H894" t="s">
        <v>46</v>
      </c>
      <c r="I894">
        <v>13</v>
      </c>
      <c r="J894" t="str">
        <f t="shared" si="40"/>
        <v>11-15 yrs</v>
      </c>
      <c r="K894">
        <v>3</v>
      </c>
      <c r="L894" s="5">
        <v>4796.3999999999996</v>
      </c>
      <c r="M894" s="5">
        <f t="shared" si="41"/>
        <v>57556.799999999996</v>
      </c>
      <c r="N894" s="5">
        <v>913.17</v>
      </c>
      <c r="O894">
        <v>6</v>
      </c>
      <c r="P894">
        <v>17</v>
      </c>
      <c r="Q894">
        <v>5</v>
      </c>
      <c r="R894" t="s">
        <v>49</v>
      </c>
      <c r="S894" t="s">
        <v>49</v>
      </c>
    </row>
    <row r="895" spans="1:19" x14ac:dyDescent="0.35">
      <c r="A895">
        <v>894</v>
      </c>
      <c r="B895">
        <v>31</v>
      </c>
      <c r="C895" t="str">
        <f t="shared" si="39"/>
        <v>Adult Category</v>
      </c>
      <c r="D895" t="s">
        <v>17</v>
      </c>
      <c r="E895" t="s">
        <v>18</v>
      </c>
      <c r="F895" t="s">
        <v>27</v>
      </c>
      <c r="G895" t="s">
        <v>42</v>
      </c>
      <c r="H895" t="s">
        <v>46</v>
      </c>
      <c r="I895">
        <v>11</v>
      </c>
      <c r="J895" t="str">
        <f t="shared" si="40"/>
        <v>11-15 yrs</v>
      </c>
      <c r="K895">
        <v>5</v>
      </c>
      <c r="L895" s="5">
        <v>5295.85</v>
      </c>
      <c r="M895" s="5">
        <f t="shared" si="41"/>
        <v>63550.200000000004</v>
      </c>
      <c r="N895" s="5">
        <v>587.88</v>
      </c>
      <c r="O895">
        <v>8</v>
      </c>
      <c r="P895">
        <v>19</v>
      </c>
      <c r="Q895">
        <v>4</v>
      </c>
      <c r="R895" t="s">
        <v>49</v>
      </c>
      <c r="S895" t="s">
        <v>50</v>
      </c>
    </row>
    <row r="896" spans="1:19" x14ac:dyDescent="0.35">
      <c r="A896">
        <v>895</v>
      </c>
      <c r="B896">
        <v>52</v>
      </c>
      <c r="C896" t="str">
        <f t="shared" si="39"/>
        <v xml:space="preserve">Retirement Category </v>
      </c>
      <c r="D896" t="s">
        <v>17</v>
      </c>
      <c r="E896" t="s">
        <v>19</v>
      </c>
      <c r="F896" t="s">
        <v>37</v>
      </c>
      <c r="G896" t="s">
        <v>43</v>
      </c>
      <c r="H896" t="s">
        <v>46</v>
      </c>
      <c r="I896">
        <v>1</v>
      </c>
      <c r="J896" t="str">
        <f t="shared" si="40"/>
        <v>0-5 yrs</v>
      </c>
      <c r="K896">
        <v>3</v>
      </c>
      <c r="L896" s="5">
        <v>4537.3599999999997</v>
      </c>
      <c r="M896" s="5">
        <f t="shared" si="41"/>
        <v>54448.319999999992</v>
      </c>
      <c r="N896" s="5">
        <v>841.96</v>
      </c>
      <c r="O896">
        <v>15</v>
      </c>
      <c r="P896">
        <v>28</v>
      </c>
      <c r="Q896">
        <v>5</v>
      </c>
      <c r="R896" t="s">
        <v>50</v>
      </c>
      <c r="S896" t="s">
        <v>49</v>
      </c>
    </row>
    <row r="897" spans="1:19" x14ac:dyDescent="0.35">
      <c r="A897">
        <v>896</v>
      </c>
      <c r="B897">
        <v>58</v>
      </c>
      <c r="C897" t="str">
        <f t="shared" si="39"/>
        <v xml:space="preserve">Retirement Category </v>
      </c>
      <c r="D897" t="s">
        <v>16</v>
      </c>
      <c r="E897" t="s">
        <v>21</v>
      </c>
      <c r="F897" t="s">
        <v>38</v>
      </c>
      <c r="G897" t="s">
        <v>43</v>
      </c>
      <c r="H897" t="s">
        <v>46</v>
      </c>
      <c r="I897">
        <v>13</v>
      </c>
      <c r="J897" t="str">
        <f t="shared" si="40"/>
        <v>11-15 yrs</v>
      </c>
      <c r="K897">
        <v>3</v>
      </c>
      <c r="L897" s="5">
        <v>4396.16</v>
      </c>
      <c r="M897" s="5">
        <f t="shared" si="41"/>
        <v>52753.919999999998</v>
      </c>
      <c r="N897" s="5">
        <v>855.34</v>
      </c>
      <c r="O897">
        <v>16</v>
      </c>
      <c r="P897">
        <v>12</v>
      </c>
      <c r="Q897">
        <v>3</v>
      </c>
      <c r="R897" t="s">
        <v>49</v>
      </c>
      <c r="S897" t="s">
        <v>49</v>
      </c>
    </row>
    <row r="898" spans="1:19" x14ac:dyDescent="0.35">
      <c r="A898">
        <v>897</v>
      </c>
      <c r="B898">
        <v>51</v>
      </c>
      <c r="C898" t="str">
        <f t="shared" si="39"/>
        <v xml:space="preserve">Retirement Category </v>
      </c>
      <c r="D898" t="s">
        <v>17</v>
      </c>
      <c r="E898" t="s">
        <v>19</v>
      </c>
      <c r="F898" t="s">
        <v>35</v>
      </c>
      <c r="G898" t="s">
        <v>45</v>
      </c>
      <c r="H898" t="s">
        <v>46</v>
      </c>
      <c r="I898">
        <v>18</v>
      </c>
      <c r="J898" t="str">
        <f t="shared" si="40"/>
        <v>16-20 yrs</v>
      </c>
      <c r="K898">
        <v>3</v>
      </c>
      <c r="L898" s="5">
        <v>4923.67</v>
      </c>
      <c r="M898" s="5">
        <f t="shared" si="41"/>
        <v>59084.04</v>
      </c>
      <c r="N898" s="5">
        <v>800.11</v>
      </c>
      <c r="O898">
        <v>6</v>
      </c>
      <c r="P898">
        <v>15</v>
      </c>
      <c r="Q898">
        <v>6</v>
      </c>
      <c r="R898" t="s">
        <v>49</v>
      </c>
      <c r="S898" t="s">
        <v>49</v>
      </c>
    </row>
    <row r="899" spans="1:19" x14ac:dyDescent="0.35">
      <c r="A899">
        <v>898</v>
      </c>
      <c r="B899">
        <v>51</v>
      </c>
      <c r="C899" t="str">
        <f t="shared" ref="C899:C962" si="42">_xlfn.IFS(B899&gt;=50,"Retirement Category ",B899&gt;=40,"Old Category",B899&gt;=30,"Adult Category",B899&gt;=20,"Young Category")</f>
        <v xml:space="preserve">Retirement Category </v>
      </c>
      <c r="D899" t="s">
        <v>16</v>
      </c>
      <c r="E899" t="s">
        <v>20</v>
      </c>
      <c r="F899" t="s">
        <v>30</v>
      </c>
      <c r="G899" t="s">
        <v>44</v>
      </c>
      <c r="H899" t="s">
        <v>47</v>
      </c>
      <c r="I899">
        <v>17</v>
      </c>
      <c r="J899" t="str">
        <f t="shared" ref="J899:J962" si="43">_xlfn.IFS(I899&gt;=16,"16-20 yrs",I899&gt;=11,"11-15 yrs",I899&gt;=6,"6-10 yrs",I899&lt;=5,"0-5 yrs")</f>
        <v>16-20 yrs</v>
      </c>
      <c r="K899">
        <v>1</v>
      </c>
      <c r="L899" s="5">
        <v>4429.9799999999996</v>
      </c>
      <c r="M899" s="5">
        <f t="shared" ref="M899:M962" si="44">L899*12</f>
        <v>53159.759999999995</v>
      </c>
      <c r="N899" s="5">
        <v>419.95</v>
      </c>
      <c r="O899">
        <v>10</v>
      </c>
      <c r="P899">
        <v>17</v>
      </c>
      <c r="Q899">
        <v>6</v>
      </c>
      <c r="R899" t="s">
        <v>49</v>
      </c>
      <c r="S899" t="s">
        <v>49</v>
      </c>
    </row>
    <row r="900" spans="1:19" x14ac:dyDescent="0.35">
      <c r="A900">
        <v>899</v>
      </c>
      <c r="B900">
        <v>50</v>
      </c>
      <c r="C900" t="str">
        <f t="shared" si="42"/>
        <v xml:space="preserve">Retirement Category </v>
      </c>
      <c r="D900" t="s">
        <v>17</v>
      </c>
      <c r="E900" t="s">
        <v>21</v>
      </c>
      <c r="F900" t="s">
        <v>31</v>
      </c>
      <c r="G900" t="s">
        <v>42</v>
      </c>
      <c r="H900" t="s">
        <v>46</v>
      </c>
      <c r="I900">
        <v>5</v>
      </c>
      <c r="J900" t="str">
        <f t="shared" si="43"/>
        <v>0-5 yrs</v>
      </c>
      <c r="K900">
        <v>4</v>
      </c>
      <c r="L900" s="5">
        <v>4209.07</v>
      </c>
      <c r="M900" s="5">
        <f t="shared" si="44"/>
        <v>50508.84</v>
      </c>
      <c r="N900" s="5">
        <v>639.82000000000005</v>
      </c>
      <c r="O900">
        <v>15</v>
      </c>
      <c r="P900">
        <v>16</v>
      </c>
      <c r="Q900">
        <v>4</v>
      </c>
      <c r="R900" t="s">
        <v>49</v>
      </c>
      <c r="S900" t="s">
        <v>50</v>
      </c>
    </row>
    <row r="901" spans="1:19" x14ac:dyDescent="0.35">
      <c r="A901">
        <v>900</v>
      </c>
      <c r="B901">
        <v>49</v>
      </c>
      <c r="C901" t="str">
        <f t="shared" si="42"/>
        <v>Old Category</v>
      </c>
      <c r="D901" t="s">
        <v>16</v>
      </c>
      <c r="E901" t="s">
        <v>20</v>
      </c>
      <c r="F901" t="s">
        <v>29</v>
      </c>
      <c r="G901" t="s">
        <v>44</v>
      </c>
      <c r="H901" t="s">
        <v>46</v>
      </c>
      <c r="I901">
        <v>16</v>
      </c>
      <c r="J901" t="str">
        <f t="shared" si="43"/>
        <v>16-20 yrs</v>
      </c>
      <c r="K901">
        <v>5</v>
      </c>
      <c r="L901" s="5">
        <v>5879.3</v>
      </c>
      <c r="M901" s="5">
        <f t="shared" si="44"/>
        <v>70551.600000000006</v>
      </c>
      <c r="N901" s="5">
        <v>1155.52</v>
      </c>
      <c r="O901">
        <v>6</v>
      </c>
      <c r="P901">
        <v>20</v>
      </c>
      <c r="Q901">
        <v>5</v>
      </c>
      <c r="R901" t="s">
        <v>49</v>
      </c>
      <c r="S901" t="s">
        <v>50</v>
      </c>
    </row>
    <row r="902" spans="1:19" x14ac:dyDescent="0.35">
      <c r="A902">
        <v>901</v>
      </c>
      <c r="B902">
        <v>60</v>
      </c>
      <c r="C902" t="str">
        <f t="shared" si="42"/>
        <v xml:space="preserve">Retirement Category </v>
      </c>
      <c r="D902" t="s">
        <v>17</v>
      </c>
      <c r="E902" t="s">
        <v>22</v>
      </c>
      <c r="F902" t="s">
        <v>32</v>
      </c>
      <c r="G902" t="s">
        <v>42</v>
      </c>
      <c r="H902" t="s">
        <v>46</v>
      </c>
      <c r="I902">
        <v>4</v>
      </c>
      <c r="J902" t="str">
        <f t="shared" si="43"/>
        <v>0-5 yrs</v>
      </c>
      <c r="K902">
        <v>3</v>
      </c>
      <c r="L902" s="5">
        <v>3775.04</v>
      </c>
      <c r="M902" s="5">
        <f t="shared" si="44"/>
        <v>45300.479999999996</v>
      </c>
      <c r="N902" s="5">
        <v>651.42999999999995</v>
      </c>
      <c r="O902">
        <v>13</v>
      </c>
      <c r="P902">
        <v>18</v>
      </c>
      <c r="Q902">
        <v>4</v>
      </c>
      <c r="R902" t="s">
        <v>49</v>
      </c>
      <c r="S902" t="s">
        <v>49</v>
      </c>
    </row>
    <row r="903" spans="1:19" x14ac:dyDescent="0.35">
      <c r="A903">
        <v>902</v>
      </c>
      <c r="B903">
        <v>41</v>
      </c>
      <c r="C903" t="str">
        <f t="shared" si="42"/>
        <v>Old Category</v>
      </c>
      <c r="D903" t="s">
        <v>16</v>
      </c>
      <c r="E903" t="s">
        <v>20</v>
      </c>
      <c r="F903" t="s">
        <v>28</v>
      </c>
      <c r="G903" t="s">
        <v>43</v>
      </c>
      <c r="H903" t="s">
        <v>46</v>
      </c>
      <c r="I903">
        <v>19</v>
      </c>
      <c r="J903" t="str">
        <f t="shared" si="43"/>
        <v>16-20 yrs</v>
      </c>
      <c r="K903">
        <v>4</v>
      </c>
      <c r="L903" s="5">
        <v>4698.74</v>
      </c>
      <c r="M903" s="5">
        <f t="shared" si="44"/>
        <v>56384.88</v>
      </c>
      <c r="N903" s="5">
        <v>936.82</v>
      </c>
      <c r="O903">
        <v>9</v>
      </c>
      <c r="P903">
        <v>19</v>
      </c>
      <c r="Q903">
        <v>5</v>
      </c>
      <c r="R903" t="s">
        <v>49</v>
      </c>
      <c r="S903" t="s">
        <v>50</v>
      </c>
    </row>
    <row r="904" spans="1:19" x14ac:dyDescent="0.35">
      <c r="A904">
        <v>903</v>
      </c>
      <c r="B904">
        <v>23</v>
      </c>
      <c r="C904" t="str">
        <f t="shared" si="42"/>
        <v>Young Category</v>
      </c>
      <c r="D904" t="s">
        <v>16</v>
      </c>
      <c r="E904" t="s">
        <v>21</v>
      </c>
      <c r="F904" t="s">
        <v>38</v>
      </c>
      <c r="G904" t="s">
        <v>42</v>
      </c>
      <c r="H904" t="s">
        <v>46</v>
      </c>
      <c r="I904">
        <v>8</v>
      </c>
      <c r="J904" t="str">
        <f t="shared" si="43"/>
        <v>6-10 yrs</v>
      </c>
      <c r="K904">
        <v>1</v>
      </c>
      <c r="L904" s="5">
        <v>3615.61</v>
      </c>
      <c r="M904" s="5">
        <f t="shared" si="44"/>
        <v>43387.32</v>
      </c>
      <c r="N904" s="5">
        <v>371.94</v>
      </c>
      <c r="O904">
        <v>6</v>
      </c>
      <c r="P904">
        <v>19</v>
      </c>
      <c r="Q904">
        <v>6</v>
      </c>
      <c r="R904" t="s">
        <v>49</v>
      </c>
      <c r="S904" t="s">
        <v>49</v>
      </c>
    </row>
    <row r="905" spans="1:19" x14ac:dyDescent="0.35">
      <c r="A905">
        <v>904</v>
      </c>
      <c r="B905">
        <v>27</v>
      </c>
      <c r="C905" t="str">
        <f t="shared" si="42"/>
        <v>Young Category</v>
      </c>
      <c r="D905" t="s">
        <v>17</v>
      </c>
      <c r="E905" t="s">
        <v>23</v>
      </c>
      <c r="F905" t="s">
        <v>33</v>
      </c>
      <c r="G905" t="s">
        <v>42</v>
      </c>
      <c r="H905" t="s">
        <v>46</v>
      </c>
      <c r="I905">
        <v>5</v>
      </c>
      <c r="J905" t="str">
        <f t="shared" si="43"/>
        <v>0-5 yrs</v>
      </c>
      <c r="K905">
        <v>4</v>
      </c>
      <c r="L905" s="5">
        <v>4681.1000000000004</v>
      </c>
      <c r="M905" s="5">
        <f t="shared" si="44"/>
        <v>56173.200000000004</v>
      </c>
      <c r="N905" s="5">
        <v>915.98</v>
      </c>
      <c r="O905">
        <v>13</v>
      </c>
      <c r="P905">
        <v>31</v>
      </c>
      <c r="Q905">
        <v>6</v>
      </c>
      <c r="R905" t="s">
        <v>49</v>
      </c>
      <c r="S905" t="s">
        <v>50</v>
      </c>
    </row>
    <row r="906" spans="1:19" x14ac:dyDescent="0.35">
      <c r="A906">
        <v>905</v>
      </c>
      <c r="B906">
        <v>50</v>
      </c>
      <c r="C906" t="str">
        <f t="shared" si="42"/>
        <v xml:space="preserve">Retirement Category </v>
      </c>
      <c r="D906" t="s">
        <v>17</v>
      </c>
      <c r="E906" t="s">
        <v>23</v>
      </c>
      <c r="F906" t="s">
        <v>41</v>
      </c>
      <c r="G906" t="s">
        <v>44</v>
      </c>
      <c r="H906" t="s">
        <v>46</v>
      </c>
      <c r="I906">
        <v>2</v>
      </c>
      <c r="J906" t="str">
        <f t="shared" si="43"/>
        <v>0-5 yrs</v>
      </c>
      <c r="K906">
        <v>2</v>
      </c>
      <c r="L906" s="5">
        <v>5382.32</v>
      </c>
      <c r="M906" s="5">
        <f t="shared" si="44"/>
        <v>64587.839999999997</v>
      </c>
      <c r="N906" s="5">
        <v>773.32</v>
      </c>
      <c r="O906">
        <v>10</v>
      </c>
      <c r="P906">
        <v>18</v>
      </c>
      <c r="Q906">
        <v>5</v>
      </c>
      <c r="R906" t="s">
        <v>50</v>
      </c>
      <c r="S906" t="s">
        <v>49</v>
      </c>
    </row>
    <row r="907" spans="1:19" x14ac:dyDescent="0.35">
      <c r="A907">
        <v>906</v>
      </c>
      <c r="B907">
        <v>47</v>
      </c>
      <c r="C907" t="str">
        <f t="shared" si="42"/>
        <v>Old Category</v>
      </c>
      <c r="D907" t="s">
        <v>16</v>
      </c>
      <c r="E907" t="s">
        <v>23</v>
      </c>
      <c r="F907" t="s">
        <v>41</v>
      </c>
      <c r="G907" t="s">
        <v>43</v>
      </c>
      <c r="H907" t="s">
        <v>46</v>
      </c>
      <c r="I907">
        <v>14</v>
      </c>
      <c r="J907" t="str">
        <f t="shared" si="43"/>
        <v>11-15 yrs</v>
      </c>
      <c r="K907">
        <v>3</v>
      </c>
      <c r="L907" s="5">
        <v>4430.87</v>
      </c>
      <c r="M907" s="5">
        <f t="shared" si="44"/>
        <v>53170.44</v>
      </c>
      <c r="N907" s="5">
        <v>772.26</v>
      </c>
      <c r="O907">
        <v>9</v>
      </c>
      <c r="P907">
        <v>21</v>
      </c>
      <c r="Q907">
        <v>8</v>
      </c>
      <c r="R907" t="s">
        <v>49</v>
      </c>
      <c r="S907" t="s">
        <v>49</v>
      </c>
    </row>
    <row r="908" spans="1:19" x14ac:dyDescent="0.35">
      <c r="A908">
        <v>907</v>
      </c>
      <c r="B908">
        <v>53</v>
      </c>
      <c r="C908" t="str">
        <f t="shared" si="42"/>
        <v xml:space="preserve">Retirement Category </v>
      </c>
      <c r="D908" t="s">
        <v>17</v>
      </c>
      <c r="E908" t="s">
        <v>20</v>
      </c>
      <c r="F908" t="s">
        <v>29</v>
      </c>
      <c r="G908" t="s">
        <v>42</v>
      </c>
      <c r="H908" t="s">
        <v>47</v>
      </c>
      <c r="I908">
        <v>17</v>
      </c>
      <c r="J908" t="str">
        <f t="shared" si="43"/>
        <v>16-20 yrs</v>
      </c>
      <c r="K908">
        <v>3</v>
      </c>
      <c r="L908" s="5">
        <v>3787.39</v>
      </c>
      <c r="M908" s="5">
        <f t="shared" si="44"/>
        <v>45448.68</v>
      </c>
      <c r="N908" s="5">
        <v>237.06</v>
      </c>
      <c r="O908">
        <v>8</v>
      </c>
      <c r="P908">
        <v>30</v>
      </c>
      <c r="Q908">
        <v>5</v>
      </c>
      <c r="R908" t="s">
        <v>49</v>
      </c>
      <c r="S908" t="s">
        <v>49</v>
      </c>
    </row>
    <row r="909" spans="1:19" x14ac:dyDescent="0.35">
      <c r="A909">
        <v>908</v>
      </c>
      <c r="B909">
        <v>53</v>
      </c>
      <c r="C909" t="str">
        <f t="shared" si="42"/>
        <v xml:space="preserve">Retirement Category </v>
      </c>
      <c r="D909" t="s">
        <v>16</v>
      </c>
      <c r="E909" t="s">
        <v>22</v>
      </c>
      <c r="F909" t="s">
        <v>32</v>
      </c>
      <c r="G909" t="s">
        <v>44</v>
      </c>
      <c r="H909" t="s">
        <v>46</v>
      </c>
      <c r="I909">
        <v>15</v>
      </c>
      <c r="J909" t="str">
        <f t="shared" si="43"/>
        <v>11-15 yrs</v>
      </c>
      <c r="K909">
        <v>4</v>
      </c>
      <c r="L909" s="5">
        <v>3975.92</v>
      </c>
      <c r="M909" s="5">
        <f t="shared" si="44"/>
        <v>47711.040000000001</v>
      </c>
      <c r="N909" s="5">
        <v>718.77</v>
      </c>
      <c r="O909">
        <v>9</v>
      </c>
      <c r="P909">
        <v>18</v>
      </c>
      <c r="Q909">
        <v>8</v>
      </c>
      <c r="R909" t="s">
        <v>49</v>
      </c>
      <c r="S909" t="s">
        <v>50</v>
      </c>
    </row>
    <row r="910" spans="1:19" x14ac:dyDescent="0.35">
      <c r="A910">
        <v>909</v>
      </c>
      <c r="B910">
        <v>48</v>
      </c>
      <c r="C910" t="str">
        <f t="shared" si="42"/>
        <v>Old Category</v>
      </c>
      <c r="D910" t="s">
        <v>17</v>
      </c>
      <c r="E910" t="s">
        <v>18</v>
      </c>
      <c r="F910" t="s">
        <v>24</v>
      </c>
      <c r="G910" t="s">
        <v>44</v>
      </c>
      <c r="H910" t="s">
        <v>46</v>
      </c>
      <c r="I910">
        <v>17</v>
      </c>
      <c r="J910" t="str">
        <f t="shared" si="43"/>
        <v>16-20 yrs</v>
      </c>
      <c r="K910">
        <v>3</v>
      </c>
      <c r="L910" s="5">
        <v>3545.48</v>
      </c>
      <c r="M910" s="5">
        <f t="shared" si="44"/>
        <v>42545.760000000002</v>
      </c>
      <c r="N910" s="5">
        <v>503.32</v>
      </c>
      <c r="O910">
        <v>14</v>
      </c>
      <c r="P910">
        <v>19</v>
      </c>
      <c r="Q910">
        <v>7</v>
      </c>
      <c r="R910" t="s">
        <v>50</v>
      </c>
      <c r="S910" t="s">
        <v>49</v>
      </c>
    </row>
    <row r="911" spans="1:19" x14ac:dyDescent="0.35">
      <c r="A911">
        <v>910</v>
      </c>
      <c r="B911">
        <v>32</v>
      </c>
      <c r="C911" t="str">
        <f t="shared" si="42"/>
        <v>Adult Category</v>
      </c>
      <c r="D911" t="s">
        <v>17</v>
      </c>
      <c r="E911" t="s">
        <v>22</v>
      </c>
      <c r="F911" t="s">
        <v>32</v>
      </c>
      <c r="G911" t="s">
        <v>43</v>
      </c>
      <c r="H911" t="s">
        <v>46</v>
      </c>
      <c r="I911">
        <v>18</v>
      </c>
      <c r="J911" t="str">
        <f t="shared" si="43"/>
        <v>16-20 yrs</v>
      </c>
      <c r="K911">
        <v>3</v>
      </c>
      <c r="L911" s="5">
        <v>3996.91</v>
      </c>
      <c r="M911" s="5">
        <f t="shared" si="44"/>
        <v>47962.92</v>
      </c>
      <c r="N911" s="5">
        <v>244.13</v>
      </c>
      <c r="O911">
        <v>8</v>
      </c>
      <c r="P911">
        <v>22</v>
      </c>
      <c r="Q911">
        <v>6</v>
      </c>
      <c r="R911" t="s">
        <v>49</v>
      </c>
      <c r="S911" t="s">
        <v>49</v>
      </c>
    </row>
    <row r="912" spans="1:19" x14ac:dyDescent="0.35">
      <c r="A912">
        <v>911</v>
      </c>
      <c r="B912">
        <v>43</v>
      </c>
      <c r="C912" t="str">
        <f t="shared" si="42"/>
        <v>Old Category</v>
      </c>
      <c r="D912" t="s">
        <v>17</v>
      </c>
      <c r="E912" t="s">
        <v>18</v>
      </c>
      <c r="F912" t="s">
        <v>24</v>
      </c>
      <c r="G912" t="s">
        <v>44</v>
      </c>
      <c r="H912" t="s">
        <v>46</v>
      </c>
      <c r="I912">
        <v>7</v>
      </c>
      <c r="J912" t="str">
        <f t="shared" si="43"/>
        <v>6-10 yrs</v>
      </c>
      <c r="K912">
        <v>3</v>
      </c>
      <c r="L912" s="5">
        <v>4307.8</v>
      </c>
      <c r="M912" s="5">
        <f t="shared" si="44"/>
        <v>51693.600000000006</v>
      </c>
      <c r="N912" s="5">
        <v>786.91</v>
      </c>
      <c r="O912">
        <v>5</v>
      </c>
      <c r="P912">
        <v>25</v>
      </c>
      <c r="Q912">
        <v>7</v>
      </c>
      <c r="R912" t="s">
        <v>49</v>
      </c>
      <c r="S912" t="s">
        <v>49</v>
      </c>
    </row>
    <row r="913" spans="1:19" x14ac:dyDescent="0.35">
      <c r="A913">
        <v>912</v>
      </c>
      <c r="B913">
        <v>45</v>
      </c>
      <c r="C913" t="str">
        <f t="shared" si="42"/>
        <v>Old Category</v>
      </c>
      <c r="D913" t="s">
        <v>17</v>
      </c>
      <c r="E913" t="s">
        <v>21</v>
      </c>
      <c r="F913" t="s">
        <v>31</v>
      </c>
      <c r="G913" t="s">
        <v>43</v>
      </c>
      <c r="H913" t="s">
        <v>46</v>
      </c>
      <c r="I913">
        <v>12</v>
      </c>
      <c r="J913" t="str">
        <f t="shared" si="43"/>
        <v>11-15 yrs</v>
      </c>
      <c r="K913">
        <v>3</v>
      </c>
      <c r="L913" s="5">
        <v>4417.13</v>
      </c>
      <c r="M913" s="5">
        <f t="shared" si="44"/>
        <v>53005.56</v>
      </c>
      <c r="N913" s="5">
        <v>253.85</v>
      </c>
      <c r="O913">
        <v>7</v>
      </c>
      <c r="P913">
        <v>14</v>
      </c>
      <c r="Q913">
        <v>6</v>
      </c>
      <c r="R913" t="s">
        <v>49</v>
      </c>
      <c r="S913" t="s">
        <v>49</v>
      </c>
    </row>
    <row r="914" spans="1:19" x14ac:dyDescent="0.35">
      <c r="A914">
        <v>913</v>
      </c>
      <c r="B914">
        <v>33</v>
      </c>
      <c r="C914" t="str">
        <f t="shared" si="42"/>
        <v>Adult Category</v>
      </c>
      <c r="D914" t="s">
        <v>16</v>
      </c>
      <c r="E914" t="s">
        <v>21</v>
      </c>
      <c r="F914" t="s">
        <v>34</v>
      </c>
      <c r="G914" t="s">
        <v>44</v>
      </c>
      <c r="H914" t="s">
        <v>46</v>
      </c>
      <c r="I914">
        <v>19</v>
      </c>
      <c r="J914" t="str">
        <f t="shared" si="43"/>
        <v>16-20 yrs</v>
      </c>
      <c r="K914">
        <v>2</v>
      </c>
      <c r="L914" s="5">
        <v>3681.34</v>
      </c>
      <c r="M914" s="5">
        <f t="shared" si="44"/>
        <v>44176.08</v>
      </c>
      <c r="N914" s="5">
        <v>533.41999999999996</v>
      </c>
      <c r="O914">
        <v>3</v>
      </c>
      <c r="P914">
        <v>28</v>
      </c>
      <c r="Q914">
        <v>3</v>
      </c>
      <c r="R914" t="s">
        <v>49</v>
      </c>
      <c r="S914" t="s">
        <v>49</v>
      </c>
    </row>
    <row r="915" spans="1:19" x14ac:dyDescent="0.35">
      <c r="A915">
        <v>914</v>
      </c>
      <c r="B915">
        <v>57</v>
      </c>
      <c r="C915" t="str">
        <f t="shared" si="42"/>
        <v xml:space="preserve">Retirement Category </v>
      </c>
      <c r="D915" t="s">
        <v>16</v>
      </c>
      <c r="E915" t="s">
        <v>21</v>
      </c>
      <c r="F915" t="s">
        <v>34</v>
      </c>
      <c r="G915" t="s">
        <v>44</v>
      </c>
      <c r="H915" t="s">
        <v>47</v>
      </c>
      <c r="I915">
        <v>3</v>
      </c>
      <c r="J915" t="str">
        <f t="shared" si="43"/>
        <v>0-5 yrs</v>
      </c>
      <c r="K915">
        <v>5</v>
      </c>
      <c r="L915" s="5">
        <v>4701.46</v>
      </c>
      <c r="M915" s="5">
        <f t="shared" si="44"/>
        <v>56417.520000000004</v>
      </c>
      <c r="N915" s="5">
        <v>869.61</v>
      </c>
      <c r="O915">
        <v>5</v>
      </c>
      <c r="P915">
        <v>24</v>
      </c>
      <c r="Q915">
        <v>5</v>
      </c>
      <c r="R915" t="s">
        <v>49</v>
      </c>
      <c r="S915" t="s">
        <v>49</v>
      </c>
    </row>
    <row r="916" spans="1:19" x14ac:dyDescent="0.35">
      <c r="A916">
        <v>915</v>
      </c>
      <c r="B916">
        <v>54</v>
      </c>
      <c r="C916" t="str">
        <f t="shared" si="42"/>
        <v xml:space="preserve">Retirement Category </v>
      </c>
      <c r="D916" t="s">
        <v>16</v>
      </c>
      <c r="E916" t="s">
        <v>22</v>
      </c>
      <c r="F916" t="s">
        <v>32</v>
      </c>
      <c r="G916" t="s">
        <v>43</v>
      </c>
      <c r="H916" t="s">
        <v>46</v>
      </c>
      <c r="I916">
        <v>18</v>
      </c>
      <c r="J916" t="str">
        <f t="shared" si="43"/>
        <v>16-20 yrs</v>
      </c>
      <c r="K916">
        <v>2</v>
      </c>
      <c r="L916" s="5">
        <v>3658.72</v>
      </c>
      <c r="M916" s="5">
        <f t="shared" si="44"/>
        <v>43904.639999999999</v>
      </c>
      <c r="N916" s="5">
        <v>717.65</v>
      </c>
      <c r="O916">
        <v>9</v>
      </c>
      <c r="P916">
        <v>32</v>
      </c>
      <c r="Q916">
        <v>6</v>
      </c>
      <c r="R916" t="s">
        <v>49</v>
      </c>
      <c r="S916" t="s">
        <v>49</v>
      </c>
    </row>
    <row r="917" spans="1:19" x14ac:dyDescent="0.35">
      <c r="A917">
        <v>916</v>
      </c>
      <c r="B917">
        <v>38</v>
      </c>
      <c r="C917" t="str">
        <f t="shared" si="42"/>
        <v>Adult Category</v>
      </c>
      <c r="D917" t="s">
        <v>17</v>
      </c>
      <c r="E917" t="s">
        <v>22</v>
      </c>
      <c r="F917" t="s">
        <v>32</v>
      </c>
      <c r="G917" t="s">
        <v>44</v>
      </c>
      <c r="H917" t="s">
        <v>46</v>
      </c>
      <c r="I917">
        <v>0</v>
      </c>
      <c r="J917" t="str">
        <f t="shared" si="43"/>
        <v>0-5 yrs</v>
      </c>
      <c r="K917">
        <v>2</v>
      </c>
      <c r="L917" s="5">
        <v>3900.23</v>
      </c>
      <c r="M917" s="5">
        <f t="shared" si="44"/>
        <v>46802.76</v>
      </c>
      <c r="N917" s="5">
        <v>756.77</v>
      </c>
      <c r="O917">
        <v>8</v>
      </c>
      <c r="P917">
        <v>21</v>
      </c>
      <c r="Q917">
        <v>6</v>
      </c>
      <c r="R917" t="s">
        <v>49</v>
      </c>
      <c r="S917" t="s">
        <v>49</v>
      </c>
    </row>
    <row r="918" spans="1:19" x14ac:dyDescent="0.35">
      <c r="A918">
        <v>917</v>
      </c>
      <c r="B918">
        <v>60</v>
      </c>
      <c r="C918" t="str">
        <f t="shared" si="42"/>
        <v xml:space="preserve">Retirement Category </v>
      </c>
      <c r="D918" t="s">
        <v>16</v>
      </c>
      <c r="E918" t="s">
        <v>20</v>
      </c>
      <c r="F918" t="s">
        <v>29</v>
      </c>
      <c r="G918" t="s">
        <v>43</v>
      </c>
      <c r="H918" t="s">
        <v>46</v>
      </c>
      <c r="I918">
        <v>11</v>
      </c>
      <c r="J918" t="str">
        <f t="shared" si="43"/>
        <v>11-15 yrs</v>
      </c>
      <c r="K918">
        <v>5</v>
      </c>
      <c r="L918" s="5">
        <v>3683.93</v>
      </c>
      <c r="M918" s="5">
        <f t="shared" si="44"/>
        <v>44207.159999999996</v>
      </c>
      <c r="N918" s="5">
        <v>447</v>
      </c>
      <c r="O918">
        <v>8</v>
      </c>
      <c r="P918">
        <v>17</v>
      </c>
      <c r="Q918">
        <v>7</v>
      </c>
      <c r="R918" t="s">
        <v>49</v>
      </c>
      <c r="S918" t="s">
        <v>50</v>
      </c>
    </row>
    <row r="919" spans="1:19" x14ac:dyDescent="0.35">
      <c r="A919">
        <v>918</v>
      </c>
      <c r="B919">
        <v>29</v>
      </c>
      <c r="C919" t="str">
        <f t="shared" si="42"/>
        <v>Young Category</v>
      </c>
      <c r="D919" t="s">
        <v>16</v>
      </c>
      <c r="E919" t="s">
        <v>18</v>
      </c>
      <c r="F919" t="s">
        <v>24</v>
      </c>
      <c r="G919" t="s">
        <v>45</v>
      </c>
      <c r="H919" t="s">
        <v>46</v>
      </c>
      <c r="I919">
        <v>6</v>
      </c>
      <c r="J919" t="str">
        <f t="shared" si="43"/>
        <v>6-10 yrs</v>
      </c>
      <c r="K919">
        <v>3</v>
      </c>
      <c r="L919" s="5">
        <v>6186.87</v>
      </c>
      <c r="M919" s="5">
        <f t="shared" si="44"/>
        <v>74242.44</v>
      </c>
      <c r="N919" s="5">
        <v>907.66</v>
      </c>
      <c r="O919">
        <v>6</v>
      </c>
      <c r="P919">
        <v>28</v>
      </c>
      <c r="Q919">
        <v>4</v>
      </c>
      <c r="R919" t="s">
        <v>49</v>
      </c>
      <c r="S919" t="s">
        <v>49</v>
      </c>
    </row>
    <row r="920" spans="1:19" x14ac:dyDescent="0.35">
      <c r="A920">
        <v>919</v>
      </c>
      <c r="B920">
        <v>29</v>
      </c>
      <c r="C920" t="str">
        <f t="shared" si="42"/>
        <v>Young Category</v>
      </c>
      <c r="D920" t="s">
        <v>16</v>
      </c>
      <c r="E920" t="s">
        <v>19</v>
      </c>
      <c r="F920" t="s">
        <v>37</v>
      </c>
      <c r="G920" t="s">
        <v>43</v>
      </c>
      <c r="H920" t="s">
        <v>48</v>
      </c>
      <c r="I920">
        <v>16</v>
      </c>
      <c r="J920" t="str">
        <f t="shared" si="43"/>
        <v>16-20 yrs</v>
      </c>
      <c r="K920">
        <v>4</v>
      </c>
      <c r="L920" s="5">
        <v>5571.29</v>
      </c>
      <c r="M920" s="5">
        <f t="shared" si="44"/>
        <v>66855.48</v>
      </c>
      <c r="N920" s="5">
        <v>627.74</v>
      </c>
      <c r="O920">
        <v>6</v>
      </c>
      <c r="P920">
        <v>16</v>
      </c>
      <c r="Q920">
        <v>3</v>
      </c>
      <c r="R920" t="s">
        <v>50</v>
      </c>
      <c r="S920" t="s">
        <v>49</v>
      </c>
    </row>
    <row r="921" spans="1:19" x14ac:dyDescent="0.35">
      <c r="A921">
        <v>920</v>
      </c>
      <c r="B921">
        <v>31</v>
      </c>
      <c r="C921" t="str">
        <f t="shared" si="42"/>
        <v>Adult Category</v>
      </c>
      <c r="D921" t="s">
        <v>17</v>
      </c>
      <c r="E921" t="s">
        <v>20</v>
      </c>
      <c r="F921" t="s">
        <v>29</v>
      </c>
      <c r="G921" t="s">
        <v>43</v>
      </c>
      <c r="H921" t="s">
        <v>47</v>
      </c>
      <c r="I921">
        <v>13</v>
      </c>
      <c r="J921" t="str">
        <f t="shared" si="43"/>
        <v>11-15 yrs</v>
      </c>
      <c r="K921">
        <v>4</v>
      </c>
      <c r="L921" s="5">
        <v>3382.15</v>
      </c>
      <c r="M921" s="5">
        <f t="shared" si="44"/>
        <v>40585.800000000003</v>
      </c>
      <c r="N921" s="5">
        <v>260.95999999999998</v>
      </c>
      <c r="O921">
        <v>11</v>
      </c>
      <c r="P921">
        <v>22</v>
      </c>
      <c r="Q921">
        <v>5</v>
      </c>
      <c r="R921" t="s">
        <v>49</v>
      </c>
      <c r="S921" t="s">
        <v>50</v>
      </c>
    </row>
    <row r="922" spans="1:19" x14ac:dyDescent="0.35">
      <c r="A922">
        <v>921</v>
      </c>
      <c r="B922">
        <v>22</v>
      </c>
      <c r="C922" t="str">
        <f t="shared" si="42"/>
        <v>Young Category</v>
      </c>
      <c r="D922" t="s">
        <v>16</v>
      </c>
      <c r="E922" t="s">
        <v>20</v>
      </c>
      <c r="F922" t="s">
        <v>29</v>
      </c>
      <c r="G922" t="s">
        <v>42</v>
      </c>
      <c r="H922" t="s">
        <v>46</v>
      </c>
      <c r="I922">
        <v>2</v>
      </c>
      <c r="J922" t="str">
        <f t="shared" si="43"/>
        <v>0-5 yrs</v>
      </c>
      <c r="K922">
        <v>5</v>
      </c>
      <c r="L922" s="5">
        <v>4760.03</v>
      </c>
      <c r="M922" s="5">
        <f t="shared" si="44"/>
        <v>57120.36</v>
      </c>
      <c r="N922" s="5">
        <v>734.21</v>
      </c>
      <c r="O922">
        <v>9</v>
      </c>
      <c r="P922">
        <v>18</v>
      </c>
      <c r="Q922">
        <v>4</v>
      </c>
      <c r="R922" t="s">
        <v>49</v>
      </c>
      <c r="S922" t="s">
        <v>49</v>
      </c>
    </row>
    <row r="923" spans="1:19" x14ac:dyDescent="0.35">
      <c r="A923">
        <v>922</v>
      </c>
      <c r="B923">
        <v>48</v>
      </c>
      <c r="C923" t="str">
        <f t="shared" si="42"/>
        <v>Old Category</v>
      </c>
      <c r="D923" t="s">
        <v>17</v>
      </c>
      <c r="E923" t="s">
        <v>23</v>
      </c>
      <c r="F923" t="s">
        <v>39</v>
      </c>
      <c r="G923" t="s">
        <v>44</v>
      </c>
      <c r="H923" t="s">
        <v>46</v>
      </c>
      <c r="I923">
        <v>16</v>
      </c>
      <c r="J923" t="str">
        <f t="shared" si="43"/>
        <v>16-20 yrs</v>
      </c>
      <c r="K923">
        <v>3</v>
      </c>
      <c r="L923" s="5">
        <v>4846.3900000000003</v>
      </c>
      <c r="M923" s="5">
        <f t="shared" si="44"/>
        <v>58156.680000000008</v>
      </c>
      <c r="N923" s="5">
        <v>498.31</v>
      </c>
      <c r="O923">
        <v>9</v>
      </c>
      <c r="P923">
        <v>24</v>
      </c>
      <c r="Q923">
        <v>4</v>
      </c>
      <c r="R923" t="s">
        <v>49</v>
      </c>
      <c r="S923" t="s">
        <v>49</v>
      </c>
    </row>
    <row r="924" spans="1:19" x14ac:dyDescent="0.35">
      <c r="A924">
        <v>923</v>
      </c>
      <c r="B924">
        <v>30</v>
      </c>
      <c r="C924" t="str">
        <f t="shared" si="42"/>
        <v>Adult Category</v>
      </c>
      <c r="D924" t="s">
        <v>17</v>
      </c>
      <c r="E924" t="s">
        <v>18</v>
      </c>
      <c r="F924" t="s">
        <v>26</v>
      </c>
      <c r="G924" t="s">
        <v>44</v>
      </c>
      <c r="H924" t="s">
        <v>47</v>
      </c>
      <c r="I924">
        <v>1</v>
      </c>
      <c r="J924" t="str">
        <f t="shared" si="43"/>
        <v>0-5 yrs</v>
      </c>
      <c r="K924">
        <v>3</v>
      </c>
      <c r="L924" s="5">
        <v>5612.89</v>
      </c>
      <c r="M924" s="5">
        <f t="shared" si="44"/>
        <v>67354.680000000008</v>
      </c>
      <c r="N924" s="5">
        <v>357.47</v>
      </c>
      <c r="O924">
        <v>9</v>
      </c>
      <c r="P924">
        <v>20</v>
      </c>
      <c r="Q924">
        <v>4</v>
      </c>
      <c r="R924" t="s">
        <v>49</v>
      </c>
      <c r="S924" t="s">
        <v>49</v>
      </c>
    </row>
    <row r="925" spans="1:19" x14ac:dyDescent="0.35">
      <c r="A925">
        <v>924</v>
      </c>
      <c r="B925">
        <v>23</v>
      </c>
      <c r="C925" t="str">
        <f t="shared" si="42"/>
        <v>Young Category</v>
      </c>
      <c r="D925" t="s">
        <v>17</v>
      </c>
      <c r="E925" t="s">
        <v>23</v>
      </c>
      <c r="F925" t="s">
        <v>39</v>
      </c>
      <c r="G925" t="s">
        <v>43</v>
      </c>
      <c r="H925" t="s">
        <v>48</v>
      </c>
      <c r="I925">
        <v>4</v>
      </c>
      <c r="J925" t="str">
        <f t="shared" si="43"/>
        <v>0-5 yrs</v>
      </c>
      <c r="K925">
        <v>3</v>
      </c>
      <c r="L925" s="5">
        <v>3680.01</v>
      </c>
      <c r="M925" s="5">
        <f t="shared" si="44"/>
        <v>44160.12</v>
      </c>
      <c r="N925" s="5">
        <v>687.11</v>
      </c>
      <c r="O925">
        <v>10</v>
      </c>
      <c r="P925">
        <v>19</v>
      </c>
      <c r="Q925">
        <v>3</v>
      </c>
      <c r="R925" t="s">
        <v>49</v>
      </c>
      <c r="S925" t="s">
        <v>49</v>
      </c>
    </row>
    <row r="926" spans="1:19" x14ac:dyDescent="0.35">
      <c r="A926">
        <v>925</v>
      </c>
      <c r="B926">
        <v>47</v>
      </c>
      <c r="C926" t="str">
        <f t="shared" si="42"/>
        <v>Old Category</v>
      </c>
      <c r="D926" t="s">
        <v>16</v>
      </c>
      <c r="E926" t="s">
        <v>21</v>
      </c>
      <c r="F926" t="s">
        <v>38</v>
      </c>
      <c r="G926" t="s">
        <v>43</v>
      </c>
      <c r="H926" t="s">
        <v>46</v>
      </c>
      <c r="I926">
        <v>5</v>
      </c>
      <c r="J926" t="str">
        <f t="shared" si="43"/>
        <v>0-5 yrs</v>
      </c>
      <c r="K926">
        <v>2</v>
      </c>
      <c r="L926" s="5">
        <v>3680.58</v>
      </c>
      <c r="M926" s="5">
        <f t="shared" si="44"/>
        <v>44166.96</v>
      </c>
      <c r="N926" s="5">
        <v>246.01</v>
      </c>
      <c r="O926">
        <v>11</v>
      </c>
      <c r="P926">
        <v>24</v>
      </c>
      <c r="Q926">
        <v>1</v>
      </c>
      <c r="R926" t="s">
        <v>49</v>
      </c>
      <c r="S926" t="s">
        <v>49</v>
      </c>
    </row>
    <row r="927" spans="1:19" x14ac:dyDescent="0.35">
      <c r="A927">
        <v>926</v>
      </c>
      <c r="B927">
        <v>58</v>
      </c>
      <c r="C927" t="str">
        <f t="shared" si="42"/>
        <v xml:space="preserve">Retirement Category </v>
      </c>
      <c r="D927" t="s">
        <v>16</v>
      </c>
      <c r="E927" t="s">
        <v>23</v>
      </c>
      <c r="F927" t="s">
        <v>41</v>
      </c>
      <c r="G927" t="s">
        <v>44</v>
      </c>
      <c r="H927" t="s">
        <v>46</v>
      </c>
      <c r="I927">
        <v>1</v>
      </c>
      <c r="J927" t="str">
        <f t="shared" si="43"/>
        <v>0-5 yrs</v>
      </c>
      <c r="K927">
        <v>5</v>
      </c>
      <c r="L927" s="5">
        <v>4721.07</v>
      </c>
      <c r="M927" s="5">
        <f t="shared" si="44"/>
        <v>56652.84</v>
      </c>
      <c r="N927" s="5">
        <v>407.05</v>
      </c>
      <c r="O927">
        <v>4</v>
      </c>
      <c r="P927">
        <v>14</v>
      </c>
      <c r="Q927">
        <v>4</v>
      </c>
      <c r="R927" t="s">
        <v>50</v>
      </c>
      <c r="S927" t="s">
        <v>49</v>
      </c>
    </row>
    <row r="928" spans="1:19" x14ac:dyDescent="0.35">
      <c r="A928">
        <v>927</v>
      </c>
      <c r="B928">
        <v>57</v>
      </c>
      <c r="C928" t="str">
        <f t="shared" si="42"/>
        <v xml:space="preserve">Retirement Category </v>
      </c>
      <c r="D928" t="s">
        <v>17</v>
      </c>
      <c r="E928" t="s">
        <v>18</v>
      </c>
      <c r="F928" t="s">
        <v>26</v>
      </c>
      <c r="G928" t="s">
        <v>43</v>
      </c>
      <c r="H928" t="s">
        <v>47</v>
      </c>
      <c r="I928">
        <v>8</v>
      </c>
      <c r="J928" t="str">
        <f t="shared" si="43"/>
        <v>6-10 yrs</v>
      </c>
      <c r="K928">
        <v>5</v>
      </c>
      <c r="L928" s="5">
        <v>6949.24</v>
      </c>
      <c r="M928" s="5">
        <f t="shared" si="44"/>
        <v>83390.880000000005</v>
      </c>
      <c r="N928" s="5">
        <v>902.14</v>
      </c>
      <c r="O928">
        <v>9</v>
      </c>
      <c r="P928">
        <v>25</v>
      </c>
      <c r="Q928">
        <v>5</v>
      </c>
      <c r="R928" t="s">
        <v>49</v>
      </c>
      <c r="S928" t="s">
        <v>50</v>
      </c>
    </row>
    <row r="929" spans="1:19" x14ac:dyDescent="0.35">
      <c r="A929">
        <v>928</v>
      </c>
      <c r="B929">
        <v>31</v>
      </c>
      <c r="C929" t="str">
        <f t="shared" si="42"/>
        <v>Adult Category</v>
      </c>
      <c r="D929" t="s">
        <v>17</v>
      </c>
      <c r="E929" t="s">
        <v>18</v>
      </c>
      <c r="F929" t="s">
        <v>26</v>
      </c>
      <c r="G929" t="s">
        <v>44</v>
      </c>
      <c r="H929" t="s">
        <v>46</v>
      </c>
      <c r="I929">
        <v>15</v>
      </c>
      <c r="J929" t="str">
        <f t="shared" si="43"/>
        <v>11-15 yrs</v>
      </c>
      <c r="K929">
        <v>4</v>
      </c>
      <c r="L929" s="5">
        <v>5963.26</v>
      </c>
      <c r="M929" s="5">
        <f t="shared" si="44"/>
        <v>71559.12</v>
      </c>
      <c r="N929" s="5">
        <v>397.99</v>
      </c>
      <c r="O929">
        <v>7</v>
      </c>
      <c r="P929">
        <v>25</v>
      </c>
      <c r="Q929">
        <v>7</v>
      </c>
      <c r="R929" t="s">
        <v>49</v>
      </c>
      <c r="S929" t="s">
        <v>50</v>
      </c>
    </row>
    <row r="930" spans="1:19" x14ac:dyDescent="0.35">
      <c r="A930">
        <v>929</v>
      </c>
      <c r="B930">
        <v>47</v>
      </c>
      <c r="C930" t="str">
        <f t="shared" si="42"/>
        <v>Old Category</v>
      </c>
      <c r="D930" t="s">
        <v>16</v>
      </c>
      <c r="E930" t="s">
        <v>23</v>
      </c>
      <c r="F930" t="s">
        <v>33</v>
      </c>
      <c r="G930" t="s">
        <v>44</v>
      </c>
      <c r="H930" t="s">
        <v>46</v>
      </c>
      <c r="I930">
        <v>8</v>
      </c>
      <c r="J930" t="str">
        <f t="shared" si="43"/>
        <v>6-10 yrs</v>
      </c>
      <c r="K930">
        <v>4</v>
      </c>
      <c r="L930" s="5">
        <v>4902.34</v>
      </c>
      <c r="M930" s="5">
        <f t="shared" si="44"/>
        <v>58828.08</v>
      </c>
      <c r="N930" s="5">
        <v>498.96</v>
      </c>
      <c r="O930">
        <v>7</v>
      </c>
      <c r="P930">
        <v>20</v>
      </c>
      <c r="Q930">
        <v>8</v>
      </c>
      <c r="R930" t="s">
        <v>49</v>
      </c>
      <c r="S930" t="s">
        <v>50</v>
      </c>
    </row>
    <row r="931" spans="1:19" x14ac:dyDescent="0.35">
      <c r="A931">
        <v>930</v>
      </c>
      <c r="B931">
        <v>56</v>
      </c>
      <c r="C931" t="str">
        <f t="shared" si="42"/>
        <v xml:space="preserve">Retirement Category </v>
      </c>
      <c r="D931" t="s">
        <v>17</v>
      </c>
      <c r="E931" t="s">
        <v>20</v>
      </c>
      <c r="F931" t="s">
        <v>29</v>
      </c>
      <c r="G931" t="s">
        <v>42</v>
      </c>
      <c r="H931" t="s">
        <v>46</v>
      </c>
      <c r="I931">
        <v>18</v>
      </c>
      <c r="J931" t="str">
        <f t="shared" si="43"/>
        <v>16-20 yrs</v>
      </c>
      <c r="K931">
        <v>4</v>
      </c>
      <c r="L931" s="5">
        <v>4742.33</v>
      </c>
      <c r="M931" s="5">
        <f t="shared" si="44"/>
        <v>56907.96</v>
      </c>
      <c r="N931" s="5">
        <v>686.37</v>
      </c>
      <c r="O931">
        <v>4</v>
      </c>
      <c r="P931">
        <v>16</v>
      </c>
      <c r="Q931">
        <v>6</v>
      </c>
      <c r="R931" t="s">
        <v>49</v>
      </c>
      <c r="S931" t="s">
        <v>49</v>
      </c>
    </row>
    <row r="932" spans="1:19" x14ac:dyDescent="0.35">
      <c r="A932">
        <v>931</v>
      </c>
      <c r="B932">
        <v>23</v>
      </c>
      <c r="C932" t="str">
        <f t="shared" si="42"/>
        <v>Young Category</v>
      </c>
      <c r="D932" t="s">
        <v>16</v>
      </c>
      <c r="E932" t="s">
        <v>21</v>
      </c>
      <c r="F932" t="s">
        <v>38</v>
      </c>
      <c r="G932" t="s">
        <v>44</v>
      </c>
      <c r="H932" t="s">
        <v>46</v>
      </c>
      <c r="I932">
        <v>11</v>
      </c>
      <c r="J932" t="str">
        <f t="shared" si="43"/>
        <v>11-15 yrs</v>
      </c>
      <c r="K932">
        <v>3</v>
      </c>
      <c r="L932" s="5">
        <v>4721.5200000000004</v>
      </c>
      <c r="M932" s="5">
        <f t="shared" si="44"/>
        <v>56658.240000000005</v>
      </c>
      <c r="N932" s="5">
        <v>413.49</v>
      </c>
      <c r="O932">
        <v>8</v>
      </c>
      <c r="P932">
        <v>21</v>
      </c>
      <c r="Q932">
        <v>5</v>
      </c>
      <c r="R932" t="s">
        <v>49</v>
      </c>
      <c r="S932" t="s">
        <v>49</v>
      </c>
    </row>
    <row r="933" spans="1:19" x14ac:dyDescent="0.35">
      <c r="A933">
        <v>932</v>
      </c>
      <c r="B933">
        <v>54</v>
      </c>
      <c r="C933" t="str">
        <f t="shared" si="42"/>
        <v xml:space="preserve">Retirement Category </v>
      </c>
      <c r="D933" t="s">
        <v>16</v>
      </c>
      <c r="E933" t="s">
        <v>19</v>
      </c>
      <c r="F933" t="s">
        <v>37</v>
      </c>
      <c r="G933" t="s">
        <v>44</v>
      </c>
      <c r="H933" t="s">
        <v>47</v>
      </c>
      <c r="I933">
        <v>7</v>
      </c>
      <c r="J933" t="str">
        <f t="shared" si="43"/>
        <v>6-10 yrs</v>
      </c>
      <c r="K933">
        <v>3</v>
      </c>
      <c r="L933" s="5">
        <v>3868</v>
      </c>
      <c r="M933" s="5">
        <f t="shared" si="44"/>
        <v>46416</v>
      </c>
      <c r="N933" s="5">
        <v>751.71</v>
      </c>
      <c r="O933">
        <v>7</v>
      </c>
      <c r="P933">
        <v>14</v>
      </c>
      <c r="Q933">
        <v>6</v>
      </c>
      <c r="R933" t="s">
        <v>49</v>
      </c>
      <c r="S933" t="s">
        <v>49</v>
      </c>
    </row>
    <row r="934" spans="1:19" x14ac:dyDescent="0.35">
      <c r="A934">
        <v>933</v>
      </c>
      <c r="B934">
        <v>29</v>
      </c>
      <c r="C934" t="str">
        <f t="shared" si="42"/>
        <v>Young Category</v>
      </c>
      <c r="D934" t="s">
        <v>17</v>
      </c>
      <c r="E934" t="s">
        <v>18</v>
      </c>
      <c r="F934" t="s">
        <v>24</v>
      </c>
      <c r="G934" t="s">
        <v>43</v>
      </c>
      <c r="H934" t="s">
        <v>46</v>
      </c>
      <c r="I934">
        <v>9</v>
      </c>
      <c r="J934" t="str">
        <f t="shared" si="43"/>
        <v>6-10 yrs</v>
      </c>
      <c r="K934">
        <v>3</v>
      </c>
      <c r="L934" s="5">
        <v>5479.8</v>
      </c>
      <c r="M934" s="5">
        <f t="shared" si="44"/>
        <v>65757.600000000006</v>
      </c>
      <c r="N934" s="5">
        <v>988.94</v>
      </c>
      <c r="O934">
        <v>6</v>
      </c>
      <c r="P934">
        <v>19</v>
      </c>
      <c r="Q934">
        <v>4</v>
      </c>
      <c r="R934" t="s">
        <v>50</v>
      </c>
      <c r="S934" t="s">
        <v>49</v>
      </c>
    </row>
    <row r="935" spans="1:19" x14ac:dyDescent="0.35">
      <c r="A935">
        <v>934</v>
      </c>
      <c r="B935">
        <v>58</v>
      </c>
      <c r="C935" t="str">
        <f t="shared" si="42"/>
        <v xml:space="preserve">Retirement Category </v>
      </c>
      <c r="D935" t="s">
        <v>16</v>
      </c>
      <c r="E935" t="s">
        <v>20</v>
      </c>
      <c r="F935" t="s">
        <v>28</v>
      </c>
      <c r="G935" t="s">
        <v>43</v>
      </c>
      <c r="H935" t="s">
        <v>46</v>
      </c>
      <c r="I935">
        <v>19</v>
      </c>
      <c r="J935" t="str">
        <f t="shared" si="43"/>
        <v>16-20 yrs</v>
      </c>
      <c r="K935">
        <v>5</v>
      </c>
      <c r="L935" s="5">
        <v>4744.68</v>
      </c>
      <c r="M935" s="5">
        <f t="shared" si="44"/>
        <v>56936.160000000003</v>
      </c>
      <c r="N935" s="5">
        <v>919.6</v>
      </c>
      <c r="O935">
        <v>14</v>
      </c>
      <c r="P935">
        <v>18</v>
      </c>
      <c r="Q935">
        <v>8</v>
      </c>
      <c r="R935" t="s">
        <v>49</v>
      </c>
      <c r="S935" t="s">
        <v>50</v>
      </c>
    </row>
    <row r="936" spans="1:19" x14ac:dyDescent="0.35">
      <c r="A936">
        <v>935</v>
      </c>
      <c r="B936">
        <v>55</v>
      </c>
      <c r="C936" t="str">
        <f t="shared" si="42"/>
        <v xml:space="preserve">Retirement Category </v>
      </c>
      <c r="D936" t="s">
        <v>16</v>
      </c>
      <c r="E936" t="s">
        <v>20</v>
      </c>
      <c r="F936" t="s">
        <v>30</v>
      </c>
      <c r="G936" t="s">
        <v>44</v>
      </c>
      <c r="H936" t="s">
        <v>47</v>
      </c>
      <c r="I936">
        <v>8</v>
      </c>
      <c r="J936" t="str">
        <f t="shared" si="43"/>
        <v>6-10 yrs</v>
      </c>
      <c r="K936">
        <v>4</v>
      </c>
      <c r="L936" s="5">
        <v>4866.03</v>
      </c>
      <c r="M936" s="5">
        <f t="shared" si="44"/>
        <v>58392.36</v>
      </c>
      <c r="N936" s="5">
        <v>941.74</v>
      </c>
      <c r="O936">
        <v>14</v>
      </c>
      <c r="P936">
        <v>17</v>
      </c>
      <c r="Q936">
        <v>3</v>
      </c>
      <c r="R936" t="s">
        <v>49</v>
      </c>
      <c r="S936" t="s">
        <v>50</v>
      </c>
    </row>
    <row r="937" spans="1:19" x14ac:dyDescent="0.35">
      <c r="A937">
        <v>936</v>
      </c>
      <c r="B937">
        <v>49</v>
      </c>
      <c r="C937" t="str">
        <f t="shared" si="42"/>
        <v>Old Category</v>
      </c>
      <c r="D937" t="s">
        <v>17</v>
      </c>
      <c r="E937" t="s">
        <v>22</v>
      </c>
      <c r="F937" t="s">
        <v>32</v>
      </c>
      <c r="G937" t="s">
        <v>44</v>
      </c>
      <c r="H937" t="s">
        <v>46</v>
      </c>
      <c r="I937">
        <v>15</v>
      </c>
      <c r="J937" t="str">
        <f t="shared" si="43"/>
        <v>11-15 yrs</v>
      </c>
      <c r="K937">
        <v>4</v>
      </c>
      <c r="L937" s="5">
        <v>2775.83</v>
      </c>
      <c r="M937" s="5">
        <f t="shared" si="44"/>
        <v>33309.96</v>
      </c>
      <c r="N937" s="5">
        <v>230.37</v>
      </c>
      <c r="O937">
        <v>8</v>
      </c>
      <c r="P937">
        <v>20</v>
      </c>
      <c r="Q937">
        <v>9</v>
      </c>
      <c r="R937" t="s">
        <v>49</v>
      </c>
      <c r="S937" t="s">
        <v>49</v>
      </c>
    </row>
    <row r="938" spans="1:19" x14ac:dyDescent="0.35">
      <c r="A938">
        <v>937</v>
      </c>
      <c r="B938">
        <v>45</v>
      </c>
      <c r="C938" t="str">
        <f t="shared" si="42"/>
        <v>Old Category</v>
      </c>
      <c r="D938" t="s">
        <v>17</v>
      </c>
      <c r="E938" t="s">
        <v>22</v>
      </c>
      <c r="F938" t="s">
        <v>36</v>
      </c>
      <c r="G938" t="s">
        <v>42</v>
      </c>
      <c r="H938" t="s">
        <v>47</v>
      </c>
      <c r="I938">
        <v>2</v>
      </c>
      <c r="J938" t="str">
        <f t="shared" si="43"/>
        <v>0-5 yrs</v>
      </c>
      <c r="K938">
        <v>3</v>
      </c>
      <c r="L938" s="5">
        <v>3775.24</v>
      </c>
      <c r="M938" s="5">
        <f t="shared" si="44"/>
        <v>45302.879999999997</v>
      </c>
      <c r="N938" s="5">
        <v>244.77</v>
      </c>
      <c r="O938">
        <v>9</v>
      </c>
      <c r="P938">
        <v>19</v>
      </c>
      <c r="Q938">
        <v>7</v>
      </c>
      <c r="R938" t="s">
        <v>49</v>
      </c>
      <c r="S938" t="s">
        <v>49</v>
      </c>
    </row>
    <row r="939" spans="1:19" x14ac:dyDescent="0.35">
      <c r="A939">
        <v>938</v>
      </c>
      <c r="B939">
        <v>49</v>
      </c>
      <c r="C939" t="str">
        <f t="shared" si="42"/>
        <v>Old Category</v>
      </c>
      <c r="D939" t="s">
        <v>17</v>
      </c>
      <c r="E939" t="s">
        <v>19</v>
      </c>
      <c r="F939" t="s">
        <v>37</v>
      </c>
      <c r="G939" t="s">
        <v>44</v>
      </c>
      <c r="H939" t="s">
        <v>46</v>
      </c>
      <c r="I939">
        <v>8</v>
      </c>
      <c r="J939" t="str">
        <f t="shared" si="43"/>
        <v>6-10 yrs</v>
      </c>
      <c r="K939">
        <v>3</v>
      </c>
      <c r="L939" s="5">
        <v>4882.47</v>
      </c>
      <c r="M939" s="5">
        <f t="shared" si="44"/>
        <v>58589.64</v>
      </c>
      <c r="N939" s="5">
        <v>483.01</v>
      </c>
      <c r="O939">
        <v>18</v>
      </c>
      <c r="P939">
        <v>17</v>
      </c>
      <c r="Q939">
        <v>8</v>
      </c>
      <c r="R939" t="s">
        <v>49</v>
      </c>
      <c r="S939" t="s">
        <v>49</v>
      </c>
    </row>
    <row r="940" spans="1:19" x14ac:dyDescent="0.35">
      <c r="A940">
        <v>939</v>
      </c>
      <c r="B940">
        <v>53</v>
      </c>
      <c r="C940" t="str">
        <f t="shared" si="42"/>
        <v xml:space="preserve">Retirement Category </v>
      </c>
      <c r="D940" t="s">
        <v>17</v>
      </c>
      <c r="E940" t="s">
        <v>18</v>
      </c>
      <c r="F940" t="s">
        <v>27</v>
      </c>
      <c r="G940" t="s">
        <v>43</v>
      </c>
      <c r="H940" t="s">
        <v>46</v>
      </c>
      <c r="I940">
        <v>17</v>
      </c>
      <c r="J940" t="str">
        <f t="shared" si="43"/>
        <v>16-20 yrs</v>
      </c>
      <c r="K940">
        <v>2</v>
      </c>
      <c r="L940" s="5">
        <v>5673.36</v>
      </c>
      <c r="M940" s="5">
        <f t="shared" si="44"/>
        <v>68080.319999999992</v>
      </c>
      <c r="N940" s="5">
        <v>534.95000000000005</v>
      </c>
      <c r="O940">
        <v>7</v>
      </c>
      <c r="P940">
        <v>22</v>
      </c>
      <c r="Q940">
        <v>5</v>
      </c>
      <c r="R940" t="s">
        <v>49</v>
      </c>
      <c r="S940" t="s">
        <v>49</v>
      </c>
    </row>
    <row r="941" spans="1:19" x14ac:dyDescent="0.35">
      <c r="A941">
        <v>940</v>
      </c>
      <c r="B941">
        <v>32</v>
      </c>
      <c r="C941" t="str">
        <f t="shared" si="42"/>
        <v>Adult Category</v>
      </c>
      <c r="D941" t="s">
        <v>17</v>
      </c>
      <c r="E941" t="s">
        <v>21</v>
      </c>
      <c r="F941" t="s">
        <v>34</v>
      </c>
      <c r="G941" t="s">
        <v>44</v>
      </c>
      <c r="H941" t="s">
        <v>46</v>
      </c>
      <c r="I941">
        <v>3</v>
      </c>
      <c r="J941" t="str">
        <f t="shared" si="43"/>
        <v>0-5 yrs</v>
      </c>
      <c r="K941">
        <v>4</v>
      </c>
      <c r="L941" s="5">
        <v>5321.8</v>
      </c>
      <c r="M941" s="5">
        <f t="shared" si="44"/>
        <v>63861.600000000006</v>
      </c>
      <c r="N941" s="5">
        <v>962.69</v>
      </c>
      <c r="O941">
        <v>8</v>
      </c>
      <c r="P941">
        <v>18</v>
      </c>
      <c r="Q941">
        <v>6</v>
      </c>
      <c r="R941" t="s">
        <v>49</v>
      </c>
      <c r="S941" t="s">
        <v>49</v>
      </c>
    </row>
    <row r="942" spans="1:19" x14ac:dyDescent="0.35">
      <c r="A942">
        <v>941</v>
      </c>
      <c r="B942">
        <v>55</v>
      </c>
      <c r="C942" t="str">
        <f t="shared" si="42"/>
        <v xml:space="preserve">Retirement Category </v>
      </c>
      <c r="D942" t="s">
        <v>16</v>
      </c>
      <c r="E942" t="s">
        <v>22</v>
      </c>
      <c r="F942" t="s">
        <v>40</v>
      </c>
      <c r="G942" t="s">
        <v>43</v>
      </c>
      <c r="H942" t="s">
        <v>46</v>
      </c>
      <c r="I942">
        <v>16</v>
      </c>
      <c r="J942" t="str">
        <f t="shared" si="43"/>
        <v>16-20 yrs</v>
      </c>
      <c r="K942">
        <v>3</v>
      </c>
      <c r="L942" s="5">
        <v>4225.6000000000004</v>
      </c>
      <c r="M942" s="5">
        <f t="shared" si="44"/>
        <v>50707.200000000004</v>
      </c>
      <c r="N942" s="5">
        <v>754.54</v>
      </c>
      <c r="O942">
        <v>7</v>
      </c>
      <c r="P942">
        <v>15</v>
      </c>
      <c r="Q942">
        <v>5</v>
      </c>
      <c r="R942" t="s">
        <v>49</v>
      </c>
      <c r="S942" t="s">
        <v>49</v>
      </c>
    </row>
    <row r="943" spans="1:19" x14ac:dyDescent="0.35">
      <c r="A943">
        <v>942</v>
      </c>
      <c r="B943">
        <v>31</v>
      </c>
      <c r="C943" t="str">
        <f t="shared" si="42"/>
        <v>Adult Category</v>
      </c>
      <c r="D943" t="s">
        <v>16</v>
      </c>
      <c r="E943" t="s">
        <v>22</v>
      </c>
      <c r="F943" t="s">
        <v>32</v>
      </c>
      <c r="G943" t="s">
        <v>44</v>
      </c>
      <c r="H943" t="s">
        <v>46</v>
      </c>
      <c r="I943">
        <v>0</v>
      </c>
      <c r="J943" t="str">
        <f t="shared" si="43"/>
        <v>0-5 yrs</v>
      </c>
      <c r="K943">
        <v>3</v>
      </c>
      <c r="L943" s="5">
        <v>5154.28</v>
      </c>
      <c r="M943" s="5">
        <f t="shared" si="44"/>
        <v>61851.360000000001</v>
      </c>
      <c r="N943" s="5">
        <v>496.31</v>
      </c>
      <c r="O943">
        <v>11</v>
      </c>
      <c r="P943">
        <v>22</v>
      </c>
      <c r="Q943">
        <v>2</v>
      </c>
      <c r="R943" t="s">
        <v>50</v>
      </c>
      <c r="S943" t="s">
        <v>49</v>
      </c>
    </row>
    <row r="944" spans="1:19" x14ac:dyDescent="0.35">
      <c r="A944">
        <v>943</v>
      </c>
      <c r="B944">
        <v>53</v>
      </c>
      <c r="C944" t="str">
        <f t="shared" si="42"/>
        <v xml:space="preserve">Retirement Category </v>
      </c>
      <c r="D944" t="s">
        <v>16</v>
      </c>
      <c r="E944" t="s">
        <v>19</v>
      </c>
      <c r="F944" t="s">
        <v>25</v>
      </c>
      <c r="G944" t="s">
        <v>42</v>
      </c>
      <c r="H944" t="s">
        <v>47</v>
      </c>
      <c r="I944">
        <v>13</v>
      </c>
      <c r="J944" t="str">
        <f t="shared" si="43"/>
        <v>11-15 yrs</v>
      </c>
      <c r="K944">
        <v>5</v>
      </c>
      <c r="L944" s="5">
        <v>5292.63</v>
      </c>
      <c r="M944" s="5">
        <f t="shared" si="44"/>
        <v>63511.56</v>
      </c>
      <c r="N944" s="5">
        <v>702.06</v>
      </c>
      <c r="O944">
        <v>13</v>
      </c>
      <c r="P944">
        <v>23</v>
      </c>
      <c r="Q944">
        <v>8</v>
      </c>
      <c r="R944" t="s">
        <v>49</v>
      </c>
      <c r="S944" t="s">
        <v>50</v>
      </c>
    </row>
    <row r="945" spans="1:19" x14ac:dyDescent="0.35">
      <c r="A945">
        <v>944</v>
      </c>
      <c r="B945">
        <v>58</v>
      </c>
      <c r="C945" t="str">
        <f t="shared" si="42"/>
        <v xml:space="preserve">Retirement Category </v>
      </c>
      <c r="D945" t="s">
        <v>17</v>
      </c>
      <c r="E945" t="s">
        <v>22</v>
      </c>
      <c r="F945" t="s">
        <v>40</v>
      </c>
      <c r="G945" t="s">
        <v>44</v>
      </c>
      <c r="H945" t="s">
        <v>47</v>
      </c>
      <c r="I945">
        <v>17</v>
      </c>
      <c r="J945" t="str">
        <f t="shared" si="43"/>
        <v>16-20 yrs</v>
      </c>
      <c r="K945">
        <v>3</v>
      </c>
      <c r="L945" s="5">
        <v>4181.1400000000003</v>
      </c>
      <c r="M945" s="5">
        <f t="shared" si="44"/>
        <v>50173.680000000008</v>
      </c>
      <c r="N945" s="5">
        <v>703.08</v>
      </c>
      <c r="O945">
        <v>12</v>
      </c>
      <c r="P945">
        <v>12</v>
      </c>
      <c r="Q945">
        <v>6</v>
      </c>
      <c r="R945" t="s">
        <v>49</v>
      </c>
      <c r="S945" t="s">
        <v>49</v>
      </c>
    </row>
    <row r="946" spans="1:19" x14ac:dyDescent="0.35">
      <c r="A946">
        <v>945</v>
      </c>
      <c r="B946">
        <v>51</v>
      </c>
      <c r="C946" t="str">
        <f t="shared" si="42"/>
        <v xml:space="preserve">Retirement Category </v>
      </c>
      <c r="D946" t="s">
        <v>17</v>
      </c>
      <c r="E946" t="s">
        <v>20</v>
      </c>
      <c r="F946" t="s">
        <v>30</v>
      </c>
      <c r="G946" t="s">
        <v>44</v>
      </c>
      <c r="H946" t="s">
        <v>47</v>
      </c>
      <c r="I946">
        <v>6</v>
      </c>
      <c r="J946" t="str">
        <f t="shared" si="43"/>
        <v>6-10 yrs</v>
      </c>
      <c r="K946">
        <v>4</v>
      </c>
      <c r="L946" s="5">
        <v>4133.68</v>
      </c>
      <c r="M946" s="5">
        <f t="shared" si="44"/>
        <v>49604.160000000003</v>
      </c>
      <c r="N946" s="5">
        <v>686.85</v>
      </c>
      <c r="O946">
        <v>8</v>
      </c>
      <c r="P946">
        <v>17</v>
      </c>
      <c r="Q946">
        <v>10</v>
      </c>
      <c r="R946" t="s">
        <v>49</v>
      </c>
      <c r="S946" t="s">
        <v>50</v>
      </c>
    </row>
    <row r="947" spans="1:19" x14ac:dyDescent="0.35">
      <c r="A947">
        <v>946</v>
      </c>
      <c r="B947">
        <v>48</v>
      </c>
      <c r="C947" t="str">
        <f t="shared" si="42"/>
        <v>Old Category</v>
      </c>
      <c r="D947" t="s">
        <v>17</v>
      </c>
      <c r="E947" t="s">
        <v>18</v>
      </c>
      <c r="F947" t="s">
        <v>27</v>
      </c>
      <c r="G947" t="s">
        <v>42</v>
      </c>
      <c r="H947" t="s">
        <v>47</v>
      </c>
      <c r="I947">
        <v>7</v>
      </c>
      <c r="J947" t="str">
        <f t="shared" si="43"/>
        <v>6-10 yrs</v>
      </c>
      <c r="K947">
        <v>2</v>
      </c>
      <c r="L947" s="5">
        <v>6401.96</v>
      </c>
      <c r="M947" s="5">
        <f t="shared" si="44"/>
        <v>76823.520000000004</v>
      </c>
      <c r="N947" s="5">
        <v>692.29</v>
      </c>
      <c r="O947">
        <v>11</v>
      </c>
      <c r="P947">
        <v>15</v>
      </c>
      <c r="Q947">
        <v>5</v>
      </c>
      <c r="R947" t="s">
        <v>49</v>
      </c>
      <c r="S947" t="s">
        <v>49</v>
      </c>
    </row>
    <row r="948" spans="1:19" x14ac:dyDescent="0.35">
      <c r="A948">
        <v>947</v>
      </c>
      <c r="B948">
        <v>39</v>
      </c>
      <c r="C948" t="str">
        <f t="shared" si="42"/>
        <v>Adult Category</v>
      </c>
      <c r="D948" t="s">
        <v>16</v>
      </c>
      <c r="E948" t="s">
        <v>21</v>
      </c>
      <c r="F948" t="s">
        <v>31</v>
      </c>
      <c r="G948" t="s">
        <v>44</v>
      </c>
      <c r="H948" t="s">
        <v>46</v>
      </c>
      <c r="I948">
        <v>0</v>
      </c>
      <c r="J948" t="str">
        <f t="shared" si="43"/>
        <v>0-5 yrs</v>
      </c>
      <c r="K948">
        <v>4</v>
      </c>
      <c r="L948" s="5">
        <v>5339.9</v>
      </c>
      <c r="M948" s="5">
        <f t="shared" si="44"/>
        <v>64078.799999999996</v>
      </c>
      <c r="N948" s="5">
        <v>793.87</v>
      </c>
      <c r="O948">
        <v>11</v>
      </c>
      <c r="P948">
        <v>25</v>
      </c>
      <c r="Q948">
        <v>4</v>
      </c>
      <c r="R948" t="s">
        <v>49</v>
      </c>
      <c r="S948" t="s">
        <v>49</v>
      </c>
    </row>
    <row r="949" spans="1:19" x14ac:dyDescent="0.35">
      <c r="A949">
        <v>948</v>
      </c>
      <c r="B949">
        <v>57</v>
      </c>
      <c r="C949" t="str">
        <f t="shared" si="42"/>
        <v xml:space="preserve">Retirement Category </v>
      </c>
      <c r="D949" t="s">
        <v>16</v>
      </c>
      <c r="E949" t="s">
        <v>21</v>
      </c>
      <c r="F949" t="s">
        <v>34</v>
      </c>
      <c r="G949" t="s">
        <v>42</v>
      </c>
      <c r="H949" t="s">
        <v>46</v>
      </c>
      <c r="I949">
        <v>17</v>
      </c>
      <c r="J949" t="str">
        <f t="shared" si="43"/>
        <v>16-20 yrs</v>
      </c>
      <c r="K949">
        <v>4</v>
      </c>
      <c r="L949" s="5">
        <v>3728.77</v>
      </c>
      <c r="M949" s="5">
        <f t="shared" si="44"/>
        <v>44745.24</v>
      </c>
      <c r="N949" s="5">
        <v>201.41</v>
      </c>
      <c r="O949">
        <v>5</v>
      </c>
      <c r="P949">
        <v>19</v>
      </c>
      <c r="Q949">
        <v>1</v>
      </c>
      <c r="R949" t="s">
        <v>49</v>
      </c>
      <c r="S949" t="s">
        <v>50</v>
      </c>
    </row>
    <row r="950" spans="1:19" x14ac:dyDescent="0.35">
      <c r="A950">
        <v>949</v>
      </c>
      <c r="B950">
        <v>54</v>
      </c>
      <c r="C950" t="str">
        <f t="shared" si="42"/>
        <v xml:space="preserve">Retirement Category </v>
      </c>
      <c r="D950" t="s">
        <v>16</v>
      </c>
      <c r="E950" t="s">
        <v>21</v>
      </c>
      <c r="F950" t="s">
        <v>34</v>
      </c>
      <c r="G950" t="s">
        <v>44</v>
      </c>
      <c r="H950" t="s">
        <v>47</v>
      </c>
      <c r="I950">
        <v>16</v>
      </c>
      <c r="J950" t="str">
        <f t="shared" si="43"/>
        <v>16-20 yrs</v>
      </c>
      <c r="K950">
        <v>5</v>
      </c>
      <c r="L950" s="5">
        <v>4483.9399999999996</v>
      </c>
      <c r="M950" s="5">
        <f t="shared" si="44"/>
        <v>53807.28</v>
      </c>
      <c r="N950" s="5">
        <v>299.05</v>
      </c>
      <c r="O950">
        <v>7</v>
      </c>
      <c r="P950">
        <v>16</v>
      </c>
      <c r="Q950">
        <v>5</v>
      </c>
      <c r="R950" t="s">
        <v>49</v>
      </c>
      <c r="S950" t="s">
        <v>50</v>
      </c>
    </row>
    <row r="951" spans="1:19" x14ac:dyDescent="0.35">
      <c r="A951">
        <v>950</v>
      </c>
      <c r="B951">
        <v>37</v>
      </c>
      <c r="C951" t="str">
        <f t="shared" si="42"/>
        <v>Adult Category</v>
      </c>
      <c r="D951" t="s">
        <v>17</v>
      </c>
      <c r="E951" t="s">
        <v>22</v>
      </c>
      <c r="F951" t="s">
        <v>40</v>
      </c>
      <c r="G951" t="s">
        <v>45</v>
      </c>
      <c r="H951" t="s">
        <v>46</v>
      </c>
      <c r="I951">
        <v>1</v>
      </c>
      <c r="J951" t="str">
        <f t="shared" si="43"/>
        <v>0-5 yrs</v>
      </c>
      <c r="K951">
        <v>1</v>
      </c>
      <c r="L951" s="5">
        <v>4843.38</v>
      </c>
      <c r="M951" s="5">
        <f t="shared" si="44"/>
        <v>58120.56</v>
      </c>
      <c r="N951" s="5">
        <v>916.17</v>
      </c>
      <c r="O951">
        <v>5</v>
      </c>
      <c r="P951">
        <v>23</v>
      </c>
      <c r="Q951">
        <v>2</v>
      </c>
      <c r="R951" t="s">
        <v>49</v>
      </c>
      <c r="S951" t="s">
        <v>49</v>
      </c>
    </row>
    <row r="952" spans="1:19" x14ac:dyDescent="0.35">
      <c r="A952">
        <v>951</v>
      </c>
      <c r="B952">
        <v>23</v>
      </c>
      <c r="C952" t="str">
        <f t="shared" si="42"/>
        <v>Young Category</v>
      </c>
      <c r="D952" t="s">
        <v>17</v>
      </c>
      <c r="E952" t="s">
        <v>22</v>
      </c>
      <c r="F952" t="s">
        <v>40</v>
      </c>
      <c r="G952" t="s">
        <v>43</v>
      </c>
      <c r="H952" t="s">
        <v>46</v>
      </c>
      <c r="I952">
        <v>15</v>
      </c>
      <c r="J952" t="str">
        <f t="shared" si="43"/>
        <v>11-15 yrs</v>
      </c>
      <c r="K952">
        <v>1</v>
      </c>
      <c r="L952" s="5">
        <v>5556.99</v>
      </c>
      <c r="M952" s="5">
        <f t="shared" si="44"/>
        <v>66683.88</v>
      </c>
      <c r="N952" s="5">
        <v>1053.17</v>
      </c>
      <c r="O952">
        <v>12</v>
      </c>
      <c r="P952">
        <v>15</v>
      </c>
      <c r="Q952">
        <v>6</v>
      </c>
      <c r="R952" t="s">
        <v>49</v>
      </c>
      <c r="S952" t="s">
        <v>49</v>
      </c>
    </row>
    <row r="953" spans="1:19" x14ac:dyDescent="0.35">
      <c r="A953">
        <v>952</v>
      </c>
      <c r="B953">
        <v>29</v>
      </c>
      <c r="C953" t="str">
        <f t="shared" si="42"/>
        <v>Young Category</v>
      </c>
      <c r="D953" t="s">
        <v>16</v>
      </c>
      <c r="E953" t="s">
        <v>23</v>
      </c>
      <c r="F953" t="s">
        <v>41</v>
      </c>
      <c r="G953" t="s">
        <v>44</v>
      </c>
      <c r="H953" t="s">
        <v>47</v>
      </c>
      <c r="I953">
        <v>9</v>
      </c>
      <c r="J953" t="str">
        <f t="shared" si="43"/>
        <v>6-10 yrs</v>
      </c>
      <c r="K953">
        <v>3</v>
      </c>
      <c r="L953" s="5">
        <v>5406.71</v>
      </c>
      <c r="M953" s="5">
        <f t="shared" si="44"/>
        <v>64880.520000000004</v>
      </c>
      <c r="N953" s="5">
        <v>467.71</v>
      </c>
      <c r="O953">
        <v>6</v>
      </c>
      <c r="P953">
        <v>21</v>
      </c>
      <c r="Q953">
        <v>5</v>
      </c>
      <c r="R953" t="s">
        <v>49</v>
      </c>
      <c r="S953" t="s">
        <v>49</v>
      </c>
    </row>
    <row r="954" spans="1:19" x14ac:dyDescent="0.35">
      <c r="A954">
        <v>953</v>
      </c>
      <c r="B954">
        <v>32</v>
      </c>
      <c r="C954" t="str">
        <f t="shared" si="42"/>
        <v>Adult Category</v>
      </c>
      <c r="D954" t="s">
        <v>16</v>
      </c>
      <c r="E954" t="s">
        <v>19</v>
      </c>
      <c r="F954" t="s">
        <v>35</v>
      </c>
      <c r="G954" t="s">
        <v>44</v>
      </c>
      <c r="H954" t="s">
        <v>46</v>
      </c>
      <c r="I954">
        <v>17</v>
      </c>
      <c r="J954" t="str">
        <f t="shared" si="43"/>
        <v>16-20 yrs</v>
      </c>
      <c r="K954">
        <v>4</v>
      </c>
      <c r="L954" s="5">
        <v>4959.92</v>
      </c>
      <c r="M954" s="5">
        <f t="shared" si="44"/>
        <v>59519.040000000001</v>
      </c>
      <c r="N954" s="5">
        <v>531.73</v>
      </c>
      <c r="O954">
        <v>8</v>
      </c>
      <c r="P954">
        <v>17</v>
      </c>
      <c r="Q954">
        <v>8</v>
      </c>
      <c r="R954" t="s">
        <v>50</v>
      </c>
      <c r="S954" t="s">
        <v>50</v>
      </c>
    </row>
    <row r="955" spans="1:19" x14ac:dyDescent="0.35">
      <c r="A955">
        <v>954</v>
      </c>
      <c r="B955">
        <v>31</v>
      </c>
      <c r="C955" t="str">
        <f t="shared" si="42"/>
        <v>Adult Category</v>
      </c>
      <c r="D955" t="s">
        <v>17</v>
      </c>
      <c r="E955" t="s">
        <v>19</v>
      </c>
      <c r="F955" t="s">
        <v>25</v>
      </c>
      <c r="G955" t="s">
        <v>42</v>
      </c>
      <c r="H955" t="s">
        <v>47</v>
      </c>
      <c r="I955">
        <v>13</v>
      </c>
      <c r="J955" t="str">
        <f t="shared" si="43"/>
        <v>11-15 yrs</v>
      </c>
      <c r="K955">
        <v>3</v>
      </c>
      <c r="L955" s="5">
        <v>5999.27</v>
      </c>
      <c r="M955" s="5">
        <f t="shared" si="44"/>
        <v>71991.240000000005</v>
      </c>
      <c r="N955" s="5">
        <v>955.41</v>
      </c>
      <c r="O955">
        <v>15</v>
      </c>
      <c r="P955">
        <v>14</v>
      </c>
      <c r="Q955">
        <v>3</v>
      </c>
      <c r="R955" t="s">
        <v>50</v>
      </c>
      <c r="S955" t="s">
        <v>49</v>
      </c>
    </row>
    <row r="956" spans="1:19" x14ac:dyDescent="0.35">
      <c r="A956">
        <v>955</v>
      </c>
      <c r="B956">
        <v>60</v>
      </c>
      <c r="C956" t="str">
        <f t="shared" si="42"/>
        <v xml:space="preserve">Retirement Category </v>
      </c>
      <c r="D956" t="s">
        <v>16</v>
      </c>
      <c r="E956" t="s">
        <v>20</v>
      </c>
      <c r="F956" t="s">
        <v>30</v>
      </c>
      <c r="G956" t="s">
        <v>44</v>
      </c>
      <c r="H956" t="s">
        <v>47</v>
      </c>
      <c r="I956">
        <v>7</v>
      </c>
      <c r="J956" t="str">
        <f t="shared" si="43"/>
        <v>6-10 yrs</v>
      </c>
      <c r="K956">
        <v>2</v>
      </c>
      <c r="L956" s="5">
        <v>5539.81</v>
      </c>
      <c r="M956" s="5">
        <f t="shared" si="44"/>
        <v>66477.72</v>
      </c>
      <c r="N956" s="5">
        <v>613.25</v>
      </c>
      <c r="O956">
        <v>9</v>
      </c>
      <c r="P956">
        <v>25</v>
      </c>
      <c r="Q956">
        <v>4</v>
      </c>
      <c r="R956" t="s">
        <v>49</v>
      </c>
      <c r="S956" t="s">
        <v>49</v>
      </c>
    </row>
    <row r="957" spans="1:19" x14ac:dyDescent="0.35">
      <c r="A957">
        <v>956</v>
      </c>
      <c r="B957">
        <v>51</v>
      </c>
      <c r="C957" t="str">
        <f t="shared" si="42"/>
        <v xml:space="preserve">Retirement Category </v>
      </c>
      <c r="D957" t="s">
        <v>17</v>
      </c>
      <c r="E957" t="s">
        <v>23</v>
      </c>
      <c r="F957" t="s">
        <v>33</v>
      </c>
      <c r="G957" t="s">
        <v>43</v>
      </c>
      <c r="H957" t="s">
        <v>46</v>
      </c>
      <c r="I957">
        <v>1</v>
      </c>
      <c r="J957" t="str">
        <f t="shared" si="43"/>
        <v>0-5 yrs</v>
      </c>
      <c r="K957">
        <v>2</v>
      </c>
      <c r="L957" s="5">
        <v>6592.81</v>
      </c>
      <c r="M957" s="5">
        <f t="shared" si="44"/>
        <v>79113.72</v>
      </c>
      <c r="N957" s="5">
        <v>806.21</v>
      </c>
      <c r="O957">
        <v>6</v>
      </c>
      <c r="P957">
        <v>16</v>
      </c>
      <c r="Q957">
        <v>1</v>
      </c>
      <c r="R957" t="s">
        <v>50</v>
      </c>
      <c r="S957" t="s">
        <v>49</v>
      </c>
    </row>
    <row r="958" spans="1:19" x14ac:dyDescent="0.35">
      <c r="A958">
        <v>957</v>
      </c>
      <c r="B958">
        <v>57</v>
      </c>
      <c r="C958" t="str">
        <f t="shared" si="42"/>
        <v xml:space="preserve">Retirement Category </v>
      </c>
      <c r="D958" t="s">
        <v>16</v>
      </c>
      <c r="E958" t="s">
        <v>22</v>
      </c>
      <c r="F958" t="s">
        <v>32</v>
      </c>
      <c r="G958" t="s">
        <v>42</v>
      </c>
      <c r="H958" t="s">
        <v>46</v>
      </c>
      <c r="I958">
        <v>2</v>
      </c>
      <c r="J958" t="str">
        <f t="shared" si="43"/>
        <v>0-5 yrs</v>
      </c>
      <c r="K958">
        <v>5</v>
      </c>
      <c r="L958" s="5">
        <v>4251.16</v>
      </c>
      <c r="M958" s="5">
        <f t="shared" si="44"/>
        <v>51013.919999999998</v>
      </c>
      <c r="N958" s="5">
        <v>598.99</v>
      </c>
      <c r="O958">
        <v>9</v>
      </c>
      <c r="P958">
        <v>22</v>
      </c>
      <c r="Q958">
        <v>6</v>
      </c>
      <c r="R958" t="s">
        <v>50</v>
      </c>
      <c r="S958" t="s">
        <v>49</v>
      </c>
    </row>
    <row r="959" spans="1:19" x14ac:dyDescent="0.35">
      <c r="A959">
        <v>958</v>
      </c>
      <c r="B959">
        <v>54</v>
      </c>
      <c r="C959" t="str">
        <f t="shared" si="42"/>
        <v xml:space="preserve">Retirement Category </v>
      </c>
      <c r="D959" t="s">
        <v>16</v>
      </c>
      <c r="E959" t="s">
        <v>21</v>
      </c>
      <c r="F959" t="s">
        <v>34</v>
      </c>
      <c r="G959" t="s">
        <v>43</v>
      </c>
      <c r="H959" t="s">
        <v>46</v>
      </c>
      <c r="I959">
        <v>6</v>
      </c>
      <c r="J959" t="str">
        <f t="shared" si="43"/>
        <v>6-10 yrs</v>
      </c>
      <c r="K959">
        <v>3</v>
      </c>
      <c r="L959" s="5">
        <v>3759.53</v>
      </c>
      <c r="M959" s="5">
        <f t="shared" si="44"/>
        <v>45114.36</v>
      </c>
      <c r="N959" s="5">
        <v>426.53</v>
      </c>
      <c r="O959">
        <v>10</v>
      </c>
      <c r="P959">
        <v>18</v>
      </c>
      <c r="Q959">
        <v>4</v>
      </c>
      <c r="R959" t="s">
        <v>49</v>
      </c>
      <c r="S959" t="s">
        <v>49</v>
      </c>
    </row>
    <row r="960" spans="1:19" x14ac:dyDescent="0.35">
      <c r="A960">
        <v>959</v>
      </c>
      <c r="B960">
        <v>57</v>
      </c>
      <c r="C960" t="str">
        <f t="shared" si="42"/>
        <v xml:space="preserve">Retirement Category </v>
      </c>
      <c r="D960" t="s">
        <v>17</v>
      </c>
      <c r="E960" t="s">
        <v>21</v>
      </c>
      <c r="F960" t="s">
        <v>31</v>
      </c>
      <c r="G960" t="s">
        <v>44</v>
      </c>
      <c r="H960" t="s">
        <v>46</v>
      </c>
      <c r="I960">
        <v>2</v>
      </c>
      <c r="J960" t="str">
        <f t="shared" si="43"/>
        <v>0-5 yrs</v>
      </c>
      <c r="K960">
        <v>3</v>
      </c>
      <c r="L960" s="5">
        <v>2784.34</v>
      </c>
      <c r="M960" s="5">
        <f t="shared" si="44"/>
        <v>33412.080000000002</v>
      </c>
      <c r="N960" s="5">
        <v>492.18</v>
      </c>
      <c r="O960">
        <v>11</v>
      </c>
      <c r="P960">
        <v>19</v>
      </c>
      <c r="Q960">
        <v>3</v>
      </c>
      <c r="R960" t="s">
        <v>49</v>
      </c>
      <c r="S960" t="s">
        <v>49</v>
      </c>
    </row>
    <row r="961" spans="1:19" x14ac:dyDescent="0.35">
      <c r="A961">
        <v>960</v>
      </c>
      <c r="B961">
        <v>25</v>
      </c>
      <c r="C961" t="str">
        <f t="shared" si="42"/>
        <v>Young Category</v>
      </c>
      <c r="D961" t="s">
        <v>17</v>
      </c>
      <c r="E961" t="s">
        <v>22</v>
      </c>
      <c r="F961" t="s">
        <v>36</v>
      </c>
      <c r="G961" t="s">
        <v>43</v>
      </c>
      <c r="H961" t="s">
        <v>48</v>
      </c>
      <c r="I961">
        <v>19</v>
      </c>
      <c r="J961" t="str">
        <f t="shared" si="43"/>
        <v>16-20 yrs</v>
      </c>
      <c r="K961">
        <v>4</v>
      </c>
      <c r="L961" s="5">
        <v>3871.97</v>
      </c>
      <c r="M961" s="5">
        <f t="shared" si="44"/>
        <v>46463.64</v>
      </c>
      <c r="N961" s="5">
        <v>206.35</v>
      </c>
      <c r="O961">
        <v>10</v>
      </c>
      <c r="P961">
        <v>23</v>
      </c>
      <c r="Q961">
        <v>4</v>
      </c>
      <c r="R961" t="s">
        <v>49</v>
      </c>
      <c r="S961" t="s">
        <v>49</v>
      </c>
    </row>
    <row r="962" spans="1:19" x14ac:dyDescent="0.35">
      <c r="A962">
        <v>961</v>
      </c>
      <c r="B962">
        <v>54</v>
      </c>
      <c r="C962" t="str">
        <f t="shared" si="42"/>
        <v xml:space="preserve">Retirement Category </v>
      </c>
      <c r="D962" t="s">
        <v>17</v>
      </c>
      <c r="E962" t="s">
        <v>20</v>
      </c>
      <c r="F962" t="s">
        <v>28</v>
      </c>
      <c r="G962" t="s">
        <v>44</v>
      </c>
      <c r="H962" t="s">
        <v>46</v>
      </c>
      <c r="I962">
        <v>12</v>
      </c>
      <c r="J962" t="str">
        <f t="shared" si="43"/>
        <v>11-15 yrs</v>
      </c>
      <c r="K962">
        <v>5</v>
      </c>
      <c r="L962" s="5">
        <v>5589.97</v>
      </c>
      <c r="M962" s="5">
        <f t="shared" si="44"/>
        <v>67079.64</v>
      </c>
      <c r="N962" s="5">
        <v>882.54</v>
      </c>
      <c r="O962">
        <v>11</v>
      </c>
      <c r="P962">
        <v>22</v>
      </c>
      <c r="Q962">
        <v>1</v>
      </c>
      <c r="R962" t="s">
        <v>49</v>
      </c>
      <c r="S962" t="s">
        <v>49</v>
      </c>
    </row>
    <row r="963" spans="1:19" x14ac:dyDescent="0.35">
      <c r="A963">
        <v>962</v>
      </c>
      <c r="B963">
        <v>29</v>
      </c>
      <c r="C963" t="str">
        <f t="shared" ref="C963:C1001" si="45">_xlfn.IFS(B963&gt;=50,"Retirement Category ",B963&gt;=40,"Old Category",B963&gt;=30,"Adult Category",B963&gt;=20,"Young Category")</f>
        <v>Young Category</v>
      </c>
      <c r="D963" t="s">
        <v>16</v>
      </c>
      <c r="E963" t="s">
        <v>22</v>
      </c>
      <c r="F963" t="s">
        <v>36</v>
      </c>
      <c r="G963" t="s">
        <v>43</v>
      </c>
      <c r="H963" t="s">
        <v>46</v>
      </c>
      <c r="I963">
        <v>9</v>
      </c>
      <c r="J963" t="str">
        <f t="shared" ref="J963:J1001" si="46">_xlfn.IFS(I963&gt;=16,"16-20 yrs",I963&gt;=11,"11-15 yrs",I963&gt;=6,"6-10 yrs",I963&lt;=5,"0-5 yrs")</f>
        <v>6-10 yrs</v>
      </c>
      <c r="K963">
        <v>3</v>
      </c>
      <c r="L963" s="5">
        <v>5262.67</v>
      </c>
      <c r="M963" s="5">
        <f t="shared" ref="M963:M1001" si="47">L963*12</f>
        <v>63152.04</v>
      </c>
      <c r="N963" s="5">
        <v>729.96</v>
      </c>
      <c r="O963">
        <v>10</v>
      </c>
      <c r="P963">
        <v>23</v>
      </c>
      <c r="Q963">
        <v>4</v>
      </c>
      <c r="R963" t="s">
        <v>49</v>
      </c>
      <c r="S963" t="s">
        <v>49</v>
      </c>
    </row>
    <row r="964" spans="1:19" x14ac:dyDescent="0.35">
      <c r="A964">
        <v>963</v>
      </c>
      <c r="B964">
        <v>42</v>
      </c>
      <c r="C964" t="str">
        <f t="shared" si="45"/>
        <v>Old Category</v>
      </c>
      <c r="D964" t="s">
        <v>17</v>
      </c>
      <c r="E964" t="s">
        <v>18</v>
      </c>
      <c r="F964" t="s">
        <v>26</v>
      </c>
      <c r="G964" t="s">
        <v>45</v>
      </c>
      <c r="H964" t="s">
        <v>47</v>
      </c>
      <c r="I964">
        <v>16</v>
      </c>
      <c r="J964" t="str">
        <f t="shared" si="46"/>
        <v>16-20 yrs</v>
      </c>
      <c r="K964">
        <v>3</v>
      </c>
      <c r="L964" s="5">
        <v>6345.94</v>
      </c>
      <c r="M964" s="5">
        <f t="shared" si="47"/>
        <v>76151.28</v>
      </c>
      <c r="N964" s="5">
        <v>739.74</v>
      </c>
      <c r="O964">
        <v>8</v>
      </c>
      <c r="P964">
        <v>26</v>
      </c>
      <c r="Q964">
        <v>1</v>
      </c>
      <c r="R964" t="s">
        <v>49</v>
      </c>
      <c r="S964" t="s">
        <v>49</v>
      </c>
    </row>
    <row r="965" spans="1:19" x14ac:dyDescent="0.35">
      <c r="A965">
        <v>964</v>
      </c>
      <c r="B965">
        <v>42</v>
      </c>
      <c r="C965" t="str">
        <f t="shared" si="45"/>
        <v>Old Category</v>
      </c>
      <c r="D965" t="s">
        <v>17</v>
      </c>
      <c r="E965" t="s">
        <v>18</v>
      </c>
      <c r="F965" t="s">
        <v>27</v>
      </c>
      <c r="G965" t="s">
        <v>45</v>
      </c>
      <c r="H965" t="s">
        <v>47</v>
      </c>
      <c r="I965">
        <v>17</v>
      </c>
      <c r="J965" t="str">
        <f t="shared" si="46"/>
        <v>16-20 yrs</v>
      </c>
      <c r="K965">
        <v>3</v>
      </c>
      <c r="L965" s="5">
        <v>5435.35</v>
      </c>
      <c r="M965" s="5">
        <f t="shared" si="47"/>
        <v>65224.200000000004</v>
      </c>
      <c r="N965" s="5">
        <v>922.55</v>
      </c>
      <c r="O965">
        <v>11</v>
      </c>
      <c r="P965">
        <v>22</v>
      </c>
      <c r="Q965">
        <v>5</v>
      </c>
      <c r="R965" t="s">
        <v>49</v>
      </c>
      <c r="S965" t="s">
        <v>49</v>
      </c>
    </row>
    <row r="966" spans="1:19" x14ac:dyDescent="0.35">
      <c r="A966">
        <v>965</v>
      </c>
      <c r="B966">
        <v>60</v>
      </c>
      <c r="C966" t="str">
        <f t="shared" si="45"/>
        <v xml:space="preserve">Retirement Category </v>
      </c>
      <c r="D966" t="s">
        <v>17</v>
      </c>
      <c r="E966" t="s">
        <v>21</v>
      </c>
      <c r="F966" t="s">
        <v>31</v>
      </c>
      <c r="G966" t="s">
        <v>45</v>
      </c>
      <c r="H966" t="s">
        <v>46</v>
      </c>
      <c r="I966">
        <v>16</v>
      </c>
      <c r="J966" t="str">
        <f t="shared" si="46"/>
        <v>16-20 yrs</v>
      </c>
      <c r="K966">
        <v>5</v>
      </c>
      <c r="L966" s="5">
        <v>4530.53</v>
      </c>
      <c r="M966" s="5">
        <f t="shared" si="47"/>
        <v>54366.36</v>
      </c>
      <c r="N966" s="5">
        <v>895.13</v>
      </c>
      <c r="O966">
        <v>8</v>
      </c>
      <c r="P966">
        <v>20</v>
      </c>
      <c r="Q966">
        <v>4</v>
      </c>
      <c r="R966" t="s">
        <v>50</v>
      </c>
      <c r="S966" t="s">
        <v>50</v>
      </c>
    </row>
    <row r="967" spans="1:19" x14ac:dyDescent="0.35">
      <c r="A967">
        <v>966</v>
      </c>
      <c r="B967">
        <v>56</v>
      </c>
      <c r="C967" t="str">
        <f t="shared" si="45"/>
        <v xml:space="preserve">Retirement Category </v>
      </c>
      <c r="D967" t="s">
        <v>16</v>
      </c>
      <c r="E967" t="s">
        <v>22</v>
      </c>
      <c r="F967" t="s">
        <v>36</v>
      </c>
      <c r="G967" t="s">
        <v>43</v>
      </c>
      <c r="H967" t="s">
        <v>46</v>
      </c>
      <c r="I967">
        <v>14</v>
      </c>
      <c r="J967" t="str">
        <f t="shared" si="46"/>
        <v>11-15 yrs</v>
      </c>
      <c r="K967">
        <v>5</v>
      </c>
      <c r="L967" s="5">
        <v>2990.49</v>
      </c>
      <c r="M967" s="5">
        <f t="shared" si="47"/>
        <v>35885.879999999997</v>
      </c>
      <c r="N967" s="5">
        <v>302.33999999999997</v>
      </c>
      <c r="O967">
        <v>9</v>
      </c>
      <c r="P967">
        <v>19</v>
      </c>
      <c r="Q967">
        <v>6</v>
      </c>
      <c r="R967" t="s">
        <v>49</v>
      </c>
      <c r="S967" t="s">
        <v>50</v>
      </c>
    </row>
    <row r="968" spans="1:19" x14ac:dyDescent="0.35">
      <c r="A968">
        <v>967</v>
      </c>
      <c r="B968">
        <v>44</v>
      </c>
      <c r="C968" t="str">
        <f t="shared" si="45"/>
        <v>Old Category</v>
      </c>
      <c r="D968" t="s">
        <v>17</v>
      </c>
      <c r="E968" t="s">
        <v>18</v>
      </c>
      <c r="F968" t="s">
        <v>26</v>
      </c>
      <c r="G968" t="s">
        <v>42</v>
      </c>
      <c r="H968" t="s">
        <v>46</v>
      </c>
      <c r="I968">
        <v>3</v>
      </c>
      <c r="J968" t="str">
        <f t="shared" si="46"/>
        <v>0-5 yrs</v>
      </c>
      <c r="K968">
        <v>4</v>
      </c>
      <c r="L968" s="5">
        <v>5202.3500000000004</v>
      </c>
      <c r="M968" s="5">
        <f t="shared" si="47"/>
        <v>62428.200000000004</v>
      </c>
      <c r="N968" s="5">
        <v>407.86</v>
      </c>
      <c r="O968">
        <v>7</v>
      </c>
      <c r="P968">
        <v>24</v>
      </c>
      <c r="Q968">
        <v>3</v>
      </c>
      <c r="R968" t="s">
        <v>49</v>
      </c>
      <c r="S968" t="s">
        <v>50</v>
      </c>
    </row>
    <row r="969" spans="1:19" x14ac:dyDescent="0.35">
      <c r="A969">
        <v>968</v>
      </c>
      <c r="B969">
        <v>29</v>
      </c>
      <c r="C969" t="str">
        <f t="shared" si="45"/>
        <v>Young Category</v>
      </c>
      <c r="D969" t="s">
        <v>17</v>
      </c>
      <c r="E969" t="s">
        <v>19</v>
      </c>
      <c r="F969" t="s">
        <v>25</v>
      </c>
      <c r="G969" t="s">
        <v>44</v>
      </c>
      <c r="H969" t="s">
        <v>47</v>
      </c>
      <c r="I969">
        <v>1</v>
      </c>
      <c r="J969" t="str">
        <f t="shared" si="46"/>
        <v>0-5 yrs</v>
      </c>
      <c r="K969">
        <v>4</v>
      </c>
      <c r="L969" s="5">
        <v>5424.71</v>
      </c>
      <c r="M969" s="5">
        <f t="shared" si="47"/>
        <v>65096.520000000004</v>
      </c>
      <c r="N969" s="5">
        <v>1042</v>
      </c>
      <c r="O969">
        <v>13</v>
      </c>
      <c r="P969">
        <v>16</v>
      </c>
      <c r="Q969">
        <v>7</v>
      </c>
      <c r="R969" t="s">
        <v>49</v>
      </c>
      <c r="S969" t="s">
        <v>49</v>
      </c>
    </row>
    <row r="970" spans="1:19" x14ac:dyDescent="0.35">
      <c r="A970">
        <v>969</v>
      </c>
      <c r="B970">
        <v>44</v>
      </c>
      <c r="C970" t="str">
        <f t="shared" si="45"/>
        <v>Old Category</v>
      </c>
      <c r="D970" t="s">
        <v>16</v>
      </c>
      <c r="E970" t="s">
        <v>20</v>
      </c>
      <c r="F970" t="s">
        <v>29</v>
      </c>
      <c r="G970" t="s">
        <v>44</v>
      </c>
      <c r="H970" t="s">
        <v>46</v>
      </c>
      <c r="I970">
        <v>9</v>
      </c>
      <c r="J970" t="str">
        <f t="shared" si="46"/>
        <v>6-10 yrs</v>
      </c>
      <c r="K970">
        <v>1</v>
      </c>
      <c r="L970" s="5">
        <v>5518.61</v>
      </c>
      <c r="M970" s="5">
        <f t="shared" si="47"/>
        <v>66223.319999999992</v>
      </c>
      <c r="N970" s="5">
        <v>730.82</v>
      </c>
      <c r="O970">
        <v>11</v>
      </c>
      <c r="P970">
        <v>19</v>
      </c>
      <c r="Q970">
        <v>5</v>
      </c>
      <c r="R970" t="s">
        <v>49</v>
      </c>
      <c r="S970" t="s">
        <v>49</v>
      </c>
    </row>
    <row r="971" spans="1:19" x14ac:dyDescent="0.35">
      <c r="A971">
        <v>970</v>
      </c>
      <c r="B971">
        <v>45</v>
      </c>
      <c r="C971" t="str">
        <f t="shared" si="45"/>
        <v>Old Category</v>
      </c>
      <c r="D971" t="s">
        <v>16</v>
      </c>
      <c r="E971" t="s">
        <v>22</v>
      </c>
      <c r="F971" t="s">
        <v>40</v>
      </c>
      <c r="G971" t="s">
        <v>43</v>
      </c>
      <c r="H971" t="s">
        <v>47</v>
      </c>
      <c r="I971">
        <v>8</v>
      </c>
      <c r="J971" t="str">
        <f t="shared" si="46"/>
        <v>6-10 yrs</v>
      </c>
      <c r="K971">
        <v>3</v>
      </c>
      <c r="L971" s="5">
        <v>4504.99</v>
      </c>
      <c r="M971" s="5">
        <f t="shared" si="47"/>
        <v>54059.88</v>
      </c>
      <c r="N971" s="5">
        <v>613.64</v>
      </c>
      <c r="O971">
        <v>8</v>
      </c>
      <c r="P971">
        <v>15</v>
      </c>
      <c r="Q971">
        <v>1</v>
      </c>
      <c r="R971" t="s">
        <v>49</v>
      </c>
      <c r="S971" t="s">
        <v>49</v>
      </c>
    </row>
    <row r="972" spans="1:19" x14ac:dyDescent="0.35">
      <c r="A972">
        <v>971</v>
      </c>
      <c r="B972">
        <v>47</v>
      </c>
      <c r="C972" t="str">
        <f t="shared" si="45"/>
        <v>Old Category</v>
      </c>
      <c r="D972" t="s">
        <v>16</v>
      </c>
      <c r="E972" t="s">
        <v>20</v>
      </c>
      <c r="F972" t="s">
        <v>30</v>
      </c>
      <c r="G972" t="s">
        <v>45</v>
      </c>
      <c r="H972" t="s">
        <v>47</v>
      </c>
      <c r="I972">
        <v>7</v>
      </c>
      <c r="J972" t="str">
        <f t="shared" si="46"/>
        <v>6-10 yrs</v>
      </c>
      <c r="K972">
        <v>3</v>
      </c>
      <c r="L972" s="5">
        <v>4324.5200000000004</v>
      </c>
      <c r="M972" s="5">
        <f t="shared" si="47"/>
        <v>51894.240000000005</v>
      </c>
      <c r="N972" s="5">
        <v>399.25</v>
      </c>
      <c r="O972">
        <v>14</v>
      </c>
      <c r="P972">
        <v>18</v>
      </c>
      <c r="Q972">
        <v>4</v>
      </c>
      <c r="R972" t="s">
        <v>50</v>
      </c>
      <c r="S972" t="s">
        <v>49</v>
      </c>
    </row>
    <row r="973" spans="1:19" x14ac:dyDescent="0.35">
      <c r="A973">
        <v>972</v>
      </c>
      <c r="B973">
        <v>60</v>
      </c>
      <c r="C973" t="str">
        <f t="shared" si="45"/>
        <v xml:space="preserve">Retirement Category </v>
      </c>
      <c r="D973" t="s">
        <v>16</v>
      </c>
      <c r="E973" t="s">
        <v>20</v>
      </c>
      <c r="F973" t="s">
        <v>28</v>
      </c>
      <c r="G973" t="s">
        <v>44</v>
      </c>
      <c r="H973" t="s">
        <v>46</v>
      </c>
      <c r="I973">
        <v>19</v>
      </c>
      <c r="J973" t="str">
        <f t="shared" si="46"/>
        <v>16-20 yrs</v>
      </c>
      <c r="K973">
        <v>2</v>
      </c>
      <c r="L973" s="5">
        <v>3805.53</v>
      </c>
      <c r="M973" s="5">
        <f t="shared" si="47"/>
        <v>45666.36</v>
      </c>
      <c r="N973" s="5">
        <v>514.95000000000005</v>
      </c>
      <c r="O973">
        <v>9</v>
      </c>
      <c r="P973">
        <v>17</v>
      </c>
      <c r="Q973">
        <v>5</v>
      </c>
      <c r="R973" t="s">
        <v>49</v>
      </c>
      <c r="S973" t="s">
        <v>49</v>
      </c>
    </row>
    <row r="974" spans="1:19" x14ac:dyDescent="0.35">
      <c r="A974">
        <v>973</v>
      </c>
      <c r="B974">
        <v>36</v>
      </c>
      <c r="C974" t="str">
        <f t="shared" si="45"/>
        <v>Adult Category</v>
      </c>
      <c r="D974" t="s">
        <v>17</v>
      </c>
      <c r="E974" t="s">
        <v>22</v>
      </c>
      <c r="F974" t="s">
        <v>40</v>
      </c>
      <c r="G974" t="s">
        <v>42</v>
      </c>
      <c r="H974" t="s">
        <v>46</v>
      </c>
      <c r="I974">
        <v>3</v>
      </c>
      <c r="J974" t="str">
        <f t="shared" si="46"/>
        <v>0-5 yrs</v>
      </c>
      <c r="K974">
        <v>3</v>
      </c>
      <c r="L974" s="5">
        <v>3003.94</v>
      </c>
      <c r="M974" s="5">
        <f t="shared" si="47"/>
        <v>36047.279999999999</v>
      </c>
      <c r="N974" s="5">
        <v>268.48</v>
      </c>
      <c r="O974">
        <v>11</v>
      </c>
      <c r="P974">
        <v>26</v>
      </c>
      <c r="Q974">
        <v>7</v>
      </c>
      <c r="R974" t="s">
        <v>49</v>
      </c>
      <c r="S974" t="s">
        <v>49</v>
      </c>
    </row>
    <row r="975" spans="1:19" x14ac:dyDescent="0.35">
      <c r="A975">
        <v>974</v>
      </c>
      <c r="B975">
        <v>51</v>
      </c>
      <c r="C975" t="str">
        <f t="shared" si="45"/>
        <v xml:space="preserve">Retirement Category </v>
      </c>
      <c r="D975" t="s">
        <v>16</v>
      </c>
      <c r="E975" t="s">
        <v>21</v>
      </c>
      <c r="F975" t="s">
        <v>34</v>
      </c>
      <c r="G975" t="s">
        <v>42</v>
      </c>
      <c r="H975" t="s">
        <v>48</v>
      </c>
      <c r="I975">
        <v>3</v>
      </c>
      <c r="J975" t="str">
        <f t="shared" si="46"/>
        <v>0-5 yrs</v>
      </c>
      <c r="K975">
        <v>4</v>
      </c>
      <c r="L975" s="5">
        <v>4675.41</v>
      </c>
      <c r="M975" s="5">
        <f t="shared" si="47"/>
        <v>56104.92</v>
      </c>
      <c r="N975" s="5">
        <v>576.25</v>
      </c>
      <c r="O975">
        <v>11</v>
      </c>
      <c r="P975">
        <v>15</v>
      </c>
      <c r="Q975">
        <v>5</v>
      </c>
      <c r="R975" t="s">
        <v>49</v>
      </c>
      <c r="S975" t="s">
        <v>50</v>
      </c>
    </row>
    <row r="976" spans="1:19" x14ac:dyDescent="0.35">
      <c r="A976">
        <v>975</v>
      </c>
      <c r="B976">
        <v>48</v>
      </c>
      <c r="C976" t="str">
        <f t="shared" si="45"/>
        <v>Old Category</v>
      </c>
      <c r="D976" t="s">
        <v>17</v>
      </c>
      <c r="E976" t="s">
        <v>23</v>
      </c>
      <c r="F976" t="s">
        <v>33</v>
      </c>
      <c r="G976" t="s">
        <v>43</v>
      </c>
      <c r="H976" t="s">
        <v>46</v>
      </c>
      <c r="I976">
        <v>7</v>
      </c>
      <c r="J976" t="str">
        <f t="shared" si="46"/>
        <v>6-10 yrs</v>
      </c>
      <c r="K976">
        <v>5</v>
      </c>
      <c r="L976" s="5">
        <v>4081.07</v>
      </c>
      <c r="M976" s="5">
        <f t="shared" si="47"/>
        <v>48972.840000000004</v>
      </c>
      <c r="N976" s="5">
        <v>624.98</v>
      </c>
      <c r="O976">
        <v>14</v>
      </c>
      <c r="P976">
        <v>23</v>
      </c>
      <c r="Q976">
        <v>4</v>
      </c>
      <c r="R976" t="s">
        <v>49</v>
      </c>
      <c r="S976" t="s">
        <v>50</v>
      </c>
    </row>
    <row r="977" spans="1:19" x14ac:dyDescent="0.35">
      <c r="A977">
        <v>976</v>
      </c>
      <c r="B977">
        <v>36</v>
      </c>
      <c r="C977" t="str">
        <f t="shared" si="45"/>
        <v>Adult Category</v>
      </c>
      <c r="D977" t="s">
        <v>16</v>
      </c>
      <c r="E977" t="s">
        <v>22</v>
      </c>
      <c r="F977" t="s">
        <v>40</v>
      </c>
      <c r="G977" t="s">
        <v>44</v>
      </c>
      <c r="H977" t="s">
        <v>46</v>
      </c>
      <c r="I977">
        <v>2</v>
      </c>
      <c r="J977" t="str">
        <f t="shared" si="46"/>
        <v>0-5 yrs</v>
      </c>
      <c r="K977">
        <v>3</v>
      </c>
      <c r="L977" s="5">
        <v>3771.45</v>
      </c>
      <c r="M977" s="5">
        <f t="shared" si="47"/>
        <v>45257.399999999994</v>
      </c>
      <c r="N977" s="5">
        <v>446.68</v>
      </c>
      <c r="O977">
        <v>10</v>
      </c>
      <c r="P977">
        <v>14</v>
      </c>
      <c r="Q977">
        <v>4</v>
      </c>
      <c r="R977" t="s">
        <v>50</v>
      </c>
      <c r="S977" t="s">
        <v>49</v>
      </c>
    </row>
    <row r="978" spans="1:19" x14ac:dyDescent="0.35">
      <c r="A978">
        <v>977</v>
      </c>
      <c r="B978">
        <v>58</v>
      </c>
      <c r="C978" t="str">
        <f t="shared" si="45"/>
        <v xml:space="preserve">Retirement Category </v>
      </c>
      <c r="D978" t="s">
        <v>16</v>
      </c>
      <c r="E978" t="s">
        <v>20</v>
      </c>
      <c r="F978" t="s">
        <v>30</v>
      </c>
      <c r="G978" t="s">
        <v>44</v>
      </c>
      <c r="H978" t="s">
        <v>46</v>
      </c>
      <c r="I978">
        <v>12</v>
      </c>
      <c r="J978" t="str">
        <f t="shared" si="46"/>
        <v>11-15 yrs</v>
      </c>
      <c r="K978">
        <v>3</v>
      </c>
      <c r="L978" s="5">
        <v>6861.86</v>
      </c>
      <c r="M978" s="5">
        <f t="shared" si="47"/>
        <v>82342.319999999992</v>
      </c>
      <c r="N978" s="5">
        <v>1181.23</v>
      </c>
      <c r="O978">
        <v>14</v>
      </c>
      <c r="P978">
        <v>18</v>
      </c>
      <c r="Q978">
        <v>2</v>
      </c>
      <c r="R978" t="s">
        <v>49</v>
      </c>
      <c r="S978" t="s">
        <v>49</v>
      </c>
    </row>
    <row r="979" spans="1:19" x14ac:dyDescent="0.35">
      <c r="A979">
        <v>978</v>
      </c>
      <c r="B979">
        <v>32</v>
      </c>
      <c r="C979" t="str">
        <f t="shared" si="45"/>
        <v>Adult Category</v>
      </c>
      <c r="D979" t="s">
        <v>17</v>
      </c>
      <c r="E979" t="s">
        <v>18</v>
      </c>
      <c r="F979" t="s">
        <v>24</v>
      </c>
      <c r="G979" t="s">
        <v>45</v>
      </c>
      <c r="H979" t="s">
        <v>46</v>
      </c>
      <c r="I979">
        <v>11</v>
      </c>
      <c r="J979" t="str">
        <f t="shared" si="46"/>
        <v>11-15 yrs</v>
      </c>
      <c r="K979">
        <v>2</v>
      </c>
      <c r="L979" s="5">
        <v>7491.48</v>
      </c>
      <c r="M979" s="5">
        <f t="shared" si="47"/>
        <v>89897.76</v>
      </c>
      <c r="N979" s="5">
        <v>1253.82</v>
      </c>
      <c r="O979">
        <v>8</v>
      </c>
      <c r="P979">
        <v>26</v>
      </c>
      <c r="Q979">
        <v>5</v>
      </c>
      <c r="R979" t="s">
        <v>49</v>
      </c>
      <c r="S979" t="s">
        <v>49</v>
      </c>
    </row>
    <row r="980" spans="1:19" x14ac:dyDescent="0.35">
      <c r="A980">
        <v>979</v>
      </c>
      <c r="B980">
        <v>59</v>
      </c>
      <c r="C980" t="str">
        <f t="shared" si="45"/>
        <v xml:space="preserve">Retirement Category </v>
      </c>
      <c r="D980" t="s">
        <v>17</v>
      </c>
      <c r="E980" t="s">
        <v>20</v>
      </c>
      <c r="F980" t="s">
        <v>29</v>
      </c>
      <c r="G980" t="s">
        <v>43</v>
      </c>
      <c r="H980" t="s">
        <v>46</v>
      </c>
      <c r="I980">
        <v>15</v>
      </c>
      <c r="J980" t="str">
        <f t="shared" si="46"/>
        <v>11-15 yrs</v>
      </c>
      <c r="K980">
        <v>3</v>
      </c>
      <c r="L980" s="5">
        <v>6282.17</v>
      </c>
      <c r="M980" s="5">
        <f t="shared" si="47"/>
        <v>75386.040000000008</v>
      </c>
      <c r="N980" s="5">
        <v>1054.78</v>
      </c>
      <c r="O980">
        <v>12</v>
      </c>
      <c r="P980">
        <v>19</v>
      </c>
      <c r="Q980">
        <v>2</v>
      </c>
      <c r="R980" t="s">
        <v>49</v>
      </c>
      <c r="S980" t="s">
        <v>49</v>
      </c>
    </row>
    <row r="981" spans="1:19" x14ac:dyDescent="0.35">
      <c r="A981">
        <v>980</v>
      </c>
      <c r="B981">
        <v>43</v>
      </c>
      <c r="C981" t="str">
        <f t="shared" si="45"/>
        <v>Old Category</v>
      </c>
      <c r="D981" t="s">
        <v>16</v>
      </c>
      <c r="E981" t="s">
        <v>20</v>
      </c>
      <c r="F981" t="s">
        <v>29</v>
      </c>
      <c r="G981" t="s">
        <v>42</v>
      </c>
      <c r="H981" t="s">
        <v>46</v>
      </c>
      <c r="I981">
        <v>17</v>
      </c>
      <c r="J981" t="str">
        <f t="shared" si="46"/>
        <v>16-20 yrs</v>
      </c>
      <c r="K981">
        <v>3</v>
      </c>
      <c r="L981" s="5">
        <v>4674.13</v>
      </c>
      <c r="M981" s="5">
        <f t="shared" si="47"/>
        <v>56089.56</v>
      </c>
      <c r="N981" s="5">
        <v>861.49</v>
      </c>
      <c r="O981">
        <v>13</v>
      </c>
      <c r="P981">
        <v>18</v>
      </c>
      <c r="Q981">
        <v>2</v>
      </c>
      <c r="R981" t="s">
        <v>50</v>
      </c>
      <c r="S981" t="s">
        <v>49</v>
      </c>
    </row>
    <row r="982" spans="1:19" x14ac:dyDescent="0.35">
      <c r="A982">
        <v>981</v>
      </c>
      <c r="B982">
        <v>25</v>
      </c>
      <c r="C982" t="str">
        <f t="shared" si="45"/>
        <v>Young Category</v>
      </c>
      <c r="D982" t="s">
        <v>16</v>
      </c>
      <c r="E982" t="s">
        <v>22</v>
      </c>
      <c r="F982" t="s">
        <v>40</v>
      </c>
      <c r="G982" t="s">
        <v>43</v>
      </c>
      <c r="H982" t="s">
        <v>47</v>
      </c>
      <c r="I982">
        <v>15</v>
      </c>
      <c r="J982" t="str">
        <f t="shared" si="46"/>
        <v>11-15 yrs</v>
      </c>
      <c r="K982">
        <v>4</v>
      </c>
      <c r="L982" s="5">
        <v>4871.42</v>
      </c>
      <c r="M982" s="5">
        <f t="shared" si="47"/>
        <v>58457.04</v>
      </c>
      <c r="N982" s="5">
        <v>620.42999999999995</v>
      </c>
      <c r="O982">
        <v>9</v>
      </c>
      <c r="P982">
        <v>16</v>
      </c>
      <c r="Q982">
        <v>8</v>
      </c>
      <c r="R982" t="s">
        <v>49</v>
      </c>
      <c r="S982" t="s">
        <v>49</v>
      </c>
    </row>
    <row r="983" spans="1:19" x14ac:dyDescent="0.35">
      <c r="A983">
        <v>982</v>
      </c>
      <c r="B983">
        <v>25</v>
      </c>
      <c r="C983" t="str">
        <f t="shared" si="45"/>
        <v>Young Category</v>
      </c>
      <c r="D983" t="s">
        <v>17</v>
      </c>
      <c r="E983" t="s">
        <v>23</v>
      </c>
      <c r="F983" t="s">
        <v>39</v>
      </c>
      <c r="G983" t="s">
        <v>43</v>
      </c>
      <c r="H983" t="s">
        <v>46</v>
      </c>
      <c r="I983">
        <v>15</v>
      </c>
      <c r="J983" t="str">
        <f t="shared" si="46"/>
        <v>11-15 yrs</v>
      </c>
      <c r="K983">
        <v>4</v>
      </c>
      <c r="L983" s="5">
        <v>5205.63</v>
      </c>
      <c r="M983" s="5">
        <f t="shared" si="47"/>
        <v>62467.56</v>
      </c>
      <c r="N983" s="5">
        <v>341.29</v>
      </c>
      <c r="O983">
        <v>8</v>
      </c>
      <c r="P983">
        <v>22</v>
      </c>
      <c r="Q983">
        <v>4</v>
      </c>
      <c r="R983" t="s">
        <v>50</v>
      </c>
      <c r="S983" t="s">
        <v>50</v>
      </c>
    </row>
    <row r="984" spans="1:19" x14ac:dyDescent="0.35">
      <c r="A984">
        <v>983</v>
      </c>
      <c r="B984">
        <v>46</v>
      </c>
      <c r="C984" t="str">
        <f t="shared" si="45"/>
        <v>Old Category</v>
      </c>
      <c r="D984" t="s">
        <v>17</v>
      </c>
      <c r="E984" t="s">
        <v>19</v>
      </c>
      <c r="F984" t="s">
        <v>37</v>
      </c>
      <c r="G984" t="s">
        <v>44</v>
      </c>
      <c r="H984" t="s">
        <v>46</v>
      </c>
      <c r="I984">
        <v>6</v>
      </c>
      <c r="J984" t="str">
        <f t="shared" si="46"/>
        <v>6-10 yrs</v>
      </c>
      <c r="K984">
        <v>2</v>
      </c>
      <c r="L984" s="5">
        <v>5736.79</v>
      </c>
      <c r="M984" s="5">
        <f t="shared" si="47"/>
        <v>68841.48</v>
      </c>
      <c r="N984" s="5">
        <v>553.41</v>
      </c>
      <c r="O984">
        <v>14</v>
      </c>
      <c r="P984">
        <v>22</v>
      </c>
      <c r="Q984">
        <v>7</v>
      </c>
      <c r="R984" t="s">
        <v>50</v>
      </c>
      <c r="S984" t="s">
        <v>49</v>
      </c>
    </row>
    <row r="985" spans="1:19" x14ac:dyDescent="0.35">
      <c r="A985">
        <v>984</v>
      </c>
      <c r="B985">
        <v>22</v>
      </c>
      <c r="C985" t="str">
        <f t="shared" si="45"/>
        <v>Young Category</v>
      </c>
      <c r="D985" t="s">
        <v>17</v>
      </c>
      <c r="E985" t="s">
        <v>22</v>
      </c>
      <c r="F985" t="s">
        <v>40</v>
      </c>
      <c r="G985" t="s">
        <v>43</v>
      </c>
      <c r="H985" t="s">
        <v>46</v>
      </c>
      <c r="I985">
        <v>11</v>
      </c>
      <c r="J985" t="str">
        <f t="shared" si="46"/>
        <v>11-15 yrs</v>
      </c>
      <c r="K985">
        <v>3</v>
      </c>
      <c r="L985" s="5">
        <v>3208.87</v>
      </c>
      <c r="M985" s="5">
        <f t="shared" si="47"/>
        <v>38506.44</v>
      </c>
      <c r="N985" s="5">
        <v>366.17</v>
      </c>
      <c r="O985">
        <v>10</v>
      </c>
      <c r="P985">
        <v>12</v>
      </c>
      <c r="Q985">
        <v>5</v>
      </c>
      <c r="R985" t="s">
        <v>49</v>
      </c>
      <c r="S985" t="s">
        <v>49</v>
      </c>
    </row>
    <row r="986" spans="1:19" x14ac:dyDescent="0.35">
      <c r="A986">
        <v>985</v>
      </c>
      <c r="B986">
        <v>23</v>
      </c>
      <c r="C986" t="str">
        <f t="shared" si="45"/>
        <v>Young Category</v>
      </c>
      <c r="D986" t="s">
        <v>17</v>
      </c>
      <c r="E986" t="s">
        <v>23</v>
      </c>
      <c r="F986" t="s">
        <v>39</v>
      </c>
      <c r="G986" t="s">
        <v>43</v>
      </c>
      <c r="H986" t="s">
        <v>47</v>
      </c>
      <c r="I986">
        <v>13</v>
      </c>
      <c r="J986" t="str">
        <f t="shared" si="46"/>
        <v>11-15 yrs</v>
      </c>
      <c r="K986">
        <v>4</v>
      </c>
      <c r="L986" s="5">
        <v>3713.05</v>
      </c>
      <c r="M986" s="5">
        <f t="shared" si="47"/>
        <v>44556.600000000006</v>
      </c>
      <c r="N986" s="5">
        <v>549.59</v>
      </c>
      <c r="O986">
        <v>12</v>
      </c>
      <c r="P986">
        <v>18</v>
      </c>
      <c r="Q986">
        <v>4</v>
      </c>
      <c r="R986" t="s">
        <v>49</v>
      </c>
      <c r="S986" t="s">
        <v>50</v>
      </c>
    </row>
    <row r="987" spans="1:19" x14ac:dyDescent="0.35">
      <c r="A987">
        <v>986</v>
      </c>
      <c r="B987">
        <v>59</v>
      </c>
      <c r="C987" t="str">
        <f t="shared" si="45"/>
        <v xml:space="preserve">Retirement Category </v>
      </c>
      <c r="D987" t="s">
        <v>16</v>
      </c>
      <c r="E987" t="s">
        <v>19</v>
      </c>
      <c r="F987" t="s">
        <v>25</v>
      </c>
      <c r="G987" t="s">
        <v>44</v>
      </c>
      <c r="H987" t="s">
        <v>46</v>
      </c>
      <c r="I987">
        <v>13</v>
      </c>
      <c r="J987" t="str">
        <f t="shared" si="46"/>
        <v>11-15 yrs</v>
      </c>
      <c r="K987">
        <v>1</v>
      </c>
      <c r="L987" s="5">
        <v>4968.96</v>
      </c>
      <c r="M987" s="5">
        <f t="shared" si="47"/>
        <v>59627.520000000004</v>
      </c>
      <c r="N987" s="5">
        <v>397.68</v>
      </c>
      <c r="O987">
        <v>7</v>
      </c>
      <c r="P987">
        <v>31</v>
      </c>
      <c r="Q987">
        <v>1</v>
      </c>
      <c r="R987" t="s">
        <v>49</v>
      </c>
      <c r="S987" t="s">
        <v>49</v>
      </c>
    </row>
    <row r="988" spans="1:19" x14ac:dyDescent="0.35">
      <c r="A988">
        <v>987</v>
      </c>
      <c r="B988">
        <v>50</v>
      </c>
      <c r="C988" t="str">
        <f t="shared" si="45"/>
        <v xml:space="preserve">Retirement Category </v>
      </c>
      <c r="D988" t="s">
        <v>16</v>
      </c>
      <c r="E988" t="s">
        <v>19</v>
      </c>
      <c r="F988" t="s">
        <v>35</v>
      </c>
      <c r="G988" t="s">
        <v>43</v>
      </c>
      <c r="H988" t="s">
        <v>46</v>
      </c>
      <c r="I988">
        <v>7</v>
      </c>
      <c r="J988" t="str">
        <f t="shared" si="46"/>
        <v>6-10 yrs</v>
      </c>
      <c r="K988">
        <v>3</v>
      </c>
      <c r="L988" s="5">
        <v>5894.92</v>
      </c>
      <c r="M988" s="5">
        <f t="shared" si="47"/>
        <v>70739.040000000008</v>
      </c>
      <c r="N988" s="5">
        <v>322.07</v>
      </c>
      <c r="O988">
        <v>7</v>
      </c>
      <c r="P988">
        <v>12</v>
      </c>
      <c r="Q988">
        <v>2</v>
      </c>
      <c r="R988" t="s">
        <v>49</v>
      </c>
      <c r="S988" t="s">
        <v>49</v>
      </c>
    </row>
    <row r="989" spans="1:19" x14ac:dyDescent="0.35">
      <c r="A989">
        <v>988</v>
      </c>
      <c r="B989">
        <v>44</v>
      </c>
      <c r="C989" t="str">
        <f t="shared" si="45"/>
        <v>Old Category</v>
      </c>
      <c r="D989" t="s">
        <v>17</v>
      </c>
      <c r="E989" t="s">
        <v>21</v>
      </c>
      <c r="F989" t="s">
        <v>38</v>
      </c>
      <c r="G989" t="s">
        <v>43</v>
      </c>
      <c r="H989" t="s">
        <v>46</v>
      </c>
      <c r="I989">
        <v>8</v>
      </c>
      <c r="J989" t="str">
        <f t="shared" si="46"/>
        <v>6-10 yrs</v>
      </c>
      <c r="K989">
        <v>3</v>
      </c>
      <c r="L989" s="5">
        <v>5777.34</v>
      </c>
      <c r="M989" s="5">
        <f t="shared" si="47"/>
        <v>69328.08</v>
      </c>
      <c r="N989" s="5">
        <v>939.15</v>
      </c>
      <c r="O989">
        <v>4</v>
      </c>
      <c r="P989">
        <v>22</v>
      </c>
      <c r="Q989">
        <v>10</v>
      </c>
      <c r="R989" t="s">
        <v>49</v>
      </c>
      <c r="S989" t="s">
        <v>49</v>
      </c>
    </row>
    <row r="990" spans="1:19" x14ac:dyDescent="0.35">
      <c r="A990">
        <v>989</v>
      </c>
      <c r="B990">
        <v>45</v>
      </c>
      <c r="C990" t="str">
        <f t="shared" si="45"/>
        <v>Old Category</v>
      </c>
      <c r="D990" t="s">
        <v>16</v>
      </c>
      <c r="E990" t="s">
        <v>19</v>
      </c>
      <c r="F990" t="s">
        <v>37</v>
      </c>
      <c r="G990" t="s">
        <v>43</v>
      </c>
      <c r="H990" t="s">
        <v>46</v>
      </c>
      <c r="I990">
        <v>0</v>
      </c>
      <c r="J990" t="str">
        <f t="shared" si="46"/>
        <v>0-5 yrs</v>
      </c>
      <c r="K990">
        <v>3</v>
      </c>
      <c r="L990" s="5">
        <v>6632.37</v>
      </c>
      <c r="M990" s="5">
        <f t="shared" si="47"/>
        <v>79588.44</v>
      </c>
      <c r="N990" s="5">
        <v>1278.96</v>
      </c>
      <c r="O990">
        <v>9</v>
      </c>
      <c r="P990">
        <v>21</v>
      </c>
      <c r="Q990">
        <v>5</v>
      </c>
      <c r="R990" t="s">
        <v>49</v>
      </c>
      <c r="S990" t="s">
        <v>49</v>
      </c>
    </row>
    <row r="991" spans="1:19" x14ac:dyDescent="0.35">
      <c r="A991">
        <v>990</v>
      </c>
      <c r="B991">
        <v>57</v>
      </c>
      <c r="C991" t="str">
        <f t="shared" si="45"/>
        <v xml:space="preserve">Retirement Category </v>
      </c>
      <c r="D991" t="s">
        <v>16</v>
      </c>
      <c r="E991" t="s">
        <v>19</v>
      </c>
      <c r="F991" t="s">
        <v>37</v>
      </c>
      <c r="G991" t="s">
        <v>43</v>
      </c>
      <c r="H991" t="s">
        <v>46</v>
      </c>
      <c r="I991">
        <v>0</v>
      </c>
      <c r="J991" t="str">
        <f t="shared" si="46"/>
        <v>0-5 yrs</v>
      </c>
      <c r="K991">
        <v>3</v>
      </c>
      <c r="L991" s="5">
        <v>6584.83</v>
      </c>
      <c r="M991" s="5">
        <f t="shared" si="47"/>
        <v>79017.959999999992</v>
      </c>
      <c r="N991" s="5">
        <v>812.68</v>
      </c>
      <c r="O991">
        <v>10</v>
      </c>
      <c r="P991">
        <v>15</v>
      </c>
      <c r="Q991">
        <v>4</v>
      </c>
      <c r="R991" t="s">
        <v>49</v>
      </c>
      <c r="S991" t="s">
        <v>49</v>
      </c>
    </row>
    <row r="992" spans="1:19" x14ac:dyDescent="0.35">
      <c r="A992">
        <v>991</v>
      </c>
      <c r="B992">
        <v>52</v>
      </c>
      <c r="C992" t="str">
        <f t="shared" si="45"/>
        <v xml:space="preserve">Retirement Category </v>
      </c>
      <c r="D992" t="s">
        <v>17</v>
      </c>
      <c r="E992" t="s">
        <v>23</v>
      </c>
      <c r="F992" t="s">
        <v>39</v>
      </c>
      <c r="G992" t="s">
        <v>42</v>
      </c>
      <c r="H992" t="s">
        <v>46</v>
      </c>
      <c r="I992">
        <v>7</v>
      </c>
      <c r="J992" t="str">
        <f t="shared" si="46"/>
        <v>6-10 yrs</v>
      </c>
      <c r="K992">
        <v>5</v>
      </c>
      <c r="L992" s="5">
        <v>4375.74</v>
      </c>
      <c r="M992" s="5">
        <f t="shared" si="47"/>
        <v>52508.88</v>
      </c>
      <c r="N992" s="5">
        <v>343.3</v>
      </c>
      <c r="O992">
        <v>8</v>
      </c>
      <c r="P992">
        <v>18</v>
      </c>
      <c r="Q992">
        <v>10</v>
      </c>
      <c r="R992" t="s">
        <v>49</v>
      </c>
      <c r="S992" t="s">
        <v>50</v>
      </c>
    </row>
    <row r="993" spans="1:19" x14ac:dyDescent="0.35">
      <c r="A993">
        <v>992</v>
      </c>
      <c r="B993">
        <v>32</v>
      </c>
      <c r="C993" t="str">
        <f t="shared" si="45"/>
        <v>Adult Category</v>
      </c>
      <c r="D993" t="s">
        <v>16</v>
      </c>
      <c r="E993" t="s">
        <v>19</v>
      </c>
      <c r="F993" t="s">
        <v>37</v>
      </c>
      <c r="G993" t="s">
        <v>44</v>
      </c>
      <c r="H993" t="s">
        <v>46</v>
      </c>
      <c r="I993">
        <v>16</v>
      </c>
      <c r="J993" t="str">
        <f t="shared" si="46"/>
        <v>16-20 yrs</v>
      </c>
      <c r="K993">
        <v>5</v>
      </c>
      <c r="L993" s="5">
        <v>5355.97</v>
      </c>
      <c r="M993" s="5">
        <f t="shared" si="47"/>
        <v>64271.64</v>
      </c>
      <c r="N993" s="5">
        <v>988.11</v>
      </c>
      <c r="O993">
        <v>8</v>
      </c>
      <c r="P993">
        <v>19</v>
      </c>
      <c r="Q993">
        <v>4</v>
      </c>
      <c r="R993" t="s">
        <v>49</v>
      </c>
      <c r="S993" t="s">
        <v>50</v>
      </c>
    </row>
    <row r="994" spans="1:19" x14ac:dyDescent="0.35">
      <c r="A994">
        <v>993</v>
      </c>
      <c r="B994">
        <v>51</v>
      </c>
      <c r="C994" t="str">
        <f t="shared" si="45"/>
        <v xml:space="preserve">Retirement Category </v>
      </c>
      <c r="D994" t="s">
        <v>16</v>
      </c>
      <c r="E994" t="s">
        <v>23</v>
      </c>
      <c r="F994" t="s">
        <v>41</v>
      </c>
      <c r="G994" t="s">
        <v>44</v>
      </c>
      <c r="H994" t="s">
        <v>48</v>
      </c>
      <c r="I994">
        <v>0</v>
      </c>
      <c r="J994" t="str">
        <f t="shared" si="46"/>
        <v>0-5 yrs</v>
      </c>
      <c r="K994">
        <v>4</v>
      </c>
      <c r="L994" s="5">
        <v>5876.6</v>
      </c>
      <c r="M994" s="5">
        <f t="shared" si="47"/>
        <v>70519.200000000012</v>
      </c>
      <c r="N994" s="5">
        <v>400.26</v>
      </c>
      <c r="O994">
        <v>8</v>
      </c>
      <c r="P994">
        <v>34</v>
      </c>
      <c r="Q994">
        <v>4</v>
      </c>
      <c r="R994" t="s">
        <v>49</v>
      </c>
      <c r="S994" t="s">
        <v>49</v>
      </c>
    </row>
    <row r="995" spans="1:19" x14ac:dyDescent="0.35">
      <c r="A995">
        <v>994</v>
      </c>
      <c r="B995">
        <v>35</v>
      </c>
      <c r="C995" t="str">
        <f t="shared" si="45"/>
        <v>Adult Category</v>
      </c>
      <c r="D995" t="s">
        <v>17</v>
      </c>
      <c r="E995" t="s">
        <v>21</v>
      </c>
      <c r="F995" t="s">
        <v>31</v>
      </c>
      <c r="G995" t="s">
        <v>43</v>
      </c>
      <c r="H995" t="s">
        <v>48</v>
      </c>
      <c r="I995">
        <v>9</v>
      </c>
      <c r="J995" t="str">
        <f t="shared" si="46"/>
        <v>6-10 yrs</v>
      </c>
      <c r="K995">
        <v>3</v>
      </c>
      <c r="L995" s="5">
        <v>5691.04</v>
      </c>
      <c r="M995" s="5">
        <f t="shared" si="47"/>
        <v>68292.479999999996</v>
      </c>
      <c r="N995" s="5">
        <v>319.81</v>
      </c>
      <c r="O995">
        <v>13</v>
      </c>
      <c r="P995">
        <v>17</v>
      </c>
      <c r="Q995">
        <v>8</v>
      </c>
      <c r="R995" t="s">
        <v>49</v>
      </c>
      <c r="S995" t="s">
        <v>49</v>
      </c>
    </row>
    <row r="996" spans="1:19" x14ac:dyDescent="0.35">
      <c r="A996">
        <v>995</v>
      </c>
      <c r="B996">
        <v>40</v>
      </c>
      <c r="C996" t="str">
        <f t="shared" si="45"/>
        <v>Old Category</v>
      </c>
      <c r="D996" t="s">
        <v>17</v>
      </c>
      <c r="E996" t="s">
        <v>21</v>
      </c>
      <c r="F996" t="s">
        <v>38</v>
      </c>
      <c r="G996" t="s">
        <v>44</v>
      </c>
      <c r="H996" t="s">
        <v>46</v>
      </c>
      <c r="I996">
        <v>10</v>
      </c>
      <c r="J996" t="str">
        <f t="shared" si="46"/>
        <v>6-10 yrs</v>
      </c>
      <c r="K996">
        <v>1</v>
      </c>
      <c r="L996" s="5">
        <v>3739</v>
      </c>
      <c r="M996" s="5">
        <f t="shared" si="47"/>
        <v>44868</v>
      </c>
      <c r="N996" s="5">
        <v>502.58</v>
      </c>
      <c r="O996">
        <v>11</v>
      </c>
      <c r="P996">
        <v>20</v>
      </c>
      <c r="Q996">
        <v>4</v>
      </c>
      <c r="R996" t="s">
        <v>50</v>
      </c>
      <c r="S996" t="s">
        <v>49</v>
      </c>
    </row>
    <row r="997" spans="1:19" x14ac:dyDescent="0.35">
      <c r="A997">
        <v>996</v>
      </c>
      <c r="B997">
        <v>34</v>
      </c>
      <c r="C997" t="str">
        <f t="shared" si="45"/>
        <v>Adult Category</v>
      </c>
      <c r="D997" t="s">
        <v>17</v>
      </c>
      <c r="E997" t="s">
        <v>21</v>
      </c>
      <c r="F997" t="s">
        <v>34</v>
      </c>
      <c r="G997" t="s">
        <v>44</v>
      </c>
      <c r="H997" t="s">
        <v>47</v>
      </c>
      <c r="I997">
        <v>1</v>
      </c>
      <c r="J997" t="str">
        <f t="shared" si="46"/>
        <v>0-5 yrs</v>
      </c>
      <c r="K997">
        <v>1</v>
      </c>
      <c r="L997" s="5">
        <v>5080.91</v>
      </c>
      <c r="M997" s="5">
        <f t="shared" si="47"/>
        <v>60970.92</v>
      </c>
      <c r="N997" s="5">
        <v>350</v>
      </c>
      <c r="O997">
        <v>9</v>
      </c>
      <c r="P997">
        <v>17</v>
      </c>
      <c r="Q997">
        <v>5</v>
      </c>
      <c r="R997" t="s">
        <v>50</v>
      </c>
      <c r="S997" t="s">
        <v>49</v>
      </c>
    </row>
    <row r="998" spans="1:19" x14ac:dyDescent="0.35">
      <c r="A998">
        <v>997</v>
      </c>
      <c r="B998">
        <v>33</v>
      </c>
      <c r="C998" t="str">
        <f t="shared" si="45"/>
        <v>Adult Category</v>
      </c>
      <c r="D998" t="s">
        <v>16</v>
      </c>
      <c r="E998" t="s">
        <v>21</v>
      </c>
      <c r="F998" t="s">
        <v>38</v>
      </c>
      <c r="G998" t="s">
        <v>43</v>
      </c>
      <c r="H998" t="s">
        <v>47</v>
      </c>
      <c r="I998">
        <v>8</v>
      </c>
      <c r="J998" t="str">
        <f t="shared" si="46"/>
        <v>6-10 yrs</v>
      </c>
      <c r="K998">
        <v>3</v>
      </c>
      <c r="L998" s="5">
        <v>3469.17</v>
      </c>
      <c r="M998" s="5">
        <f t="shared" si="47"/>
        <v>41630.04</v>
      </c>
      <c r="N998" s="5">
        <v>337.52</v>
      </c>
      <c r="O998">
        <v>4</v>
      </c>
      <c r="P998">
        <v>21</v>
      </c>
      <c r="Q998">
        <v>7</v>
      </c>
      <c r="R998" t="s">
        <v>49</v>
      </c>
      <c r="S998" t="s">
        <v>49</v>
      </c>
    </row>
    <row r="999" spans="1:19" x14ac:dyDescent="0.35">
      <c r="A999">
        <v>998</v>
      </c>
      <c r="B999">
        <v>46</v>
      </c>
      <c r="C999" t="str">
        <f t="shared" si="45"/>
        <v>Old Category</v>
      </c>
      <c r="D999" t="s">
        <v>16</v>
      </c>
      <c r="E999" t="s">
        <v>22</v>
      </c>
      <c r="F999" t="s">
        <v>36</v>
      </c>
      <c r="G999" t="s">
        <v>43</v>
      </c>
      <c r="H999" t="s">
        <v>48</v>
      </c>
      <c r="I999">
        <v>4</v>
      </c>
      <c r="J999" t="str">
        <f t="shared" si="46"/>
        <v>0-5 yrs</v>
      </c>
      <c r="K999">
        <v>1</v>
      </c>
      <c r="L999" s="5">
        <v>4890.24</v>
      </c>
      <c r="M999" s="5">
        <f t="shared" si="47"/>
        <v>58682.879999999997</v>
      </c>
      <c r="N999" s="5">
        <v>924.16</v>
      </c>
      <c r="O999">
        <v>8</v>
      </c>
      <c r="P999">
        <v>25</v>
      </c>
      <c r="Q999">
        <v>8</v>
      </c>
      <c r="R999" t="s">
        <v>49</v>
      </c>
      <c r="S999" t="s">
        <v>49</v>
      </c>
    </row>
    <row r="1000" spans="1:19" x14ac:dyDescent="0.35">
      <c r="A1000">
        <v>999</v>
      </c>
      <c r="B1000">
        <v>49</v>
      </c>
      <c r="C1000" t="str">
        <f t="shared" si="45"/>
        <v>Old Category</v>
      </c>
      <c r="D1000" t="s">
        <v>16</v>
      </c>
      <c r="E1000" t="s">
        <v>20</v>
      </c>
      <c r="F1000" t="s">
        <v>29</v>
      </c>
      <c r="G1000" t="s">
        <v>44</v>
      </c>
      <c r="H1000" t="s">
        <v>46</v>
      </c>
      <c r="I1000">
        <v>9</v>
      </c>
      <c r="J1000" t="str">
        <f t="shared" si="46"/>
        <v>6-10 yrs</v>
      </c>
      <c r="K1000">
        <v>4</v>
      </c>
      <c r="L1000" s="5">
        <v>4227.0200000000004</v>
      </c>
      <c r="M1000" s="5">
        <f t="shared" si="47"/>
        <v>50724.240000000005</v>
      </c>
      <c r="N1000" s="5">
        <v>702.22</v>
      </c>
      <c r="O1000">
        <v>14</v>
      </c>
      <c r="P1000">
        <v>21</v>
      </c>
      <c r="Q1000">
        <v>3</v>
      </c>
      <c r="R1000" t="s">
        <v>49</v>
      </c>
      <c r="S1000" t="s">
        <v>50</v>
      </c>
    </row>
    <row r="1001" spans="1:19" x14ac:dyDescent="0.35">
      <c r="A1001">
        <v>1000</v>
      </c>
      <c r="B1001">
        <v>45</v>
      </c>
      <c r="C1001" t="str">
        <f t="shared" si="45"/>
        <v>Old Category</v>
      </c>
      <c r="D1001" t="s">
        <v>17</v>
      </c>
      <c r="E1001" t="s">
        <v>22</v>
      </c>
      <c r="F1001" t="s">
        <v>36</v>
      </c>
      <c r="G1001" t="s">
        <v>43</v>
      </c>
      <c r="H1001" t="s">
        <v>46</v>
      </c>
      <c r="I1001">
        <v>2</v>
      </c>
      <c r="J1001" t="str">
        <f t="shared" si="46"/>
        <v>0-5 yrs</v>
      </c>
      <c r="K1001">
        <v>2</v>
      </c>
      <c r="L1001" s="5">
        <v>3166.84</v>
      </c>
      <c r="M1001" s="5">
        <f t="shared" si="47"/>
        <v>38002.080000000002</v>
      </c>
      <c r="N1001" s="5">
        <v>425.26</v>
      </c>
      <c r="O1001">
        <v>9</v>
      </c>
      <c r="P1001">
        <v>33</v>
      </c>
      <c r="Q1001">
        <v>4</v>
      </c>
      <c r="R1001" t="s">
        <v>49</v>
      </c>
      <c r="S1001" t="s">
        <v>49</v>
      </c>
    </row>
  </sheetData>
  <autoFilter ref="A1:S1001" xr:uid="{CECD81AC-61D4-458F-9953-2B8F3C962D4C}"/>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Original Data</vt:lpstr>
      <vt:lpstr>Dashboard</vt:lpstr>
      <vt:lpstr>Analysis</vt:lpstr>
      <vt:lpstr>Cleaned Data</vt:lpstr>
      <vt:lpstr>attrate</vt:lpstr>
      <vt:lpstr>avgsal</vt:lpstr>
      <vt:lpstr>promorate</vt:lpstr>
      <vt:lpstr>totalemp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Darshil</dc:creator>
  <cp:lastModifiedBy>Darshil Bhatt</cp:lastModifiedBy>
  <dcterms:created xsi:type="dcterms:W3CDTF">2025-08-23T08:18:17Z</dcterms:created>
  <dcterms:modified xsi:type="dcterms:W3CDTF">2025-08-30T22:12:04Z</dcterms:modified>
</cp:coreProperties>
</file>