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ueue Managment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G35" i="1" s="1"/>
  <c r="D74" i="1"/>
  <c r="D73" i="1"/>
  <c r="G2" i="1" l="1"/>
  <c r="G12" i="1"/>
  <c r="G22" i="1"/>
  <c r="O8" i="2"/>
  <c r="N8" i="2"/>
</calcChain>
</file>

<file path=xl/sharedStrings.xml><?xml version="1.0" encoding="utf-8"?>
<sst xmlns="http://schemas.openxmlformats.org/spreadsheetml/2006/main" count="139" uniqueCount="84">
  <si>
    <t>nms</t>
  </si>
  <si>
    <t>iou</t>
  </si>
  <si>
    <t>counted number of person</t>
  </si>
  <si>
    <t>actual number person</t>
  </si>
  <si>
    <t>File name</t>
  </si>
  <si>
    <t>test0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</si>
  <si>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</si>
  <si>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</si>
  <si>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</si>
  <si>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</si>
  <si>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</si>
  <si>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</si>
  <si>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</si>
  <si>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</si>
  <si>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</si>
  <si>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Accuracy</t>
  </si>
  <si>
    <t>actual number of person</t>
  </si>
  <si>
    <t>detected number of person</t>
  </si>
  <si>
    <t>file name</t>
  </si>
  <si>
    <t>comment</t>
  </si>
  <si>
    <t>one misclassified, better classification for people standing in a group.</t>
  </si>
  <si>
    <t>test11</t>
  </si>
  <si>
    <t>Missclassification of objects as a person and also counting a single person twice.</t>
  </si>
  <si>
    <t>too much misclassification as increasing IOU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</si>
  <si>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</si>
  <si>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</si>
  <si>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</si>
  <si>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</si>
  <si>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</si>
  <si>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</si>
  <si>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</si>
  <si>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</si>
  <si>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test2-0</t>
  </si>
  <si>
    <t>test2-1</t>
  </si>
  <si>
    <t>test2-2</t>
  </si>
  <si>
    <r>
      <rPr>
        <sz val="11"/>
        <color rgb="FFFF0000"/>
        <rFont val="Calibri"/>
        <family val="2"/>
        <scheme val="minor"/>
      </rPr>
      <t>Person have same color cloth as the near by object o standing in a closed group. Person standing next to pipe and ladder is not detected.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92D050"/>
        <rFont val="Calibri"/>
        <family val="2"/>
        <scheme val="minor"/>
      </rPr>
      <t>Person standing near the counter is classified in some cases and also standing the distance and with group with minimal distance.</t>
    </r>
  </si>
  <si>
    <r>
      <rPr>
        <sz val="11"/>
        <color rgb="FFFF0000"/>
        <rFont val="Calibri"/>
        <family val="2"/>
        <scheme val="minor"/>
      </rPr>
      <t>Person standing in the dark and in the distance is not detected. Person standing near a wall or pillar or counter. Person having same colour cloth as th near by object. Person standing behind another person or standing with a group</t>
    </r>
    <r>
      <rPr>
        <sz val="11"/>
        <color theme="1"/>
        <rFont val="Calibri"/>
        <family val="2"/>
        <scheme val="minor"/>
      </rPr>
      <t>.</t>
    </r>
  </si>
  <si>
    <t>Comments</t>
  </si>
  <si>
    <t>ROI</t>
  </si>
  <si>
    <t>NO</t>
  </si>
  <si>
    <t>YES</t>
  </si>
  <si>
    <r>
      <t xml:space="preserve">Sitting person is not always detected. Partial view of a person behind another person is misclassified as one person only. In some iteration same person is </t>
    </r>
    <r>
      <rPr>
        <b/>
        <sz val="11"/>
        <color rgb="FFFF0000"/>
        <rFont val="Calibri"/>
        <family val="2"/>
        <scheme val="minor"/>
      </rPr>
      <t>counted twice</t>
    </r>
    <r>
      <rPr>
        <sz val="11"/>
        <color rgb="FFFF0000"/>
        <rFont val="Calibri"/>
        <family val="2"/>
        <scheme val="minor"/>
      </rPr>
      <t xml:space="preserve">. </t>
    </r>
    <r>
      <rPr>
        <sz val="11"/>
        <color rgb="FF92D050"/>
        <rFont val="Calibri"/>
        <family val="2"/>
        <scheme val="minor"/>
      </rPr>
      <t>Focusing on our</t>
    </r>
    <r>
      <rPr>
        <b/>
        <sz val="11"/>
        <color rgb="FF92D050"/>
        <rFont val="Calibri"/>
        <family val="2"/>
        <scheme val="minor"/>
      </rPr>
      <t xml:space="preserve"> </t>
    </r>
    <r>
      <rPr>
        <sz val="11"/>
        <color rgb="FF92D050"/>
        <rFont val="Calibri"/>
        <family val="2"/>
        <scheme val="minor"/>
      </rPr>
      <t>ROI increses acuraccy then taking whole picture.</t>
    </r>
  </si>
  <si>
    <t>test2-3</t>
  </si>
  <si>
    <t>test2-4</t>
  </si>
  <si>
    <t>test2-5</t>
  </si>
  <si>
    <t>test2-6</t>
  </si>
  <si>
    <t>test2-7</t>
  </si>
  <si>
    <t>test2-8</t>
  </si>
  <si>
    <t>test2-9</t>
  </si>
  <si>
    <t>test3-0</t>
  </si>
  <si>
    <t>test3-1</t>
  </si>
  <si>
    <t>test3-2</t>
  </si>
  <si>
    <r>
      <rPr>
        <sz val="11"/>
        <color rgb="FF92D050"/>
        <rFont val="Calibri"/>
        <family val="2"/>
        <scheme val="minor"/>
      </rPr>
      <t>Standing person is correctly identified every time, even patrial body parts are detected .</t>
    </r>
    <r>
      <rPr>
        <sz val="11"/>
        <color rgb="FFFF0000"/>
        <rFont val="Calibri"/>
        <family val="2"/>
        <scheme val="minor"/>
      </rPr>
      <t xml:space="preserve"> Person sitting on a chair is not dettected consistenly. Person carrying a big object might not get detected. </t>
    </r>
    <r>
      <rPr>
        <sz val="11"/>
        <color rgb="FFC00000"/>
        <rFont val="Calibri"/>
        <family val="2"/>
        <scheme val="minor"/>
      </rPr>
      <t>360 view camera in lobby which provides view from the top is not at all applicable for this application.</t>
    </r>
  </si>
  <si>
    <t>video1</t>
  </si>
  <si>
    <t xml:space="preserve">This video has best viewing angle for this application </t>
  </si>
  <si>
    <t>test3-4</t>
  </si>
  <si>
    <t>test3-5</t>
  </si>
  <si>
    <t>test3-6</t>
  </si>
  <si>
    <t>queue2</t>
  </si>
  <si>
    <t>queue1</t>
  </si>
  <si>
    <t>queue3</t>
  </si>
  <si>
    <t>Image with a straight side view angle with a queue manager in between</t>
  </si>
  <si>
    <t>queue4</t>
  </si>
  <si>
    <t>test3-7</t>
  </si>
  <si>
    <t>test3-8</t>
  </si>
  <si>
    <t>test3-9</t>
  </si>
  <si>
    <r>
      <t xml:space="preserve">YES -For test2[217:566, 724:1280] - For test3 [172:653, 48:211] </t>
    </r>
    <r>
      <rPr>
        <b/>
        <sz val="11"/>
        <color rgb="FF92D050"/>
        <rFont val="Calibri"/>
        <family val="2"/>
        <scheme val="minor"/>
      </rPr>
      <t>Changing the camera angle will suerly increase accuracy for this model.</t>
    </r>
  </si>
  <si>
    <t>IMage with a straight side view angle with a queue manager in between</t>
  </si>
  <si>
    <t>IMG-19</t>
  </si>
  <si>
    <t>IMG-17</t>
  </si>
  <si>
    <t>IMG-114</t>
  </si>
  <si>
    <t>IMG-7</t>
  </si>
  <si>
    <t>IMG-9</t>
  </si>
  <si>
    <t>Long person standing behind a small heighted person is counted as one</t>
  </si>
  <si>
    <t>IMG-41</t>
  </si>
  <si>
    <t>trial5</t>
  </si>
  <si>
    <t>trial3</t>
  </si>
  <si>
    <t>trial1</t>
  </si>
  <si>
    <t>zoomde in to a portion of picture gives more accuracy</t>
  </si>
  <si>
    <t>queue10</t>
  </si>
  <si>
    <t>queue9</t>
  </si>
  <si>
    <t>Picture divided in to two halves and then processed individualy</t>
  </si>
  <si>
    <t>crop</t>
  </si>
  <si>
    <t>YES--further divided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</si>
</sst>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Border="1" applyAlignment="1">
      <alignment vertical="top" wrapText="1"/>
    </xf>
    <xf numFmtId="10" fontId="0" fillId="0" borderId="0" xfId="0" applyNumberFormat="1"/>
    <xf numFmtId="16" fontId="0" fillId="0" borderId="0" xfId="0" applyNumberFormat="1"/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 wrapText="1"/>
    </xf>
    <xf numFmtId="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9" fontId="0" fillId="0" borderId="7" xfId="0" applyNumberForma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2" fillId="0" borderId="10" xfId="0" applyFont="1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9" fontId="0" fillId="0" borderId="12" xfId="0" applyNumberFormat="1" applyBorder="1" applyAlignment="1">
      <alignment horizontal="center" vertical="center" wrapText="1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3" xfId="0" applyBorder="1"/>
    <xf numFmtId="0" fontId="0" fillId="0" borderId="15" xfId="0" applyBorder="1"/>
    <xf numFmtId="0" fontId="0" fillId="0" borderId="15" xfId="0" applyBorder="1" applyAlignment="1">
      <alignment vertical="top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68" workbookViewId="0">
      <selection activeCell="C77" sqref="C77"/>
    </sheetView>
  </sheetViews>
  <sheetFormatPr defaultRowHeight="15" x14ac:dyDescent="0.25"/>
  <cols>
    <col min="1" max="2" width="9.140625" style="3"/>
    <col min="3" max="3" width="23" style="3" customWidth="1"/>
    <col min="4" max="4" width="27.28515625" style="3" customWidth="1"/>
    <col min="5" max="5" width="13.42578125" style="3" customWidth="1"/>
    <col min="6" max="6" width="36.42578125" customWidth="1"/>
    <col min="7" max="7" width="10.85546875" style="2" customWidth="1"/>
    <col min="8" max="8" width="25.5703125" style="4" customWidth="1"/>
  </cols>
  <sheetData>
    <row r="1" spans="1:10" ht="15" customHeight="1" thickBot="1" x14ac:dyDescent="0.3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37</v>
      </c>
      <c r="G1" t="s">
        <v>15</v>
      </c>
      <c r="H1" s="7" t="s">
        <v>38</v>
      </c>
      <c r="J1" s="4"/>
    </row>
    <row r="2" spans="1:10" ht="15.75" thickTop="1" x14ac:dyDescent="0.25">
      <c r="A2" s="37">
        <v>0.6</v>
      </c>
      <c r="B2" s="37">
        <v>0.4</v>
      </c>
      <c r="C2" s="37">
        <v>19</v>
      </c>
      <c r="D2" s="37">
        <v>10</v>
      </c>
      <c r="E2" s="41" t="s">
        <v>5</v>
      </c>
      <c r="F2" s="16" t="s">
        <v>36</v>
      </c>
      <c r="G2" s="11">
        <f>SUM(D2:D11)/SUM(C2:C11)</f>
        <v>0.55740181268882172</v>
      </c>
      <c r="H2" s="15" t="s">
        <v>39</v>
      </c>
    </row>
    <row r="3" spans="1:10" x14ac:dyDescent="0.25">
      <c r="A3" s="3">
        <v>0.6</v>
      </c>
      <c r="B3" s="3">
        <v>0.4</v>
      </c>
      <c r="C3" s="3">
        <v>36</v>
      </c>
      <c r="D3" s="3">
        <v>14</v>
      </c>
      <c r="E3" s="3" t="s">
        <v>6</v>
      </c>
      <c r="F3" s="17"/>
      <c r="G3" s="12"/>
      <c r="H3" s="12"/>
    </row>
    <row r="4" spans="1:10" x14ac:dyDescent="0.25">
      <c r="A4" s="3">
        <v>0.6</v>
      </c>
      <c r="B4" s="3">
        <v>0.4</v>
      </c>
      <c r="C4" s="3">
        <v>26</v>
      </c>
      <c r="D4" s="3">
        <v>12</v>
      </c>
      <c r="E4" s="3" t="s">
        <v>7</v>
      </c>
      <c r="F4" s="17"/>
      <c r="G4" s="12"/>
      <c r="H4" s="12"/>
    </row>
    <row r="5" spans="1:10" x14ac:dyDescent="0.25">
      <c r="A5" s="3">
        <v>0.6</v>
      </c>
      <c r="B5" s="3">
        <v>0.4</v>
      </c>
      <c r="C5" s="3">
        <v>29</v>
      </c>
      <c r="D5" s="3">
        <v>23</v>
      </c>
      <c r="E5" s="3" t="s">
        <v>8</v>
      </c>
      <c r="F5" s="17"/>
      <c r="G5" s="12"/>
      <c r="H5" s="12"/>
    </row>
    <row r="6" spans="1:10" x14ac:dyDescent="0.25">
      <c r="A6" s="3">
        <v>0.6</v>
      </c>
      <c r="B6" s="3">
        <v>0.4</v>
      </c>
      <c r="C6" s="3">
        <v>20</v>
      </c>
      <c r="D6" s="3">
        <v>15</v>
      </c>
      <c r="E6" s="3" t="s">
        <v>9</v>
      </c>
      <c r="F6" s="17"/>
      <c r="G6" s="12"/>
      <c r="H6" s="12"/>
    </row>
    <row r="7" spans="1:10" x14ac:dyDescent="0.25">
      <c r="A7" s="3">
        <v>0.6</v>
      </c>
      <c r="B7" s="3">
        <v>0.4</v>
      </c>
      <c r="C7" s="3">
        <v>27</v>
      </c>
      <c r="D7" s="3">
        <v>17</v>
      </c>
      <c r="E7" s="3" t="s">
        <v>10</v>
      </c>
      <c r="F7" s="17"/>
      <c r="G7" s="12"/>
      <c r="H7" s="12"/>
    </row>
    <row r="8" spans="1:10" x14ac:dyDescent="0.25">
      <c r="A8" s="3">
        <v>0.6</v>
      </c>
      <c r="B8" s="3">
        <v>0.4</v>
      </c>
      <c r="C8" s="3">
        <v>125</v>
      </c>
      <c r="D8" s="3">
        <v>90</v>
      </c>
      <c r="E8" s="3" t="s">
        <v>11</v>
      </c>
      <c r="F8" s="17"/>
      <c r="G8" s="12"/>
      <c r="H8" s="12"/>
    </row>
    <row r="9" spans="1:10" x14ac:dyDescent="0.25">
      <c r="A9" s="3">
        <v>0.6</v>
      </c>
      <c r="B9" s="3">
        <v>0.4</v>
      </c>
      <c r="C9" s="3">
        <v>133</v>
      </c>
      <c r="D9" s="3">
        <v>66</v>
      </c>
      <c r="E9" s="3" t="s">
        <v>12</v>
      </c>
      <c r="F9" s="17"/>
      <c r="G9" s="12"/>
      <c r="H9" s="12"/>
    </row>
    <row r="10" spans="1:10" x14ac:dyDescent="0.25">
      <c r="A10" s="3">
        <v>0.6</v>
      </c>
      <c r="B10" s="3">
        <v>0.4</v>
      </c>
      <c r="C10" s="3">
        <v>113</v>
      </c>
      <c r="D10" s="3">
        <v>44</v>
      </c>
      <c r="E10" s="3" t="s">
        <v>13</v>
      </c>
      <c r="F10" s="17"/>
      <c r="G10" s="12"/>
      <c r="H10" s="12"/>
    </row>
    <row r="11" spans="1:10" ht="15.75" thickBot="1" x14ac:dyDescent="0.3">
      <c r="A11" s="3">
        <v>0.6</v>
      </c>
      <c r="B11" s="3">
        <v>0.4</v>
      </c>
      <c r="C11" s="3">
        <v>134</v>
      </c>
      <c r="D11" s="3">
        <v>78</v>
      </c>
      <c r="E11" s="3" t="s">
        <v>14</v>
      </c>
      <c r="F11" s="18"/>
      <c r="G11" s="13"/>
      <c r="H11" s="13"/>
    </row>
    <row r="12" spans="1:10" ht="15.75" thickTop="1" x14ac:dyDescent="0.25">
      <c r="A12" s="37">
        <v>0.5</v>
      </c>
      <c r="B12" s="37">
        <v>0.6</v>
      </c>
      <c r="C12" s="37">
        <v>19</v>
      </c>
      <c r="D12" s="37">
        <v>11</v>
      </c>
      <c r="E12" s="41" t="s">
        <v>5</v>
      </c>
      <c r="F12" s="8" t="s">
        <v>35</v>
      </c>
      <c r="G12" s="11">
        <f>SUM(D12:D21)/SUM(C12:C21)</f>
        <v>0.7356495468277946</v>
      </c>
      <c r="H12" s="8" t="s">
        <v>39</v>
      </c>
    </row>
    <row r="13" spans="1:10" x14ac:dyDescent="0.25">
      <c r="A13" s="3">
        <v>0.5</v>
      </c>
      <c r="B13" s="3">
        <v>0.6</v>
      </c>
      <c r="C13" s="3">
        <v>36</v>
      </c>
      <c r="D13" s="3">
        <v>25</v>
      </c>
      <c r="E13" s="3" t="s">
        <v>6</v>
      </c>
      <c r="F13" s="9"/>
      <c r="G13" s="12"/>
      <c r="H13" s="9"/>
    </row>
    <row r="14" spans="1:10" x14ac:dyDescent="0.25">
      <c r="A14" s="3">
        <v>0.5</v>
      </c>
      <c r="B14" s="3">
        <v>0.6</v>
      </c>
      <c r="C14" s="3">
        <v>26</v>
      </c>
      <c r="D14" s="3">
        <v>14</v>
      </c>
      <c r="E14" s="3" t="s">
        <v>7</v>
      </c>
      <c r="F14" s="9"/>
      <c r="G14" s="12"/>
      <c r="H14" s="9"/>
    </row>
    <row r="15" spans="1:10" x14ac:dyDescent="0.25">
      <c r="A15" s="3">
        <v>0.5</v>
      </c>
      <c r="B15" s="3">
        <v>0.6</v>
      </c>
      <c r="C15" s="3">
        <v>29</v>
      </c>
      <c r="D15" s="3">
        <v>27</v>
      </c>
      <c r="E15" s="3" t="s">
        <v>8</v>
      </c>
      <c r="F15" s="9"/>
      <c r="G15" s="12"/>
      <c r="H15" s="9"/>
    </row>
    <row r="16" spans="1:10" x14ac:dyDescent="0.25">
      <c r="A16" s="3">
        <v>0.5</v>
      </c>
      <c r="B16" s="3">
        <v>0.6</v>
      </c>
      <c r="C16" s="3">
        <v>20</v>
      </c>
      <c r="D16" s="3">
        <v>18</v>
      </c>
      <c r="E16" s="3" t="s">
        <v>9</v>
      </c>
      <c r="F16" s="9"/>
      <c r="G16" s="12"/>
      <c r="H16" s="9"/>
    </row>
    <row r="17" spans="1:8" x14ac:dyDescent="0.25">
      <c r="A17" s="3">
        <v>0.5</v>
      </c>
      <c r="B17" s="3">
        <v>0.6</v>
      </c>
      <c r="C17" s="3">
        <v>27</v>
      </c>
      <c r="D17" s="3">
        <v>20</v>
      </c>
      <c r="E17" s="3" t="s">
        <v>10</v>
      </c>
      <c r="F17" s="9"/>
      <c r="G17" s="12"/>
      <c r="H17" s="9"/>
    </row>
    <row r="18" spans="1:8" x14ac:dyDescent="0.25">
      <c r="A18" s="3">
        <v>0.5</v>
      </c>
      <c r="B18" s="3">
        <v>0.6</v>
      </c>
      <c r="C18" s="3">
        <v>125</v>
      </c>
      <c r="D18" s="3">
        <v>102</v>
      </c>
      <c r="E18" s="3" t="s">
        <v>11</v>
      </c>
      <c r="F18" s="9"/>
      <c r="G18" s="12"/>
      <c r="H18" s="9"/>
    </row>
    <row r="19" spans="1:8" x14ac:dyDescent="0.25">
      <c r="A19" s="3">
        <v>0.5</v>
      </c>
      <c r="B19" s="3">
        <v>0.6</v>
      </c>
      <c r="C19" s="3">
        <v>133</v>
      </c>
      <c r="D19" s="3">
        <v>93</v>
      </c>
      <c r="E19" s="3" t="s">
        <v>12</v>
      </c>
      <c r="F19" s="9"/>
      <c r="G19" s="12"/>
      <c r="H19" s="9"/>
    </row>
    <row r="20" spans="1:8" x14ac:dyDescent="0.25">
      <c r="A20" s="3">
        <v>0.5</v>
      </c>
      <c r="B20" s="3">
        <v>0.6</v>
      </c>
      <c r="C20" s="3">
        <v>113</v>
      </c>
      <c r="D20" s="3">
        <v>65</v>
      </c>
      <c r="E20" s="3" t="s">
        <v>13</v>
      </c>
      <c r="F20" s="9"/>
      <c r="G20" s="12"/>
      <c r="H20" s="9"/>
    </row>
    <row r="21" spans="1:8" ht="15.75" thickBot="1" x14ac:dyDescent="0.3">
      <c r="A21" s="3">
        <v>0.5</v>
      </c>
      <c r="B21" s="3">
        <v>0.6</v>
      </c>
      <c r="C21" s="3">
        <v>134</v>
      </c>
      <c r="D21" s="3">
        <v>112</v>
      </c>
      <c r="E21" s="3" t="s">
        <v>14</v>
      </c>
      <c r="F21" s="9"/>
      <c r="G21" s="12"/>
      <c r="H21" s="10"/>
    </row>
    <row r="22" spans="1:8" ht="15" customHeight="1" thickTop="1" x14ac:dyDescent="0.25">
      <c r="A22" s="39">
        <v>0.5</v>
      </c>
      <c r="B22" s="39">
        <v>0.6</v>
      </c>
      <c r="C22" s="39">
        <v>190</v>
      </c>
      <c r="D22" s="39">
        <v>181</v>
      </c>
      <c r="E22" s="40" t="s">
        <v>21</v>
      </c>
      <c r="F22" s="19" t="s">
        <v>41</v>
      </c>
      <c r="G22" s="21">
        <f>(SUM(D22:D34)/SUM(C22:C34))</f>
        <v>0.85108330790357034</v>
      </c>
      <c r="H22" s="8" t="s">
        <v>40</v>
      </c>
    </row>
    <row r="23" spans="1:8" x14ac:dyDescent="0.25">
      <c r="A23">
        <v>0.5</v>
      </c>
      <c r="B23">
        <v>0.6</v>
      </c>
      <c r="C23">
        <v>145</v>
      </c>
      <c r="D23">
        <v>116</v>
      </c>
      <c r="E23" t="s">
        <v>24</v>
      </c>
      <c r="F23" s="20"/>
      <c r="G23" s="22"/>
      <c r="H23" s="9"/>
    </row>
    <row r="24" spans="1:8" x14ac:dyDescent="0.25">
      <c r="A24">
        <v>0.5</v>
      </c>
      <c r="B24">
        <v>0.6</v>
      </c>
      <c r="C24">
        <v>300</v>
      </c>
      <c r="D24">
        <v>219</v>
      </c>
      <c r="E24" t="s">
        <v>25</v>
      </c>
      <c r="F24" s="20"/>
      <c r="G24" s="22"/>
      <c r="H24" s="9"/>
    </row>
    <row r="25" spans="1:8" x14ac:dyDescent="0.25">
      <c r="A25">
        <v>0.5</v>
      </c>
      <c r="B25">
        <v>0.6</v>
      </c>
      <c r="C25">
        <v>114</v>
      </c>
      <c r="D25">
        <v>99</v>
      </c>
      <c r="E25" t="s">
        <v>14</v>
      </c>
      <c r="F25" s="20"/>
      <c r="G25" s="22"/>
      <c r="H25" s="9"/>
    </row>
    <row r="26" spans="1:8" x14ac:dyDescent="0.25">
      <c r="A26">
        <v>0.5</v>
      </c>
      <c r="B26">
        <v>0.6</v>
      </c>
      <c r="C26">
        <v>334</v>
      </c>
      <c r="D26">
        <v>283</v>
      </c>
      <c r="E26" t="s">
        <v>26</v>
      </c>
      <c r="F26" s="20"/>
      <c r="G26" s="22"/>
      <c r="H26" s="9"/>
    </row>
    <row r="27" spans="1:8" x14ac:dyDescent="0.25">
      <c r="A27">
        <v>0.5</v>
      </c>
      <c r="B27">
        <v>0.6</v>
      </c>
      <c r="C27">
        <v>35</v>
      </c>
      <c r="D27">
        <v>24</v>
      </c>
      <c r="E27" t="s">
        <v>5</v>
      </c>
      <c r="F27" s="20"/>
      <c r="G27" s="22"/>
      <c r="H27" s="9"/>
    </row>
    <row r="28" spans="1:8" x14ac:dyDescent="0.25">
      <c r="A28">
        <v>0.5</v>
      </c>
      <c r="B28">
        <v>0.6</v>
      </c>
      <c r="C28">
        <v>270</v>
      </c>
      <c r="D28">
        <v>253</v>
      </c>
      <c r="E28" t="s">
        <v>27</v>
      </c>
      <c r="F28" s="20"/>
      <c r="G28" s="22"/>
      <c r="H28" s="9"/>
    </row>
    <row r="29" spans="1:8" x14ac:dyDescent="0.25">
      <c r="A29">
        <v>0.5</v>
      </c>
      <c r="B29">
        <v>0.6</v>
      </c>
      <c r="C29">
        <v>375</v>
      </c>
      <c r="D29">
        <v>329</v>
      </c>
      <c r="E29" t="s">
        <v>28</v>
      </c>
      <c r="F29" s="20"/>
      <c r="G29" s="22"/>
      <c r="H29" s="9"/>
    </row>
    <row r="30" spans="1:8" x14ac:dyDescent="0.25">
      <c r="A30">
        <v>0.5</v>
      </c>
      <c r="B30">
        <v>0.6</v>
      </c>
      <c r="C30">
        <v>379</v>
      </c>
      <c r="D30">
        <v>307</v>
      </c>
      <c r="E30" t="s">
        <v>29</v>
      </c>
      <c r="F30" s="20"/>
      <c r="G30" s="22"/>
      <c r="H30" s="9"/>
    </row>
    <row r="31" spans="1:8" x14ac:dyDescent="0.25">
      <c r="A31">
        <v>0.5</v>
      </c>
      <c r="B31">
        <v>0.6</v>
      </c>
      <c r="C31">
        <v>299</v>
      </c>
      <c r="D31">
        <v>281</v>
      </c>
      <c r="E31" t="s">
        <v>30</v>
      </c>
      <c r="F31" s="20"/>
      <c r="G31" s="22"/>
      <c r="H31" s="9"/>
    </row>
    <row r="32" spans="1:8" x14ac:dyDescent="0.25">
      <c r="A32">
        <v>0.5</v>
      </c>
      <c r="B32">
        <v>0.6</v>
      </c>
      <c r="C32">
        <v>333</v>
      </c>
      <c r="D32">
        <v>299</v>
      </c>
      <c r="E32" t="s">
        <v>31</v>
      </c>
      <c r="F32" s="20"/>
      <c r="G32" s="22"/>
      <c r="H32" s="9"/>
    </row>
    <row r="33" spans="1:8" x14ac:dyDescent="0.25">
      <c r="A33" s="3">
        <v>0.5</v>
      </c>
      <c r="B33" s="3">
        <v>0.6</v>
      </c>
      <c r="C33" s="3">
        <v>169</v>
      </c>
      <c r="D33" s="3">
        <v>146</v>
      </c>
      <c r="E33" s="3" t="s">
        <v>32</v>
      </c>
      <c r="F33" s="20"/>
      <c r="G33" s="22"/>
      <c r="H33" s="9"/>
    </row>
    <row r="34" spans="1:8" ht="15.75" thickBot="1" x14ac:dyDescent="0.3">
      <c r="A34" s="3">
        <v>0.5</v>
      </c>
      <c r="B34" s="3">
        <v>0.6</v>
      </c>
      <c r="C34" s="3">
        <v>334</v>
      </c>
      <c r="D34" s="3">
        <v>252</v>
      </c>
      <c r="E34" s="3" t="s">
        <v>33</v>
      </c>
      <c r="F34" s="20"/>
      <c r="G34" s="22"/>
      <c r="H34" s="9"/>
    </row>
    <row r="35" spans="1:8" ht="15" customHeight="1" thickTop="1" x14ac:dyDescent="0.25">
      <c r="A35" s="37">
        <v>0.5</v>
      </c>
      <c r="B35" s="37">
        <v>0.5</v>
      </c>
      <c r="C35" s="37">
        <v>334</v>
      </c>
      <c r="D35" s="37">
        <v>238</v>
      </c>
      <c r="E35" s="38" t="s">
        <v>33</v>
      </c>
      <c r="F35" s="28" t="s">
        <v>52</v>
      </c>
      <c r="G35" s="27">
        <f>G67</f>
        <v>0.96717724288840268</v>
      </c>
      <c r="H35" s="8" t="s">
        <v>66</v>
      </c>
    </row>
    <row r="36" spans="1:8" x14ac:dyDescent="0.25">
      <c r="A36" s="3">
        <v>0.5</v>
      </c>
      <c r="B36" s="3">
        <v>0.5</v>
      </c>
      <c r="C36" s="3">
        <v>280</v>
      </c>
      <c r="D36" s="3">
        <v>274</v>
      </c>
      <c r="E36" s="3" t="s">
        <v>34</v>
      </c>
      <c r="F36" s="29"/>
      <c r="G36" s="14"/>
      <c r="H36" s="9"/>
    </row>
    <row r="37" spans="1:8" x14ac:dyDescent="0.25">
      <c r="A37" s="3">
        <v>0.5</v>
      </c>
      <c r="B37" s="3">
        <v>0.5</v>
      </c>
      <c r="C37" s="3">
        <v>304</v>
      </c>
      <c r="D37" s="3">
        <v>299</v>
      </c>
      <c r="E37" s="3" t="s">
        <v>42</v>
      </c>
      <c r="F37" s="29"/>
      <c r="G37" s="14"/>
      <c r="H37" s="9"/>
    </row>
    <row r="38" spans="1:8" x14ac:dyDescent="0.25">
      <c r="A38" s="3">
        <v>0.5</v>
      </c>
      <c r="B38" s="3">
        <v>0.5</v>
      </c>
      <c r="C38" s="3">
        <v>305</v>
      </c>
      <c r="D38" s="3">
        <v>256</v>
      </c>
      <c r="E38" s="3" t="s">
        <v>43</v>
      </c>
      <c r="F38" s="29"/>
      <c r="G38" s="14"/>
      <c r="H38" s="9"/>
    </row>
    <row r="39" spans="1:8" x14ac:dyDescent="0.25">
      <c r="A39" s="3">
        <v>0.5</v>
      </c>
      <c r="B39" s="3">
        <v>0.5</v>
      </c>
      <c r="C39" s="3">
        <v>85</v>
      </c>
      <c r="D39" s="3">
        <v>67</v>
      </c>
      <c r="E39" s="3" t="s">
        <v>14</v>
      </c>
      <c r="F39" s="29"/>
      <c r="G39" s="14"/>
      <c r="H39" s="9"/>
    </row>
    <row r="40" spans="1:8" x14ac:dyDescent="0.25">
      <c r="A40" s="3">
        <v>0.5</v>
      </c>
      <c r="B40" s="3">
        <v>0.5</v>
      </c>
      <c r="C40" s="3">
        <v>293</v>
      </c>
      <c r="D40" s="3">
        <v>204</v>
      </c>
      <c r="E40" s="3" t="s">
        <v>44</v>
      </c>
      <c r="F40" s="29"/>
      <c r="G40" s="14"/>
      <c r="H40" s="9"/>
    </row>
    <row r="41" spans="1:8" x14ac:dyDescent="0.25">
      <c r="A41" s="3">
        <v>0.5</v>
      </c>
      <c r="B41" s="3">
        <v>0.5</v>
      </c>
      <c r="C41" s="3">
        <v>245</v>
      </c>
      <c r="D41" s="3">
        <v>195</v>
      </c>
      <c r="E41" s="3" t="s">
        <v>45</v>
      </c>
      <c r="F41" s="29"/>
      <c r="G41" s="14"/>
      <c r="H41" s="9"/>
    </row>
    <row r="42" spans="1:8" x14ac:dyDescent="0.25">
      <c r="A42" s="3">
        <v>0.5</v>
      </c>
      <c r="B42" s="3">
        <v>0.5</v>
      </c>
      <c r="C42" s="3">
        <v>261</v>
      </c>
      <c r="D42" s="3">
        <v>185</v>
      </c>
      <c r="E42" s="3" t="s">
        <v>46</v>
      </c>
      <c r="F42" s="29"/>
      <c r="G42" s="14"/>
      <c r="H42" s="9"/>
    </row>
    <row r="43" spans="1:8" x14ac:dyDescent="0.25">
      <c r="A43" s="3">
        <v>0.5</v>
      </c>
      <c r="B43" s="3">
        <v>0.5</v>
      </c>
      <c r="C43" s="3">
        <v>248</v>
      </c>
      <c r="D43" s="3">
        <v>211</v>
      </c>
      <c r="E43" s="3" t="s">
        <v>47</v>
      </c>
      <c r="F43" s="29"/>
      <c r="G43" s="14"/>
      <c r="H43" s="9"/>
    </row>
    <row r="44" spans="1:8" x14ac:dyDescent="0.25">
      <c r="A44" s="3">
        <v>0.5</v>
      </c>
      <c r="B44" s="3">
        <v>0.5</v>
      </c>
      <c r="C44" s="3">
        <v>148</v>
      </c>
      <c r="D44" s="3">
        <v>131</v>
      </c>
      <c r="E44" s="3" t="s">
        <v>48</v>
      </c>
      <c r="F44" s="29"/>
      <c r="G44" s="14"/>
      <c r="H44" s="9"/>
    </row>
    <row r="45" spans="1:8" x14ac:dyDescent="0.25">
      <c r="A45" s="3">
        <v>0.5</v>
      </c>
      <c r="B45" s="3">
        <v>0.5</v>
      </c>
      <c r="C45" s="3">
        <v>197</v>
      </c>
      <c r="D45" s="3">
        <v>128</v>
      </c>
      <c r="E45" s="3" t="s">
        <v>51</v>
      </c>
      <c r="F45" s="29"/>
      <c r="G45" s="14"/>
      <c r="H45" s="9"/>
    </row>
    <row r="46" spans="1:8" x14ac:dyDescent="0.25">
      <c r="A46" s="3">
        <v>0.5</v>
      </c>
      <c r="B46" s="3">
        <v>0.5</v>
      </c>
      <c r="C46" s="3">
        <v>98</v>
      </c>
      <c r="D46" s="3">
        <v>52</v>
      </c>
      <c r="E46" s="3" t="s">
        <v>49</v>
      </c>
      <c r="F46" s="29"/>
      <c r="G46" s="14"/>
      <c r="H46" s="9"/>
    </row>
    <row r="47" spans="1:8" ht="15" customHeight="1" x14ac:dyDescent="0.25">
      <c r="A47" s="3">
        <v>0.5</v>
      </c>
      <c r="B47" s="3">
        <v>0.5</v>
      </c>
      <c r="C47" s="3">
        <v>213</v>
      </c>
      <c r="D47" s="3">
        <v>147</v>
      </c>
      <c r="E47" s="3" t="s">
        <v>50</v>
      </c>
      <c r="F47" s="33"/>
      <c r="G47" s="14"/>
      <c r="H47" s="9"/>
    </row>
    <row r="48" spans="1:8" ht="30" x14ac:dyDescent="0.25">
      <c r="A48" s="3">
        <v>0.5</v>
      </c>
      <c r="B48" s="3">
        <v>0.5</v>
      </c>
      <c r="C48" s="3">
        <v>32</v>
      </c>
      <c r="D48" s="3">
        <v>31</v>
      </c>
      <c r="E48" s="3" t="s">
        <v>53</v>
      </c>
      <c r="F48" s="32" t="s">
        <v>54</v>
      </c>
      <c r="G48" s="14"/>
      <c r="H48" s="9"/>
    </row>
    <row r="49" spans="1:8" x14ac:dyDescent="0.25">
      <c r="A49" s="3">
        <v>0.5</v>
      </c>
      <c r="B49" s="3">
        <v>0.5</v>
      </c>
      <c r="C49" s="3">
        <v>18</v>
      </c>
      <c r="D49" s="3">
        <v>14</v>
      </c>
      <c r="E49" s="3" t="s">
        <v>55</v>
      </c>
      <c r="F49" s="33" t="s">
        <v>67</v>
      </c>
      <c r="G49" s="14"/>
      <c r="H49" s="9"/>
    </row>
    <row r="50" spans="1:8" x14ac:dyDescent="0.25">
      <c r="A50" s="3">
        <v>0.5</v>
      </c>
      <c r="B50" s="3">
        <v>0.5</v>
      </c>
      <c r="C50" s="3">
        <v>16</v>
      </c>
      <c r="D50" s="3">
        <v>14</v>
      </c>
      <c r="E50" s="3" t="s">
        <v>56</v>
      </c>
      <c r="F50" s="33"/>
      <c r="G50" s="14"/>
      <c r="H50" s="9"/>
    </row>
    <row r="51" spans="1:8" x14ac:dyDescent="0.25">
      <c r="A51" s="3">
        <v>0.5</v>
      </c>
      <c r="B51" s="3">
        <v>0.5</v>
      </c>
      <c r="C51" s="3">
        <v>19</v>
      </c>
      <c r="D51" s="3">
        <v>15</v>
      </c>
      <c r="E51" s="3" t="s">
        <v>57</v>
      </c>
      <c r="F51" s="33"/>
      <c r="G51" s="14"/>
      <c r="H51" s="9"/>
    </row>
    <row r="52" spans="1:8" ht="30" x14ac:dyDescent="0.25">
      <c r="A52" s="3">
        <v>0.5</v>
      </c>
      <c r="B52" s="3">
        <v>0.5</v>
      </c>
      <c r="C52" s="3">
        <v>17</v>
      </c>
      <c r="D52" s="3">
        <v>17</v>
      </c>
      <c r="E52" s="3" t="s">
        <v>58</v>
      </c>
      <c r="F52" s="30" t="s">
        <v>61</v>
      </c>
      <c r="G52" s="14"/>
      <c r="H52" s="9"/>
    </row>
    <row r="53" spans="1:8" x14ac:dyDescent="0.25">
      <c r="A53" s="3">
        <v>0.5</v>
      </c>
      <c r="B53" s="3">
        <v>0.5</v>
      </c>
      <c r="C53" s="3">
        <v>15</v>
      </c>
      <c r="D53" s="3">
        <v>9</v>
      </c>
      <c r="E53" s="3" t="s">
        <v>60</v>
      </c>
      <c r="F53" s="33"/>
      <c r="G53" s="14"/>
      <c r="H53" s="9"/>
    </row>
    <row r="54" spans="1:8" x14ac:dyDescent="0.25">
      <c r="A54" s="3">
        <v>0.5</v>
      </c>
      <c r="B54" s="3">
        <v>0.5</v>
      </c>
      <c r="C54" s="3">
        <v>24</v>
      </c>
      <c r="D54" s="3">
        <v>19</v>
      </c>
      <c r="E54" s="3" t="s">
        <v>59</v>
      </c>
      <c r="F54" s="33"/>
      <c r="G54" s="14"/>
      <c r="H54" s="9"/>
    </row>
    <row r="55" spans="1:8" x14ac:dyDescent="0.25">
      <c r="A55" s="3">
        <v>0.5</v>
      </c>
      <c r="B55" s="3">
        <v>0.5</v>
      </c>
      <c r="C55" s="3">
        <v>17</v>
      </c>
      <c r="D55" s="3">
        <v>12</v>
      </c>
      <c r="E55" s="3" t="s">
        <v>62</v>
      </c>
      <c r="F55" s="33"/>
      <c r="G55" s="14"/>
      <c r="H55" s="9"/>
    </row>
    <row r="56" spans="1:8" x14ac:dyDescent="0.25">
      <c r="A56" s="3">
        <v>0.5</v>
      </c>
      <c r="B56" s="3">
        <v>0.5</v>
      </c>
      <c r="C56" s="3">
        <v>160</v>
      </c>
      <c r="D56" s="3">
        <v>114</v>
      </c>
      <c r="E56" s="3" t="s">
        <v>63</v>
      </c>
      <c r="F56" s="33"/>
      <c r="G56" s="14"/>
      <c r="H56" s="9"/>
    </row>
    <row r="57" spans="1:8" x14ac:dyDescent="0.25">
      <c r="A57" s="3">
        <v>0.5</v>
      </c>
      <c r="B57" s="3">
        <v>0.5</v>
      </c>
      <c r="C57" s="3">
        <v>157</v>
      </c>
      <c r="D57" s="3">
        <v>112</v>
      </c>
      <c r="E57" s="3" t="s">
        <v>64</v>
      </c>
      <c r="F57" s="33"/>
      <c r="G57" s="14"/>
      <c r="H57" s="9"/>
    </row>
    <row r="58" spans="1:8" x14ac:dyDescent="0.25">
      <c r="A58" s="3">
        <v>0.5</v>
      </c>
      <c r="B58" s="3">
        <v>0.5</v>
      </c>
      <c r="C58" s="3">
        <v>134</v>
      </c>
      <c r="D58" s="3">
        <v>86</v>
      </c>
      <c r="E58" s="3" t="s">
        <v>65</v>
      </c>
      <c r="F58" s="33"/>
      <c r="G58" s="14"/>
      <c r="H58" s="9"/>
    </row>
    <row r="59" spans="1:8" x14ac:dyDescent="0.25">
      <c r="A59" s="3">
        <v>0.5</v>
      </c>
      <c r="B59" s="3">
        <v>0.5</v>
      </c>
      <c r="C59" s="3">
        <v>38</v>
      </c>
      <c r="D59" s="3">
        <v>32</v>
      </c>
      <c r="E59" s="3" t="s">
        <v>68</v>
      </c>
      <c r="F59" s="33"/>
      <c r="G59" s="14"/>
      <c r="H59" s="9"/>
    </row>
    <row r="60" spans="1:8" x14ac:dyDescent="0.25">
      <c r="A60" s="3">
        <v>0.5</v>
      </c>
      <c r="B60" s="3">
        <v>0.5</v>
      </c>
      <c r="C60" s="3">
        <v>36</v>
      </c>
      <c r="D60" s="3">
        <v>31</v>
      </c>
      <c r="E60" s="3" t="s">
        <v>69</v>
      </c>
      <c r="F60" s="33"/>
      <c r="G60" s="14"/>
      <c r="H60" s="9"/>
    </row>
    <row r="61" spans="1:8" x14ac:dyDescent="0.25">
      <c r="A61" s="3">
        <v>0.5</v>
      </c>
      <c r="B61" s="3">
        <v>0.5</v>
      </c>
      <c r="C61" s="3">
        <v>102</v>
      </c>
      <c r="D61" s="3">
        <v>100</v>
      </c>
      <c r="E61" s="3" t="s">
        <v>70</v>
      </c>
      <c r="F61" s="33"/>
      <c r="G61" s="14"/>
      <c r="H61" s="9"/>
    </row>
    <row r="62" spans="1:8" x14ac:dyDescent="0.25">
      <c r="A62" s="3">
        <v>0.5</v>
      </c>
      <c r="B62" s="3">
        <v>0.5</v>
      </c>
      <c r="C62" s="3">
        <v>18</v>
      </c>
      <c r="D62" s="3">
        <v>18</v>
      </c>
      <c r="E62" s="3" t="s">
        <v>71</v>
      </c>
      <c r="F62" s="33"/>
      <c r="G62" s="24"/>
      <c r="H62" s="34"/>
    </row>
    <row r="63" spans="1:8" ht="30" x14ac:dyDescent="0.25">
      <c r="A63" s="3">
        <v>0.5</v>
      </c>
      <c r="B63" s="3">
        <v>0.5</v>
      </c>
      <c r="C63" s="3">
        <v>33</v>
      </c>
      <c r="D63" s="3">
        <v>33</v>
      </c>
      <c r="E63" s="3" t="s">
        <v>72</v>
      </c>
      <c r="F63" s="30" t="s">
        <v>73</v>
      </c>
      <c r="G63" s="24"/>
      <c r="H63" s="34"/>
    </row>
    <row r="64" spans="1:8" x14ac:dyDescent="0.25">
      <c r="A64" s="3">
        <v>0.5</v>
      </c>
      <c r="B64" s="3">
        <v>0.5</v>
      </c>
      <c r="C64" s="3">
        <v>26</v>
      </c>
      <c r="D64" s="3">
        <v>25</v>
      </c>
      <c r="E64" s="3" t="s">
        <v>74</v>
      </c>
      <c r="F64" s="33"/>
      <c r="G64" s="24"/>
      <c r="H64" s="34"/>
    </row>
    <row r="65" spans="1:8" x14ac:dyDescent="0.25">
      <c r="A65" s="3">
        <v>0.5</v>
      </c>
      <c r="B65" s="3">
        <v>0.5</v>
      </c>
      <c r="C65" s="3">
        <v>9</v>
      </c>
      <c r="D65" s="3">
        <v>8</v>
      </c>
      <c r="E65" s="3" t="s">
        <v>75</v>
      </c>
      <c r="F65" s="33"/>
      <c r="G65" s="24"/>
      <c r="H65" s="34" t="s">
        <v>39</v>
      </c>
    </row>
    <row r="66" spans="1:8" ht="15.75" thickBot="1" x14ac:dyDescent="0.3">
      <c r="A66" s="3">
        <v>0.5</v>
      </c>
      <c r="B66" s="3">
        <v>0.5</v>
      </c>
      <c r="C66" s="3">
        <v>9</v>
      </c>
      <c r="D66" s="3">
        <v>9</v>
      </c>
      <c r="E66" s="3" t="s">
        <v>75</v>
      </c>
      <c r="F66" s="31"/>
      <c r="G66" s="36"/>
      <c r="H66" s="35" t="s">
        <v>40</v>
      </c>
    </row>
    <row r="67" spans="1:8" ht="30.75" thickTop="1" x14ac:dyDescent="0.25">
      <c r="A67" s="37">
        <v>0.5</v>
      </c>
      <c r="B67" s="37">
        <v>0.5</v>
      </c>
      <c r="C67" s="37">
        <v>7</v>
      </c>
      <c r="D67" s="37">
        <v>7</v>
      </c>
      <c r="E67" s="37" t="s">
        <v>75</v>
      </c>
      <c r="F67" s="1" t="s">
        <v>78</v>
      </c>
      <c r="G67" s="25">
        <f>(SUM(D67:D80)/SUM(C67:C80))</f>
        <v>0.96717724288840268</v>
      </c>
      <c r="H67" s="4" t="s">
        <v>40</v>
      </c>
    </row>
    <row r="68" spans="1:8" x14ac:dyDescent="0.25">
      <c r="A68" s="3">
        <v>0.5</v>
      </c>
      <c r="B68" s="3">
        <v>0.5</v>
      </c>
      <c r="C68" s="3">
        <v>21</v>
      </c>
      <c r="D68" s="3">
        <v>20</v>
      </c>
      <c r="E68" s="3" t="s">
        <v>76</v>
      </c>
      <c r="G68" s="42"/>
      <c r="H68" s="4" t="s">
        <v>39</v>
      </c>
    </row>
    <row r="69" spans="1:8" x14ac:dyDescent="0.25">
      <c r="A69" s="3">
        <v>0.5</v>
      </c>
      <c r="B69" s="3">
        <v>0.5</v>
      </c>
      <c r="C69" s="3">
        <v>21</v>
      </c>
      <c r="D69" s="3">
        <v>21</v>
      </c>
      <c r="E69" s="3" t="s">
        <v>76</v>
      </c>
      <c r="G69" s="42"/>
      <c r="H69" s="4" t="s">
        <v>40</v>
      </c>
    </row>
    <row r="70" spans="1:8" x14ac:dyDescent="0.25">
      <c r="A70" s="3">
        <v>0.5</v>
      </c>
      <c r="B70" s="3">
        <v>0.5</v>
      </c>
      <c r="C70" s="3">
        <v>14</v>
      </c>
      <c r="D70" s="3">
        <v>14</v>
      </c>
      <c r="E70" s="3" t="s">
        <v>77</v>
      </c>
      <c r="G70" s="42"/>
      <c r="H70" s="4" t="s">
        <v>39</v>
      </c>
    </row>
    <row r="71" spans="1:8" x14ac:dyDescent="0.25">
      <c r="A71" s="3">
        <v>0.5</v>
      </c>
      <c r="B71" s="3">
        <v>0.5</v>
      </c>
      <c r="C71" s="3">
        <v>14</v>
      </c>
      <c r="D71" s="3">
        <v>14</v>
      </c>
      <c r="E71" s="3" t="s">
        <v>79</v>
      </c>
      <c r="G71" s="42"/>
      <c r="H71" s="4" t="s">
        <v>39</v>
      </c>
    </row>
    <row r="72" spans="1:8" x14ac:dyDescent="0.25">
      <c r="A72" s="3">
        <v>0.5</v>
      </c>
      <c r="B72" s="3">
        <v>0.5</v>
      </c>
      <c r="C72" s="3">
        <v>26</v>
      </c>
      <c r="D72" s="3">
        <v>21</v>
      </c>
      <c r="E72" s="3" t="s">
        <v>80</v>
      </c>
      <c r="G72" s="42"/>
      <c r="H72" s="4" t="s">
        <v>39</v>
      </c>
    </row>
    <row r="73" spans="1:8" ht="30" customHeight="1" x14ac:dyDescent="0.25">
      <c r="A73" s="3">
        <v>0.5</v>
      </c>
      <c r="B73" s="3">
        <v>0.5</v>
      </c>
      <c r="C73" s="3">
        <v>26</v>
      </c>
      <c r="D73" s="3">
        <f>15+11</f>
        <v>26</v>
      </c>
      <c r="E73" s="3" t="s">
        <v>80</v>
      </c>
      <c r="G73" s="42"/>
      <c r="H73" s="4" t="s">
        <v>40</v>
      </c>
    </row>
    <row r="74" spans="1:8" x14ac:dyDescent="0.25">
      <c r="A74" s="3">
        <v>0.5</v>
      </c>
      <c r="B74" s="3">
        <v>0.5</v>
      </c>
      <c r="C74" s="3">
        <v>14</v>
      </c>
      <c r="D74" s="3">
        <f>8+4</f>
        <v>12</v>
      </c>
      <c r="E74" s="3" t="s">
        <v>82</v>
      </c>
      <c r="F74" s="1"/>
      <c r="G74" s="42"/>
      <c r="H74" s="4" t="s">
        <v>40</v>
      </c>
    </row>
    <row r="75" spans="1:8" ht="15" customHeight="1" x14ac:dyDescent="0.25">
      <c r="A75" s="3">
        <v>0.5</v>
      </c>
      <c r="B75" s="3">
        <v>0.5</v>
      </c>
      <c r="C75" s="3">
        <v>14</v>
      </c>
      <c r="D75" s="3">
        <v>7</v>
      </c>
      <c r="E75" s="3" t="s">
        <v>82</v>
      </c>
      <c r="F75" s="26" t="s">
        <v>81</v>
      </c>
      <c r="G75" s="42"/>
      <c r="H75" s="4" t="s">
        <v>83</v>
      </c>
    </row>
    <row r="76" spans="1:8" x14ac:dyDescent="0.25">
      <c r="A76" s="3">
        <v>0.5</v>
      </c>
      <c r="B76" s="3">
        <v>0.5</v>
      </c>
      <c r="C76" s="3">
        <v>300</v>
      </c>
      <c r="D76" s="3">
        <v>300</v>
      </c>
      <c r="E76" s="3" t="s">
        <v>34</v>
      </c>
      <c r="F76" s="26"/>
      <c r="G76" s="42"/>
      <c r="H76" s="4" t="s">
        <v>40</v>
      </c>
    </row>
    <row r="77" spans="1:8" x14ac:dyDescent="0.25">
      <c r="A77" s="3">
        <v>0.5</v>
      </c>
      <c r="B77" s="3">
        <v>0.5</v>
      </c>
      <c r="E77" s="3" t="s">
        <v>42</v>
      </c>
      <c r="G77" s="42"/>
    </row>
    <row r="78" spans="1:8" x14ac:dyDescent="0.25">
      <c r="G78" s="42"/>
    </row>
    <row r="79" spans="1:8" x14ac:dyDescent="0.25">
      <c r="G79" s="42"/>
    </row>
  </sheetData>
  <mergeCells count="14">
    <mergeCell ref="F75:F76"/>
    <mergeCell ref="G35:G66"/>
    <mergeCell ref="G67:G79"/>
    <mergeCell ref="F35:F46"/>
    <mergeCell ref="F12:F21"/>
    <mergeCell ref="G12:G21"/>
    <mergeCell ref="G2:G11"/>
    <mergeCell ref="H2:H11"/>
    <mergeCell ref="H12:H21"/>
    <mergeCell ref="H22:H34"/>
    <mergeCell ref="F2:F11"/>
    <mergeCell ref="F22:F34"/>
    <mergeCell ref="G22:G34"/>
    <mergeCell ref="H35:H6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10" workbookViewId="0">
      <selection activeCell="E22" sqref="E22"/>
    </sheetView>
  </sheetViews>
  <sheetFormatPr defaultRowHeight="15" x14ac:dyDescent="0.25"/>
  <cols>
    <col min="3" max="3" width="22.140625" customWidth="1"/>
    <col min="4" max="4" width="25.5703125" customWidth="1"/>
    <col min="6" max="6" width="9.140625" style="1"/>
  </cols>
  <sheetData>
    <row r="1" spans="1:15" ht="30" x14ac:dyDescent="0.25">
      <c r="A1" t="s">
        <v>0</v>
      </c>
      <c r="B1" t="s">
        <v>1</v>
      </c>
      <c r="C1" t="s">
        <v>16</v>
      </c>
      <c r="D1" t="s">
        <v>17</v>
      </c>
      <c r="E1" t="s">
        <v>18</v>
      </c>
      <c r="F1" s="1" t="s">
        <v>19</v>
      </c>
      <c r="G1" t="s">
        <v>15</v>
      </c>
    </row>
    <row r="4" spans="1:15" x14ac:dyDescent="0.25">
      <c r="A4">
        <v>0.6</v>
      </c>
      <c r="B4">
        <v>0.4</v>
      </c>
      <c r="C4">
        <v>190</v>
      </c>
      <c r="D4">
        <v>156</v>
      </c>
      <c r="E4" t="s">
        <v>21</v>
      </c>
    </row>
    <row r="5" spans="1:15" x14ac:dyDescent="0.25">
      <c r="A5">
        <v>0.6</v>
      </c>
      <c r="B5">
        <v>0.6</v>
      </c>
      <c r="C5">
        <v>190</v>
      </c>
      <c r="D5">
        <v>165</v>
      </c>
      <c r="E5" t="s">
        <v>21</v>
      </c>
    </row>
    <row r="6" spans="1:15" ht="165" x14ac:dyDescent="0.25">
      <c r="A6">
        <v>0.4</v>
      </c>
      <c r="B6">
        <v>0.6</v>
      </c>
      <c r="C6">
        <v>190</v>
      </c>
      <c r="D6">
        <v>196</v>
      </c>
      <c r="E6" t="s">
        <v>21</v>
      </c>
      <c r="F6" s="1" t="s">
        <v>22</v>
      </c>
    </row>
    <row r="7" spans="1:15" ht="30" x14ac:dyDescent="0.25">
      <c r="A7">
        <v>0.5</v>
      </c>
      <c r="B7">
        <v>0.7</v>
      </c>
      <c r="C7">
        <v>190</v>
      </c>
      <c r="D7" s="1" t="s">
        <v>23</v>
      </c>
      <c r="E7" t="s">
        <v>21</v>
      </c>
    </row>
    <row r="8" spans="1:15" x14ac:dyDescent="0.25">
      <c r="A8">
        <v>0.5</v>
      </c>
      <c r="B8">
        <v>0.6</v>
      </c>
      <c r="C8">
        <v>190</v>
      </c>
      <c r="D8">
        <v>181</v>
      </c>
      <c r="E8" t="s">
        <v>21</v>
      </c>
      <c r="G8" s="23"/>
      <c r="J8" s="5"/>
      <c r="N8">
        <f>SUM(C8:C17)</f>
        <v>2441</v>
      </c>
      <c r="O8">
        <f>SUM(D8:D17)</f>
        <v>2117</v>
      </c>
    </row>
    <row r="9" spans="1:15" x14ac:dyDescent="0.25">
      <c r="A9">
        <v>0.5</v>
      </c>
      <c r="B9">
        <v>0.6</v>
      </c>
      <c r="C9">
        <v>145</v>
      </c>
      <c r="D9">
        <v>132</v>
      </c>
      <c r="E9" t="s">
        <v>24</v>
      </c>
      <c r="G9" s="23"/>
      <c r="K9" s="6"/>
    </row>
    <row r="10" spans="1:15" x14ac:dyDescent="0.25">
      <c r="A10">
        <v>0.5</v>
      </c>
      <c r="B10">
        <v>0.6</v>
      </c>
      <c r="C10">
        <v>300</v>
      </c>
      <c r="D10">
        <v>228</v>
      </c>
      <c r="E10" t="s">
        <v>25</v>
      </c>
      <c r="G10" s="23"/>
    </row>
    <row r="11" spans="1:15" ht="150" x14ac:dyDescent="0.25">
      <c r="A11">
        <v>0.5</v>
      </c>
      <c r="B11">
        <v>0.6</v>
      </c>
      <c r="C11">
        <v>114</v>
      </c>
      <c r="D11">
        <v>99</v>
      </c>
      <c r="E11" t="s">
        <v>14</v>
      </c>
      <c r="F11" s="1" t="s">
        <v>20</v>
      </c>
      <c r="G11" s="23"/>
    </row>
    <row r="12" spans="1:15" x14ac:dyDescent="0.25">
      <c r="A12">
        <v>0.5</v>
      </c>
      <c r="B12">
        <v>0.6</v>
      </c>
      <c r="C12">
        <v>334</v>
      </c>
      <c r="D12">
        <v>283</v>
      </c>
      <c r="E12" t="s">
        <v>26</v>
      </c>
      <c r="G12" s="23"/>
    </row>
    <row r="13" spans="1:15" x14ac:dyDescent="0.25">
      <c r="A13">
        <v>0.5</v>
      </c>
      <c r="B13">
        <v>0.6</v>
      </c>
      <c r="C13">
        <v>35</v>
      </c>
      <c r="D13">
        <v>24</v>
      </c>
      <c r="E13" t="s">
        <v>5</v>
      </c>
      <c r="G13" s="23"/>
    </row>
    <row r="14" spans="1:15" x14ac:dyDescent="0.25">
      <c r="A14">
        <v>0.5</v>
      </c>
      <c r="B14">
        <v>0.6</v>
      </c>
      <c r="C14">
        <v>270</v>
      </c>
      <c r="D14">
        <v>253</v>
      </c>
      <c r="E14" t="s">
        <v>27</v>
      </c>
      <c r="G14" s="23"/>
    </row>
    <row r="15" spans="1:15" x14ac:dyDescent="0.25">
      <c r="A15">
        <v>0.5</v>
      </c>
      <c r="B15">
        <v>0.6</v>
      </c>
      <c r="C15">
        <v>375</v>
      </c>
      <c r="D15">
        <v>329</v>
      </c>
      <c r="E15" t="s">
        <v>28</v>
      </c>
      <c r="G15" s="23"/>
    </row>
    <row r="16" spans="1:15" x14ac:dyDescent="0.25">
      <c r="A16">
        <v>0.5</v>
      </c>
      <c r="B16">
        <v>0.6</v>
      </c>
      <c r="C16">
        <v>379</v>
      </c>
      <c r="D16">
        <v>307</v>
      </c>
      <c r="E16" t="s">
        <v>29</v>
      </c>
      <c r="G16" s="23"/>
    </row>
    <row r="17" spans="1:7" x14ac:dyDescent="0.25">
      <c r="A17">
        <v>0.5</v>
      </c>
      <c r="B17">
        <v>0.6</v>
      </c>
      <c r="C17">
        <v>299</v>
      </c>
      <c r="D17">
        <v>281</v>
      </c>
      <c r="E17" t="s">
        <v>30</v>
      </c>
      <c r="G17" s="23"/>
    </row>
    <row r="18" spans="1:7" x14ac:dyDescent="0.25">
      <c r="A18">
        <v>0.5</v>
      </c>
      <c r="B18">
        <v>0.6</v>
      </c>
      <c r="C18">
        <v>333</v>
      </c>
      <c r="D18">
        <v>299</v>
      </c>
      <c r="E18" t="s">
        <v>31</v>
      </c>
    </row>
    <row r="20" spans="1:7" x14ac:dyDescent="0.25">
      <c r="A20">
        <v>0.6</v>
      </c>
      <c r="B20">
        <v>0.4</v>
      </c>
      <c r="D20">
        <v>64</v>
      </c>
      <c r="E20" t="s">
        <v>14</v>
      </c>
    </row>
    <row r="21" spans="1:7" x14ac:dyDescent="0.25">
      <c r="A21">
        <v>0.5</v>
      </c>
      <c r="B21">
        <v>0.5</v>
      </c>
      <c r="D21">
        <v>64</v>
      </c>
      <c r="E21" t="s">
        <v>14</v>
      </c>
    </row>
    <row r="22" spans="1:7" x14ac:dyDescent="0.25">
      <c r="A22">
        <v>0.6</v>
      </c>
      <c r="B22">
        <v>0.4</v>
      </c>
      <c r="D22">
        <v>109</v>
      </c>
      <c r="E22" t="s">
        <v>51</v>
      </c>
    </row>
    <row r="23" spans="1:7" x14ac:dyDescent="0.25">
      <c r="A23">
        <v>0.5</v>
      </c>
      <c r="B23">
        <v>0.5</v>
      </c>
      <c r="D23">
        <v>128</v>
      </c>
      <c r="E23" t="s">
        <v>51</v>
      </c>
    </row>
  </sheetData>
  <mergeCells count="1">
    <mergeCell ref="G8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Adani Enterprise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Darshit Purohit</dc:creator>
  <cp:lastModifiedBy>Darshit Purohit</cp:lastModifiedBy>
  <dcterms:created xsi:type="dcterms:W3CDTF">2019-12-31T11:40:13Z</dcterms:created>
  <dcterms:modified xsi:type="dcterms:W3CDTF">2020-01-09T12:32:33Z</dcterms:modified>
</cp:coreProperties>
</file>