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6b9bf61962bf73c/2/github/PyJourney/simple-trading-spreadsheet/"/>
    </mc:Choice>
  </mc:AlternateContent>
  <xr:revisionPtr revIDLastSave="2" documentId="11_2B59D2BFD31058E53188DB334FF1E07161E5FD18" xr6:coauthVersionLast="47" xr6:coauthVersionMax="47" xr10:uidLastSave="{DB0F1098-CEEF-43D3-9895-BA8E0EDBAF6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K6" i="1" s="1"/>
  <c r="C6" i="1"/>
  <c r="J5" i="1"/>
  <c r="K5" i="1" s="1"/>
  <c r="C5" i="1"/>
  <c r="K4" i="1"/>
  <c r="J4" i="1"/>
  <c r="C4" i="1"/>
  <c r="J3" i="1"/>
  <c r="K3" i="1" s="1"/>
  <c r="C3" i="1"/>
  <c r="J2" i="1"/>
  <c r="K2" i="1" s="1"/>
  <c r="C2" i="1"/>
</calcChain>
</file>

<file path=xl/sharedStrings.xml><?xml version="1.0" encoding="utf-8"?>
<sst xmlns="http://schemas.openxmlformats.org/spreadsheetml/2006/main" count="31" uniqueCount="30">
  <si>
    <t>Start Date</t>
  </si>
  <si>
    <t>End Date</t>
  </si>
  <si>
    <t>Duration</t>
  </si>
  <si>
    <t>Asset Code</t>
  </si>
  <si>
    <t>Strike</t>
  </si>
  <si>
    <t>Expiration</t>
  </si>
  <si>
    <t>Quantity</t>
  </si>
  <si>
    <t>Initial Unit Price</t>
  </si>
  <si>
    <t>Final Unit Price</t>
  </si>
  <si>
    <t>Financial Result</t>
  </si>
  <si>
    <t>Percentage Result</t>
  </si>
  <si>
    <t>2025-02-06</t>
  </si>
  <si>
    <t>2025-03-07</t>
  </si>
  <si>
    <t>ASSET786</t>
  </si>
  <si>
    <t>2025-04-03</t>
  </si>
  <si>
    <t>2024-12-13</t>
  </si>
  <si>
    <t>2025-01-12</t>
  </si>
  <si>
    <t>ASSET390</t>
  </si>
  <si>
    <t>2025-01-27</t>
  </si>
  <si>
    <t>2025-01-03</t>
  </si>
  <si>
    <t>2025-01-25</t>
  </si>
  <si>
    <t>ASSET706</t>
  </si>
  <si>
    <t>2025-02-12</t>
  </si>
  <si>
    <t>2025-03-06</t>
  </si>
  <si>
    <t>2025-03-19</t>
  </si>
  <si>
    <t>ASSET464</t>
  </si>
  <si>
    <t>2025-02-01</t>
  </si>
  <si>
    <t>2025-02-25</t>
  </si>
  <si>
    <t>ASSET259</t>
  </si>
  <si>
    <t>2025-03-22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</si>
</sst>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" sqref="K2"/>
    </sheetView>
  </sheetViews>
  <sheetFormatPr defaultRowHeight="14.4" x14ac:dyDescent="0.3"/>
  <cols>
    <col min="10" max="10" width="14" bestFit="1" customWidth="1"/>
    <col min="11" max="11" width="1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f>IF(AND(ISNUMBER(DATEVALUE(B2)), ISNUMBER(DATEVALUE(A2))), DATEVALUE(B2) - DATEVALUE(A2), "")</f>
        <v>29</v>
      </c>
      <c r="D2" t="s">
        <v>13</v>
      </c>
      <c r="E2">
        <v>86.5</v>
      </c>
      <c r="F2" t="s">
        <v>14</v>
      </c>
      <c r="G2">
        <v>400</v>
      </c>
      <c r="H2" s="2">
        <v>9.94</v>
      </c>
      <c r="I2" s="2">
        <v>19.34</v>
      </c>
      <c r="J2" s="2">
        <f>IF(AND(ISNUMBER(I2), ISNUMBER(H2), ISNUMBER(G2)), (I2-H2)*G2, "")</f>
        <v>3760</v>
      </c>
      <c r="K2" s="3">
        <f>IF(AND(ISNUMBER(J2), ISNUMBER(H2), ISNUMBER(G2)), J2/(H2*G2), "")</f>
        <v>0.94567404426559354</v>
      </c>
    </row>
    <row r="3" spans="1:11" x14ac:dyDescent="0.3">
      <c r="A3" t="s">
        <v>15</v>
      </c>
      <c r="B3" t="s">
        <v>16</v>
      </c>
      <c r="C3">
        <f>IF(AND(ISNUMBER(DATEVALUE(B3)), ISNUMBER(DATEVALUE(A3))), DATEVALUE(B3) - DATEVALUE(A3), "")</f>
        <v>30</v>
      </c>
      <c r="D3" t="s">
        <v>17</v>
      </c>
      <c r="E3">
        <v>88.68</v>
      </c>
      <c r="F3" t="s">
        <v>18</v>
      </c>
      <c r="G3">
        <v>200</v>
      </c>
      <c r="H3" s="2">
        <v>2.99</v>
      </c>
      <c r="I3" s="2">
        <v>11.96</v>
      </c>
      <c r="J3" s="2">
        <f>IF(AND(ISNUMBER(I3), ISNUMBER(H3), ISNUMBER(G3)), (I3-H3)*G3, "")</f>
        <v>1794.0000000000002</v>
      </c>
      <c r="K3" s="3">
        <f>IF(AND(ISNUMBER(J3), ISNUMBER(H3), ISNUMBER(G3)), J3/(H3*G3), "")</f>
        <v>3.0000000000000004</v>
      </c>
    </row>
    <row r="4" spans="1:11" x14ac:dyDescent="0.3">
      <c r="A4" t="s">
        <v>19</v>
      </c>
      <c r="B4" t="s">
        <v>20</v>
      </c>
      <c r="C4">
        <f>IF(AND(ISNUMBER(DATEVALUE(B4)), ISNUMBER(DATEVALUE(A4))), DATEVALUE(B4) - DATEVALUE(A4), "")</f>
        <v>22</v>
      </c>
      <c r="D4" t="s">
        <v>21</v>
      </c>
      <c r="E4">
        <v>57.62</v>
      </c>
      <c r="F4" t="s">
        <v>22</v>
      </c>
      <c r="G4">
        <v>600</v>
      </c>
      <c r="H4" s="2">
        <v>4.4800000000000004</v>
      </c>
      <c r="I4" s="2">
        <v>11.13</v>
      </c>
      <c r="J4" s="2">
        <f>IF(AND(ISNUMBER(I4), ISNUMBER(H4), ISNUMBER(G4)), (I4-H4)*G4, "")</f>
        <v>3990</v>
      </c>
      <c r="K4" s="3">
        <f>IF(AND(ISNUMBER(J4), ISNUMBER(H4), ISNUMBER(G4)), J4/(H4*G4), "")</f>
        <v>1.4843749999999998</v>
      </c>
    </row>
    <row r="5" spans="1:11" x14ac:dyDescent="0.3">
      <c r="A5" t="s">
        <v>23</v>
      </c>
      <c r="B5" t="s">
        <v>24</v>
      </c>
      <c r="C5">
        <f>IF(AND(ISNUMBER(DATEVALUE(B5)), ISNUMBER(DATEVALUE(A5))), DATEVALUE(B5) - DATEVALUE(A5), "")</f>
        <v>13</v>
      </c>
      <c r="D5" t="s">
        <v>25</v>
      </c>
      <c r="E5">
        <v>63.78</v>
      </c>
      <c r="F5" t="s">
        <v>14</v>
      </c>
      <c r="G5">
        <v>400</v>
      </c>
      <c r="H5" s="2">
        <v>1.58</v>
      </c>
      <c r="I5" s="2">
        <v>10.36</v>
      </c>
      <c r="J5" s="2">
        <f>IF(AND(ISNUMBER(I5), ISNUMBER(H5), ISNUMBER(G5)), (I5-H5)*G5, "")</f>
        <v>3511.9999999999995</v>
      </c>
      <c r="K5" s="3">
        <f>IF(AND(ISNUMBER(J5), ISNUMBER(H5), ISNUMBER(G5)), J5/(H5*G5), "")</f>
        <v>5.5569620253164551</v>
      </c>
    </row>
    <row r="6" spans="1:11" x14ac:dyDescent="0.3">
      <c r="A6" t="s">
        <v>26</v>
      </c>
      <c r="B6" t="s">
        <v>27</v>
      </c>
      <c r="C6">
        <f>IF(AND(ISNUMBER(DATEVALUE(B6)), ISNUMBER(DATEVALUE(A6))), DATEVALUE(B6) - DATEVALUE(A6), "")</f>
        <v>24</v>
      </c>
      <c r="D6" t="s">
        <v>28</v>
      </c>
      <c r="E6">
        <v>82.27</v>
      </c>
      <c r="F6" t="s">
        <v>29</v>
      </c>
      <c r="G6">
        <v>800</v>
      </c>
      <c r="H6" s="2">
        <v>2.2400000000000002</v>
      </c>
      <c r="I6" s="2">
        <v>11.75</v>
      </c>
      <c r="J6" s="2">
        <f>IF(AND(ISNUMBER(I6), ISNUMBER(H6), ISNUMBER(G6)), (I6-H6)*G6, "")</f>
        <v>7608</v>
      </c>
      <c r="K6" s="3">
        <f>IF(AND(ISNUMBER(J6), ISNUMBER(H6), ISNUMBER(G6)), J6/(H6*G6), "")</f>
        <v>4.2455357142857135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Dartanhan S. Venturini</cp:lastModifiedBy>
  <dcterms:created xsi:type="dcterms:W3CDTF">2025-03-21T19:41:59Z</dcterms:created>
  <dcterms:modified xsi:type="dcterms:W3CDTF">2025-03-21T19:42:42Z</dcterms:modified>
</cp:coreProperties>
</file>