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mc:AlternateContent xmlns:mc="http://schemas.openxmlformats.org/markup-compatibility/2006">
    <mc:Choice Requires="x15">
      <x15ac:absPath xmlns:x15ac="http://schemas.microsoft.com/office/spreadsheetml/2010/11/ac" url="C:\Users\m_hig\OneDrive\Star Wars RPG (FFG)\FFGSW_Resources\"/>
    </mc:Choice>
  </mc:AlternateContent>
  <xr:revisionPtr revIDLastSave="2" documentId="9D9DB58BC832933BCE68D814CC44E8C1CB02E210" xr6:coauthVersionLast="32" xr6:coauthVersionMax="32" xr10:uidLastSave="{CC1231F5-B1AE-4933-81BE-8A96F7DCA032}"/>
  <bookViews>
    <workbookView xWindow="0" yWindow="0" windowWidth="38400" windowHeight="17840" tabRatio="658" xr2:uid="{00000000-000D-0000-FFFF-FFFF00000000}"/>
  </bookViews>
  <sheets>
    <sheet name="Gear &amp; Goods" sheetId="1" r:id="rId1"/>
    <sheet name="Random Loot Table" sheetId="11" r:id="rId2"/>
    <sheet name="Armor" sheetId="2" r:id="rId3"/>
    <sheet name="Weapons" sheetId="3" r:id="rId4"/>
    <sheet name="Armor &amp; Weapon Mods" sheetId="4" r:id="rId5"/>
    <sheet name="Vehicles" sheetId="5" r:id="rId6"/>
    <sheet name="Starships" sheetId="6" r:id="rId7"/>
    <sheet name="Vehicle &amp; Starship Mods" sheetId="7" r:id="rId8"/>
    <sheet name="Species" sheetId="9" r:id="rId9"/>
    <sheet name="Adversaries" sheetId="10" r:id="rId10"/>
    <sheet name="Economic Guide" sheetId="12" r:id="rId11"/>
    <sheet name="Operational Costs" sheetId="13" r:id="rId12"/>
    <sheet name="Cargo Market" sheetId="14" r:id="rId13"/>
    <sheet name="Passenger Terminal" sheetId="15" r:id="rId14"/>
    <sheet name="Planetary Data" sheetId="16" r:id="rId15"/>
    <sheet name="References" sheetId="8" r:id="rId16"/>
  </sheets>
  <externalReferences>
    <externalReference r:id="rId17"/>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15" l="1"/>
  <c r="E6" i="15"/>
  <c r="B6" i="15"/>
  <c r="A6" i="15"/>
  <c r="D4" i="15"/>
  <c r="C4" i="15"/>
  <c r="C6" i="15" s="1"/>
  <c r="D6" i="15" s="1"/>
  <c r="B11" i="14"/>
  <c r="B12" i="14" s="1"/>
  <c r="B8" i="14"/>
  <c r="B9" i="14" s="1"/>
  <c r="F7" i="14"/>
  <c r="D5" i="14"/>
  <c r="D3" i="14"/>
  <c r="F2" i="14"/>
  <c r="B23" i="13"/>
  <c r="B22" i="13"/>
  <c r="B21" i="13"/>
  <c r="B20" i="13"/>
  <c r="B19" i="13"/>
  <c r="B18" i="13"/>
  <c r="B17" i="13"/>
  <c r="B16" i="13"/>
  <c r="B15" i="13"/>
  <c r="E8" i="13"/>
  <c r="E6" i="13" s="1"/>
  <c r="G5" i="13"/>
  <c r="J3" i="13"/>
  <c r="I3" i="13"/>
  <c r="C3" i="13"/>
  <c r="D12" i="14" l="1"/>
  <c r="E4" i="15"/>
  <c r="C8" i="14"/>
  <c r="D8" i="14" s="1"/>
  <c r="C12" i="14"/>
  <c r="C9" i="14"/>
  <c r="D9" i="14" s="1"/>
  <c r="C11" i="14"/>
  <c r="D11" i="14" s="1"/>
  <c r="K3" i="13"/>
  <c r="D3" i="13"/>
  <c r="E3" i="13" s="1"/>
  <c r="L3"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Anthony Rybicki</author>
  </authors>
  <commentList>
    <comment ref="E15" authorId="0" shapeId="0" xr:uid="{00000000-0006-0000-0B00-000001000000}">
      <text>
        <r>
          <rPr>
            <b/>
            <sz val="9"/>
            <color indexed="81"/>
            <rFont val="Tahoma"/>
            <family val="2"/>
          </rPr>
          <t>Anthony Rybicki:</t>
        </r>
        <r>
          <rPr>
            <sz val="9"/>
            <color indexed="81"/>
            <rFont val="Tahoma"/>
            <family val="2"/>
          </rPr>
          <t xml:space="preserve">
Easy Check</t>
        </r>
      </text>
    </comment>
    <comment ref="E16" authorId="0" shapeId="0" xr:uid="{00000000-0006-0000-0B00-000002000000}">
      <text>
        <r>
          <rPr>
            <b/>
            <sz val="9"/>
            <color indexed="81"/>
            <rFont val="Tahoma"/>
            <family val="2"/>
          </rPr>
          <t>Anthony Rybicki:</t>
        </r>
        <r>
          <rPr>
            <sz val="9"/>
            <color indexed="81"/>
            <rFont val="Tahoma"/>
            <family val="2"/>
          </rPr>
          <t xml:space="preserve">
Easy Check</t>
        </r>
      </text>
    </comment>
    <comment ref="E17" authorId="0" shapeId="0" xr:uid="{00000000-0006-0000-0B00-000003000000}">
      <text>
        <r>
          <rPr>
            <b/>
            <sz val="9"/>
            <color indexed="81"/>
            <rFont val="Tahoma"/>
            <family val="2"/>
          </rPr>
          <t>Anthony Rybicki:</t>
        </r>
        <r>
          <rPr>
            <sz val="9"/>
            <color indexed="81"/>
            <rFont val="Tahoma"/>
            <family val="2"/>
          </rPr>
          <t xml:space="preserve">
Average Check</t>
        </r>
      </text>
    </comment>
    <comment ref="E18" authorId="0" shapeId="0" xr:uid="{00000000-0006-0000-0B00-000004000000}">
      <text>
        <r>
          <rPr>
            <b/>
            <sz val="9"/>
            <color indexed="81"/>
            <rFont val="Tahoma"/>
            <family val="2"/>
          </rPr>
          <t>Anthony Rybicki:</t>
        </r>
        <r>
          <rPr>
            <sz val="9"/>
            <color indexed="81"/>
            <rFont val="Tahoma"/>
            <family val="2"/>
          </rPr>
          <t xml:space="preserve">
Average Check</t>
        </r>
      </text>
    </comment>
    <comment ref="E19" authorId="0" shapeId="0" xr:uid="{00000000-0006-0000-0B00-000005000000}">
      <text>
        <r>
          <rPr>
            <b/>
            <sz val="9"/>
            <color indexed="81"/>
            <rFont val="Tahoma"/>
            <family val="2"/>
          </rPr>
          <t>Anthony Rybicki:</t>
        </r>
        <r>
          <rPr>
            <sz val="9"/>
            <color indexed="81"/>
            <rFont val="Tahoma"/>
            <family val="2"/>
          </rPr>
          <t xml:space="preserve">
Hard Check</t>
        </r>
      </text>
    </comment>
    <comment ref="E20" authorId="0" shapeId="0" xr:uid="{00000000-0006-0000-0B00-000006000000}">
      <text>
        <r>
          <rPr>
            <b/>
            <sz val="9"/>
            <color indexed="81"/>
            <rFont val="Tahoma"/>
            <family val="2"/>
          </rPr>
          <t>Anthony Rybicki:</t>
        </r>
        <r>
          <rPr>
            <sz val="9"/>
            <color indexed="81"/>
            <rFont val="Tahoma"/>
            <family val="2"/>
          </rPr>
          <t xml:space="preserve">
Hard Check</t>
        </r>
      </text>
    </comment>
    <comment ref="E21" authorId="0" shapeId="0" xr:uid="{00000000-0006-0000-0B00-000007000000}">
      <text>
        <r>
          <rPr>
            <b/>
            <sz val="9"/>
            <color indexed="81"/>
            <rFont val="Tahoma"/>
            <family val="2"/>
          </rPr>
          <t>Anthony Rybicki:</t>
        </r>
        <r>
          <rPr>
            <sz val="9"/>
            <color indexed="81"/>
            <rFont val="Tahoma"/>
            <family val="2"/>
          </rPr>
          <t xml:space="preserve">
Daunting Check</t>
        </r>
      </text>
    </comment>
    <comment ref="E22" authorId="0" shapeId="0" xr:uid="{00000000-0006-0000-0B00-000008000000}">
      <text>
        <r>
          <rPr>
            <b/>
            <sz val="9"/>
            <color indexed="81"/>
            <rFont val="Tahoma"/>
            <family val="2"/>
          </rPr>
          <t>Anthony Rybicki:</t>
        </r>
        <r>
          <rPr>
            <sz val="9"/>
            <color indexed="81"/>
            <rFont val="Tahoma"/>
            <family val="2"/>
          </rPr>
          <t xml:space="preserve">
Daunting Check</t>
        </r>
      </text>
    </comment>
    <comment ref="A26" authorId="0" shapeId="0" xr:uid="{00000000-0006-0000-0B00-000009000000}">
      <text>
        <r>
          <rPr>
            <b/>
            <sz val="9"/>
            <color indexed="81"/>
            <rFont val="Tahoma"/>
            <family val="2"/>
          </rPr>
          <t>Anthony Rybicki:</t>
        </r>
        <r>
          <rPr>
            <sz val="9"/>
            <color indexed="81"/>
            <rFont val="Tahoma"/>
            <family val="2"/>
          </rPr>
          <t xml:space="preserve">
Population &gt; 100 billion</t>
        </r>
      </text>
    </comment>
    <comment ref="A27" authorId="0" shapeId="0" xr:uid="{00000000-0006-0000-0B00-00000A000000}">
      <text>
        <r>
          <rPr>
            <b/>
            <sz val="9"/>
            <color indexed="81"/>
            <rFont val="Tahoma"/>
            <family val="2"/>
          </rPr>
          <t>Anthony Rybicki:</t>
        </r>
        <r>
          <rPr>
            <sz val="9"/>
            <color indexed="81"/>
            <rFont val="Tahoma"/>
            <family val="2"/>
          </rPr>
          <t xml:space="preserve">
Population from 1 billion - 100 billion</t>
        </r>
      </text>
    </comment>
    <comment ref="A28" authorId="0" shapeId="0" xr:uid="{00000000-0006-0000-0B00-00000B000000}">
      <text>
        <r>
          <rPr>
            <b/>
            <sz val="9"/>
            <color indexed="81"/>
            <rFont val="Tahoma"/>
            <family val="2"/>
          </rPr>
          <t>Anthony Rybicki:</t>
        </r>
        <r>
          <rPr>
            <sz val="9"/>
            <color indexed="81"/>
            <rFont val="Tahoma"/>
            <family val="2"/>
          </rPr>
          <t xml:space="preserve">
Population from 100 million - 1 billion</t>
        </r>
      </text>
    </comment>
    <comment ref="A29" authorId="0" shapeId="0" xr:uid="{00000000-0006-0000-0B00-00000C000000}">
      <text>
        <r>
          <rPr>
            <b/>
            <sz val="9"/>
            <color indexed="81"/>
            <rFont val="Tahoma"/>
            <family val="2"/>
          </rPr>
          <t>Anthony Rybicki:</t>
        </r>
        <r>
          <rPr>
            <sz val="9"/>
            <color indexed="81"/>
            <rFont val="Tahoma"/>
            <family val="2"/>
          </rPr>
          <t xml:space="preserve">
Population from 1 million to 100 million</t>
        </r>
      </text>
    </comment>
    <comment ref="A30" authorId="0" shapeId="0" xr:uid="{00000000-0006-0000-0B00-00000D000000}">
      <text>
        <r>
          <rPr>
            <b/>
            <sz val="9"/>
            <color indexed="81"/>
            <rFont val="Tahoma"/>
            <family val="2"/>
          </rPr>
          <t>Anthony Rybicki:</t>
        </r>
        <r>
          <rPr>
            <sz val="9"/>
            <color indexed="81"/>
            <rFont val="Tahoma"/>
            <family val="2"/>
          </rPr>
          <t xml:space="preserve">
Population from 100,000 - 1 million</t>
        </r>
      </text>
    </comment>
    <comment ref="A31" authorId="0" shapeId="0" xr:uid="{00000000-0006-0000-0B00-00000E000000}">
      <text>
        <r>
          <rPr>
            <b/>
            <sz val="9"/>
            <color indexed="81"/>
            <rFont val="Tahoma"/>
            <family val="2"/>
          </rPr>
          <t>Anthony Rybicki:</t>
        </r>
        <r>
          <rPr>
            <sz val="9"/>
            <color indexed="81"/>
            <rFont val="Tahoma"/>
            <family val="2"/>
          </rPr>
          <t xml:space="preserve">
Population &lt; 100,000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Anthony Rybicki</author>
  </authors>
  <commentList>
    <comment ref="A20" authorId="0" shapeId="0" xr:uid="{00000000-0006-0000-0C00-000001000000}">
      <text>
        <r>
          <rPr>
            <b/>
            <sz val="9"/>
            <color indexed="81"/>
            <rFont val="Tahoma"/>
            <family val="2"/>
          </rPr>
          <t>Anthony Rybicki:</t>
        </r>
        <r>
          <rPr>
            <sz val="9"/>
            <color indexed="81"/>
            <rFont val="Tahoma"/>
            <family val="2"/>
          </rPr>
          <t xml:space="preserve">
Population &gt; 100 billion</t>
        </r>
      </text>
    </comment>
    <comment ref="A21" authorId="0" shapeId="0" xr:uid="{00000000-0006-0000-0C00-000002000000}">
      <text>
        <r>
          <rPr>
            <b/>
            <sz val="9"/>
            <color indexed="81"/>
            <rFont val="Tahoma"/>
            <family val="2"/>
          </rPr>
          <t>Anthony Rybicki:</t>
        </r>
        <r>
          <rPr>
            <sz val="9"/>
            <color indexed="81"/>
            <rFont val="Tahoma"/>
            <family val="2"/>
          </rPr>
          <t xml:space="preserve">
Population from 1 billion - 100 billion</t>
        </r>
      </text>
    </comment>
    <comment ref="A22" authorId="0" shapeId="0" xr:uid="{00000000-0006-0000-0C00-000003000000}">
      <text>
        <r>
          <rPr>
            <b/>
            <sz val="9"/>
            <color indexed="81"/>
            <rFont val="Tahoma"/>
            <family val="2"/>
          </rPr>
          <t>Anthony Rybicki:</t>
        </r>
        <r>
          <rPr>
            <sz val="9"/>
            <color indexed="81"/>
            <rFont val="Tahoma"/>
            <family val="2"/>
          </rPr>
          <t xml:space="preserve">
Population from 100 million - 1 billion</t>
        </r>
      </text>
    </comment>
    <comment ref="A23" authorId="0" shapeId="0" xr:uid="{00000000-0006-0000-0C00-000004000000}">
      <text>
        <r>
          <rPr>
            <b/>
            <sz val="9"/>
            <color indexed="81"/>
            <rFont val="Tahoma"/>
            <family val="2"/>
          </rPr>
          <t>Anthony Rybicki:</t>
        </r>
        <r>
          <rPr>
            <sz val="9"/>
            <color indexed="81"/>
            <rFont val="Tahoma"/>
            <family val="2"/>
          </rPr>
          <t xml:space="preserve">
Population from 1 million to 100 million</t>
        </r>
      </text>
    </comment>
    <comment ref="A24" authorId="0" shapeId="0" xr:uid="{00000000-0006-0000-0C00-000005000000}">
      <text>
        <r>
          <rPr>
            <b/>
            <sz val="9"/>
            <color indexed="81"/>
            <rFont val="Tahoma"/>
            <family val="2"/>
          </rPr>
          <t>Anthony Rybicki:</t>
        </r>
        <r>
          <rPr>
            <sz val="9"/>
            <color indexed="81"/>
            <rFont val="Tahoma"/>
            <family val="2"/>
          </rPr>
          <t xml:space="preserve">
Population from 100,000 - 1 million</t>
        </r>
      </text>
    </comment>
    <comment ref="A25" authorId="0" shapeId="0" xr:uid="{00000000-0006-0000-0C00-000006000000}">
      <text>
        <r>
          <rPr>
            <b/>
            <sz val="9"/>
            <color indexed="81"/>
            <rFont val="Tahoma"/>
            <family val="2"/>
          </rPr>
          <t>Anthony Rybicki:</t>
        </r>
        <r>
          <rPr>
            <sz val="9"/>
            <color indexed="81"/>
            <rFont val="Tahoma"/>
            <family val="2"/>
          </rPr>
          <t xml:space="preserve">
Population &lt; 100,000</t>
        </r>
      </text>
    </comment>
    <comment ref="K40" authorId="0" shapeId="0" xr:uid="{00000000-0006-0000-0C00-000007000000}">
      <text>
        <r>
          <rPr>
            <b/>
            <sz val="9"/>
            <color indexed="81"/>
            <rFont val="Tahoma"/>
            <family val="2"/>
          </rPr>
          <t>Anthony Rybicki:</t>
        </r>
        <r>
          <rPr>
            <sz val="9"/>
            <color indexed="81"/>
            <rFont val="Tahoma"/>
            <family val="2"/>
          </rPr>
          <t xml:space="preserve">
Simple Check</t>
        </r>
      </text>
    </comment>
    <comment ref="K41" authorId="0" shapeId="0" xr:uid="{00000000-0006-0000-0C00-000008000000}">
      <text>
        <r>
          <rPr>
            <b/>
            <sz val="9"/>
            <color indexed="81"/>
            <rFont val="Tahoma"/>
            <family val="2"/>
          </rPr>
          <t>Anthony Rybicki:</t>
        </r>
        <r>
          <rPr>
            <sz val="9"/>
            <color indexed="81"/>
            <rFont val="Tahoma"/>
            <family val="2"/>
          </rPr>
          <t xml:space="preserve">
Simple Check</t>
        </r>
      </text>
    </comment>
    <comment ref="K42" authorId="0" shapeId="0" xr:uid="{00000000-0006-0000-0C00-000009000000}">
      <text>
        <r>
          <rPr>
            <b/>
            <sz val="9"/>
            <color indexed="81"/>
            <rFont val="Tahoma"/>
            <family val="2"/>
          </rPr>
          <t>Anthony Rybicki:</t>
        </r>
        <r>
          <rPr>
            <sz val="9"/>
            <color indexed="81"/>
            <rFont val="Tahoma"/>
            <family val="2"/>
          </rPr>
          <t xml:space="preserve">
Easy Check</t>
        </r>
      </text>
    </comment>
    <comment ref="K43" authorId="0" shapeId="0" xr:uid="{00000000-0006-0000-0C00-00000A000000}">
      <text>
        <r>
          <rPr>
            <b/>
            <sz val="9"/>
            <color indexed="81"/>
            <rFont val="Tahoma"/>
            <family val="2"/>
          </rPr>
          <t>Anthony Rybicki:</t>
        </r>
        <r>
          <rPr>
            <sz val="9"/>
            <color indexed="81"/>
            <rFont val="Tahoma"/>
            <family val="2"/>
          </rPr>
          <t xml:space="preserve">
Easy Check</t>
        </r>
      </text>
    </comment>
    <comment ref="K44" authorId="0" shapeId="0" xr:uid="{00000000-0006-0000-0C00-00000B000000}">
      <text>
        <r>
          <rPr>
            <b/>
            <sz val="9"/>
            <color indexed="81"/>
            <rFont val="Tahoma"/>
            <family val="2"/>
          </rPr>
          <t>Anthony Rybicki:</t>
        </r>
        <r>
          <rPr>
            <sz val="9"/>
            <color indexed="81"/>
            <rFont val="Tahoma"/>
            <family val="2"/>
          </rPr>
          <t xml:space="preserve">
Average Check</t>
        </r>
      </text>
    </comment>
    <comment ref="K45" authorId="0" shapeId="0" xr:uid="{00000000-0006-0000-0C00-00000C000000}">
      <text>
        <r>
          <rPr>
            <b/>
            <sz val="9"/>
            <color indexed="81"/>
            <rFont val="Tahoma"/>
            <family val="2"/>
          </rPr>
          <t>Anthony Rybicki:</t>
        </r>
        <r>
          <rPr>
            <sz val="9"/>
            <color indexed="81"/>
            <rFont val="Tahoma"/>
            <family val="2"/>
          </rPr>
          <t xml:space="preserve">
Average Check</t>
        </r>
      </text>
    </comment>
    <comment ref="K46" authorId="0" shapeId="0" xr:uid="{00000000-0006-0000-0C00-00000D000000}">
      <text>
        <r>
          <rPr>
            <b/>
            <sz val="9"/>
            <color indexed="81"/>
            <rFont val="Tahoma"/>
            <family val="2"/>
          </rPr>
          <t>Anthony Rybicki:</t>
        </r>
        <r>
          <rPr>
            <sz val="9"/>
            <color indexed="81"/>
            <rFont val="Tahoma"/>
            <family val="2"/>
          </rPr>
          <t xml:space="preserve">
Hard Check</t>
        </r>
      </text>
    </comment>
    <comment ref="K47" authorId="0" shapeId="0" xr:uid="{00000000-0006-0000-0C00-00000E000000}">
      <text>
        <r>
          <rPr>
            <b/>
            <sz val="9"/>
            <color indexed="81"/>
            <rFont val="Tahoma"/>
            <family val="2"/>
          </rPr>
          <t>Anthony Rybicki:</t>
        </r>
        <r>
          <rPr>
            <sz val="9"/>
            <color indexed="81"/>
            <rFont val="Tahoma"/>
            <family val="2"/>
          </rPr>
          <t xml:space="preserve">
Hard Check</t>
        </r>
      </text>
    </comment>
    <comment ref="K48" authorId="0" shapeId="0" xr:uid="{00000000-0006-0000-0C00-00000F000000}">
      <text>
        <r>
          <rPr>
            <b/>
            <sz val="9"/>
            <color indexed="81"/>
            <rFont val="Tahoma"/>
            <family val="2"/>
          </rPr>
          <t>Anthony Rybicki:</t>
        </r>
        <r>
          <rPr>
            <sz val="9"/>
            <color indexed="81"/>
            <rFont val="Tahoma"/>
            <family val="2"/>
          </rPr>
          <t xml:space="preserve">
Daunting Check</t>
        </r>
      </text>
    </comment>
    <comment ref="K49" authorId="0" shapeId="0" xr:uid="{00000000-0006-0000-0C00-000010000000}">
      <text>
        <r>
          <rPr>
            <b/>
            <sz val="9"/>
            <color indexed="81"/>
            <rFont val="Tahoma"/>
            <family val="2"/>
          </rPr>
          <t>Anthony Rybicki:</t>
        </r>
        <r>
          <rPr>
            <sz val="9"/>
            <color indexed="81"/>
            <rFont val="Tahoma"/>
            <family val="2"/>
          </rPr>
          <t xml:space="preserve">
Daunting Check</t>
        </r>
      </text>
    </comment>
    <comment ref="K50" authorId="0" shapeId="0" xr:uid="{00000000-0006-0000-0C00-000011000000}">
      <text>
        <r>
          <rPr>
            <b/>
            <sz val="9"/>
            <color indexed="81"/>
            <rFont val="Tahoma"/>
            <family val="2"/>
          </rPr>
          <t>Anthony Rybicki:</t>
        </r>
        <r>
          <rPr>
            <sz val="9"/>
            <color indexed="81"/>
            <rFont val="Tahoma"/>
            <family val="2"/>
          </rPr>
          <t xml:space="preserve">
Formidable Check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Anthony Rybicki</author>
  </authors>
  <commentList>
    <comment ref="A15" authorId="0" shapeId="0" xr:uid="{00000000-0006-0000-0D00-000001000000}">
      <text>
        <r>
          <rPr>
            <b/>
            <sz val="9"/>
            <color indexed="81"/>
            <rFont val="Tahoma"/>
            <family val="2"/>
          </rPr>
          <t>Anthony Rybicki:</t>
        </r>
        <r>
          <rPr>
            <sz val="9"/>
            <color indexed="81"/>
            <rFont val="Tahoma"/>
            <family val="2"/>
          </rPr>
          <t xml:space="preserve">
Population &gt; 100 billion</t>
        </r>
      </text>
    </comment>
    <comment ref="B15" authorId="0" shapeId="0" xr:uid="{00000000-0006-0000-0D00-000002000000}">
      <text>
        <r>
          <rPr>
            <b/>
            <sz val="9"/>
            <color indexed="81"/>
            <rFont val="Tahoma"/>
            <family val="2"/>
          </rPr>
          <t>Anthony Rybicki:</t>
        </r>
        <r>
          <rPr>
            <sz val="9"/>
            <color indexed="81"/>
            <rFont val="Tahoma"/>
            <family val="2"/>
          </rPr>
          <t xml:space="preserve">
Easy Check</t>
        </r>
      </text>
    </comment>
    <comment ref="A16" authorId="0" shapeId="0" xr:uid="{00000000-0006-0000-0D00-000003000000}">
      <text>
        <r>
          <rPr>
            <b/>
            <sz val="9"/>
            <color indexed="81"/>
            <rFont val="Tahoma"/>
            <family val="2"/>
          </rPr>
          <t>Anthony Rybicki:</t>
        </r>
        <r>
          <rPr>
            <sz val="9"/>
            <color indexed="81"/>
            <rFont val="Tahoma"/>
            <family val="2"/>
          </rPr>
          <t xml:space="preserve">
Population from 1 billion - 100 billion</t>
        </r>
      </text>
    </comment>
    <comment ref="B16" authorId="0" shapeId="0" xr:uid="{00000000-0006-0000-0D00-000004000000}">
      <text>
        <r>
          <rPr>
            <b/>
            <sz val="9"/>
            <color indexed="81"/>
            <rFont val="Tahoma"/>
            <family val="2"/>
          </rPr>
          <t>Anthony Rybicki:</t>
        </r>
        <r>
          <rPr>
            <sz val="9"/>
            <color indexed="81"/>
            <rFont val="Tahoma"/>
            <family val="2"/>
          </rPr>
          <t xml:space="preserve">
Average Check</t>
        </r>
      </text>
    </comment>
    <comment ref="A17" authorId="0" shapeId="0" xr:uid="{00000000-0006-0000-0D00-000005000000}">
      <text>
        <r>
          <rPr>
            <b/>
            <sz val="9"/>
            <color indexed="81"/>
            <rFont val="Tahoma"/>
            <family val="2"/>
          </rPr>
          <t>Anthony Rybicki:</t>
        </r>
        <r>
          <rPr>
            <sz val="9"/>
            <color indexed="81"/>
            <rFont val="Tahoma"/>
            <family val="2"/>
          </rPr>
          <t xml:space="preserve">
Population from 100 million - 1 billion</t>
        </r>
      </text>
    </comment>
    <comment ref="B17" authorId="0" shapeId="0" xr:uid="{00000000-0006-0000-0D00-000006000000}">
      <text>
        <r>
          <rPr>
            <b/>
            <sz val="9"/>
            <color indexed="81"/>
            <rFont val="Tahoma"/>
            <family val="2"/>
          </rPr>
          <t>Anthony Rybicki:</t>
        </r>
        <r>
          <rPr>
            <sz val="9"/>
            <color indexed="81"/>
            <rFont val="Tahoma"/>
            <family val="2"/>
          </rPr>
          <t xml:space="preserve">
Hard Check</t>
        </r>
      </text>
    </comment>
    <comment ref="A18" authorId="0" shapeId="0" xr:uid="{00000000-0006-0000-0D00-000007000000}">
      <text>
        <r>
          <rPr>
            <b/>
            <sz val="9"/>
            <color indexed="81"/>
            <rFont val="Tahoma"/>
            <family val="2"/>
          </rPr>
          <t>Anthony Rybicki:</t>
        </r>
        <r>
          <rPr>
            <sz val="9"/>
            <color indexed="81"/>
            <rFont val="Tahoma"/>
            <family val="2"/>
          </rPr>
          <t xml:space="preserve">
Population from 1 million to 100 million</t>
        </r>
      </text>
    </comment>
    <comment ref="B18" authorId="0" shapeId="0" xr:uid="{00000000-0006-0000-0D00-000008000000}">
      <text>
        <r>
          <rPr>
            <b/>
            <sz val="9"/>
            <color indexed="81"/>
            <rFont val="Tahoma"/>
            <family val="2"/>
          </rPr>
          <t>Anthony Rybicki:</t>
        </r>
        <r>
          <rPr>
            <sz val="9"/>
            <color indexed="81"/>
            <rFont val="Tahoma"/>
            <family val="2"/>
          </rPr>
          <t xml:space="preserve">
Daunting Check</t>
        </r>
      </text>
    </comment>
    <comment ref="A19" authorId="0" shapeId="0" xr:uid="{00000000-0006-0000-0D00-000009000000}">
      <text>
        <r>
          <rPr>
            <b/>
            <sz val="9"/>
            <color indexed="81"/>
            <rFont val="Tahoma"/>
            <family val="2"/>
          </rPr>
          <t>Anthony Rybicki:</t>
        </r>
        <r>
          <rPr>
            <sz val="9"/>
            <color indexed="81"/>
            <rFont val="Tahoma"/>
            <family val="2"/>
          </rPr>
          <t xml:space="preserve">
Population from 100,000 - 1 million</t>
        </r>
      </text>
    </comment>
    <comment ref="B19" authorId="0" shapeId="0" xr:uid="{00000000-0006-0000-0D00-00000A000000}">
      <text>
        <r>
          <rPr>
            <b/>
            <sz val="9"/>
            <color indexed="81"/>
            <rFont val="Tahoma"/>
            <family val="2"/>
          </rPr>
          <t>Anthony Rybicki:</t>
        </r>
        <r>
          <rPr>
            <sz val="9"/>
            <color indexed="81"/>
            <rFont val="Tahoma"/>
            <family val="2"/>
          </rPr>
          <t xml:space="preserve">
Formidable Check</t>
        </r>
      </text>
    </comment>
    <comment ref="A20" authorId="0" shapeId="0" xr:uid="{00000000-0006-0000-0D00-00000B000000}">
      <text>
        <r>
          <rPr>
            <b/>
            <sz val="9"/>
            <color indexed="81"/>
            <rFont val="Tahoma"/>
            <family val="2"/>
          </rPr>
          <t>Anthony Rybicki:</t>
        </r>
        <r>
          <rPr>
            <sz val="9"/>
            <color indexed="81"/>
            <rFont val="Tahoma"/>
            <family val="2"/>
          </rPr>
          <t xml:space="preserve">
Population &lt; 100,000</t>
        </r>
      </text>
    </comment>
    <comment ref="B20" authorId="0" shapeId="0" xr:uid="{00000000-0006-0000-0D00-00000C000000}">
      <text>
        <r>
          <rPr>
            <b/>
            <sz val="9"/>
            <color indexed="81"/>
            <rFont val="Tahoma"/>
            <family val="2"/>
          </rPr>
          <t>Anthony Rybicki:</t>
        </r>
        <r>
          <rPr>
            <sz val="9"/>
            <color indexed="81"/>
            <rFont val="Tahoma"/>
            <family val="2"/>
          </rPr>
          <t xml:space="preserve">
Formidable Check + 1 Difficulty Die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Anthony Rybicki</author>
  </authors>
  <commentList>
    <comment ref="E3" authorId="0" shapeId="0" xr:uid="{00000000-0006-0000-0E00-000001000000}">
      <text>
        <r>
          <rPr>
            <b/>
            <sz val="9"/>
            <color indexed="81"/>
            <rFont val="Tahoma"/>
            <family val="2"/>
          </rPr>
          <t>Anthony Rybicki:</t>
        </r>
        <r>
          <rPr>
            <sz val="9"/>
            <color indexed="81"/>
            <rFont val="Tahoma"/>
            <family val="2"/>
          </rPr>
          <t xml:space="preserve">
(Tundei regime)</t>
        </r>
      </text>
    </comment>
    <comment ref="E4" authorId="0" shapeId="0" xr:uid="{00000000-0006-0000-0E00-000002000000}">
      <text>
        <r>
          <rPr>
            <b/>
            <sz val="9"/>
            <color indexed="81"/>
            <rFont val="Tahoma"/>
            <family val="2"/>
          </rPr>
          <t>Anthony Rybicki:</t>
        </r>
        <r>
          <rPr>
            <sz val="9"/>
            <color indexed="81"/>
            <rFont val="Tahoma"/>
            <family val="2"/>
          </rPr>
          <t xml:space="preserve">
Constitutional Monarchy</t>
        </r>
      </text>
    </comment>
    <comment ref="G4" authorId="0" shapeId="0" xr:uid="{00000000-0006-0000-0E00-000003000000}">
      <text>
        <r>
          <rPr>
            <b/>
            <sz val="9"/>
            <color indexed="81"/>
            <rFont val="Tahoma"/>
            <charset val="1"/>
          </rPr>
          <t>Anthony Rybicki:</t>
        </r>
        <r>
          <rPr>
            <sz val="9"/>
            <color indexed="81"/>
            <rFont val="Tahoma"/>
            <charset val="1"/>
          </rPr>
          <t xml:space="preserve">
2 billion</t>
        </r>
      </text>
    </comment>
    <comment ref="E6" authorId="0" shapeId="0" xr:uid="{00000000-0006-0000-0E00-000004000000}">
      <text>
        <r>
          <rPr>
            <b/>
            <sz val="9"/>
            <color indexed="81"/>
            <rFont val="Tahoma"/>
            <family val="2"/>
          </rPr>
          <t>Anthony Rybicki:</t>
        </r>
        <r>
          <rPr>
            <sz val="9"/>
            <color indexed="81"/>
            <rFont val="Tahoma"/>
            <family val="2"/>
          </rPr>
          <t xml:space="preserve">
(Meritocracy)</t>
        </r>
      </text>
    </comment>
    <comment ref="E7" authorId="0" shapeId="0" xr:uid="{00000000-0006-0000-0E00-000005000000}">
      <text>
        <r>
          <rPr>
            <b/>
            <sz val="9"/>
            <color indexed="81"/>
            <rFont val="Tahoma"/>
            <family val="2"/>
          </rPr>
          <t>Anthony Rybicki:</t>
        </r>
        <r>
          <rPr>
            <sz val="9"/>
            <color indexed="81"/>
            <rFont val="Tahoma"/>
            <family val="2"/>
          </rPr>
          <t xml:space="preserve">
(Brentaal Houses)</t>
        </r>
      </text>
    </comment>
    <comment ref="G7" authorId="0" shapeId="0" xr:uid="{00000000-0006-0000-0E00-000006000000}">
      <text>
        <r>
          <rPr>
            <b/>
            <sz val="9"/>
            <color indexed="81"/>
            <rFont val="Tahoma"/>
            <charset val="1"/>
          </rPr>
          <t>Anthony Rybicki:</t>
        </r>
        <r>
          <rPr>
            <sz val="9"/>
            <color indexed="81"/>
            <rFont val="Tahoma"/>
            <charset val="1"/>
          </rPr>
          <t xml:space="preserve">
65 billion</t>
        </r>
      </text>
    </comment>
    <comment ref="G8" authorId="0" shapeId="0" xr:uid="{00000000-0006-0000-0E00-000007000000}">
      <text>
        <r>
          <rPr>
            <b/>
            <sz val="9"/>
            <color indexed="81"/>
            <rFont val="Tahoma"/>
            <charset val="1"/>
          </rPr>
          <t>Anthony Rybicki:</t>
        </r>
        <r>
          <rPr>
            <sz val="9"/>
            <color indexed="81"/>
            <rFont val="Tahoma"/>
            <charset val="1"/>
          </rPr>
          <t xml:space="preserve">
3 billion</t>
        </r>
      </text>
    </comment>
    <comment ref="E9" authorId="0" shapeId="0" xr:uid="{00000000-0006-0000-0E00-000008000000}">
      <text>
        <r>
          <rPr>
            <b/>
            <sz val="9"/>
            <color indexed="81"/>
            <rFont val="Tahoma"/>
            <family val="2"/>
          </rPr>
          <t>Anthony Rybicki:</t>
        </r>
        <r>
          <rPr>
            <sz val="9"/>
            <color indexed="81"/>
            <rFont val="Tahoma"/>
            <family val="2"/>
          </rPr>
          <t xml:space="preserve">
Democratic republic</t>
        </r>
      </text>
    </comment>
    <comment ref="G9" authorId="0" shapeId="0" xr:uid="{00000000-0006-0000-0E00-000009000000}">
      <text>
        <r>
          <rPr>
            <b/>
            <sz val="9"/>
            <color indexed="81"/>
            <rFont val="Tahoma"/>
            <charset val="1"/>
          </rPr>
          <t>Anthony Rybicki:</t>
        </r>
        <r>
          <rPr>
            <sz val="9"/>
            <color indexed="81"/>
            <rFont val="Tahoma"/>
            <charset val="1"/>
          </rPr>
          <t xml:space="preserve">
2.1 billion</t>
        </r>
      </text>
    </comment>
    <comment ref="E10" authorId="0" shapeId="0" xr:uid="{00000000-0006-0000-0E00-00000A000000}">
      <text>
        <r>
          <rPr>
            <b/>
            <sz val="9"/>
            <color indexed="81"/>
            <rFont val="Tahoma"/>
            <family val="2"/>
          </rPr>
          <t>Anthony Rybicki:</t>
        </r>
        <r>
          <rPr>
            <sz val="9"/>
            <color indexed="81"/>
            <rFont val="Tahoma"/>
            <family val="2"/>
          </rPr>
          <t xml:space="preserve">
(House of Citizens)</t>
        </r>
      </text>
    </comment>
    <comment ref="G10" authorId="0" shapeId="0" xr:uid="{00000000-0006-0000-0E00-00000B000000}">
      <text>
        <r>
          <rPr>
            <b/>
            <sz val="9"/>
            <color indexed="81"/>
            <rFont val="Tahoma"/>
            <charset val="1"/>
          </rPr>
          <t>Anthony Rybicki:</t>
        </r>
        <r>
          <rPr>
            <sz val="9"/>
            <color indexed="81"/>
            <rFont val="Tahoma"/>
            <charset val="1"/>
          </rPr>
          <t xml:space="preserve">
1.5 billion</t>
        </r>
      </text>
    </comment>
    <comment ref="E11" authorId="0" shapeId="0" xr:uid="{00000000-0006-0000-0E00-00000C000000}">
      <text>
        <r>
          <rPr>
            <b/>
            <sz val="9"/>
            <color indexed="81"/>
            <rFont val="Tahoma"/>
            <family val="2"/>
          </rPr>
          <t>Anthony Rybicki:</t>
        </r>
        <r>
          <rPr>
            <sz val="9"/>
            <color indexed="81"/>
            <rFont val="Tahoma"/>
            <family val="2"/>
          </rPr>
          <t xml:space="preserve">
(Republic prior to Imperial takeover)</t>
        </r>
      </text>
    </comment>
    <comment ref="G11" authorId="0" shapeId="0" xr:uid="{00000000-0006-0000-0E00-00000D000000}">
      <text>
        <r>
          <rPr>
            <b/>
            <sz val="9"/>
            <color indexed="81"/>
            <rFont val="Tahoma"/>
            <charset val="1"/>
          </rPr>
          <t>Anthony Rybicki:</t>
        </r>
        <r>
          <rPr>
            <sz val="9"/>
            <color indexed="81"/>
            <rFont val="Tahoma"/>
            <charset val="1"/>
          </rPr>
          <t xml:space="preserve">
Huge (&gt; 1 trillion)</t>
        </r>
      </text>
    </comment>
    <comment ref="E12" authorId="0" shapeId="0" xr:uid="{00000000-0006-0000-0E00-00000E000000}">
      <text>
        <r>
          <rPr>
            <b/>
            <sz val="9"/>
            <color indexed="81"/>
            <rFont val="Tahoma"/>
            <family val="2"/>
          </rPr>
          <t>Anthony Rybicki:</t>
        </r>
        <r>
          <rPr>
            <sz val="9"/>
            <color indexed="81"/>
            <rFont val="Tahoma"/>
            <family val="2"/>
          </rPr>
          <t xml:space="preserve">
Corporatocracy</t>
        </r>
      </text>
    </comment>
    <comment ref="G12" authorId="0" shapeId="0" xr:uid="{00000000-0006-0000-0E00-00000F000000}">
      <text>
        <r>
          <rPr>
            <b/>
            <sz val="9"/>
            <color indexed="81"/>
            <rFont val="Tahoma"/>
            <charset val="1"/>
          </rPr>
          <t>Anthony Rybicki:</t>
        </r>
        <r>
          <rPr>
            <sz val="9"/>
            <color indexed="81"/>
            <rFont val="Tahoma"/>
            <charset val="1"/>
          </rPr>
          <t xml:space="preserve">
18.5 billion</t>
        </r>
      </text>
    </comment>
    <comment ref="G13" authorId="0" shapeId="0" xr:uid="{00000000-0006-0000-0E00-000010000000}">
      <text>
        <r>
          <rPr>
            <b/>
            <sz val="9"/>
            <color indexed="81"/>
            <rFont val="Tahoma"/>
            <charset val="1"/>
          </rPr>
          <t>Anthony Rybicki:</t>
        </r>
        <r>
          <rPr>
            <sz val="9"/>
            <color indexed="81"/>
            <rFont val="Tahoma"/>
            <charset val="1"/>
          </rPr>
          <t xml:space="preserve">
3.6 billion</t>
        </r>
      </text>
    </comment>
    <comment ref="E14" authorId="0" shapeId="0" xr:uid="{00000000-0006-0000-0E00-000011000000}">
      <text>
        <r>
          <rPr>
            <b/>
            <sz val="9"/>
            <color indexed="81"/>
            <rFont val="Tahoma"/>
            <family val="2"/>
          </rPr>
          <t>Anthony Rybicki:</t>
        </r>
        <r>
          <rPr>
            <sz val="9"/>
            <color indexed="81"/>
            <rFont val="Tahoma"/>
            <family val="2"/>
          </rPr>
          <t xml:space="preserve">
(Bureaucracy)</t>
        </r>
      </text>
    </comment>
    <comment ref="G14" authorId="0" shapeId="0" xr:uid="{00000000-0006-0000-0E00-000012000000}">
      <text>
        <r>
          <rPr>
            <b/>
            <sz val="9"/>
            <color indexed="81"/>
            <rFont val="Tahoma"/>
            <charset val="1"/>
          </rPr>
          <t>Anthony Rybicki:</t>
        </r>
        <r>
          <rPr>
            <sz val="9"/>
            <color indexed="81"/>
            <rFont val="Tahoma"/>
            <charset val="1"/>
          </rPr>
          <t xml:space="preserve">
900 billion</t>
        </r>
      </text>
    </comment>
    <comment ref="G15" authorId="0" shapeId="0" xr:uid="{00000000-0006-0000-0E00-000013000000}">
      <text>
        <r>
          <rPr>
            <b/>
            <sz val="9"/>
            <color indexed="81"/>
            <rFont val="Tahoma"/>
            <charset val="1"/>
          </rPr>
          <t>Anthony Rybicki:</t>
        </r>
        <r>
          <rPr>
            <sz val="9"/>
            <color indexed="81"/>
            <rFont val="Tahoma"/>
            <charset val="1"/>
          </rPr>
          <t xml:space="preserve">
2.6 billion</t>
        </r>
      </text>
    </comment>
    <comment ref="E16" authorId="0" shapeId="0" xr:uid="{00000000-0006-0000-0E00-000014000000}">
      <text>
        <r>
          <rPr>
            <b/>
            <sz val="9"/>
            <color indexed="81"/>
            <rFont val="Tahoma"/>
            <family val="2"/>
          </rPr>
          <t>Anthony Rybicki:</t>
        </r>
        <r>
          <rPr>
            <sz val="9"/>
            <color indexed="81"/>
            <rFont val="Tahoma"/>
            <family val="2"/>
          </rPr>
          <t xml:space="preserve">
Autocracy
(Ralltiiri High Council)</t>
        </r>
      </text>
    </comment>
    <comment ref="G16" authorId="0" shapeId="0" xr:uid="{00000000-0006-0000-0E00-000015000000}">
      <text>
        <r>
          <rPr>
            <b/>
            <sz val="9"/>
            <color indexed="81"/>
            <rFont val="Tahoma"/>
            <charset val="1"/>
          </rPr>
          <t>Anthony Rybicki:</t>
        </r>
        <r>
          <rPr>
            <sz val="9"/>
            <color indexed="81"/>
            <rFont val="Tahoma"/>
            <charset val="1"/>
          </rPr>
          <t xml:space="preserve">
10 billion</t>
        </r>
      </text>
    </comment>
    <comment ref="G17" authorId="0" shapeId="0" xr:uid="{00000000-0006-0000-0E00-000016000000}">
      <text>
        <r>
          <rPr>
            <b/>
            <sz val="9"/>
            <color indexed="81"/>
            <rFont val="Tahoma"/>
            <charset val="1"/>
          </rPr>
          <t>Anthony Rybicki:</t>
        </r>
        <r>
          <rPr>
            <sz val="9"/>
            <color indexed="81"/>
            <rFont val="Tahoma"/>
            <charset val="1"/>
          </rPr>
          <t xml:space="preserve">
Huge (600 billion)</t>
        </r>
      </text>
    </comment>
    <comment ref="E18" authorId="0" shapeId="0" xr:uid="{00000000-0006-0000-0E00-000017000000}">
      <text>
        <r>
          <rPr>
            <b/>
            <sz val="9"/>
            <color indexed="81"/>
            <rFont val="Tahoma"/>
            <family val="2"/>
          </rPr>
          <t>Anthony Rybicki:</t>
        </r>
        <r>
          <rPr>
            <sz val="9"/>
            <color indexed="81"/>
            <rFont val="Tahoma"/>
            <family val="2"/>
          </rPr>
          <t xml:space="preserve">
 (Dictatorship)</t>
        </r>
      </text>
    </comment>
    <comment ref="E19" authorId="0" shapeId="0" xr:uid="{00000000-0006-0000-0E00-000018000000}">
      <text>
        <r>
          <rPr>
            <b/>
            <sz val="9"/>
            <color indexed="81"/>
            <rFont val="Tahoma"/>
            <family val="2"/>
          </rPr>
          <t>Anthony Rybicki:</t>
        </r>
        <r>
          <rPr>
            <sz val="9"/>
            <color indexed="81"/>
            <rFont val="Tahoma"/>
            <family val="2"/>
          </rPr>
          <t xml:space="preserve">
Parliamentary democracy</t>
        </r>
      </text>
    </comment>
    <comment ref="E20" authorId="0" shapeId="0" xr:uid="{00000000-0006-0000-0E00-000019000000}">
      <text>
        <r>
          <rPr>
            <b/>
            <sz val="9"/>
            <color indexed="81"/>
            <rFont val="Tahoma"/>
            <family val="2"/>
          </rPr>
          <t>Anthony Rybicki:</t>
        </r>
        <r>
          <rPr>
            <sz val="9"/>
            <color indexed="81"/>
            <rFont val="Tahoma"/>
            <family val="2"/>
          </rPr>
          <t xml:space="preserve">
Parliamentary democracy</t>
        </r>
      </text>
    </comment>
    <comment ref="G20" authorId="0" shapeId="0" xr:uid="{00000000-0006-0000-0E00-00001A000000}">
      <text>
        <r>
          <rPr>
            <b/>
            <sz val="9"/>
            <color indexed="81"/>
            <rFont val="Tahoma"/>
            <charset val="1"/>
          </rPr>
          <t>Anthony Rybicki:</t>
        </r>
        <r>
          <rPr>
            <sz val="9"/>
            <color indexed="81"/>
            <rFont val="Tahoma"/>
            <charset val="1"/>
          </rPr>
          <t xml:space="preserve">
2.1 billion</t>
        </r>
      </text>
    </comment>
    <comment ref="E21" authorId="0" shapeId="0" xr:uid="{00000000-0006-0000-0E00-00001B000000}">
      <text>
        <r>
          <rPr>
            <b/>
            <sz val="9"/>
            <color indexed="81"/>
            <rFont val="Tahoma"/>
            <family val="2"/>
          </rPr>
          <t>Anthony Rybicki:</t>
        </r>
        <r>
          <rPr>
            <sz val="9"/>
            <color indexed="81"/>
            <rFont val="Tahoma"/>
            <family val="2"/>
          </rPr>
          <t xml:space="preserve">
(Corporate Meritocracy
Arkanian Dominion)</t>
        </r>
      </text>
    </comment>
    <comment ref="G21" authorId="0" shapeId="0" xr:uid="{00000000-0006-0000-0E00-00001C000000}">
      <text>
        <r>
          <rPr>
            <b/>
            <sz val="9"/>
            <color indexed="81"/>
            <rFont val="Tahoma"/>
            <family val="2"/>
          </rPr>
          <t>Anthony Rybicki:</t>
        </r>
        <r>
          <rPr>
            <sz val="9"/>
            <color indexed="81"/>
            <rFont val="Tahoma"/>
            <family val="2"/>
          </rPr>
          <t xml:space="preserve">
unknown</t>
        </r>
      </text>
    </comment>
    <comment ref="E22" authorId="0" shapeId="0" xr:uid="{00000000-0006-0000-0E00-00001D000000}">
      <text>
        <r>
          <rPr>
            <b/>
            <sz val="9"/>
            <color indexed="81"/>
            <rFont val="Tahoma"/>
            <family val="2"/>
          </rPr>
          <t>Anthony Rybicki:</t>
        </r>
        <r>
          <rPr>
            <sz val="9"/>
            <color indexed="81"/>
            <rFont val="Tahoma"/>
            <family val="2"/>
          </rPr>
          <t xml:space="preserve">
unknown</t>
        </r>
      </text>
    </comment>
    <comment ref="G22" authorId="0" shapeId="0" xr:uid="{00000000-0006-0000-0E00-00001E000000}">
      <text>
        <r>
          <rPr>
            <b/>
            <sz val="9"/>
            <color indexed="81"/>
            <rFont val="Tahoma"/>
            <family val="2"/>
          </rPr>
          <t>Anthony Rybicki:</t>
        </r>
        <r>
          <rPr>
            <sz val="9"/>
            <color indexed="81"/>
            <rFont val="Tahoma"/>
            <family val="2"/>
          </rPr>
          <t xml:space="preserve">
unknown</t>
        </r>
      </text>
    </comment>
    <comment ref="E23" authorId="0" shapeId="0" xr:uid="{00000000-0006-0000-0E00-00001F000000}">
      <text>
        <r>
          <rPr>
            <b/>
            <sz val="9"/>
            <color indexed="81"/>
            <rFont val="Tahoma"/>
            <family val="2"/>
          </rPr>
          <t>Anthony Rybicki:</t>
        </r>
        <r>
          <rPr>
            <sz val="9"/>
            <color indexed="81"/>
            <rFont val="Tahoma"/>
            <family val="2"/>
          </rPr>
          <t xml:space="preserve">
unknown</t>
        </r>
      </text>
    </comment>
    <comment ref="G23" authorId="0" shapeId="0" xr:uid="{00000000-0006-0000-0E00-000020000000}">
      <text>
        <r>
          <rPr>
            <b/>
            <sz val="9"/>
            <color indexed="81"/>
            <rFont val="Tahoma"/>
            <family val="2"/>
          </rPr>
          <t>Anthony Rybicki:</t>
        </r>
        <r>
          <rPr>
            <sz val="9"/>
            <color indexed="81"/>
            <rFont val="Tahoma"/>
            <family val="2"/>
          </rPr>
          <t xml:space="preserve">
unknown</t>
        </r>
      </text>
    </comment>
    <comment ref="E24" authorId="0" shapeId="0" xr:uid="{00000000-0006-0000-0E00-000021000000}">
      <text>
        <r>
          <rPr>
            <b/>
            <sz val="9"/>
            <color indexed="81"/>
            <rFont val="Tahoma"/>
            <family val="2"/>
          </rPr>
          <t>Anthony Rybicki:</t>
        </r>
        <r>
          <rPr>
            <sz val="9"/>
            <color indexed="81"/>
            <rFont val="Tahoma"/>
            <family val="2"/>
          </rPr>
          <t xml:space="preserve">
(Council of Merchants/Military administration)</t>
        </r>
      </text>
    </comment>
    <comment ref="E25" authorId="0" shapeId="0" xr:uid="{00000000-0006-0000-0E00-000022000000}">
      <text>
        <r>
          <rPr>
            <b/>
            <sz val="9"/>
            <color indexed="81"/>
            <rFont val="Tahoma"/>
            <family val="2"/>
          </rPr>
          <t>Anthony Rybicki:</t>
        </r>
        <r>
          <rPr>
            <sz val="9"/>
            <color indexed="81"/>
            <rFont val="Tahoma"/>
            <family val="2"/>
          </rPr>
          <t xml:space="preserve">
(previously Corporate)</t>
        </r>
      </text>
    </comment>
    <comment ref="G25" authorId="0" shapeId="0" xr:uid="{00000000-0006-0000-0E00-000023000000}">
      <text>
        <r>
          <rPr>
            <b/>
            <sz val="9"/>
            <color indexed="81"/>
            <rFont val="Tahoma"/>
            <charset val="1"/>
          </rPr>
          <t>Anthony Rybicki:</t>
        </r>
        <r>
          <rPr>
            <sz val="9"/>
            <color indexed="81"/>
            <rFont val="Tahoma"/>
            <charset val="1"/>
          </rPr>
          <t xml:space="preserve">
164 billion</t>
        </r>
      </text>
    </comment>
    <comment ref="E26" authorId="0" shapeId="0" xr:uid="{00000000-0006-0000-0E00-000024000000}">
      <text>
        <r>
          <rPr>
            <b/>
            <sz val="9"/>
            <color indexed="81"/>
            <rFont val="Tahoma"/>
            <family val="2"/>
          </rPr>
          <t>Anthony Rybicki:</t>
        </r>
        <r>
          <rPr>
            <sz val="9"/>
            <color indexed="81"/>
            <rFont val="Tahoma"/>
            <family val="2"/>
          </rPr>
          <t xml:space="preserve">
(Federation)</t>
        </r>
      </text>
    </comment>
    <comment ref="E27" authorId="0" shapeId="0" xr:uid="{00000000-0006-0000-0E00-000025000000}">
      <text>
        <r>
          <rPr>
            <b/>
            <sz val="9"/>
            <color indexed="81"/>
            <rFont val="Tahoma"/>
            <family val="2"/>
          </rPr>
          <t>Anthony Rybicki:</t>
        </r>
        <r>
          <rPr>
            <sz val="9"/>
            <color indexed="81"/>
            <rFont val="Tahoma"/>
            <family val="2"/>
          </rPr>
          <t xml:space="preserve">
Republic</t>
        </r>
      </text>
    </comment>
    <comment ref="E28" authorId="0" shapeId="0" xr:uid="{00000000-0006-0000-0E00-000026000000}">
      <text>
        <r>
          <rPr>
            <b/>
            <sz val="9"/>
            <color indexed="81"/>
            <rFont val="Tahoma"/>
            <family val="2"/>
          </rPr>
          <t>Anthony Rybicki:</t>
        </r>
        <r>
          <rPr>
            <sz val="9"/>
            <color indexed="81"/>
            <rFont val="Tahoma"/>
            <family val="2"/>
          </rPr>
          <t xml:space="preserve">
participatory democracy</t>
        </r>
      </text>
    </comment>
    <comment ref="G29" authorId="0" shapeId="0" xr:uid="{00000000-0006-0000-0E00-000027000000}">
      <text>
        <r>
          <rPr>
            <b/>
            <sz val="9"/>
            <color indexed="81"/>
            <rFont val="Tahoma"/>
            <charset val="1"/>
          </rPr>
          <t>Anthony Rybicki:</t>
        </r>
        <r>
          <rPr>
            <sz val="9"/>
            <color indexed="81"/>
            <rFont val="Tahoma"/>
            <charset val="1"/>
          </rPr>
          <t xml:space="preserve">
5 billion</t>
        </r>
      </text>
    </comment>
    <comment ref="E31" authorId="0" shapeId="0" xr:uid="{00000000-0006-0000-0E00-000028000000}">
      <text>
        <r>
          <rPr>
            <b/>
            <sz val="9"/>
            <color indexed="81"/>
            <rFont val="Tahoma"/>
            <family val="2"/>
          </rPr>
          <t>Anthony Rybicki:</t>
        </r>
        <r>
          <rPr>
            <sz val="9"/>
            <color indexed="81"/>
            <rFont val="Tahoma"/>
            <family val="2"/>
          </rPr>
          <t xml:space="preserve">
(formerly Democracy)</t>
        </r>
      </text>
    </comment>
    <comment ref="G31" authorId="0" shapeId="0" xr:uid="{00000000-0006-0000-0E00-000029000000}">
      <text>
        <r>
          <rPr>
            <b/>
            <sz val="9"/>
            <color indexed="81"/>
            <rFont val="Tahoma"/>
            <charset val="1"/>
          </rPr>
          <t>Anthony Rybicki:</t>
        </r>
        <r>
          <rPr>
            <sz val="9"/>
            <color indexed="81"/>
            <rFont val="Tahoma"/>
            <charset val="1"/>
          </rPr>
          <t xml:space="preserve">
1 - 10 billion</t>
        </r>
      </text>
    </comment>
    <comment ref="E32" authorId="0" shapeId="0" xr:uid="{00000000-0006-0000-0E00-00002A000000}">
      <text>
        <r>
          <rPr>
            <b/>
            <sz val="9"/>
            <color indexed="81"/>
            <rFont val="Tahoma"/>
            <family val="2"/>
          </rPr>
          <t>Anthony Rybicki:</t>
        </r>
        <r>
          <rPr>
            <sz val="9"/>
            <color indexed="81"/>
            <rFont val="Tahoma"/>
            <family val="2"/>
          </rPr>
          <t xml:space="preserve">
(Representative Democracy)</t>
        </r>
      </text>
    </comment>
    <comment ref="G32" authorId="0" shapeId="0" xr:uid="{00000000-0006-0000-0E00-00002B000000}">
      <text>
        <r>
          <rPr>
            <b/>
            <sz val="9"/>
            <color indexed="81"/>
            <rFont val="Tahoma"/>
            <charset val="1"/>
          </rPr>
          <t>Anthony Rybicki:</t>
        </r>
        <r>
          <rPr>
            <sz val="9"/>
            <color indexed="81"/>
            <rFont val="Tahoma"/>
            <charset val="1"/>
          </rPr>
          <t xml:space="preserve">
10.3 billion</t>
        </r>
      </text>
    </comment>
    <comment ref="E33" authorId="0" shapeId="0" xr:uid="{00000000-0006-0000-0E00-00002C000000}">
      <text>
        <r>
          <rPr>
            <b/>
            <sz val="9"/>
            <color indexed="81"/>
            <rFont val="Tahoma"/>
            <family val="2"/>
          </rPr>
          <t>Anthony Rybicki:</t>
        </r>
        <r>
          <rPr>
            <sz val="9"/>
            <color indexed="81"/>
            <rFont val="Tahoma"/>
            <family val="2"/>
          </rPr>
          <t xml:space="preserve">
(Cultural Dictatorship)</t>
        </r>
      </text>
    </comment>
    <comment ref="E34" authorId="0" shapeId="0" xr:uid="{00000000-0006-0000-0E00-00002D000000}">
      <text>
        <r>
          <rPr>
            <b/>
            <sz val="9"/>
            <color indexed="81"/>
            <rFont val="Tahoma"/>
            <family val="2"/>
          </rPr>
          <t>Anthony Rybicki:</t>
        </r>
        <r>
          <rPr>
            <sz val="9"/>
            <color indexed="81"/>
            <rFont val="Tahoma"/>
            <family val="2"/>
          </rPr>
          <t xml:space="preserve">
(Great Council)</t>
        </r>
      </text>
    </comment>
    <comment ref="G43" authorId="0" shapeId="0" xr:uid="{00000000-0006-0000-0E00-00002E000000}">
      <text>
        <r>
          <rPr>
            <b/>
            <sz val="9"/>
            <color indexed="81"/>
            <rFont val="Tahoma"/>
            <family val="2"/>
          </rPr>
          <t>Anthony Rybicki:</t>
        </r>
        <r>
          <rPr>
            <sz val="9"/>
            <color indexed="81"/>
            <rFont val="Tahoma"/>
            <family val="2"/>
          </rPr>
          <t xml:space="preserve">
980 million</t>
        </r>
      </text>
    </comment>
    <comment ref="E75" authorId="0" shapeId="0" xr:uid="{00000000-0006-0000-0E00-00002F000000}">
      <text>
        <r>
          <rPr>
            <b/>
            <sz val="9"/>
            <color indexed="81"/>
            <rFont val="Tahoma"/>
            <family val="2"/>
          </rPr>
          <t>Anthony Rybicki:</t>
        </r>
        <r>
          <rPr>
            <sz val="9"/>
            <color indexed="81"/>
            <rFont val="Tahoma"/>
            <family val="2"/>
          </rPr>
          <t xml:space="preserve">
(Gran Protectorate, Malastarian council)</t>
        </r>
      </text>
    </comment>
    <comment ref="E77" authorId="0" shapeId="0" xr:uid="{00000000-0006-0000-0E00-000030000000}">
      <text>
        <r>
          <rPr>
            <b/>
            <sz val="9"/>
            <color indexed="81"/>
            <rFont val="Tahoma"/>
            <family val="2"/>
          </rPr>
          <t>Anthony Rybicki:</t>
        </r>
        <r>
          <rPr>
            <sz val="9"/>
            <color indexed="81"/>
            <rFont val="Tahoma"/>
            <family val="2"/>
          </rPr>
          <t xml:space="preserve">
(Hutt Ruling Council)</t>
        </r>
      </text>
    </comment>
    <comment ref="G77" authorId="0" shapeId="0" xr:uid="{00000000-0006-0000-0E00-000031000000}">
      <text>
        <r>
          <rPr>
            <b/>
            <sz val="9"/>
            <color indexed="81"/>
            <rFont val="Tahoma"/>
            <charset val="1"/>
          </rPr>
          <t>Anthony Rybicki:</t>
        </r>
        <r>
          <rPr>
            <sz val="9"/>
            <color indexed="81"/>
            <rFont val="Tahoma"/>
            <charset val="1"/>
          </rPr>
          <t xml:space="preserve">
7 billion</t>
        </r>
      </text>
    </comment>
    <comment ref="E78" authorId="0" shapeId="0" xr:uid="{00000000-0006-0000-0E00-000032000000}">
      <text>
        <r>
          <rPr>
            <b/>
            <sz val="9"/>
            <color indexed="81"/>
            <rFont val="Tahoma"/>
            <family val="2"/>
          </rPr>
          <t>Anthony Rybicki:</t>
        </r>
        <r>
          <rPr>
            <sz val="9"/>
            <color indexed="81"/>
            <rFont val="Tahoma"/>
            <family val="2"/>
          </rPr>
          <t xml:space="preserve">
(Hutt Ruling Council)</t>
        </r>
      </text>
    </comment>
    <comment ref="G78" authorId="0" shapeId="0" xr:uid="{00000000-0006-0000-0E00-000033000000}">
      <text>
        <r>
          <rPr>
            <b/>
            <sz val="9"/>
            <color indexed="81"/>
            <rFont val="Tahoma"/>
            <charset val="1"/>
          </rPr>
          <t>Anthony Rybicki:</t>
        </r>
        <r>
          <rPr>
            <sz val="9"/>
            <color indexed="81"/>
            <rFont val="Tahoma"/>
            <charset val="1"/>
          </rPr>
          <t xml:space="preserve">
85 billion</t>
        </r>
      </text>
    </comment>
    <comment ref="E80" authorId="0" shapeId="0" xr:uid="{00000000-0006-0000-0E00-000034000000}">
      <text>
        <r>
          <rPr>
            <b/>
            <sz val="9"/>
            <color indexed="81"/>
            <rFont val="Tahoma"/>
            <family val="2"/>
          </rPr>
          <t>Anthony Rybicki:</t>
        </r>
        <r>
          <rPr>
            <sz val="9"/>
            <color indexed="81"/>
            <rFont val="Tahoma"/>
            <family val="2"/>
          </rPr>
          <t xml:space="preserve">
Republic with elected governor</t>
        </r>
      </text>
    </comment>
    <comment ref="E84" authorId="0" shapeId="0" xr:uid="{00000000-0006-0000-0E00-000035000000}">
      <text>
        <r>
          <rPr>
            <b/>
            <sz val="9"/>
            <color indexed="81"/>
            <rFont val="Tahoma"/>
            <family val="2"/>
          </rPr>
          <t>Anthony Rybicki:</t>
        </r>
        <r>
          <rPr>
            <sz val="9"/>
            <color indexed="81"/>
            <rFont val="Tahoma"/>
            <family val="2"/>
          </rPr>
          <t xml:space="preserve">
Feudal monarchy</t>
        </r>
      </text>
    </comment>
    <comment ref="E91" authorId="0" shapeId="0" xr:uid="{00000000-0006-0000-0E00-000036000000}">
      <text>
        <r>
          <rPr>
            <b/>
            <sz val="9"/>
            <color indexed="81"/>
            <rFont val="Tahoma"/>
            <family val="2"/>
          </rPr>
          <t>Anthony Rybicki:</t>
        </r>
        <r>
          <rPr>
            <sz val="9"/>
            <color indexed="81"/>
            <rFont val="Tahoma"/>
            <family val="2"/>
          </rPr>
          <t xml:space="preserve">
Gas Mining Guild</t>
        </r>
      </text>
    </comment>
    <comment ref="G102" authorId="0" shapeId="0" xr:uid="{00000000-0006-0000-0E00-000037000000}">
      <text>
        <r>
          <rPr>
            <b/>
            <sz val="9"/>
            <color indexed="81"/>
            <rFont val="Tahoma"/>
            <charset val="1"/>
          </rPr>
          <t>Anthony Rybicki:</t>
        </r>
        <r>
          <rPr>
            <sz val="9"/>
            <color indexed="81"/>
            <rFont val="Tahoma"/>
            <charset val="1"/>
          </rPr>
          <t xml:space="preserve">
22 billion</t>
        </r>
      </text>
    </comment>
    <comment ref="E109" authorId="0" shapeId="0" xr:uid="{00000000-0006-0000-0E00-000038000000}">
      <text>
        <r>
          <rPr>
            <b/>
            <sz val="9"/>
            <color indexed="81"/>
            <rFont val="Tahoma"/>
            <family val="2"/>
          </rPr>
          <t>Anthony Rybicki:</t>
        </r>
        <r>
          <rPr>
            <sz val="9"/>
            <color indexed="81"/>
            <rFont val="Tahoma"/>
            <family val="2"/>
          </rPr>
          <t xml:space="preserve">
(Ruling archduke, hive councils)</t>
        </r>
      </text>
    </comment>
    <comment ref="G109" authorId="0" shapeId="0" xr:uid="{00000000-0006-0000-0E00-000039000000}">
      <text>
        <r>
          <rPr>
            <b/>
            <sz val="9"/>
            <color indexed="81"/>
            <rFont val="Tahoma"/>
            <charset val="1"/>
          </rPr>
          <t>Anthony Rybicki:</t>
        </r>
        <r>
          <rPr>
            <sz val="9"/>
            <color indexed="81"/>
            <rFont val="Tahoma"/>
            <charset val="1"/>
          </rPr>
          <t xml:space="preserve">
100 billion</t>
        </r>
      </text>
    </comment>
    <comment ref="E112" authorId="0" shapeId="0" xr:uid="{00000000-0006-0000-0E00-00003A000000}">
      <text>
        <r>
          <rPr>
            <b/>
            <sz val="9"/>
            <color indexed="81"/>
            <rFont val="Tahoma"/>
            <family val="2"/>
          </rPr>
          <t>Anthony Rybicki:</t>
        </r>
        <r>
          <rPr>
            <sz val="9"/>
            <color indexed="81"/>
            <rFont val="Tahoma"/>
            <family val="2"/>
          </rPr>
          <t xml:space="preserve">
(Free Trade prior to Imperial takeover)</t>
        </r>
      </text>
    </comment>
    <comment ref="E113" authorId="0" shapeId="0" xr:uid="{00000000-0006-0000-0E00-00003B000000}">
      <text>
        <r>
          <rPr>
            <b/>
            <sz val="9"/>
            <color indexed="81"/>
            <rFont val="Tahoma"/>
            <family val="2"/>
          </rPr>
          <t>Anthony Rybicki:</t>
        </r>
        <r>
          <rPr>
            <sz val="9"/>
            <color indexed="81"/>
            <rFont val="Tahoma"/>
            <family val="2"/>
          </rPr>
          <t xml:space="preserve">
(Military prison)</t>
        </r>
      </text>
    </comment>
    <comment ref="E114" authorId="0" shapeId="0" xr:uid="{00000000-0006-0000-0E00-00003C000000}">
      <text>
        <r>
          <rPr>
            <b/>
            <sz val="9"/>
            <color indexed="81"/>
            <rFont val="Tahoma"/>
            <family val="2"/>
          </rPr>
          <t>Anthony Rybicki:</t>
        </r>
        <r>
          <rPr>
            <sz val="9"/>
            <color indexed="81"/>
            <rFont val="Tahoma"/>
            <family val="2"/>
          </rPr>
          <t xml:space="preserve">
(Hutt Ruling Council)</t>
        </r>
      </text>
    </comment>
    <comment ref="E124" authorId="0" shapeId="0" xr:uid="{00000000-0006-0000-0E00-00003D000000}">
      <text>
        <r>
          <rPr>
            <b/>
            <sz val="9"/>
            <color indexed="81"/>
            <rFont val="Tahoma"/>
            <family val="2"/>
          </rPr>
          <t>Anthony Rybicki:</t>
        </r>
        <r>
          <rPr>
            <sz val="9"/>
            <color indexed="81"/>
            <rFont val="Tahoma"/>
            <family val="2"/>
          </rPr>
          <t xml:space="preserve">
(Rodian Grand Protector)</t>
        </r>
      </text>
    </comment>
    <comment ref="E126" authorId="0" shapeId="0" xr:uid="{00000000-0006-0000-0E00-00003E000000}">
      <text>
        <r>
          <rPr>
            <b/>
            <sz val="9"/>
            <color indexed="81"/>
            <rFont val="Tahoma"/>
            <family val="2"/>
          </rPr>
          <t>Anthony Rybicki:</t>
        </r>
        <r>
          <rPr>
            <sz val="9"/>
            <color indexed="81"/>
            <rFont val="Tahoma"/>
            <family val="2"/>
          </rPr>
          <t xml:space="preserve">
(Feudalism)</t>
        </r>
      </text>
    </comment>
    <comment ref="E128" authorId="0" shapeId="0" xr:uid="{00000000-0006-0000-0E00-00003F000000}">
      <text>
        <r>
          <rPr>
            <b/>
            <sz val="9"/>
            <color indexed="81"/>
            <rFont val="Tahoma"/>
            <family val="2"/>
          </rPr>
          <t>Anthony Rybicki:</t>
        </r>
        <r>
          <rPr>
            <sz val="9"/>
            <color indexed="81"/>
            <rFont val="Tahoma"/>
            <family val="2"/>
          </rPr>
          <t xml:space="preserve">
(Hutt Ruling Council)</t>
        </r>
      </text>
    </comment>
    <comment ref="G128" authorId="0" shapeId="0" xr:uid="{00000000-0006-0000-0E00-000040000000}">
      <text>
        <r>
          <rPr>
            <b/>
            <sz val="9"/>
            <color indexed="81"/>
            <rFont val="Tahoma"/>
            <charset val="1"/>
          </rPr>
          <t>Anthony Rybicki:</t>
        </r>
        <r>
          <rPr>
            <sz val="9"/>
            <color indexed="81"/>
            <rFont val="Tahoma"/>
            <charset val="1"/>
          </rPr>
          <t xml:space="preserve">
1 - 10 billion</t>
        </r>
      </text>
    </comment>
    <comment ref="E135" authorId="0" shapeId="0" xr:uid="{00000000-0006-0000-0E00-000041000000}">
      <text>
        <r>
          <rPr>
            <b/>
            <sz val="9"/>
            <color indexed="81"/>
            <rFont val="Tahoma"/>
            <family val="2"/>
          </rPr>
          <t>Anthony Rybicki:</t>
        </r>
        <r>
          <rPr>
            <sz val="9"/>
            <color indexed="81"/>
            <rFont val="Tahoma"/>
            <family val="2"/>
          </rPr>
          <t xml:space="preserve">
Republic 
(Local councils under nominal sector governor)</t>
        </r>
      </text>
    </comment>
  </commentList>
</comments>
</file>

<file path=xl/sharedStrings.xml><?xml version="1.0" encoding="utf-8"?>
<sst xmlns="http://schemas.openxmlformats.org/spreadsheetml/2006/main" count="16343" uniqueCount="4522">
  <si>
    <t>Star Wars: Gear and Goods</t>
  </si>
  <si>
    <t>10.29.2016</t>
  </si>
  <si>
    <t>Tack, Survival, Tools, and General Equipment</t>
  </si>
  <si>
    <t>Item</t>
  </si>
  <si>
    <t>Enc</t>
  </si>
  <si>
    <t>Price</t>
  </si>
  <si>
    <t>Rarity</t>
  </si>
  <si>
    <t>Description, Special</t>
  </si>
  <si>
    <t>Book</t>
  </si>
  <si>
    <t>Backpack</t>
  </si>
  <si>
    <t>--</t>
  </si>
  <si>
    <t>Worn satchel for holding gear; adds 4 to Encumbrance Threshold</t>
  </si>
  <si>
    <t>Core</t>
  </si>
  <si>
    <t>Modular Backpack</t>
  </si>
  <si>
    <t>Backpack with separate pouches; adds 3 to Encumbrance Threshold</t>
  </si>
  <si>
    <t>EU, SS</t>
  </si>
  <si>
    <t>Spacer's Duffel</t>
  </si>
  <si>
    <t>Large shoulder bag; adds 2 to Encumbrance Threshold; Cumbersome 3</t>
  </si>
  <si>
    <t>EU</t>
  </si>
  <si>
    <t>Military Pack</t>
  </si>
  <si>
    <t>Large backpack; adds 6 to Encumbrance Threshold; Cumbersome 2</t>
  </si>
  <si>
    <t>DC</t>
  </si>
  <si>
    <t>Load Bearing Gear</t>
  </si>
  <si>
    <t>Worn system for carrying gear; adds 3 to Encumbrance Threshold</t>
  </si>
  <si>
    <t>A</t>
  </si>
  <si>
    <t>Utility Belt</t>
  </si>
  <si>
    <t>Worn belt with pouches for storage; adds 1 to Encumbrance Threshold</t>
  </si>
  <si>
    <t>Modular Backpack Pouch</t>
  </si>
  <si>
    <t>Adds 1 to Encumbrance Threshold of the modular backpack, up to +3</t>
  </si>
  <si>
    <t>Military Belt Pouch</t>
  </si>
  <si>
    <t>Worn on belt; holds two 0 Enc items, Incidental to access</t>
  </si>
  <si>
    <t>Military Modular Backpack Frame</t>
  </si>
  <si>
    <t>backpack frame with room for two modules: temperature control unit, power unit,</t>
  </si>
  <si>
    <t>FB</t>
  </si>
  <si>
    <t>comms unit, sensor unit, oxygen unit, storage unit - each unit has its own price,</t>
  </si>
  <si>
    <t>Rarity, and Encumbrance ratings and functions</t>
  </si>
  <si>
    <t>Wizard Pouch</t>
  </si>
  <si>
    <t>Worn; adds 1 to Encumbrance Threshold</t>
  </si>
  <si>
    <t>NP</t>
  </si>
  <si>
    <t>Surveyor's Bag</t>
  </si>
  <si>
    <t>Shoulder bag; adds 2 to Encumbrance Threshold</t>
  </si>
  <si>
    <t>Holster/Sheath</t>
  </si>
  <si>
    <t>Standard holster for pistols or sheath for melee weaons of any size;</t>
  </si>
  <si>
    <t>gm rdl</t>
  </si>
  <si>
    <t>reduces Encumbrance of weapon by 2 while holstered/sheathed</t>
  </si>
  <si>
    <t>Quick-Draw Holster</t>
  </si>
  <si>
    <t>Custom-made holster that allows quick weapon drawing; Quick Draw (T);</t>
  </si>
  <si>
    <t>Concealment Holster/Sheath</t>
  </si>
  <si>
    <t>Compact holster/sheath to conceal small pistols or blades;</t>
  </si>
  <si>
    <t>■ to Perception to detect</t>
  </si>
  <si>
    <t>Breath Mask and Respirator</t>
  </si>
  <si>
    <t>Allows breathing in contaminated or alien enviroments</t>
  </si>
  <si>
    <t>A99 Aquata Breather</t>
  </si>
  <si>
    <t>Allows amphibious operation</t>
  </si>
  <si>
    <t>KP</t>
  </si>
  <si>
    <t>Mon Cal Organic Gill</t>
  </si>
  <si>
    <t>SR</t>
  </si>
  <si>
    <t>Space Suit</t>
  </si>
  <si>
    <t>Allows survival in the vacuum of space</t>
  </si>
  <si>
    <t>EVA Powersuit</t>
  </si>
  <si>
    <t>Powered space suit with built-in tools and movement thrusters</t>
  </si>
  <si>
    <t>SF</t>
  </si>
  <si>
    <t>Glow Rod</t>
  </si>
  <si>
    <t>Hand-held uni-directional light source</t>
  </si>
  <si>
    <t>Fusion Lantern</t>
  </si>
  <si>
    <t>A source of light and heat, can also power small devices</t>
  </si>
  <si>
    <t>Field Goggles</t>
  </si>
  <si>
    <t>Worn, protects the eyes</t>
  </si>
  <si>
    <t>Tent</t>
  </si>
  <si>
    <t>100-300</t>
  </si>
  <si>
    <t>Suitable for up to six occupants depending on model</t>
  </si>
  <si>
    <t>Tent, One-Man</t>
  </si>
  <si>
    <t>Suitable for one occupant, features integrated heater</t>
  </si>
  <si>
    <t>Alliance Plastent</t>
  </si>
  <si>
    <t>4-person tent; removes ■■ to resist hostile environments and downgrades</t>
  </si>
  <si>
    <t>such difficulties once</t>
  </si>
  <si>
    <t>Portable Survival Shelter</t>
  </si>
  <si>
    <t>Suitable for one occupant, features weather and environment survivability</t>
  </si>
  <si>
    <t>Tack, Survival, Tools, and General Equipment, cont.</t>
  </si>
  <si>
    <t>Extra Weapon Reloads</t>
  </si>
  <si>
    <t>Reload for a weapon; a Maneuver to reload</t>
  </si>
  <si>
    <t>Extra Power Pack</t>
  </si>
  <si>
    <t>Replacement energy source for devices; a Maneuver to replace</t>
  </si>
  <si>
    <t>Water Purifier</t>
  </si>
  <si>
    <t>Purifies one person's daily need of water</t>
  </si>
  <si>
    <t>SS</t>
  </si>
  <si>
    <t>Condenser Unit</t>
  </si>
  <si>
    <t>gathers water from the air for one person for one day</t>
  </si>
  <si>
    <t>Canteen</t>
  </si>
  <si>
    <t>Liquid container, features a filtration system to purify water</t>
  </si>
  <si>
    <t>Survivalist Mess Kit</t>
  </si>
  <si>
    <t>Pots, pans, plate, cup, utensils in one compact unit</t>
  </si>
  <si>
    <t>Food Prep System</t>
  </si>
  <si>
    <t>A small field stove for cooking</t>
  </si>
  <si>
    <t>Flashfire Camp Stove</t>
  </si>
  <si>
    <t>Kit containing tools, burner, multi-use can for cooking</t>
  </si>
  <si>
    <t>Field Kitchen</t>
  </si>
  <si>
    <t>Kit containing tools, stoves, datapad, and other equipment for cooking</t>
  </si>
  <si>
    <t>Crash Survival Kit</t>
  </si>
  <si>
    <t>A kit containing a variety of items to help ensure survival after a crash</t>
  </si>
  <si>
    <t>E, A</t>
  </si>
  <si>
    <t>Wilderness Survival Kit</t>
  </si>
  <si>
    <t>A kit containing a variety of items to help ensure survival in the wilderness</t>
  </si>
  <si>
    <t>F</t>
  </si>
  <si>
    <t>Disaster Relief Kit</t>
  </si>
  <si>
    <t>Sustains basic needs of four individuals for up to a week to ten days</t>
  </si>
  <si>
    <t>EV</t>
  </si>
  <si>
    <t>Fire Paste</t>
  </si>
  <si>
    <t>Flammable putty with an integrated igniter</t>
  </si>
  <si>
    <t>Gravity Belt</t>
  </si>
  <si>
    <t>???</t>
  </si>
  <si>
    <t>Camouflage Netting</t>
  </si>
  <si>
    <t>A roll of netting to conceal objects; +2 Failures to detect object concealed</t>
  </si>
  <si>
    <t>Camouflage Paint</t>
  </si>
  <si>
    <t>Paint used to conceal objects; +1 Failure to detect object concealed</t>
  </si>
  <si>
    <t>Electro-Snare</t>
  </si>
  <si>
    <t>Stun trap for capturing prey alive</t>
  </si>
  <si>
    <t>Beast Call</t>
  </si>
  <si>
    <t>Electronic tool with pre-recorded sounds to lure beasts</t>
  </si>
  <si>
    <t>Chem Lure</t>
  </si>
  <si>
    <t>Programmed, chemical-based tool to lure beasts</t>
  </si>
  <si>
    <t>Field Dressing Kit</t>
  </si>
  <si>
    <t>Kit containing tools skin, dress, and preserve prey</t>
  </si>
  <si>
    <t>Riding Tack</t>
  </si>
  <si>
    <t>Saddle and gear for riding a beast</t>
  </si>
  <si>
    <t>ST, SS</t>
  </si>
  <si>
    <t>Howdah</t>
  </si>
  <si>
    <t>Large basket for very large beasts, multiple occupants</t>
  </si>
  <si>
    <t>ST</t>
  </si>
  <si>
    <t>Saddlebags</t>
  </si>
  <si>
    <t>Beast packs; adds 4 to Encumbrance Threshold</t>
  </si>
  <si>
    <t>Modular Cargo Handling System</t>
  </si>
  <si>
    <t>Beast pack sytem; adds 6 to Encumbrance Threshold; Silhouette 2+ beasts</t>
  </si>
  <si>
    <t>Modular Cargo Container</t>
  </si>
  <si>
    <t>Adds 1 to Encumbrance Threshold of the beast cargo system, up to +12</t>
  </si>
  <si>
    <t>Syntherope, 20m</t>
  </si>
  <si>
    <t>20 meters of rope</t>
  </si>
  <si>
    <t>Climbing Gear</t>
  </si>
  <si>
    <t>A set of tools, including rope, to assist in climbing</t>
  </si>
  <si>
    <t>Ascension Pistol</t>
  </si>
  <si>
    <t>Grappling hook gun with auto-winder; uses Ranged (Light) skill, Athletics</t>
  </si>
  <si>
    <t>DA</t>
  </si>
  <si>
    <t>Repulsor Assist Unit</t>
  </si>
  <si>
    <t>Grappling hook with repulsorlifted assistance; reduce difficulty of climbing by 2</t>
  </si>
  <si>
    <t>Jet Pack</t>
  </si>
  <si>
    <t>Allows flight for an individual being</t>
  </si>
  <si>
    <t>E</t>
  </si>
  <si>
    <t>Jump Boots</t>
  </si>
  <si>
    <t>Allows limited flight for an individual being</t>
  </si>
  <si>
    <t>Foot Speeder</t>
  </si>
  <si>
    <t>Single-person, repulsorlift platform</t>
  </si>
  <si>
    <t>Entrenching Tool</t>
  </si>
  <si>
    <t>Collapsible shovel; improvised weapon</t>
  </si>
  <si>
    <t>DC, FB</t>
  </si>
  <si>
    <t>Luma Flare</t>
  </si>
  <si>
    <t>Launched, rocket-propelled flare</t>
  </si>
  <si>
    <t>Urban Compass</t>
  </si>
  <si>
    <t>Datapad GPS unit with local knowledge</t>
  </si>
  <si>
    <t>Tool Kit</t>
  </si>
  <si>
    <t>A set of basic tools and gear for working on machines and droids</t>
  </si>
  <si>
    <t>Custom Tool Kit</t>
  </si>
  <si>
    <t>Custom-fit tools for specific needs; □ to specific skill check</t>
  </si>
  <si>
    <t>Weapon Maintenance Kit</t>
  </si>
  <si>
    <t>Specialized kits for different types of weapons; □□ to Mechanics checks</t>
  </si>
  <si>
    <t>VX-A Intelligent Toolbox</t>
  </si>
  <si>
    <t>Worn backpack toolkit with arms that respond to verbal commands</t>
  </si>
  <si>
    <t>SM</t>
  </si>
  <si>
    <t>Lightsaber Toolkit</t>
  </si>
  <si>
    <t>R 700</t>
  </si>
  <si>
    <t>Counts a tool kit for most Mechanics checks; adds one Advantage for lightsabers</t>
  </si>
  <si>
    <t>Multi-Goo Gun</t>
  </si>
  <si>
    <t>All-in-one spray injector with lubricant, adhesive, and cleaning acid. Adds one</t>
  </si>
  <si>
    <t>Advantage to repair droids, vehicles, and ships. Refill cartridges cost 20, Rarity 2</t>
  </si>
  <si>
    <t>Rivet Gun</t>
  </si>
  <si>
    <t>Fastens plating to vehicles and ships. Reduces difficulty of Mechanics by one.</t>
  </si>
  <si>
    <t>Hand Grinder</t>
  </si>
  <si>
    <t>Used to shape and polish metal. Adds one Advantage to checks for such.</t>
  </si>
  <si>
    <t>Welding Rod</t>
  </si>
  <si>
    <t>Fuses metal together. Adds one Success to repair droids, vehicles, and ships.</t>
  </si>
  <si>
    <t>Thermal Cutter</t>
  </si>
  <si>
    <t>Hand-held; used to cut through ice and snow</t>
  </si>
  <si>
    <t>Mechanical Dianoga</t>
  </si>
  <si>
    <t>Hand-held serpentine tool for working in tight spaces; remove ■■ to checks</t>
  </si>
  <si>
    <t>to remove or repair System Strain damage on ships and vehicles</t>
  </si>
  <si>
    <t>Excavator's Tool Kit</t>
  </si>
  <si>
    <t>Kit with precision tools designed for archaeologists</t>
  </si>
  <si>
    <t>Surveyor's Tools</t>
  </si>
  <si>
    <t>Tools and equipment for mapping and plotting; □ to Perception checks</t>
  </si>
  <si>
    <t>Verpine Bond Gauntlets</t>
  </si>
  <si>
    <t>Long gloves that provide stability to forearms and hands for delicate uses</t>
  </si>
  <si>
    <t>Emergency Repair Patch</t>
  </si>
  <si>
    <t>Single-use item to patch holes in vehicles; also heals 3 Wounds on a droid</t>
  </si>
  <si>
    <t>E, A, EV</t>
  </si>
  <si>
    <t>Fusion Cutter</t>
  </si>
  <si>
    <t>Hand-held torch used for cutting and welding metals</t>
  </si>
  <si>
    <t>Breaching Gel</t>
  </si>
  <si>
    <t>Wired substance with igniter designed to cut holes into ship hulls</t>
  </si>
  <si>
    <t>Anti-Grav Chute</t>
  </si>
  <si>
    <t>Worn backpack that uses repulsors to arrest a fall from a height</t>
  </si>
  <si>
    <t>Verpine Headband</t>
  </si>
  <si>
    <t>Worn headband that keeps wearer awake</t>
  </si>
  <si>
    <t>Repulsor Clamp</t>
  </si>
  <si>
    <t>Clamp that lifts objects for ease of repair work: strength limited to 10 encumbrance;</t>
  </si>
  <si>
    <t>removes ■ from checks to repair Hull Trauma on ships and vehicles</t>
  </si>
  <si>
    <t>OR-Series Tech Recycle Station</t>
  </si>
  <si>
    <t>Adds □□ to Perception and Mechanics checks when scavenging and salvaging</t>
  </si>
  <si>
    <t>Power Generator</t>
  </si>
  <si>
    <t>Semi-portable generator for power needs</t>
  </si>
  <si>
    <t>LE, FB</t>
  </si>
  <si>
    <t>Water Vaporator</t>
  </si>
  <si>
    <t>Condenses water from the air</t>
  </si>
  <si>
    <t>FH</t>
  </si>
  <si>
    <t>Instamist Generator</t>
  </si>
  <si>
    <t>Creates an area of heavy vapor or fog</t>
  </si>
  <si>
    <t>CZ-88 Heavy Loader Arm</t>
  </si>
  <si>
    <t>Mechanical arm system for lifting heavy objects</t>
  </si>
  <si>
    <t>Communications and Electronics</t>
  </si>
  <si>
    <t>Datapad</t>
  </si>
  <si>
    <t>Hand-held computer and data organizer and storage</t>
  </si>
  <si>
    <t>P-2 Pocket Attaché</t>
  </si>
  <si>
    <t>Encrypted datapad and organizer; Daunting Computers to slice</t>
  </si>
  <si>
    <t>LNH</t>
  </si>
  <si>
    <t>Comlink, Handheld</t>
  </si>
  <si>
    <t>Provides audio messaging between two or more parties</t>
  </si>
  <si>
    <t>Comlink, Long Range</t>
  </si>
  <si>
    <t>As a standard comlink, but reaching ships outside of orbit</t>
  </si>
  <si>
    <t>Comlink, Hardened</t>
  </si>
  <si>
    <t>A bulky comlink, features encryption, long range, and jammer busting</t>
  </si>
  <si>
    <t>3-MAL Secure Comlink</t>
  </si>
  <si>
    <t>■ to checks to intercept and unscramble</t>
  </si>
  <si>
    <t>DH77 Headcomm</t>
  </si>
  <si>
    <t>R 400</t>
  </si>
  <si>
    <t>Imperial helmet comlink; ■■■ to checks to intercept and unscramble</t>
  </si>
  <si>
    <t>PTP Link</t>
  </si>
  <si>
    <t>Audio only comms device with 25km range</t>
  </si>
  <si>
    <t>A/V Translator</t>
  </si>
  <si>
    <t>Translator for both verbal and written languages; □ to Lore and Intellect</t>
  </si>
  <si>
    <t>Verpine Comlink</t>
  </si>
  <si>
    <t>Allows communication with Verpines on their frequencies</t>
  </si>
  <si>
    <t>Holo-Messenger</t>
  </si>
  <si>
    <t>As a standard comlink but also provides visual as well</t>
  </si>
  <si>
    <t>BPEA-1A Cascader</t>
  </si>
  <si>
    <t>Subtle personal holo-emitter; upgrade Charm, Deception, Leadership checks once</t>
  </si>
  <si>
    <t>LE</t>
  </si>
  <si>
    <t>False Voice Transmitter</t>
  </si>
  <si>
    <t>Replicates voices from samples</t>
  </si>
  <si>
    <t>Collar-Amp</t>
  </si>
  <si>
    <t>Worn the neck, boosts vocal volume</t>
  </si>
  <si>
    <t>Polis Massan Voice Box</t>
  </si>
  <si>
    <t>Allows Polis Massans to speak aurally</t>
  </si>
  <si>
    <t>Integrated PA System</t>
  </si>
  <si>
    <t>Backpack case containing microphone, speakers, amplifier, power pack</t>
  </si>
  <si>
    <t>Hypertranceiver</t>
  </si>
  <si>
    <t>Privately-owned tranceivers allow communication without using the HoloNet</t>
  </si>
  <si>
    <t>HoloNet Relay</t>
  </si>
  <si>
    <t>Connects to the HoloNet</t>
  </si>
  <si>
    <t>Remote, Short Range</t>
  </si>
  <si>
    <t>Remotely activates a vehicle at up to 5km range</t>
  </si>
  <si>
    <t>Remote, Long Range</t>
  </si>
  <si>
    <t>Remotely activates a vehicle at up to a parsec range, autopilot as well</t>
  </si>
  <si>
    <t>Encryption Module</t>
  </si>
  <si>
    <t>Encrypts comm signal of a comlink; Formidable Computers to decode</t>
  </si>
  <si>
    <t>Personal Distress Beacon</t>
  </si>
  <si>
    <t>Automated message-repeating beacon; □□ to Perception, Cumputers,</t>
  </si>
  <si>
    <t>or Surveillance checks to find when activated</t>
  </si>
  <si>
    <t>Comms Media Manipulator</t>
  </si>
  <si>
    <t>Studio for creating, editing, producing media of many types</t>
  </si>
  <si>
    <t>Privacy-7 Audio Curtain</t>
  </si>
  <si>
    <t>Creates a sound dampened field; Hard Perception to overhear noise within</t>
  </si>
  <si>
    <t>Sound Dampener</t>
  </si>
  <si>
    <t>Worn on belt, emits sound cancelling waves; ■■ to detect in Short range</t>
  </si>
  <si>
    <t>Comm Jammer</t>
  </si>
  <si>
    <t>Shuts out local communications signals, strength depends on distance</t>
  </si>
  <si>
    <t>Comm Scrambler</t>
  </si>
  <si>
    <t>Encrypts communications signals; ■■ to decode</t>
  </si>
  <si>
    <t>Credit Cleaner</t>
  </si>
  <si>
    <t>R 2,500</t>
  </si>
  <si>
    <t>Electronic routing and encryption system to launder money</t>
  </si>
  <si>
    <t>TacNet Tactical Data Network</t>
  </si>
  <si>
    <t>Network of sensor telemetry, comms, and readings from personal equipment</t>
  </si>
  <si>
    <t>Electromag-Pulse Disruptor</t>
  </si>
  <si>
    <t>Hand-held stylus tool used to disrupt electronics; □□ to sabotage electronics</t>
  </si>
  <si>
    <t>Dataspike</t>
  </si>
  <si>
    <t>R 100</t>
  </si>
  <si>
    <t>Single-use tool that overloads security programs; reduce difficulty by 2 steps</t>
  </si>
  <si>
    <t>Signature Modulation Pad</t>
  </si>
  <si>
    <t>R 250</t>
  </si>
  <si>
    <t>Device designed to help mask slicing signatures; ■■ to acquire slicer's signature</t>
  </si>
  <si>
    <t>Personal Transponder</t>
  </si>
  <si>
    <t>Often worn as jewelry; tracking device</t>
  </si>
  <si>
    <t>Starmapper Handheld Navicomp</t>
  </si>
  <si>
    <t>□□ to Astrogation checks; may be reduced if not connected to Holonet</t>
  </si>
  <si>
    <t>Artillery Remote</t>
  </si>
  <si>
    <t>allows operation of artillery weapons from Medium range; Inaccurate 2 (Q)</t>
  </si>
  <si>
    <t>Scanning, Surveillance, Detection</t>
  </si>
  <si>
    <t>Macrobinoculars</t>
  </si>
  <si>
    <t>Hand-held, visual magnification</t>
  </si>
  <si>
    <t>Electrobinoculars</t>
  </si>
  <si>
    <t>Hand-held, light adjusting and magnification; remove ■ from range or lighting</t>
  </si>
  <si>
    <t>Sporting Macrobinoculars</t>
  </si>
  <si>
    <t>Hand-held; visual magnification with video recording; remove ■ from range or lighting</t>
  </si>
  <si>
    <t>Infrabinoculars</t>
  </si>
  <si>
    <t>Hand-held; scan through walls</t>
  </si>
  <si>
    <t>Infrabinoculars, Long-Range</t>
  </si>
  <si>
    <t>Hand-held; scan through walls, or remove ■ from range</t>
  </si>
  <si>
    <t>General Purpose Scanner</t>
  </si>
  <si>
    <t>Hand-held, multi-purpose sensing unit</t>
  </si>
  <si>
    <t>Low-Feedback Scanner</t>
  </si>
  <si>
    <t>passive sensor scanning unit</t>
  </si>
  <si>
    <t>Hand Scanner</t>
  </si>
  <si>
    <t>Hand-held, specific purpose sensing unit</t>
  </si>
  <si>
    <t>Scanner Goggles</t>
  </si>
  <si>
    <t>Worn, light amplification and thermal imaging</t>
  </si>
  <si>
    <t>Hunting Goggles</t>
  </si>
  <si>
    <t>Worn, features light amplification, thermal sensing, image magnification,</t>
  </si>
  <si>
    <t>motion detector, targeting system; □ to Perception checks; remove ■■</t>
  </si>
  <si>
    <t>due to concealment, darkness, fog, et al. to all Ranged (Light/Heavy)</t>
  </si>
  <si>
    <t>Weapon Detection Goggles</t>
  </si>
  <si>
    <t>Worn, detects weapons; □□ to Perception checks to spot weapons</t>
  </si>
  <si>
    <t>Targetting Goggles</t>
  </si>
  <si>
    <t>Worn, allows wearer to consider target one silhouette size greater</t>
  </si>
  <si>
    <t>Surveillance Tagger</t>
  </si>
  <si>
    <t>R 175</t>
  </si>
  <si>
    <t>Tiny beacon used to track an individual wearing it</t>
  </si>
  <si>
    <t>Combat Scanner</t>
  </si>
  <si>
    <t>A full, visored helmet with many of the features of a GP scanner, hardened</t>
  </si>
  <si>
    <t>comlink, datapad, and scanner goggles</t>
  </si>
  <si>
    <t>Demolitions Scanner</t>
  </si>
  <si>
    <t>Hand-held scanner designed to sense explosives</t>
  </si>
  <si>
    <t>Long Range Terrain Scanner</t>
  </si>
  <si>
    <t>Creates a topographical map of an area; Average Computers check to use</t>
  </si>
  <si>
    <t>Ground Penetration Scanner</t>
  </si>
  <si>
    <t>Creates a subsurface map</t>
  </si>
  <si>
    <t>Lifeform Scanner</t>
  </si>
  <si>
    <t>Tracks and identifies up to 24 targets; Average Survival or Hard Computers</t>
  </si>
  <si>
    <t>or Education check to properly use</t>
  </si>
  <si>
    <t>SE-Vigilant Automated Sensor</t>
  </si>
  <si>
    <t>passive motion sensor that then scans and transmits data</t>
  </si>
  <si>
    <t>Hyperwave Signal Interceptor</t>
  </si>
  <si>
    <t>Can covertly listen to audio communications</t>
  </si>
  <si>
    <t>Holoscanner</t>
  </si>
  <si>
    <t>varies</t>
  </si>
  <si>
    <t>Large, stationary scanners designed to find weapons and contraband</t>
  </si>
  <si>
    <t>FC</t>
  </si>
  <si>
    <t>Cargo Scanner</t>
  </si>
  <si>
    <t>Multi-use scanning gear for cargo; Average Computers can increase space</t>
  </si>
  <si>
    <t>Concealed Recorder</t>
  </si>
  <si>
    <t>Miniaturized microphone, camera and recorder; ■■ Perception to find</t>
  </si>
  <si>
    <t>Security Sweeper</t>
  </si>
  <si>
    <t>Scanner designed to spot recorders and espionage devices; Average</t>
  </si>
  <si>
    <t>Computers check; Medium range</t>
  </si>
  <si>
    <t>Mk 1 Cat's Eye MP Sensor Suite</t>
  </si>
  <si>
    <t>R 2,750</t>
  </si>
  <si>
    <t>(Planetary scale) Long Range sensor; □□ to Perception, Computers, Vigilance</t>
  </si>
  <si>
    <t>checks made by users; ■■ to Stealth checks made by approaching units</t>
  </si>
  <si>
    <t>Bardottan Chronoscanner</t>
  </si>
  <si>
    <t>Hand-held scanner designed to determine the age of an item to within a century</t>
  </si>
  <si>
    <t>A-212 Tracing Console</t>
  </si>
  <si>
    <t>Monitoring equipment designed to help defend against slicing</t>
  </si>
  <si>
    <t>PX-7 Heat Sensor</t>
  </si>
  <si>
    <t>□□ to Perception checks to find heat; □ to Mechanics checks to remove Critical</t>
  </si>
  <si>
    <t>Hits from ships and vehicles or Critical Injuries from droids</t>
  </si>
  <si>
    <t>Veridicator 200</t>
  </si>
  <si>
    <t>often worn as jewelry; acts as a lie detector</t>
  </si>
  <si>
    <t>Security, Infiltration, Espionage</t>
  </si>
  <si>
    <t>Slicer Gear</t>
  </si>
  <si>
    <t>A tool kit for slicers to hack into computer systems</t>
  </si>
  <si>
    <t>Data Breaker</t>
  </si>
  <si>
    <t>R 1,000</t>
  </si>
  <si>
    <t>A computer-like device that allows a slicer to hack; □□ to Computers</t>
  </si>
  <si>
    <t>Data Dead Drop</t>
  </si>
  <si>
    <t>R 150</t>
  </si>
  <si>
    <t>Hidden compartment for concealing datachips; Daunting Perception to find</t>
  </si>
  <si>
    <t>Restraining Bolt</t>
  </si>
  <si>
    <t>A lockdown device placed on droids; Daunting Discipline to override</t>
  </si>
  <si>
    <t>"Knack" Restraining Bolt</t>
  </si>
  <si>
    <t>R 750</t>
  </si>
  <si>
    <t>Restraining bolt with extra programming to issue secrets orders to the droid</t>
  </si>
  <si>
    <t>Binders</t>
  </si>
  <si>
    <t>Handcuffs; Daunting Atheltics or Coordination to escape</t>
  </si>
  <si>
    <t>MCI-100 Magnacuffs</t>
  </si>
  <si>
    <t>Handcuffs; Formidable Coordination check to escape</t>
  </si>
  <si>
    <t>Stun Cuffs</t>
  </si>
  <si>
    <t>Handcuffs that stun wearer; Daunting Coordination check to escape</t>
  </si>
  <si>
    <t>AL-DR8 Grav-Binders</t>
  </si>
  <si>
    <t>Full body binders that use repulsor technology to apply artificial gravity</t>
  </si>
  <si>
    <t>Security Collar</t>
  </si>
  <si>
    <t>R 300</t>
  </si>
  <si>
    <t>Slave collar; Daunting Skullduggery check to remove</t>
  </si>
  <si>
    <t>Explosive Shackles</t>
  </si>
  <si>
    <t>R 500</t>
  </si>
  <si>
    <t>Collar and belt; Daunting Skullduggery check to remove</t>
  </si>
  <si>
    <t>Electric Perimeter Fence</t>
  </si>
  <si>
    <t>Creates an energy field that stuns with contact</t>
  </si>
  <si>
    <t>Lockpicking Tools</t>
  </si>
  <si>
    <t>R 50</t>
  </si>
  <si>
    <t>Kit of tools designed to pick non-electric locks</t>
  </si>
  <si>
    <t>Electronic Lock Breaker</t>
  </si>
  <si>
    <t>Automatic slicing system for defeating electronic locks</t>
  </si>
  <si>
    <t>Scramble Key</t>
  </si>
  <si>
    <t>Bypasses simple electronic locks in 5 rounds; may be hurried</t>
  </si>
  <si>
    <t>Authentication Tools</t>
  </si>
  <si>
    <t>Specialized scanner to spot false credentials; □□ to checks to spot fakes</t>
  </si>
  <si>
    <t>False Credentials</t>
  </si>
  <si>
    <t>R 800</t>
  </si>
  <si>
    <t>Forged/counterfeit indentification; Hard Computers or Daunting Perception</t>
  </si>
  <si>
    <t>FC, DA</t>
  </si>
  <si>
    <t>Disguise Kit</t>
  </si>
  <si>
    <t>Kit with make up, wigs, iris chromatics, etc.</t>
  </si>
  <si>
    <t>Flesh Camouflage Set</t>
  </si>
  <si>
    <t>An extensive disguise kit allowing dramatic changes; Formidable difficulty</t>
  </si>
  <si>
    <t>Fingerprint Masque</t>
  </si>
  <si>
    <t>Conceals or alters fingerprints of user</t>
  </si>
  <si>
    <t>Shadowcloak</t>
  </si>
  <si>
    <t>Cloak that creates a field of darkness; Daunting Perception check to view</t>
  </si>
  <si>
    <t>Personal Stealth Field</t>
  </si>
  <si>
    <t>R 20,000</t>
  </si>
  <si>
    <t>Makes the user invisible; Formidable difficulty to spot a user</t>
  </si>
  <si>
    <t>Holo Ghillie Suit</t>
  </si>
  <si>
    <t>Full body suit that holographically blends with surroundings; +1 difficulty</t>
  </si>
  <si>
    <t>Shift Coffer</t>
  </si>
  <si>
    <t>Safe that blends into the walls if stationary; 5 Encubrance capacity</t>
  </si>
  <si>
    <t>Magna-Lock Safe</t>
  </si>
  <si>
    <t>Secure safe; 10 Encumbrance capacity; Formidible Skullduggery to crack</t>
  </si>
  <si>
    <t>Sleight Box</t>
  </si>
  <si>
    <t>2--20</t>
  </si>
  <si>
    <t>Box with false bottom or walls; Daunting Perception to discover</t>
  </si>
  <si>
    <t>Forgery Tools</t>
  </si>
  <si>
    <t>R 650</t>
  </si>
  <si>
    <t>Specialized tool kit to create false credentials</t>
  </si>
  <si>
    <t>Poisoner's Ring</t>
  </si>
  <si>
    <t>Poison container disguised as a ring; Skullduggery vs. Vigilance to detect</t>
  </si>
  <si>
    <t>Forensics Investigation Kit</t>
  </si>
  <si>
    <t>Kit with tools and equipment to investigate a crime scene</t>
  </si>
  <si>
    <t>Recreational, Entertainment, Knowledge</t>
  </si>
  <si>
    <t>Small handheld computer for storing and utilizing knowledge</t>
  </si>
  <si>
    <t>Species Database</t>
  </si>
  <si>
    <t>Datapad or computer with detailed physiological knowledge of a species;</t>
  </si>
  <si>
    <t>□□ to Knowledge (Xenology) checks</t>
  </si>
  <si>
    <t>Vergence Starchart</t>
  </si>
  <si>
    <t>Shows the location of a single Vergence; Hard Astrogation check; could be fake</t>
  </si>
  <si>
    <t>Vehicle Manual</t>
  </si>
  <si>
    <t>Datapad manual for specific vehicle/ship model; downgrade difficulty once</t>
  </si>
  <si>
    <t>Mercantiler Datapad</t>
  </si>
  <si>
    <t>Datapad programmed for merchants and the market; □ to Negotiations</t>
  </si>
  <si>
    <t>Insider's Guide</t>
  </si>
  <si>
    <t>Detailed datapad tour guide for specific planets; +1 Advantage to checks</t>
  </si>
  <si>
    <t>Cultural Etiquette Manual</t>
  </si>
  <si>
    <t>Detailed datapad guide to specific culture; +1 Advantage to checks</t>
  </si>
  <si>
    <t>Military Field Manual</t>
  </si>
  <si>
    <t>Datapad guide of military instruction and knowledge; □ to checks</t>
  </si>
  <si>
    <t>Holocron</t>
  </si>
  <si>
    <t>R 100,000</t>
  </si>
  <si>
    <t>Data storage device that requires Force sensitivity to use</t>
  </si>
  <si>
    <t>Chance Cubes</t>
  </si>
  <si>
    <t>Six-sided red and blue cubes used in pairs for gambling</t>
  </si>
  <si>
    <t>Chance Cubes, Loaded</t>
  </si>
  <si>
    <t>□□ to Deception when gambling; Formidable Perception to notice</t>
  </si>
  <si>
    <t>Sabacc Deck</t>
  </si>
  <si>
    <t>Electronic deck of cards used for gambling</t>
  </si>
  <si>
    <t>Sabacc Deck, Marked</t>
  </si>
  <si>
    <t>□ to Deception when gambling; Hard Perception to notice deck</t>
  </si>
  <si>
    <t>Sabacc Deck, Marked, Quality</t>
  </si>
  <si>
    <t>□ to Deception when gambling; Daunting Perception to notice deck</t>
  </si>
  <si>
    <t>Skifter</t>
  </si>
  <si>
    <t>A sabacc card rigged to display what the user wants; □  to Skullduggery</t>
  </si>
  <si>
    <t>Dejarik Table</t>
  </si>
  <si>
    <t>Holographic display table used for playing dejarik, a game of tactics</t>
  </si>
  <si>
    <t>Musical Instrument, Common</t>
  </si>
  <si>
    <t>1--5</t>
  </si>
  <si>
    <t>50-100</t>
  </si>
  <si>
    <t>Musical intrument</t>
  </si>
  <si>
    <t>Musical Instrument, High Quality</t>
  </si>
  <si>
    <t>500-1,500</t>
  </si>
  <si>
    <t>Musical Instrument, Legendary</t>
  </si>
  <si>
    <t>20,000+</t>
  </si>
  <si>
    <t>Thunderhead PES</t>
  </si>
  <si>
    <t>Suite of tools and equipment for entertainment</t>
  </si>
  <si>
    <t>Clothing, Accouterments</t>
  </si>
  <si>
    <t>Banal Apparel</t>
  </si>
  <si>
    <t>Very average attire; upgrade difficulty to checks to identify or remember</t>
  </si>
  <si>
    <t>Dress Uniform</t>
  </si>
  <si>
    <t>□ to social checks for the military</t>
  </si>
  <si>
    <t>Utility Vest</t>
  </si>
  <si>
    <t>Load-bearing vest; adds 2 to Encubrance Threshold</t>
  </si>
  <si>
    <t>Cargo Clothing</t>
  </si>
  <si>
    <t>Clothes with lots of pockets; carry up to 3 Enc 1 items for free</t>
  </si>
  <si>
    <t>Thermal Cloak</t>
  </si>
  <si>
    <t>Garment used to block out the cold and heat; remove ■■ from checks</t>
  </si>
  <si>
    <t>Diplomat's Robes</t>
  </si>
  <si>
    <t>Official attire; □ to social checks of a diplomatic nature</t>
  </si>
  <si>
    <t>Noble Regalia</t>
  </si>
  <si>
    <t>Fancy attire; downgrade difficulty to social checks with nobility and wealthy</t>
  </si>
  <si>
    <t>Performer's Attire</t>
  </si>
  <si>
    <t>Distracting attire; □ to checks to perform or attract attention</t>
  </si>
  <si>
    <t>Expensive Jewelry</t>
  </si>
  <si>
    <t>Worn; +1 Advantage to Charm, Deception checks; □ to remember wearer</t>
  </si>
  <si>
    <t>Signet Ring</t>
  </si>
  <si>
    <t>Worn; +2 Advantages to checks to establish wearer's identity</t>
  </si>
  <si>
    <t>Symbol of Command</t>
  </si>
  <si>
    <t>Ardos Disk</t>
  </si>
  <si>
    <t>R 10,000</t>
  </si>
  <si>
    <t>Medal that represents the favor and protection of a Hutt</t>
  </si>
  <si>
    <t>Adamite Signet Ring</t>
  </si>
  <si>
    <t>worn; signifies membership of the Paladins of the Adamite Tower</t>
  </si>
  <si>
    <t>WJ-880 Blinding Helmet</t>
  </si>
  <si>
    <t>R 10</t>
  </si>
  <si>
    <t>worn; adds ■■■ to checks involving vision</t>
  </si>
  <si>
    <t>Food, Consumables, Legal Drugs</t>
  </si>
  <si>
    <t>Ration Pack, Field</t>
  </si>
  <si>
    <t>Meal, read to eat, for the soldier on the move</t>
  </si>
  <si>
    <t>Field Rations, Army</t>
  </si>
  <si>
    <t>One week's worth of goopy food</t>
  </si>
  <si>
    <t>Ryshcate Cake</t>
  </si>
  <si>
    <t>A Corellian pastry used to mark special dates and holidays</t>
  </si>
  <si>
    <t>Correllian Whiskey</t>
  </si>
  <si>
    <t>Good whiskey</t>
  </si>
  <si>
    <t>Correllian Whiskey, x25</t>
  </si>
  <si>
    <t>Whyren's Reserve</t>
  </si>
  <si>
    <t>Really good whiskey</t>
  </si>
  <si>
    <t>Whyren's Reserve, x25</t>
  </si>
  <si>
    <t>Nala Tree Frog, x12</t>
  </si>
  <si>
    <t>A delicacy, especially among Hutts</t>
  </si>
  <si>
    <t>Marcan Herb</t>
  </si>
  <si>
    <t>Pipe tobacco, a favorite of the Hutts</t>
  </si>
  <si>
    <t>Marcan Herb, x100</t>
  </si>
  <si>
    <t>Sulfur Inhaler (10 doses)</t>
  </si>
  <si>
    <t>□ Brawn and Agility checks for one encounter; suffer 2 Strain; Devaronians only</t>
  </si>
  <si>
    <t>Stimstick</t>
  </si>
  <si>
    <t>remove ■ from checks to stay awake or cheks due to fatigue till end of encounter;</t>
  </si>
  <si>
    <t>1 Strain</t>
  </si>
  <si>
    <t>Medical</t>
  </si>
  <si>
    <t>Stimpack, Single, Auto-Injector</t>
  </si>
  <si>
    <t>Auto-injection tube of medication; heals wounds with diminishing returns</t>
  </si>
  <si>
    <t>Stimpack Gun</t>
  </si>
  <si>
    <t>Re-usable applicator with 6 stimpack doses</t>
  </si>
  <si>
    <t>Stimpack Gun Cartridge</t>
  </si>
  <si>
    <t>Replacement stimpack doses for the stimpack gun</t>
  </si>
  <si>
    <t>StimDart</t>
  </si>
  <si>
    <t>Replacement stimpack doses for the Auto-Doc StimDart Pistol/Launcher</t>
  </si>
  <si>
    <t>Blood Scanner</t>
  </si>
  <si>
    <t>Used to check for foreign elements or toxins in blood</t>
  </si>
  <si>
    <t>Antidote Set</t>
  </si>
  <si>
    <t>Kit of antidote doses for a variety of poisons; reduces difficulty of</t>
  </si>
  <si>
    <t>Resilience check to resist poison by 2</t>
  </si>
  <si>
    <t>Medpac/Physician's Kit</t>
  </si>
  <si>
    <t>An advanced medical kit; □ to Medicine checks</t>
  </si>
  <si>
    <t>Healer's Kit</t>
  </si>
  <si>
    <t>Hand-made pack of natural herbs and medicines; every one unique</t>
  </si>
  <si>
    <t>Medical Backpack</t>
  </si>
  <si>
    <t xml:space="preserve">A complete, portable field medical system; □ Medicine; -1 difficulty </t>
  </si>
  <si>
    <t>Emergency Medpac</t>
  </si>
  <si>
    <t>A deluxe first aid kit</t>
  </si>
  <si>
    <t>Military Medpac</t>
  </si>
  <si>
    <t>An advanced medical kit; +1 Medicine</t>
  </si>
  <si>
    <t>Military Traumapac</t>
  </si>
  <si>
    <t>may use Medicine to remove Critical Injuries</t>
  </si>
  <si>
    <t>Med-Aid Patch</t>
  </si>
  <si>
    <t>Single-use bandages infused with bacta and other agents</t>
  </si>
  <si>
    <t>Nullicane</t>
  </si>
  <si>
    <t>ignore Critical Injury till the end of the encounter; 3 Strain</t>
  </si>
  <si>
    <t>Anesthetic</t>
  </si>
  <si>
    <t>Non-lethal; Average or Hard Resilience to resist</t>
  </si>
  <si>
    <t>Bacta Tank</t>
  </si>
  <si>
    <t>Large tank filled with bacta or sanavi for full immersion</t>
  </si>
  <si>
    <t>Bacta, per liter</t>
  </si>
  <si>
    <t>Healing liquid applied in a variety of ways; accelerates healing</t>
  </si>
  <si>
    <t>Sanavi, per liter</t>
  </si>
  <si>
    <t>Healing liquid applied in a variety of ways; accelerates heal., □ to Resilience</t>
  </si>
  <si>
    <t>Synthskin, Synthflesh</t>
  </si>
  <si>
    <t>Realistic coverings to hide cybernetics</t>
  </si>
  <si>
    <t>Cerebral Stabilizer</t>
  </si>
  <si>
    <t>A full helmet placed on patients who have suffered critical head injuries</t>
  </si>
  <si>
    <t>Chem Restraint Harness</t>
  </si>
  <si>
    <t>Worn by beast, controls through chemicals rather than training</t>
  </si>
  <si>
    <t>Veterinary Kit</t>
  </si>
  <si>
    <t>Large medical kit designed for beasts; □ to Medicine, Survival, Knowledge</t>
  </si>
  <si>
    <t>XV-20 Veterinary Kit</t>
  </si>
  <si>
    <t>Speciman Container</t>
  </si>
  <si>
    <t>Designed to safely contain flora and fauna; Encumbrance capacity of 1</t>
  </si>
  <si>
    <t>Designed to safely contain flora and fauna; Encumbrance capacity of 5</t>
  </si>
  <si>
    <t>Designed to safely contain flora and fauna; Encumbrance capacity of 10</t>
  </si>
  <si>
    <t>Designed to safely contain flora and fauna; Encumbrance capacity of 15</t>
  </si>
  <si>
    <t>Cybernetics</t>
  </si>
  <si>
    <t>Cybernetic Brain Implant</t>
  </si>
  <si>
    <t>Brain enhancement; +1 Intellect; comlink; computer link</t>
  </si>
  <si>
    <t>Biofeedback Regulator</t>
  </si>
  <si>
    <t>Adds 2 to cybernetic implant cap; organics only</t>
  </si>
  <si>
    <t>Neural Recorder</t>
  </si>
  <si>
    <t>Next-best thing to a perfect memory; Easy Discipline checks to recall information</t>
  </si>
  <si>
    <t>Cybernetic Eye</t>
  </si>
  <si>
    <t>Replacement eye; +1 Vigilance and Perception</t>
  </si>
  <si>
    <t>Appraiser's Eye</t>
  </si>
  <si>
    <t>Replacement eye; +1 Advantage to Negotiation and Streetwise when</t>
  </si>
  <si>
    <t>buying and selling on the market</t>
  </si>
  <si>
    <t>Retinal Tracker</t>
  </si>
  <si>
    <t>+1 Advantage to Gunnery and Ranged (Heavy) checks</t>
  </si>
  <si>
    <t>Cyborg/Droid Interface</t>
  </si>
  <si>
    <t>Direct link to droid brains for communication and interrogation</t>
  </si>
  <si>
    <t>Gank Comm Implant</t>
  </si>
  <si>
    <t>Internal, silent communication with others who have this implant</t>
  </si>
  <si>
    <t>Immune Implant</t>
  </si>
  <si>
    <t>Immune system enhancement; +1 Resilience</t>
  </si>
  <si>
    <t>Surge Override Switch</t>
  </si>
  <si>
    <t>Quick reactivation switch for disabled cybernetics</t>
  </si>
  <si>
    <t>Avionics Interface</t>
  </si>
  <si>
    <t>Implanted interface into airspeeder or starship control systems; +1 Pilot</t>
  </si>
  <si>
    <t>Adrenal Implant</t>
  </si>
  <si>
    <t>Rapid Recovery (T)</t>
  </si>
  <si>
    <t>Implanted Cyberjack</t>
  </si>
  <si>
    <t>Direct connection to computers/droids; 2 Strain for -1 difficulty</t>
  </si>
  <si>
    <t>Neuromachine Interface</t>
  </si>
  <si>
    <t>R 3,500</t>
  </si>
  <si>
    <t>Direct link to vehicular controls; may use Coordination instead of Pilot</t>
  </si>
  <si>
    <t>Implant Armor</t>
  </si>
  <si>
    <t>Underskin plates; +1 Soak</t>
  </si>
  <si>
    <t>Prosthetic Replacement Organ</t>
  </si>
  <si>
    <t>Organ replacement</t>
  </si>
  <si>
    <t>Cybernetic Reflexes</t>
  </si>
  <si>
    <t>Rapid Reaction (T)</t>
  </si>
  <si>
    <t>Cybernetic Respirator</t>
  </si>
  <si>
    <t>Internal breath mask and respirator; Blooded (T)</t>
  </si>
  <si>
    <t>Cybernetic Arm, Mod V</t>
  </si>
  <si>
    <t>Arm replacement; +1 Brawn</t>
  </si>
  <si>
    <t>Cybernetic Arm, Mod VI</t>
  </si>
  <si>
    <t>Arm replacement; +1 Agility</t>
  </si>
  <si>
    <t>Cybernetic Leg, Mod II</t>
  </si>
  <si>
    <t>Leg replacement; +1 Brawn; price is for one, but must install in pairs</t>
  </si>
  <si>
    <t>Cybernetic Leg, Mod III</t>
  </si>
  <si>
    <t>Leg replacement; +1 Agility; price is for one, but must install in pairs</t>
  </si>
  <si>
    <t>Prosthetic Replacement Limb</t>
  </si>
  <si>
    <t>Limb replacement</t>
  </si>
  <si>
    <t>Cybernetic Weapon Implant</t>
  </si>
  <si>
    <t>Arm replacement with built in light blaster pistol</t>
  </si>
  <si>
    <t>Digital Lockpick</t>
  </si>
  <si>
    <t>Replacement finger(s) with tools for picking locks; Bypass Security (T)</t>
  </si>
  <si>
    <t>Repulsor Fist</t>
  </si>
  <si>
    <t>Provides brawl weapon; Defensive Stance (T)</t>
  </si>
  <si>
    <t>Cyberscanner Limb</t>
  </si>
  <si>
    <t>Arm replacement with built in portable scanner</t>
  </si>
  <si>
    <t>Cybernetic Cavity</t>
  </si>
  <si>
    <t>R 775</t>
  </si>
  <si>
    <t>Small pocket hidden in your body; Hidden Storage (T)</t>
  </si>
  <si>
    <t>Vessel Courier System</t>
  </si>
  <si>
    <t>Very discreet subdermal data storage device</t>
  </si>
  <si>
    <t>Escape Circuit</t>
  </si>
  <si>
    <t>May resist Restraining Bolts with Easy check; droids only</t>
  </si>
  <si>
    <t>Network Slicing Uplink</t>
  </si>
  <si>
    <t>R 1,250</t>
  </si>
  <si>
    <t>Masks slicing attemps with droid static; droids only</t>
  </si>
  <si>
    <t>Droids</t>
  </si>
  <si>
    <t>Protocol Droid, Basic</t>
  </si>
  <si>
    <t>Designed to act as communication liaisons between beings</t>
  </si>
  <si>
    <t>3PX Series Protocol</t>
  </si>
  <si>
    <t>5YQ Series Protocol</t>
  </si>
  <si>
    <t>TC Series Protocol</t>
  </si>
  <si>
    <t>LOM Series Protocol</t>
  </si>
  <si>
    <t>M-3PO Series Protocol</t>
  </si>
  <si>
    <t>R 12,000</t>
  </si>
  <si>
    <t>Designed to act as communications liaison, logistics, analysis for</t>
  </si>
  <si>
    <t>Imperial troops and units</t>
  </si>
  <si>
    <t>J9 Worker Drone</t>
  </si>
  <si>
    <t>Programmed for translation and analysis protocols</t>
  </si>
  <si>
    <t>Siak-Series Protocol Droid</t>
  </si>
  <si>
    <t>Designed to act as general communications liaison</t>
  </si>
  <si>
    <t>Analysis Droid, Basic</t>
  </si>
  <si>
    <t>Designed to aid in research, analyzing data</t>
  </si>
  <si>
    <t>T-Series Tactical Droid</t>
  </si>
  <si>
    <t>R 8,000</t>
  </si>
  <si>
    <t>Military advisors and leaders; used mostly by Separitists during the Clone Wars</t>
  </si>
  <si>
    <t>LRD Series Envoy</t>
  </si>
  <si>
    <t>KLC Series Exchequer</t>
  </si>
  <si>
    <t>Programmed for math, negotiations, and mercantilism</t>
  </si>
  <si>
    <t>CZ Series Business/Com</t>
  </si>
  <si>
    <t>SDMN Series Assistant</t>
  </si>
  <si>
    <t>Programmed to assist and accompany entertainers</t>
  </si>
  <si>
    <t>Medical Droid, Basic</t>
  </si>
  <si>
    <t>Programmed for medical procedures and caring for beings</t>
  </si>
  <si>
    <t>CT-4 Medical Droid</t>
  </si>
  <si>
    <t>Mini-Med</t>
  </si>
  <si>
    <t>Designed to aid sapient doctors in administering medical practice</t>
  </si>
  <si>
    <t>JC Series Pilot</t>
  </si>
  <si>
    <t>Designed for piloting</t>
  </si>
  <si>
    <t>LC Series Pilot</t>
  </si>
  <si>
    <t>A pilot droid based on surplus B1 battledroids</t>
  </si>
  <si>
    <t>Astromech Droid, Basic</t>
  </si>
  <si>
    <t>Utilitarian droids designed for ship travel, can astrogate and make repairs</t>
  </si>
  <si>
    <t>R7 Series Astromech</t>
  </si>
  <si>
    <t>Q7 Series Astromech</t>
  </si>
  <si>
    <t>Maintenance Droid, Basic</t>
  </si>
  <si>
    <t>Specifically designed for repair work</t>
  </si>
  <si>
    <t>DUM-series Pit Droid</t>
  </si>
  <si>
    <t>Designed for use in general mechanical repairs and salvaging</t>
  </si>
  <si>
    <t>G2 Repair Droid</t>
  </si>
  <si>
    <t>Designed for general use aboard ship with piloting and mechanics</t>
  </si>
  <si>
    <t>FD Series Fire Supproession</t>
  </si>
  <si>
    <t>Specifically designed for putting out fires</t>
  </si>
  <si>
    <t>Recycling  Droid</t>
  </si>
  <si>
    <t>Recycles waste product into more useful product</t>
  </si>
  <si>
    <t>Q-4 Borer Droid</t>
  </si>
  <si>
    <t>Designed for mining and to assist miners</t>
  </si>
  <si>
    <t>Stone Guardian</t>
  </si>
  <si>
    <t>Guardian droids designed to look like statuary when not activated</t>
  </si>
  <si>
    <t>Droids, cont.</t>
  </si>
  <si>
    <t>AT-ED</t>
  </si>
  <si>
    <t>Designed for exploration and surveying, 2.5 meters tall</t>
  </si>
  <si>
    <t>Scout Collector</t>
  </si>
  <si>
    <t>Designed to capture exotic biological specimens</t>
  </si>
  <si>
    <t>Scout Surveyor</t>
  </si>
  <si>
    <t>Designed to locate exotic biological specimens</t>
  </si>
  <si>
    <t>EU, SR</t>
  </si>
  <si>
    <t>Cam</t>
  </si>
  <si>
    <t>Small, repulsorlifted unit that records A/V data for rebroadcast</t>
  </si>
  <si>
    <t>Security Droid, Basic</t>
  </si>
  <si>
    <t>Programmed for combat, protection, and vigilance</t>
  </si>
  <si>
    <t>MI Series Security Droid</t>
  </si>
  <si>
    <t>R 41,225</t>
  </si>
  <si>
    <t>AC Series Law Enforcement</t>
  </si>
  <si>
    <t>R 9,600</t>
  </si>
  <si>
    <t>Specialized security droid programmed for law and order</t>
  </si>
  <si>
    <t>GU Series Police Droid</t>
  </si>
  <si>
    <t>Designed for law and order</t>
  </si>
  <si>
    <t>DZ-70 Fugitive Tracker</t>
  </si>
  <si>
    <t>R 9,800</t>
  </si>
  <si>
    <t>Programmed for tracking and pursuing fugitives</t>
  </si>
  <si>
    <t>K-9 Series Hunter</t>
  </si>
  <si>
    <t>Programmed for hunting and tracking, quadrapedal, 1 meter tall</t>
  </si>
  <si>
    <t>Interrogation Droid</t>
  </si>
  <si>
    <t>Programmed for questioning criminals, spies, malcontents</t>
  </si>
  <si>
    <t>Probe Droid</t>
  </si>
  <si>
    <t>R 13,700</t>
  </si>
  <si>
    <t>Designed for scouting and transmitting information</t>
  </si>
  <si>
    <t>B1 Series Battle Droid</t>
  </si>
  <si>
    <t>The frontline battle droid of the Separatist armies during the Clone Wars</t>
  </si>
  <si>
    <t>Assassin Droid</t>
  </si>
  <si>
    <t>R 65,000</t>
  </si>
  <si>
    <t>Deadly hunters that pursue relentlessly</t>
  </si>
  <si>
    <t>IG-100 MagnaGuard</t>
  </si>
  <si>
    <t>R 90,000</t>
  </si>
  <si>
    <t>Master bodyguards and combatants during the Clone Wars</t>
  </si>
  <si>
    <t>TC-SC Infiltration Droid</t>
  </si>
  <si>
    <t>R 15,600</t>
  </si>
  <si>
    <t>Designed for espionage, infiltration, and assassination</t>
  </si>
  <si>
    <t>Chamleon Droid</t>
  </si>
  <si>
    <t>R</t>
  </si>
  <si>
    <t>Designed for infiltration and espionage during the Clone Wars</t>
  </si>
  <si>
    <t>GV/3-Series Guardian</t>
  </si>
  <si>
    <t>quadrapedal kanid form; acts as a guard and pet</t>
  </si>
  <si>
    <t>Remotes</t>
  </si>
  <si>
    <t>Generic Remote</t>
  </si>
  <si>
    <t>1--2</t>
  </si>
  <si>
    <t>Designed to perform simple preprogrammed tasks and follow basic commands</t>
  </si>
  <si>
    <t>Butterbug Remote</t>
  </si>
  <si>
    <t>Designed to transmit information</t>
  </si>
  <si>
    <t>Service Patch Remote</t>
  </si>
  <si>
    <t>Programmed for a variety of mechanical and comuter-related tasks</t>
  </si>
  <si>
    <t>Shield Remote</t>
  </si>
  <si>
    <t>Programmed and designed to place itself between the user and attacks</t>
  </si>
  <si>
    <t>Marksman-H Combat Remote</t>
  </si>
  <si>
    <t>Programmed as a training tool</t>
  </si>
  <si>
    <t>RMD-20 Camera Remote</t>
  </si>
  <si>
    <t>Designed for recording footage on the move</t>
  </si>
  <si>
    <t>Recon Remote</t>
  </si>
  <si>
    <t>Small, repulsorlifted unit that transmits visual data up to 20km away</t>
  </si>
  <si>
    <t>Microdroid Listener</t>
  </si>
  <si>
    <t>R 1,500</t>
  </si>
  <si>
    <t>Records audio then returns to owner when conditions are met</t>
  </si>
  <si>
    <t>Intergalactic, Planetary</t>
  </si>
  <si>
    <t>Biome Generator</t>
  </si>
  <si>
    <t>Creates specialty environments within ships or other enclosed spaces</t>
  </si>
  <si>
    <t>Atmospheric Processor</t>
  </si>
  <si>
    <t>10k</t>
  </si>
  <si>
    <t>Massive terraforming installation</t>
  </si>
  <si>
    <t>Atmospheric Reactive Damper</t>
  </si>
  <si>
    <t>Carbon dioxide scrubber</t>
  </si>
  <si>
    <t>Diplomatic Authority</t>
  </si>
  <si>
    <t>Official documents that grant official persons access and permissions</t>
  </si>
  <si>
    <t>1.4 FD P-Tower Light AV Battery</t>
  </si>
  <si>
    <t>Immobile anti-vehicle laser cannon battery</t>
  </si>
  <si>
    <t>DF.11 Anti-Infantry Battery</t>
  </si>
  <si>
    <t>R 7,500</t>
  </si>
  <si>
    <t>Immobile anti-infantry laser cannon battery</t>
  </si>
  <si>
    <t>Planetary Shield Generator</t>
  </si>
  <si>
    <t>R 460,000</t>
  </si>
  <si>
    <t>Provides 8 points of ranged defense dividable into four quadrants</t>
  </si>
  <si>
    <t>Modular Base Structures</t>
  </si>
  <si>
    <t>Various pre-constructed buildings</t>
  </si>
  <si>
    <t>Illicit Drugs, Poisons, Illicit Goods</t>
  </si>
  <si>
    <t>Dendriton Toxin</t>
  </si>
  <si>
    <t>R 125</t>
  </si>
  <si>
    <t>Painful paralytic; Daunting Resilience check to resist</t>
  </si>
  <si>
    <t>Dioxis Gas</t>
  </si>
  <si>
    <t>Lethal gas; Hard or Daunting Resilience to resist</t>
  </si>
  <si>
    <t>Neuroparaalytic</t>
  </si>
  <si>
    <t>R 75</t>
  </si>
  <si>
    <t>Paralytic; Hard Resilience to resist</t>
  </si>
  <si>
    <t>Neurotoxin</t>
  </si>
  <si>
    <t>Lethal poison; Average or Hard Resilience to resist</t>
  </si>
  <si>
    <t>Raquor Venom</t>
  </si>
  <si>
    <t>Paralytic; Daunting Resilience to resist</t>
  </si>
  <si>
    <t>Avabush Spice</t>
  </si>
  <si>
    <t>R 25</t>
  </si>
  <si>
    <t>May only upgrade one Ability Die to a Proficiency Die in any given check;</t>
  </si>
  <si>
    <t>the difficulty to lie or conceal the truth is upgraded once</t>
  </si>
  <si>
    <t>Avabush Spice, x100</t>
  </si>
  <si>
    <t>R 2,000</t>
  </si>
  <si>
    <t>Booster Blue</t>
  </si>
  <si>
    <t>May upgrade any Agility, Intellect, or Cunning check once; Strain</t>
  </si>
  <si>
    <t>is not auto. recovered at the end of encounters fo rthe rest of the session</t>
  </si>
  <si>
    <t>Booster Blue, x100</t>
  </si>
  <si>
    <t>Death Stick</t>
  </si>
  <si>
    <t>R 5</t>
  </si>
  <si>
    <t>■ to every task and check; possibly diminishes connection to the Force</t>
  </si>
  <si>
    <t>Death Stick, x100</t>
  </si>
  <si>
    <t>Glitterstim</t>
  </si>
  <si>
    <t>□□□ to Perception, Vigilance checks; possible telepathy</t>
  </si>
  <si>
    <t>Glitterstim, x100</t>
  </si>
  <si>
    <t>R 5,000</t>
  </si>
  <si>
    <t>Gunjack Spice</t>
  </si>
  <si>
    <t>+1 Brawn per dose; +1 difficulty for Agility, Intellect, Cunning checks</t>
  </si>
  <si>
    <t>Gunjack Spice, x100</t>
  </si>
  <si>
    <t>R 7,000</t>
  </si>
  <si>
    <t>Impact</t>
  </si>
  <si>
    <t>Upgrade Agility-based checks; ■ Agility-, Cunning-, Intellect-based checks</t>
  </si>
  <si>
    <t>Impact, x100</t>
  </si>
  <si>
    <t>Ji Rikknit</t>
  </si>
  <si>
    <t>Mild euphoric; Easy Resilience to avoid addiction</t>
  </si>
  <si>
    <t>Ji Rikknit, x100</t>
  </si>
  <si>
    <t>R 3,000</t>
  </si>
  <si>
    <t>Karrak Spice</t>
  </si>
  <si>
    <t>R 80</t>
  </si>
  <si>
    <t>Remove ■■■ added for pain or illness for 12 hours, add one Threat; Force users</t>
  </si>
  <si>
    <t>benefit for 24 hours, Force rating counts as one lower</t>
  </si>
  <si>
    <t>Karrak Spice, x100</t>
  </si>
  <si>
    <t>R 6,400</t>
  </si>
  <si>
    <t>Illicit Drugs, Poisons, Illicit Goods, cont.</t>
  </si>
  <si>
    <t>Lesai</t>
  </si>
  <si>
    <t>Removes need to sleep; Strain heals normally</t>
  </si>
  <si>
    <t>Lesai, x20</t>
  </si>
  <si>
    <t>Longsight</t>
  </si>
  <si>
    <t>+1 Willpower for Encounter; suffer 2 Strain each turn</t>
  </si>
  <si>
    <t>Longsight x100</t>
  </si>
  <si>
    <t>Muon Gold</t>
  </si>
  <si>
    <t>□ Cunning-, Presence-based checks; possible ■ Intellect-, Cunning-based</t>
  </si>
  <si>
    <t>Muon Gold, x100</t>
  </si>
  <si>
    <t>R 4,500</t>
  </si>
  <si>
    <t>Nannarium Root</t>
  </si>
  <si>
    <t>R 200</t>
  </si>
  <si>
    <t>Upgrade Intellect-, Cunning-based check once; 2 Strain</t>
  </si>
  <si>
    <t>Neutron Pixie</t>
  </si>
  <si>
    <t>+2 Advantages to Agility-, Willpower-based checks; +1 Threat to</t>
  </si>
  <si>
    <t>Brawn-, Intellect-, Cunning-based checks</t>
  </si>
  <si>
    <t>Neutron Pixie, x100</t>
  </si>
  <si>
    <t>R 8,500</t>
  </si>
  <si>
    <t>Questioner-9</t>
  </si>
  <si>
    <t>Upgrade difficulty on checks to withold information or resist manipulation</t>
  </si>
  <si>
    <t>Questioner-9, x100</t>
  </si>
  <si>
    <t>R 24,000</t>
  </si>
  <si>
    <t>Ryll Spice</t>
  </si>
  <si>
    <t>Temporarily ignore an Easy, Average, or Hard (2 doses) Crit Injury</t>
  </si>
  <si>
    <t>Ryll Spice, x100</t>
  </si>
  <si>
    <t>Yaladai Spice</t>
  </si>
  <si>
    <t>Suffer 3 less Strain than normal; Force users add +1 Force die to checks,</t>
  </si>
  <si>
    <t>suffer double Strain and Conflict for using Dark Side pips</t>
  </si>
  <si>
    <t>Yaladai Spice, x100</t>
  </si>
  <si>
    <t>R 80,000</t>
  </si>
  <si>
    <t>Yarrock</t>
  </si>
  <si>
    <t>R 350</t>
  </si>
  <si>
    <t>Automatically succeed at Fear checks; ■ to Willpower, Presence checks</t>
  </si>
  <si>
    <t>Yarrock, x100</t>
  </si>
  <si>
    <t>Frangawl Force Powder</t>
  </si>
  <si>
    <t>Force-Sensitives consuming one dose earns 10 Conflict; adds two Dark Side pips</t>
  </si>
  <si>
    <t>to the next Force power check made</t>
  </si>
  <si>
    <t>Star Wars: Armor</t>
  </si>
  <si>
    <t>12.3.2016</t>
  </si>
  <si>
    <t>Personal Armor - Light, Clothing</t>
  </si>
  <si>
    <t>Type</t>
  </si>
  <si>
    <t>Soak</t>
  </si>
  <si>
    <t>Def</t>
  </si>
  <si>
    <t>HP</t>
  </si>
  <si>
    <t>Qualities, Special</t>
  </si>
  <si>
    <t>Heavy Coat</t>
  </si>
  <si>
    <t>1</t>
  </si>
  <si>
    <t>0</t>
  </si>
  <si>
    <t>2</t>
  </si>
  <si>
    <t>100</t>
  </si>
  <si>
    <t>may ignore ■ imposed by foul weather</t>
  </si>
  <si>
    <t>Nomad Greatcoat</t>
  </si>
  <si>
    <t>May ignore ■ imposed by cold environment</t>
  </si>
  <si>
    <t>Heavy Clothing</t>
  </si>
  <si>
    <t>Mechanic's Utility Suit</t>
  </si>
  <si>
    <t>5</t>
  </si>
  <si>
    <t>500</t>
  </si>
  <si>
    <t>3</t>
  </si>
  <si>
    <t>Wearer counts as having a toolkit on them</t>
  </si>
  <si>
    <t>Pit Crew Coveralls</t>
  </si>
  <si>
    <t>150</t>
  </si>
  <si>
    <t>reduces damage from fire- or Burn-based attacks by 1;</t>
  </si>
  <si>
    <t>adds 1 to Encumbrance Threshold</t>
  </si>
  <si>
    <t>Concealing Robes</t>
  </si>
  <si>
    <t>■ to be identifiable</t>
  </si>
  <si>
    <t>Resplendent Robes</t>
  </si>
  <si>
    <t>Allies gain □ to Perception; Skullduggery; Stealth checks</t>
  </si>
  <si>
    <t>Lector's Outfit</t>
  </si>
  <si>
    <t>525</t>
  </si>
  <si>
    <t>6</t>
  </si>
  <si>
    <t>□ to checks involving groups of listeners</t>
  </si>
  <si>
    <t>Smuggler's Trenchcoat</t>
  </si>
  <si>
    <t>1,650</t>
  </si>
  <si>
    <t>7</t>
  </si>
  <si>
    <t>Skulduggery check to hide 2 Enc worth of items within</t>
  </si>
  <si>
    <t>Polis Massan Bodysuit</t>
  </si>
  <si>
    <t>300</t>
  </si>
  <si>
    <t>Integrated glow rod and utility belt</t>
  </si>
  <si>
    <t>G-Suit</t>
  </si>
  <si>
    <t>2,000</t>
  </si>
  <si>
    <t>reduce cost of second Pilot Only maneuver to 1 Strain</t>
  </si>
  <si>
    <t>Combat Flight Suit</t>
  </si>
  <si>
    <t>24 hours vacuum survivability</t>
  </si>
  <si>
    <t>Armored Flight Suit</t>
  </si>
  <si>
    <t>1,500</t>
  </si>
  <si>
    <t>-1 damage from fire and Burn (Q); -1 Strain damage caused</t>
  </si>
  <si>
    <t>from Critical Hits suffered by the vehicle</t>
  </si>
  <si>
    <t>Shockrider Crash Suit</t>
  </si>
  <si>
    <t>3,000</t>
  </si>
  <si>
    <t>-1 damage from fire and radiation; -1 Strain damage caused</t>
  </si>
  <si>
    <t>EU, ST</t>
  </si>
  <si>
    <t>Crash Gear</t>
  </si>
  <si>
    <t>550</t>
  </si>
  <si>
    <t>helmet: ignore ongoing Critical Injury effects on Intellect and</t>
  </si>
  <si>
    <t>Cunning results; cannot be disoriented</t>
  </si>
  <si>
    <t>Mountaineer Climbing Armor</t>
  </si>
  <si>
    <t>1,800</t>
  </si>
  <si>
    <t>□□ to Athletics checks to climb or rappel</t>
  </si>
  <si>
    <t>Survivalist Armor</t>
  </si>
  <si>
    <t>350</t>
  </si>
  <si>
    <t>+1 Encumbrance Threshold</t>
  </si>
  <si>
    <t>Adverse Environment Gear</t>
  </si>
  <si>
    <t>May ignore ■ imposed by environment</t>
  </si>
  <si>
    <t>Reinforced Environment Gear</t>
  </si>
  <si>
    <t>850</t>
  </si>
  <si>
    <t>4</t>
  </si>
  <si>
    <t>May ignore ■ imposed by environment; □ to Resilience</t>
  </si>
  <si>
    <t>checks in toxic enviroments; -20 to Critical Hits from falling</t>
  </si>
  <si>
    <t>Enviro-Suit</t>
  </si>
  <si>
    <t>Eight hours vacuum/toxic enviroment survivability;</t>
  </si>
  <si>
    <t>■ to all Agility and Perception based checks</t>
  </si>
  <si>
    <t>Karflo Thinsuit</t>
  </si>
  <si>
    <t>1,200</t>
  </si>
  <si>
    <t>6 hours air filtration; ignore ■■ imposed by environment</t>
  </si>
  <si>
    <t>P-14 Hazardous Industry Suit</t>
  </si>
  <si>
    <t>1,000</t>
  </si>
  <si>
    <t xml:space="preserve">Includes breathmask; □□ to resist heat, cold, radiation, </t>
  </si>
  <si>
    <t>et al.; does not suffer Burn or Disorient; +1 Strain for man.</t>
  </si>
  <si>
    <t>Second Skin Armor</t>
  </si>
  <si>
    <t>■■ to notice</t>
  </si>
  <si>
    <t>Verpine Fiber Ultramesh Armor</t>
  </si>
  <si>
    <t>May be powered up to add +2 Defense</t>
  </si>
  <si>
    <t>Personal Armor - Medium</t>
  </si>
  <si>
    <t>Catch Vest</t>
  </si>
  <si>
    <t>+1 Soak vs. energy weapons</t>
  </si>
  <si>
    <t>Flak Vest</t>
  </si>
  <si>
    <t>+1 Soak vs. weapons with Blast (Q)</t>
  </si>
  <si>
    <t>Blast Vest</t>
  </si>
  <si>
    <t>200</t>
  </si>
  <si>
    <t>+2 Soak vs. slugthrowers and other physical projectiles</t>
  </si>
  <si>
    <t>Reinforced Blast Vest</t>
  </si>
  <si>
    <t>Mk 45 Half Vest</t>
  </si>
  <si>
    <t>protects wearer from three Critical Injuries, each one</t>
  </si>
  <si>
    <t>damaging the vest one step</t>
  </si>
  <si>
    <t>Armored Coat</t>
  </si>
  <si>
    <t>Average Perception check to detect; may ignore ■ imposed</t>
  </si>
  <si>
    <t>by foul weather</t>
  </si>
  <si>
    <t>Armored Clothing</t>
  </si>
  <si>
    <t>Average Perception check to detect</t>
  </si>
  <si>
    <t>Berethron Type III Armored Clothing</t>
  </si>
  <si>
    <t>Armored Clothing and Coat</t>
  </si>
  <si>
    <t>1,350</t>
  </si>
  <si>
    <t>Custom Tailored Armored Jacket</t>
  </si>
  <si>
    <t>6,200</t>
  </si>
  <si>
    <t>1 Advantage to all Charm, Deception, Negotiation checks</t>
  </si>
  <si>
    <t>Armored Robes</t>
  </si>
  <si>
    <t>8</t>
  </si>
  <si>
    <t>Flare Jacket</t>
  </si>
  <si>
    <t>Holds a blinding light attack usable once per encounter</t>
  </si>
  <si>
    <t>Riot Armor</t>
  </si>
  <si>
    <t>950</t>
  </si>
  <si>
    <t>Mk IV Riot Armor</t>
  </si>
  <si>
    <t>R 1,850</t>
  </si>
  <si>
    <t>One hour toxic enviroment survivability; reduce</t>
  </si>
  <si>
    <t>number of rounds staggered or disoriented by 1</t>
  </si>
  <si>
    <t>"Luck" Riot Armor</t>
  </si>
  <si>
    <t>1 Advantage to all Vigilance checks</t>
  </si>
  <si>
    <t>Mandalorean Armor, Medium</t>
  </si>
  <si>
    <t>Intimidating 1 (T)</t>
  </si>
  <si>
    <t>Gladiatorial Leathers</t>
  </si>
  <si>
    <t>■ to Charm checks</t>
  </si>
  <si>
    <t>Beast Hide Warrior's Armor</t>
  </si>
  <si>
    <t>Gain 1 Advantage to Coercion checks;</t>
  </si>
  <si>
    <t>DC,SS</t>
  </si>
  <si>
    <t>Automatic 1 Threat to Charm checks</t>
  </si>
  <si>
    <t>Padded Armor</t>
  </si>
  <si>
    <t>N-57 Engineer Armor</t>
  </si>
  <si>
    <t>Wearer may recharge weapons or devices; includes toolkit</t>
  </si>
  <si>
    <t>Storm Charge Suit</t>
  </si>
  <si>
    <t>Shock Gloves equipped; melee opponent suffers 8</t>
  </si>
  <si>
    <t>Strain damage on a Despair; Disorient on 2 Threat</t>
  </si>
  <si>
    <t>Chitin Armor</t>
  </si>
  <si>
    <t>600</t>
  </si>
  <si>
    <t>Jedi Training Padded Armor</t>
  </si>
  <si>
    <t>9</t>
  </si>
  <si>
    <t>Jedi Temple Guard Armored Robes</t>
  </si>
  <si>
    <t>10</t>
  </si>
  <si>
    <t>built-in comlink, scanner</t>
  </si>
  <si>
    <t>Personal Armor - Heavy</t>
  </si>
  <si>
    <t>Half-Lam Armor</t>
  </si>
  <si>
    <t>Laminate</t>
  </si>
  <si>
    <t>2,500</t>
  </si>
  <si>
    <t>Clone Wars Era Trooper Laminate</t>
  </si>
  <si>
    <t>R 4,400</t>
  </si>
  <si>
    <t>May ignore ■ imposed by environment;</t>
  </si>
  <si>
    <t>Built-in comlink; Fearsome 2 (T)</t>
  </si>
  <si>
    <t>Stormtrooper Laminate</t>
  </si>
  <si>
    <t>Sandtrooper Laminate</t>
  </si>
  <si>
    <t>May ignore ■■ imposed by hot environment;</t>
  </si>
  <si>
    <t>Scout Trooper Laminate</t>
  </si>
  <si>
    <t>Snowtrooper Laminate</t>
  </si>
  <si>
    <t>May ignore ■■ imposed by cold environment;</t>
  </si>
  <si>
    <t>Stealthtrooper Laminate</t>
  </si>
  <si>
    <t>Removes ■ due to darkness, smoke; ■ to checks to</t>
  </si>
  <si>
    <t>Perception checks to detect the wearer</t>
  </si>
  <si>
    <t>Swamptrooper Laminate</t>
  </si>
  <si>
    <t>Aqua-breather; may ignore ■ imposed by environment;</t>
  </si>
  <si>
    <t>Spacetrooper Armor</t>
  </si>
  <si>
    <t>R 18,000</t>
  </si>
  <si>
    <t>24 hours protection from radiation, toxicity, vacuum; high-</t>
  </si>
  <si>
    <t>powered comlink; removes ■■ due to darkness, smoke</t>
  </si>
  <si>
    <t>Heavy Battle Armor</t>
  </si>
  <si>
    <t>Protector 1 Combat Armor</t>
  </si>
  <si>
    <t>R 5,500</t>
  </si>
  <si>
    <t>Alliance Heavy Battle Armor</t>
  </si>
  <si>
    <t>R 6,000</t>
  </si>
  <si>
    <t>Includes breathmask</t>
  </si>
  <si>
    <t>Mk II Steelskin Anti-Concussive Armor</t>
  </si>
  <si>
    <t>R 6,500</t>
  </si>
  <si>
    <t>■ to all Brawn and Agility based checks; reduce the</t>
  </si>
  <si>
    <t>Mandalorean Armor, Heavy</t>
  </si>
  <si>
    <t>Jedi Battle Armor</t>
  </si>
  <si>
    <t>Custom fitted; ■■ to anyone but the original owner</t>
  </si>
  <si>
    <t>Powered Capacitive Armor</t>
  </si>
  <si>
    <t>May receive +1 Soak, +1 Defense at cost of no free Man.</t>
  </si>
  <si>
    <t>PX-11 Battlement Powered Armor</t>
  </si>
  <si>
    <t>R 9,000</t>
  </si>
  <si>
    <t>One hour vacuum/toxic enviroment survivability; deduct ■■</t>
  </si>
  <si>
    <t>penalty for darkness; +1 Brawn; +1 Athletics; if unpowered</t>
  </si>
  <si>
    <t>Enc is 12, Defense is 0, lose all other benefits</t>
  </si>
  <si>
    <t>Kav-Dann Power Armor</t>
  </si>
  <si>
    <t>R 13,500</t>
  </si>
  <si>
    <t>+1 Brawn; fully sealed, 4 hours life support; □ vs. radiation;</t>
  </si>
  <si>
    <t>removes ■ caused by enviroment affecting vision</t>
  </si>
  <si>
    <t>Leviathan Power Armor</t>
  </si>
  <si>
    <t>15,000</t>
  </si>
  <si>
    <t>Must be custom-fit to wearer; integrated heating system,</t>
  </si>
  <si>
    <t>enhanced optics suite, strength enhancement, respirator</t>
  </si>
  <si>
    <t>Personal Armor - Special</t>
  </si>
  <si>
    <t>Personal Deflector Shield</t>
  </si>
  <si>
    <t>10,000</t>
  </si>
  <si>
    <t>Reflect (T); may run out of power on a Despair</t>
  </si>
  <si>
    <t>Hauling Harness</t>
  </si>
  <si>
    <t>+6 Enc capacity; upgrade combat check difficulties twice</t>
  </si>
  <si>
    <t>Alliance Light Stealth Armor</t>
  </si>
  <si>
    <t>R 2,200</t>
  </si>
  <si>
    <t>□ to Stealth checks</t>
  </si>
  <si>
    <t>Sakiyan Shadowsuit</t>
  </si>
  <si>
    <t>□□ to Stealth checks</t>
  </si>
  <si>
    <t>Mimetic Suit</t>
  </si>
  <si>
    <t>Upgrade Stealth checks twice; power may run out on</t>
  </si>
  <si>
    <t>three Threats</t>
  </si>
  <si>
    <t>Zephyr Stealth Suit</t>
  </si>
  <si>
    <t>upgrade Stealth checks once</t>
  </si>
  <si>
    <t>Holographic Costume</t>
  </si>
  <si>
    <t>750</t>
  </si>
  <si>
    <t>Cloaking Coat</t>
  </si>
  <si>
    <t>R 550</t>
  </si>
  <si>
    <t>Upgrade difficulty to detect using electronics twice</t>
  </si>
  <si>
    <t>Hutt Shell Armor</t>
  </si>
  <si>
    <t>R 25,000</t>
  </si>
  <si>
    <t>Hutts only; ignore Awkward, Ponderous, difficult terrain</t>
  </si>
  <si>
    <t>Beast Armor</t>
  </si>
  <si>
    <t>AniPro Layered Barding</t>
  </si>
  <si>
    <t>Rider does not suffer bareback riding penalities</t>
  </si>
  <si>
    <t>Padded Barding</t>
  </si>
  <si>
    <t>Laminate Barding</t>
  </si>
  <si>
    <t>8,500</t>
  </si>
  <si>
    <t>tethered to belt</t>
  </si>
  <si>
    <t>Advantage for +2 damage or +1 Breach;</t>
  </si>
  <si>
    <t>Kyber Crystal; can be super-charged on three</t>
  </si>
  <si>
    <t>Engaged</t>
  </si>
  <si>
    <t>C</t>
  </si>
  <si>
    <t>Lightsaber</t>
  </si>
  <si>
    <t>Retro-Saber</t>
  </si>
  <si>
    <t>Breach 1; Sunder; Vicious 1; tethered to belt</t>
  </si>
  <si>
    <t>Proto-Saber</t>
  </si>
  <si>
    <t>Short, Stun Damage, blade must be off</t>
  </si>
  <si>
    <t>built-in stun blaster: Damage 6, Crit 3, Range</t>
  </si>
  <si>
    <t>Hilt, Pistol</t>
  </si>
  <si>
    <t>Defensive 1; may use three Threats to disarm</t>
  </si>
  <si>
    <t>900</t>
  </si>
  <si>
    <t>Hilt, Crossguard</t>
  </si>
  <si>
    <t>Two-Handed</t>
  </si>
  <si>
    <t>Kyber Crystal; Defensive 1; Cumbersome 3;</t>
  </si>
  <si>
    <t>700</t>
  </si>
  <si>
    <t>Hilt, Pike</t>
  </si>
  <si>
    <t>Kyber Crystal; +1 damage</t>
  </si>
  <si>
    <t>Hilt, Extended</t>
  </si>
  <si>
    <t>Unwieldy 3; Two-Handed</t>
  </si>
  <si>
    <t>Double-Bladed</t>
  </si>
  <si>
    <t>Kyber Crystal; Defensive 1; Linked 1; Stun 4;</t>
  </si>
  <si>
    <t>Hilt, Temple Guard</t>
  </si>
  <si>
    <t>Kyber Crystal; Linked 1; Unwieldy 3;</t>
  </si>
  <si>
    <t>Hilt, Double-Bladed</t>
  </si>
  <si>
    <t>single opponent</t>
  </si>
  <si>
    <t>Kyber Crystal; □ when engaged with a</t>
  </si>
  <si>
    <t>Hilt, Curved</t>
  </si>
  <si>
    <t>Unwieldy 4; -1 damage</t>
  </si>
  <si>
    <t>Kyber Crystal; Defensive 1; Deflection 2;</t>
  </si>
  <si>
    <t>Hilt, Guard Shoto</t>
  </si>
  <si>
    <t>Kyber Crystal; Accurate 1; -1 damage</t>
  </si>
  <si>
    <t>Hilt, Shoto</t>
  </si>
  <si>
    <t>Kyber Crystal</t>
  </si>
  <si>
    <t>Hilt, Basic</t>
  </si>
  <si>
    <t>sundered</t>
  </si>
  <si>
    <t>Ilum Crystal), Basic Hilt</t>
  </si>
  <si>
    <t>Breach 1; Sunder; Vicious 2; cannot be</t>
  </si>
  <si>
    <t>Lightsaber (Fully modified</t>
  </si>
  <si>
    <t>Defensive 1; Sunder; cannot be sundered</t>
  </si>
  <si>
    <t>+4</t>
  </si>
  <si>
    <t>(Force-Enhanced)</t>
  </si>
  <si>
    <t>Defensive 1</t>
  </si>
  <si>
    <t>+2</t>
  </si>
  <si>
    <t>Melee</t>
  </si>
  <si>
    <t>Ancient Sword</t>
  </si>
  <si>
    <t>NoP</t>
  </si>
  <si>
    <t>Accurate 1; Disorient 1; Stun Damage</t>
  </si>
  <si>
    <t>35</t>
  </si>
  <si>
    <t>+1</t>
  </si>
  <si>
    <t>Training Stick</t>
  </si>
  <si>
    <t>Pierce 4, Vicious 1; ■ to find</t>
  </si>
  <si>
    <t>Philaxian Phase-Knife</t>
  </si>
  <si>
    <t>Qualities; Special</t>
  </si>
  <si>
    <t>Range</t>
  </si>
  <si>
    <t>Crit</t>
  </si>
  <si>
    <t>Dam</t>
  </si>
  <si>
    <t>Skill</t>
  </si>
  <si>
    <t>Name</t>
  </si>
  <si>
    <t>Melee Weapons: Lightsabers</t>
  </si>
  <si>
    <t>Disorient 1; Ion; Improvised; ■ to find</t>
  </si>
  <si>
    <t>180</t>
  </si>
  <si>
    <t>Two-Handed; Improvised</t>
  </si>
  <si>
    <t>Cumbersome 3; Prepare 1; Vicious 4;</t>
  </si>
  <si>
    <t>on a Despair; Improvised</t>
  </si>
  <si>
    <t>Breach 1; Inaccurate 2; critically injures user</t>
  </si>
  <si>
    <t>1,750</t>
  </si>
  <si>
    <t>Burn 1; Inaccurate 2; Improvised</t>
  </si>
  <si>
    <t>125</t>
  </si>
  <si>
    <t>Sunder; Two-Handed; Improvised</t>
  </si>
  <si>
    <t>SoF</t>
  </si>
  <si>
    <t>Breach 1; Cumbersome 4; Inaccurate 2;</t>
  </si>
  <si>
    <t>J-7b Beamdrill</t>
  </si>
  <si>
    <t>Breach 1; Cumbersome 3; Inaccurate 2;</t>
  </si>
  <si>
    <t>1,100</t>
  </si>
  <si>
    <t>G9-GP Pulse Drill</t>
  </si>
  <si>
    <t>wielder on a Despair</t>
  </si>
  <si>
    <t>Two-Handed; Improvised; may harm</t>
  </si>
  <si>
    <t>Cumbersome 5; Pierce 2; Sunder; Vicious 2;</t>
  </si>
  <si>
    <t>Mk VIII Vibrosaw</t>
  </si>
  <si>
    <t>Cumbersome 4; Two-Handed; Improvised</t>
  </si>
  <si>
    <t>+3</t>
  </si>
  <si>
    <t>Improvised Weapon, Large</t>
  </si>
  <si>
    <t>Defensive 1; Disorient 2; □□ to retain;</t>
  </si>
  <si>
    <t>Staff of Office</t>
  </si>
  <si>
    <t>Cumbersome 2; Two-Handed; Improvised</t>
  </si>
  <si>
    <t>Improvised Weapon, Med.</t>
  </si>
  <si>
    <t>Breach 1; Burn 3; Vicious 3; Sunder; Improv.</t>
  </si>
  <si>
    <t>175</t>
  </si>
  <si>
    <t>Improvised; does not break on Despair</t>
  </si>
  <si>
    <t>20</t>
  </si>
  <si>
    <t>Improvised</t>
  </si>
  <si>
    <t>Improvised Weapon, Small</t>
  </si>
  <si>
    <t>Two-Handed; □ to putting out fires</t>
  </si>
  <si>
    <t>Blast 6; Cumbersome 3; Vicious 2;</t>
  </si>
  <si>
    <t>Short</t>
  </si>
  <si>
    <t>Ranged (Heavy)</t>
  </si>
  <si>
    <t>CryoBan Fire Extinguisher</t>
  </si>
  <si>
    <t>Ensnare 1; Inaccurate 2; Limited Ammo 1</t>
  </si>
  <si>
    <t>Ranged (Light)</t>
  </si>
  <si>
    <t>out of ammo on two Threats</t>
  </si>
  <si>
    <t>Disorient 1; Ensnare 4; Knockdown; runs</t>
  </si>
  <si>
    <t>250</t>
  </si>
  <si>
    <t>Knockdown; Two-Handed; backfire on Despair</t>
  </si>
  <si>
    <t>Repulsor Engine</t>
  </si>
  <si>
    <t>Concussive 1; Cumbersome 5; Ion; Prepare 1;</t>
  </si>
  <si>
    <t>Ion Thruster Engine</t>
  </si>
  <si>
    <t>Improvised Weapons: Ranged and Melee</t>
  </si>
  <si>
    <t>Reflect Talent as a lightsaber would</t>
  </si>
  <si>
    <t>Deflection 2; Stun Damage; allows use of</t>
  </si>
  <si>
    <t>Brawl</t>
  </si>
  <si>
    <t>Shield Gauntlet</t>
  </si>
  <si>
    <t>Limited Ammo 3</t>
  </si>
  <si>
    <t>SoR</t>
  </si>
  <si>
    <t>Disorient 1; Knockdown; Stun Damage;</t>
  </si>
  <si>
    <t>SVT-300 Stun Cloak</t>
  </si>
  <si>
    <t>Setting; Slow-Firing 2; 1 Defensive Stance (T)</t>
  </si>
  <si>
    <t>Cybernetic Hand</t>
  </si>
  <si>
    <t>Concussive 1; Disorient 1; Knockdown; Stun</t>
  </si>
  <si>
    <t>4,750</t>
  </si>
  <si>
    <t>Gank Repulsor Fist</t>
  </si>
  <si>
    <t>Disorient 1; Knockdown; Pierce 1</t>
  </si>
  <si>
    <t>Razor-Claws</t>
  </si>
  <si>
    <t>used as pair: Sunder; Accurate 1</t>
  </si>
  <si>
    <t>Defensive 1; Disorient 1; Knockdown;</t>
  </si>
  <si>
    <t>Vamblades</t>
  </si>
  <si>
    <t>■ to find</t>
  </si>
  <si>
    <t>Pierce 1; Vicious 1; Disorient 1; Knockdown;</t>
  </si>
  <si>
    <t>Vibroknucklers</t>
  </si>
  <si>
    <t>■ to notice</t>
  </si>
  <si>
    <t>Disorient 3; Stun 3; Knockdown; Stun Setting;</t>
  </si>
  <si>
    <t>1,250</t>
  </si>
  <si>
    <t>+0</t>
  </si>
  <si>
    <t>Shock Boots</t>
  </si>
  <si>
    <t>Cortosis; Disorient 1; Knockdown; Stun Setting</t>
  </si>
  <si>
    <t>Refined Cortosis Gauntlets</t>
  </si>
  <si>
    <t>Disorient 1; Knockdown; Stun Setting</t>
  </si>
  <si>
    <t>Concussive 1; Stun Damage; Slow-Firing 1;</t>
  </si>
  <si>
    <t>Backhand Shock Gloves</t>
  </si>
  <si>
    <t>Stun 3; Disorient 1; Knockdown; Stun Setting</t>
  </si>
  <si>
    <t>Shock Gloves</t>
  </si>
  <si>
    <t>1 dose of poison</t>
  </si>
  <si>
    <t>Disorient 1; Knockdown; Stun Setting;</t>
  </si>
  <si>
    <t>Needle Glove</t>
  </si>
  <si>
    <t>Disorient 3; Knockdown; Stun Setting</t>
  </si>
  <si>
    <t>Reinforced Gauntlets</t>
  </si>
  <si>
    <t>wielder takes 1 Strain</t>
  </si>
  <si>
    <t>Inaccurate 1; Disorient 1; Knockdown;</t>
  </si>
  <si>
    <t>Blast Knuckles</t>
  </si>
  <si>
    <t>25</t>
  </si>
  <si>
    <t>Brass Knuckles</t>
  </si>
  <si>
    <t>Basic Brawl Attack</t>
  </si>
  <si>
    <t>Melee Weapons: Brawling</t>
  </si>
  <si>
    <t>may commit Force Dice to unleash hate attack</t>
  </si>
  <si>
    <t>Cortosis; Defensive 1; Deflection 2; Vicious 1;</t>
  </si>
  <si>
    <t>Sith Shield</t>
  </si>
  <si>
    <t>Deflection 2</t>
  </si>
  <si>
    <t>Energy Shield</t>
  </si>
  <si>
    <t>Defensive 2 (unless staggered or disoriented);</t>
  </si>
  <si>
    <t>-1</t>
  </si>
  <si>
    <t>Gungan Personal</t>
  </si>
  <si>
    <t>may run out of power on a Despair</t>
  </si>
  <si>
    <t>Concussive 1; Defensive 1; Deflection 1;</t>
  </si>
  <si>
    <t>Energy Buckler</t>
  </si>
  <si>
    <t>Cumbersome 3; Defensive 1; Deflection 2</t>
  </si>
  <si>
    <t>Kyuzo War Shield</t>
  </si>
  <si>
    <t>Cortosis; Cumbersome 3; Defensive 2;</t>
  </si>
  <si>
    <t>Cortosis Shield</t>
  </si>
  <si>
    <t>Disorient 1; may equip with "rifle lock"</t>
  </si>
  <si>
    <t>Cumbersome 3; Defensive 2; Deflection 2;</t>
  </si>
  <si>
    <t>Activv1 Riot Shield</t>
  </si>
  <si>
    <t>Stun 3; Sunder; Breach 1; Concussive 2;</t>
  </si>
  <si>
    <t>Pius Dea Thunderhammer</t>
  </si>
  <si>
    <t>Defensive 2; Two-Handed</t>
  </si>
  <si>
    <t>215</t>
  </si>
  <si>
    <t>Voss Warspear</t>
  </si>
  <si>
    <t>Defensive 1; Two-Handed</t>
  </si>
  <si>
    <t>Spear</t>
  </si>
  <si>
    <t>Stun Damage</t>
  </si>
  <si>
    <t>Ensnare 5; Knockdown; Limited Ammo 1;</t>
  </si>
  <si>
    <t>Electronet</t>
  </si>
  <si>
    <t>Ensnare 1; Vicious 2; Unwieldy 3</t>
  </si>
  <si>
    <t>1,550</t>
  </si>
  <si>
    <t>Rodian Cryogen Whip</t>
  </si>
  <si>
    <t>Disorient 4; Ensnare 1; Stun Damage</t>
  </si>
  <si>
    <t>Neuronic Whip</t>
  </si>
  <si>
    <t>Ensnare 2; Stun Damage</t>
  </si>
  <si>
    <t>Longeing Whip</t>
  </si>
  <si>
    <t>Cumbersome 3; Defensive 1; Superior</t>
  </si>
  <si>
    <t>400</t>
  </si>
  <si>
    <t>Wookiee Ryyk Blade</t>
  </si>
  <si>
    <t>SoR, SS</t>
  </si>
  <si>
    <t>Cumbersome 3 (dismounted); Pierce 3;</t>
  </si>
  <si>
    <t>Mon Cal Energy Lance</t>
  </si>
  <si>
    <t>Cumbersome 3</t>
  </si>
  <si>
    <t>Defensive 2; Pierce 4; Vicious 3; Two-Handed</t>
  </si>
  <si>
    <t>Vibro-Trident</t>
  </si>
  <si>
    <t>Defensive 2; Pierce 3; Two-Handed</t>
  </si>
  <si>
    <t>975</t>
  </si>
  <si>
    <t>Vibro-Glaive</t>
  </si>
  <si>
    <t>two Threats may be spent to hinder Survival</t>
  </si>
  <si>
    <t>Defensive 1; Pierce 2; Vicious 2; Two-Handed;</t>
  </si>
  <si>
    <t>490</t>
  </si>
  <si>
    <t>Model 14 Stalker Vibrospear</t>
  </si>
  <si>
    <t>Pierce 2; Vicious 2; Two-Handed</t>
  </si>
  <si>
    <t>Vibrospear</t>
  </si>
  <si>
    <t>Defensive 1; Pierce 2; Vicious 2; Two-Handed</t>
  </si>
  <si>
    <t>Vibro-Greatsword</t>
  </si>
  <si>
    <t>Melee Weapons: Melee, continued</t>
  </si>
  <si>
    <t>Pierce 1; Sunder; Vicious 1</t>
  </si>
  <si>
    <t>Vibro-Machete</t>
  </si>
  <si>
    <t>Pierce 2; Vicious 1; Defensive 1</t>
  </si>
  <si>
    <t>Vibrosword</t>
  </si>
  <si>
    <t>Defensive 1; Pierce 5</t>
  </si>
  <si>
    <t>Vibrorapier</t>
  </si>
  <si>
    <t>Pierce 2; Inaccurate 1; Vicious 1</t>
  </si>
  <si>
    <t>Vibro-Bayonet</t>
  </si>
  <si>
    <t>tool kit, ■ to repair devices and droids</t>
  </si>
  <si>
    <t>Vibroblade</t>
  </si>
  <si>
    <t>Pierce 2; Vicious 1; □ toSurvival checks;</t>
  </si>
  <si>
    <t>Shistavanen Combat Utility</t>
  </si>
  <si>
    <t>Pierce 3; Vicious 1</t>
  </si>
  <si>
    <t>aKraB Clip-Point Vibrodagger</t>
  </si>
  <si>
    <t>Pierce 1; Vicious 1; ■■ to find</t>
  </si>
  <si>
    <t>Stealth Vibroknife</t>
  </si>
  <si>
    <t>Defensive 1; Pierce 2; Vicious 1</t>
  </si>
  <si>
    <t>Parrying Vibroknife</t>
  </si>
  <si>
    <t>Pierce 2; Vicious 1</t>
  </si>
  <si>
    <t>Vibroknife</t>
  </si>
  <si>
    <t>Cumbersome 5; Inferior 1; Pierce 1; Sunder;</t>
  </si>
  <si>
    <t>+5</t>
  </si>
  <si>
    <t>Arg'garok Ax</t>
  </si>
  <si>
    <t>Burn 2; Sunder; Vicious 1; Two-Handed</t>
  </si>
  <si>
    <t>R 850</t>
  </si>
  <si>
    <t>Model Therm-Ax</t>
  </si>
  <si>
    <t>Pierce 2; Vicious 3; Two-Handed</t>
  </si>
  <si>
    <t>Gamorrean Vibro-Ax</t>
  </si>
  <si>
    <t>Pierce 2; Sunder; Vicious 3; Two-Handed</t>
  </si>
  <si>
    <t>Vibro-Ax</t>
  </si>
  <si>
    <t>Pierce 1; Two-Handed</t>
  </si>
  <si>
    <t>Mon Cal Spear Blaster</t>
  </si>
  <si>
    <t>Disorient 2</t>
  </si>
  <si>
    <t>15</t>
  </si>
  <si>
    <t>Truncheon/Club</t>
  </si>
  <si>
    <t>Defensive 1; Vicious 1; Linked 1; Unwieldy 2;</t>
  </si>
  <si>
    <t>Pit Glaive</t>
  </si>
  <si>
    <t>Defensive 1; Linked 1; Unwieldy 3; Two-Handed</t>
  </si>
  <si>
    <t>Zabrak Zhaboka</t>
  </si>
  <si>
    <t>Defensive 1; Pierce 3; Two-Handed</t>
  </si>
  <si>
    <t>Selonian Glaive</t>
  </si>
  <si>
    <t>Defensive 1; Pierce 2; Two-Handed</t>
  </si>
  <si>
    <t>Mon Cal Coral Pike</t>
  </si>
  <si>
    <t>Stun Setting; Unwieldy 3; Two-Handed</t>
  </si>
  <si>
    <t>Cortosis; Cumbersome 3; Linked 1;</t>
  </si>
  <si>
    <t>4,500</t>
  </si>
  <si>
    <t>Electrostaff</t>
  </si>
  <si>
    <t>Defensive 1; Knockdown; Two-Handed</t>
  </si>
  <si>
    <t>1,050</t>
  </si>
  <si>
    <t>Nikto Tuskbeast Pike</t>
  </si>
  <si>
    <t>Pierce 2; Stun Setting; Two-Handed</t>
  </si>
  <si>
    <t>Force Pike</t>
  </si>
  <si>
    <t>Defensive 2; Stun Setting</t>
  </si>
  <si>
    <t>Bardottan Electrolance</t>
  </si>
  <si>
    <t>Stun 3; Stun Setting</t>
  </si>
  <si>
    <t>450</t>
  </si>
  <si>
    <t>Gungan Electropole</t>
  </si>
  <si>
    <t>Disorient 2; Two-Handed</t>
  </si>
  <si>
    <t>120</t>
  </si>
  <si>
    <t>Gungan Cesta (as a Staff)</t>
  </si>
  <si>
    <t>80</t>
  </si>
  <si>
    <t>Gungan Atlatl (as a Club)</t>
  </si>
  <si>
    <t>Defensive 1; Disorient 3; Two-Handed</t>
  </si>
  <si>
    <t>Tusken Gaffi Stick</t>
  </si>
  <si>
    <t>Defensive 1; Pierce 2; Unwieldy 2; Two-Handed</t>
  </si>
  <si>
    <t>610</t>
  </si>
  <si>
    <t>Trailbreaker Poleax</t>
  </si>
  <si>
    <t>increased damage when damaged</t>
  </si>
  <si>
    <t>CtG</t>
  </si>
  <si>
    <t>Defensive 1; Holds three doses of poison;</t>
  </si>
  <si>
    <t>Sathari Diiro Blade</t>
  </si>
  <si>
    <t>Disorient 3; Stun Damage</t>
  </si>
  <si>
    <t>375</t>
  </si>
  <si>
    <t>Drall Flashstick</t>
  </si>
  <si>
    <t>Concussive 1; Slow-Firing 1; Stun Setting</t>
  </si>
  <si>
    <t>Persuader shock prod</t>
  </si>
  <si>
    <t xml:space="preserve">Concussive 1; Stun Damage </t>
  </si>
  <si>
    <t>875</t>
  </si>
  <si>
    <t>Thunderbolt shock prod</t>
  </si>
  <si>
    <t>(Butt-Stock Stun Pad)</t>
  </si>
  <si>
    <t>Inaccurate 1; Stun Damage; Two-Handed</t>
  </si>
  <si>
    <t>Stokhli Spray Stick</t>
  </si>
  <si>
    <t>50</t>
  </si>
  <si>
    <t>Snap Baton</t>
  </si>
  <si>
    <t>Stun Damage; Limited Ammo 2; vs. Resilience</t>
  </si>
  <si>
    <t>12</t>
  </si>
  <si>
    <t>Skulduggery</t>
  </si>
  <si>
    <t>Model 31 Palm Stunner</t>
  </si>
  <si>
    <t>Disorient 2; Stun Damage; integrated weapon</t>
  </si>
  <si>
    <t>Stun Prod, Paladin rifle</t>
  </si>
  <si>
    <t>Disorient 2; Stun Damage</t>
  </si>
  <si>
    <t>Z2 Stun Baton</t>
  </si>
  <si>
    <t>Disorient 2; Stun Damage; ■ to find</t>
  </si>
  <si>
    <t>575</t>
  </si>
  <si>
    <t>CS-12 Stun Master</t>
  </si>
  <si>
    <t>Breach 1; Cortosis; Defensive 1; Two-Handed</t>
  </si>
  <si>
    <t>Morgukai Cortosis Staff</t>
  </si>
  <si>
    <t>Cortosis; Two-Handed</t>
  </si>
  <si>
    <t>Refined Cortosis Staff</t>
  </si>
  <si>
    <t>Cortosis; Defensive 1</t>
  </si>
  <si>
    <t>Cortosis Sword</t>
  </si>
  <si>
    <t>475</t>
  </si>
  <si>
    <t>Sword Cane</t>
  </si>
  <si>
    <t>Defensive 1; Pierce 1</t>
  </si>
  <si>
    <t>Rapier/Longsword</t>
  </si>
  <si>
    <t>Stun 3; Knockdown; Vicious 1; Cumbersome 2</t>
  </si>
  <si>
    <t>Gungan Macuahuitl</t>
  </si>
  <si>
    <t>Cumbersome 4; Defensive 1; Two-Handed</t>
  </si>
  <si>
    <t>315</t>
  </si>
  <si>
    <t>Weik Greatsword</t>
  </si>
  <si>
    <t>Pierce 1; Vicious 1</t>
  </si>
  <si>
    <t>Klatooinian Shamshir</t>
  </si>
  <si>
    <t>Defensive 1; Vicious 1</t>
  </si>
  <si>
    <t>Cutlass/Broadsword</t>
  </si>
  <si>
    <t>damages on two Threat</t>
  </si>
  <si>
    <t>Pierce 5; Vicious 1; ■ to find;</t>
  </si>
  <si>
    <t>MSW-9 Molecular Stiletto</t>
  </si>
  <si>
    <t>Pierce 2</t>
  </si>
  <si>
    <t>65</t>
  </si>
  <si>
    <t>Ascian Throwing Dagger</t>
  </si>
  <si>
    <t>Defensive 1; □ to retain</t>
  </si>
  <si>
    <t>650</t>
  </si>
  <si>
    <t>Ceremonial Blade</t>
  </si>
  <si>
    <t>Pierce 5; Vicious 1; damages on three Threat</t>
  </si>
  <si>
    <t>MSW-12 Nanodagger</t>
  </si>
  <si>
    <t>Pierce 1</t>
  </si>
  <si>
    <t>75</t>
  </si>
  <si>
    <t>Punch Dagger</t>
  </si>
  <si>
    <t>Defensive 2; Pierce 1; Sunder</t>
  </si>
  <si>
    <t>Blade-Breaker</t>
  </si>
  <si>
    <t>Parrying Dagger</t>
  </si>
  <si>
    <t>Vicious 1; □ to Survival checks</t>
  </si>
  <si>
    <t>Explorer's Knife</t>
  </si>
  <si>
    <t>Combat Knife</t>
  </si>
  <si>
    <t>Knife</t>
  </si>
  <si>
    <t>Melee Weapons: Melee</t>
  </si>
  <si>
    <t>Advantage</t>
  </si>
  <si>
    <t>Disorient 1; Limited Ammo 1; returns on three</t>
  </si>
  <si>
    <t>Ion; Limited Ammo 1; Two-Handed</t>
  </si>
  <si>
    <t>(+120)</t>
  </si>
  <si>
    <t>Inaccurate (at Long Range only); Burn 1;</t>
  </si>
  <si>
    <t>30 (+120)</t>
  </si>
  <si>
    <t>Long</t>
  </si>
  <si>
    <t>(With Gungan Cesta)</t>
  </si>
  <si>
    <t>Accurate 1; Burn 1; Ion; Limited Ammo 1</t>
  </si>
  <si>
    <t>20 (+80)</t>
  </si>
  <si>
    <t>Medium</t>
  </si>
  <si>
    <t>(With Gungan Atlatl)</t>
  </si>
  <si>
    <t>Burn 1; Ion; Limited Ammo 1</t>
  </si>
  <si>
    <t>Gungan Plasma Ball</t>
  </si>
  <si>
    <t>Breach 2; Vicious 5; Limited Ammo 1</t>
  </si>
  <si>
    <t>Shaped Thermal Grenade</t>
  </si>
  <si>
    <t>Blast 15; Breach 1; Vicious 4; Limited Ammo 1</t>
  </si>
  <si>
    <t>Thermal Detonator</t>
  </si>
  <si>
    <t>Blast 10; Limited Ammo 1</t>
  </si>
  <si>
    <t>Plasma Grenade</t>
  </si>
  <si>
    <t>Blast 7; Disorient 5; Ion; Limited Ammo 1</t>
  </si>
  <si>
    <t>Ion Grenade</t>
  </si>
  <si>
    <t>Blast -; Ensnare 3; recoverable; see text</t>
  </si>
  <si>
    <t>Glop Grenade</t>
  </si>
  <si>
    <t>Blast 10; Stun Damage; Limited Ammo 1</t>
  </si>
  <si>
    <t>Knockout Grenade</t>
  </si>
  <si>
    <t>Blast 2; Limited Ammo 1; various poisons</t>
  </si>
  <si>
    <t>Poison Gas Grenade</t>
  </si>
  <si>
    <t>Blast 5; Burn 2; Limited Ammo 1</t>
  </si>
  <si>
    <t>Inferno Grenade</t>
  </si>
  <si>
    <t>Blast 4; Limited Ammo 1; Pierce 3</t>
  </si>
  <si>
    <t>13</t>
  </si>
  <si>
    <t>Armor-Piercing Grenade</t>
  </si>
  <si>
    <t>Limited Ammo 1</t>
  </si>
  <si>
    <t>Blast 4; Stun Damage; Concussive 1;</t>
  </si>
  <si>
    <t>Noise Grenade</t>
  </si>
  <si>
    <t>Blast 8; Concussive 2; Disorient 5;</t>
  </si>
  <si>
    <t>Concussion Grenade</t>
  </si>
  <si>
    <t>Blast 6; Concussive 2; Stun Damage;</t>
  </si>
  <si>
    <t>Spore/B Stun Grenade</t>
  </si>
  <si>
    <t>Blast 5; Stun Damage; Limited Ammo 1</t>
  </si>
  <si>
    <t>HIC "Mercy" Grenade</t>
  </si>
  <si>
    <t>Data-Purge Grenade</t>
  </si>
  <si>
    <t>Disorient 3; Stun Damage; Blast 8;</t>
  </si>
  <si>
    <t>Stun Grenade</t>
  </si>
  <si>
    <t>Blast 7; Cumbersome 2; Limited Ammo 1</t>
  </si>
  <si>
    <t>Mk 4 HFG</t>
  </si>
  <si>
    <t>Blast 6; Limited Ammo 1</t>
  </si>
  <si>
    <t>Frag Grenade</t>
  </si>
  <si>
    <t>Ensnare 3; Knockdown; Limited Ammo 1</t>
  </si>
  <si>
    <t>1/3</t>
  </si>
  <si>
    <t>Bola/Net</t>
  </si>
  <si>
    <t>may spend one Advantage to retrieve</t>
  </si>
  <si>
    <t>Guided 1; Limited Ammo 1; if target is missed;</t>
  </si>
  <si>
    <t>Boomerang</t>
  </si>
  <si>
    <t>Pierce 2; Limited Ammo 1</t>
  </si>
  <si>
    <t>Ranged Weapons: Thrown</t>
  </si>
  <si>
    <t>Blast 6; Burn 3; Vicious 1; Two-Handed</t>
  </si>
  <si>
    <t>L70 Acid Projector</t>
  </si>
  <si>
    <t>Ensnare 3; Two-Handed</t>
  </si>
  <si>
    <t>Tangle Gun 7</t>
  </si>
  <si>
    <t>masks or other techniques and gear</t>
  </si>
  <si>
    <t>Two-Handed; can be countered by breathing</t>
  </si>
  <si>
    <t>Blast 5; Disorient 3; Stun Damage;</t>
  </si>
  <si>
    <t>R-88 Suppressor Riot Rifle</t>
  </si>
  <si>
    <t>Accurate 2; Ensnare 4; Slow-Firing 1; Stun 8;</t>
  </si>
  <si>
    <t>Ensnare 5; Two-Handed</t>
  </si>
  <si>
    <t>Net Gun</t>
  </si>
  <si>
    <t>Limited Ammo 1; Two-Handed</t>
  </si>
  <si>
    <t>Cumbersome 4; Pierce 3; Vicious 1;</t>
  </si>
  <si>
    <t>Tralussian Styanax Lance</t>
  </si>
  <si>
    <t>Vicious 1</t>
  </si>
  <si>
    <t>Scrap Bolt</t>
  </si>
  <si>
    <t>Limited Ammo 1; Inferior; Two-Handed</t>
  </si>
  <si>
    <t>Evocii Scrap Crossbow</t>
  </si>
  <si>
    <t>Ensnare 2</t>
  </si>
  <si>
    <t>30</t>
  </si>
  <si>
    <t>Net Arrow</t>
  </si>
  <si>
    <t>SoF, SS</t>
  </si>
  <si>
    <t>60</t>
  </si>
  <si>
    <t>Stun Arrow</t>
  </si>
  <si>
    <t>Burn 2</t>
  </si>
  <si>
    <t>Incendiary Arrow</t>
  </si>
  <si>
    <t>Blast 4</t>
  </si>
  <si>
    <t>Explosive-Tipped Arrow</t>
  </si>
  <si>
    <t>Vibro-Arrow</t>
  </si>
  <si>
    <t>Pierce 1; Vicious 2</t>
  </si>
  <si>
    <t>Broadhead Arrow</t>
  </si>
  <si>
    <t>Knockdown; Pierce 1</t>
  </si>
  <si>
    <t>Standard Arrow</t>
  </si>
  <si>
    <t>Cumbersome 3; Limitied Ammo 1; Two-Handed</t>
  </si>
  <si>
    <t>Long Bow</t>
  </si>
  <si>
    <t>FS19 Compound Bow</t>
  </si>
  <si>
    <t>Compound Bow</t>
  </si>
  <si>
    <t>Limited Ammo 6</t>
  </si>
  <si>
    <t>Auto-Doc Mk I Stim Pistol</t>
  </si>
  <si>
    <t>Ranged Weapons: Other</t>
  </si>
  <si>
    <t>Stun Damage; Limited Ammo 1</t>
  </si>
  <si>
    <t>Mechanics</t>
  </si>
  <si>
    <t>Knockout Mine</t>
  </si>
  <si>
    <t>Blast 4; Vicious 4; Limited Ammo 1</t>
  </si>
  <si>
    <t>Anti-Personnel Mine</t>
  </si>
  <si>
    <t>Blast 2; Breach 4; Limited Ammo 1</t>
  </si>
  <si>
    <t>R 1,400</t>
  </si>
  <si>
    <t>Anti-Vehicle Mine</t>
  </si>
  <si>
    <t>Blast 4; Concussive 2; Stun Damage</t>
  </si>
  <si>
    <t>Stun Mini-Torpedo</t>
  </si>
  <si>
    <t>Blast 0; Ensnare 6</t>
  </si>
  <si>
    <t>Net Mini-Torpedo</t>
  </si>
  <si>
    <t>Blast 8; Ion</t>
  </si>
  <si>
    <t>Ion Mini-Torpedo</t>
  </si>
  <si>
    <t>Blast 0; Disorient 4</t>
  </si>
  <si>
    <t>Ink Mini-Torpedo</t>
  </si>
  <si>
    <t>Blast 2; Pierce 4</t>
  </si>
  <si>
    <t>Anti-Armor Mini-Torpedo</t>
  </si>
  <si>
    <t>Blast 6</t>
  </si>
  <si>
    <t>Anti-Personnel Mini-Torpedo</t>
  </si>
  <si>
    <t>Two-Handed; underwater use only</t>
  </si>
  <si>
    <t>Blast 6; Cumbersome 2; Limited Ammo 2;</t>
  </si>
  <si>
    <t>Mini-Torpedo (launcher)</t>
  </si>
  <si>
    <t>Blast 6; Cumbersome 3; Limited Ammo 6;</t>
  </si>
  <si>
    <t>Gunnery</t>
  </si>
  <si>
    <t>Grenade Launcher</t>
  </si>
  <si>
    <t>Blast 10; Burn 3; Guided 2</t>
  </si>
  <si>
    <t>R 145</t>
  </si>
  <si>
    <t>Extreme</t>
  </si>
  <si>
    <t>Incendiary Missiles</t>
  </si>
  <si>
    <t>Blast 14; Inaccurate 1; Pierce 2</t>
  </si>
  <si>
    <t>R 160</t>
  </si>
  <si>
    <t>16</t>
  </si>
  <si>
    <t>Plasma Missiles</t>
  </si>
  <si>
    <t>Blast 12; Guided 3</t>
  </si>
  <si>
    <t>Fragmentation Missiles</t>
  </si>
  <si>
    <t>Blast 10; Concussive 3; Disorient 5; Guided 2</t>
  </si>
  <si>
    <t>14</t>
  </si>
  <si>
    <t>Concussion Missiles</t>
  </si>
  <si>
    <t>Blast 10; Breach 1; Guided 3</t>
  </si>
  <si>
    <t>Proton Missiles</t>
  </si>
  <si>
    <t>Cumbersome 3; Prepare 1; Limited Ammo 6;</t>
  </si>
  <si>
    <t>Missile Tube (Launcher)</t>
  </si>
  <si>
    <t>Prepare 1; Vicious 3; Two-Handed</t>
  </si>
  <si>
    <t>(Anti-Vehicle)</t>
  </si>
  <si>
    <t>Breach 2; Cumbersome 3; Limited Ammo 4;</t>
  </si>
  <si>
    <t>Flechette Launcher</t>
  </si>
  <si>
    <t>Pierce 6; Prepare 1; Vicious 1; Two-Handed</t>
  </si>
  <si>
    <t>(Anti-Infantry)</t>
  </si>
  <si>
    <t>Blast 8; Cumbersome 3; Limited Ammo 4;</t>
  </si>
  <si>
    <t>Grenade; Limited Ammo 3; jams on a Despair</t>
  </si>
  <si>
    <t>R 1,200</t>
  </si>
  <si>
    <t>G</t>
  </si>
  <si>
    <t>CSPL-12 Grenade Launcher</t>
  </si>
  <si>
    <t>Burn 4; Blast 9; Cumbersome 3; Vicious 2;</t>
  </si>
  <si>
    <t>CZ-28 Flamestrike</t>
  </si>
  <si>
    <t>Burn 3; Blast 8; Two-Handed</t>
  </si>
  <si>
    <t>Flame Projector</t>
  </si>
  <si>
    <t>Ranged Weapons: Explosive, Area of Effect</t>
  </si>
  <si>
    <t>Auto-Fire; Cumbersome 4; Two-Handed</t>
  </si>
  <si>
    <t>Imperial Heavy Repeater</t>
  </si>
  <si>
    <t>Auto-Fire; Pierce 1; Carbine</t>
  </si>
  <si>
    <t>Selonian Shard Shooter</t>
  </si>
  <si>
    <t>Blast 3; Knockkdown; Two-Handed</t>
  </si>
  <si>
    <t>8-Gauge Scatter Gun</t>
  </si>
  <si>
    <t>Blast 6; Knockdown; Two-Handed</t>
  </si>
  <si>
    <t>Shotgun</t>
  </si>
  <si>
    <t>Accurate 2; Knockdown; Pierce 6; Two-Handed</t>
  </si>
  <si>
    <t>45,000</t>
  </si>
  <si>
    <t>Verpine Heavy Shatter Rifle</t>
  </si>
  <si>
    <t>Two-Handed; exploding rounds available</t>
  </si>
  <si>
    <t>Accurate 2 (specific user only); Pierce 3;</t>
  </si>
  <si>
    <t>Model 38</t>
  </si>
  <si>
    <t>Accurate 1; Cumbersome 2; Two-Handed</t>
  </si>
  <si>
    <t>Mk V Sand Panther</t>
  </si>
  <si>
    <t>Blast 4; Limited Ammo 5; Linked 1; Vicious 2;</t>
  </si>
  <si>
    <t>DF-D1 Duo-Flechette Rifle</t>
  </si>
  <si>
    <t>Knockdown; Pierce 4; Two-Handed</t>
  </si>
  <si>
    <t>30,000</t>
  </si>
  <si>
    <t>Verpine Shatter Rifle</t>
  </si>
  <si>
    <t>Cumbersome 2; Two-Handed</t>
  </si>
  <si>
    <t>800</t>
  </si>
  <si>
    <t>Vodran Hunting Rifle</t>
  </si>
  <si>
    <t>Burn 1; Cumbersome 3; Disorient 1; Two-Handed</t>
  </si>
  <si>
    <t>R 600</t>
  </si>
  <si>
    <t>Berserker Rifle</t>
  </si>
  <si>
    <t>Limited Ammo; Two-Handed; poison reservoir</t>
  </si>
  <si>
    <t>1,600</t>
  </si>
  <si>
    <t>Mk II Saberdart Rifle</t>
  </si>
  <si>
    <t>Pierce 4; Stun Damge; Two-Handed</t>
  </si>
  <si>
    <t>Model 77 Air Rifle</t>
  </si>
  <si>
    <t>Model 57 Homesteader</t>
  </si>
  <si>
    <t>Slugthrower Rifle</t>
  </si>
  <si>
    <t>may run out of ammo on two Threat</t>
  </si>
  <si>
    <t>Auto-Fire; Inaccurate 1; Carbine;</t>
  </si>
  <si>
    <t>Assault Carbine</t>
  </si>
  <si>
    <t>Auto-Fire</t>
  </si>
  <si>
    <t>ASP-9 Vrelt Autopistol</t>
  </si>
  <si>
    <t>Pierce 3; removes ■ from deflectors; ■ to find</t>
  </si>
  <si>
    <t>NX-14 Needler</t>
  </si>
  <si>
    <t>Guided 3; Limited Ammo 3</t>
  </si>
  <si>
    <t>R 825</t>
  </si>
  <si>
    <t>FWG-5 Flechette Pistol</t>
  </si>
  <si>
    <t>Knockdown; Pierce 2</t>
  </si>
  <si>
    <t>Verpine Shatter Pistol</t>
  </si>
  <si>
    <t>Accurate 1; Limited Ammo 5</t>
  </si>
  <si>
    <t>Model C "Fiver"</t>
  </si>
  <si>
    <t>Pierce 2; Vicious 1; acid bullets</t>
  </si>
  <si>
    <t>KD-30 Dissuader</t>
  </si>
  <si>
    <t>Limited Ammo 5; Pierce 2; ■ to find</t>
  </si>
  <si>
    <t>SH-9</t>
  </si>
  <si>
    <t>Slugthrower Pistol</t>
  </si>
  <si>
    <t>Limited Ammo 1; poison reservoir</t>
  </si>
  <si>
    <t>Mk I Saberdart Pistol</t>
  </si>
  <si>
    <t>Limited Ammo 3; poison; ■■ to find</t>
  </si>
  <si>
    <t>Stealth-2VX</t>
  </si>
  <si>
    <t>Limited Ammo 4; ■ to find</t>
  </si>
  <si>
    <t>Holdout Pistol</t>
  </si>
  <si>
    <t>Ranged Weapons: Slugthrowers, Non-Energy Specials</t>
  </si>
  <si>
    <t>Cumbersome 4; Inaccurate 1; Two-Handed</t>
  </si>
  <si>
    <t>Cannon</t>
  </si>
  <si>
    <t>Auto-Fire; Breach 1; Concussive 1;</t>
  </si>
  <si>
    <t>Plasma Shell Assault</t>
  </si>
  <si>
    <t>Disorient 3; Knockdown; Stun Damage;</t>
  </si>
  <si>
    <t>D-29 Repulsor Rifle</t>
  </si>
  <si>
    <t>Pierce 4; Unwieldy 3; Vicious 2; Two-Handed</t>
  </si>
  <si>
    <t>R 2,800</t>
  </si>
  <si>
    <t>Energy Bow</t>
  </si>
  <si>
    <t>Blast 6; Stun Setting; Two-Handed</t>
  </si>
  <si>
    <t>VES-700 Pulse Rifle</t>
  </si>
  <si>
    <t>Blast 5; Stun Setting; Carbine</t>
  </si>
  <si>
    <t>890</t>
  </si>
  <si>
    <t>ACP Array Gun</t>
  </si>
  <si>
    <t>must spend a Maneuver to re-cock each shot</t>
  </si>
  <si>
    <t>Cumbersome 3; Knockdown; Two-Handed;</t>
  </si>
  <si>
    <t>Wookiee Bowcaster</t>
  </si>
  <si>
    <t>Cumbersome 3; Knockdown; Pierce 5;</t>
  </si>
  <si>
    <t>2,400</t>
  </si>
  <si>
    <t>Kyuzo Bowcaster</t>
  </si>
  <si>
    <t>Accurate 1; Ensnare 1; Carbine</t>
  </si>
  <si>
    <t>Bola Carbine</t>
  </si>
  <si>
    <t>Knockdown; Limited Ammo 4; Two-Handed</t>
  </si>
  <si>
    <t>Blast 4; Concussive 2; Cumbersome 3;</t>
  </si>
  <si>
    <t>LJ-50 Concussion Rifle</t>
  </si>
  <si>
    <t>disrupted by a lightsaber</t>
  </si>
  <si>
    <t>Two-Handed; cannot be parried or</t>
  </si>
  <si>
    <t>Concussive 1; Slow-Firing 1; Stun Damage;</t>
  </si>
  <si>
    <t>SWE/2 Sonic Rifle</t>
  </si>
  <si>
    <t>ments that improve range, grant multiple shots</t>
  </si>
  <si>
    <t xml:space="preserve"> Two-Handed; cannot be modified with attach-</t>
  </si>
  <si>
    <t>Firing 1; Vicious 6 (Crippled result minimum);</t>
  </si>
  <si>
    <t>Blast 6; Breach 2; Cumbersome 3; Slow-</t>
  </si>
  <si>
    <t>T-7 Ion Disruptor</t>
  </si>
  <si>
    <t>mulitple shots</t>
  </si>
  <si>
    <t>with attachments that improve range or grant</t>
  </si>
  <si>
    <t>minimum); Two-Handed; cannot be modified</t>
  </si>
  <si>
    <t>Cumbersome 2; Vicious 5 (Crippled result</t>
  </si>
  <si>
    <t>Disruptor Rifle</t>
  </si>
  <si>
    <t>or grant multiple shots</t>
  </si>
  <si>
    <t>modified with attachments that</t>
  </si>
  <si>
    <t>Vicious 4 (Crippled result minimum); cannot be</t>
  </si>
  <si>
    <t>Disruptor Pistol</t>
  </si>
  <si>
    <t>Ion; Vicious 3 (droids only)</t>
  </si>
  <si>
    <t>Droid Disruptor</t>
  </si>
  <si>
    <t>Concussive 1; Ion; Limited Ammo 3</t>
  </si>
  <si>
    <t>Droid Disabler</t>
  </si>
  <si>
    <t>Disorient 5; Ion; Carbine</t>
  </si>
  <si>
    <t>Ionization Blaster</t>
  </si>
  <si>
    <t>Vicious 3</t>
  </si>
  <si>
    <t>ATA Pulse-Wave Blaster</t>
  </si>
  <si>
    <t>Stun Setting; Vicious 1; ■■ to find</t>
  </si>
  <si>
    <t>A95 Stingbeam</t>
  </si>
  <si>
    <t>Disorient 1; Stun 8</t>
  </si>
  <si>
    <t>SSB-1 Static Pistol</t>
  </si>
  <si>
    <t>KO-2 Heavy Stun Pistol</t>
  </si>
  <si>
    <t>Stun Pistol</t>
  </si>
  <si>
    <t>Disorient 2 (1 Advantage); Stun Damage</t>
  </si>
  <si>
    <t>40</t>
  </si>
  <si>
    <t>Energy Slingshot</t>
  </si>
  <si>
    <t>Ranged Weapons: Energy - Specials</t>
  </si>
  <si>
    <t>(unless connected to power grid or generator)</t>
  </si>
  <si>
    <t>Auto-Fire; Slow-Firing 1; Limited Ammo 8</t>
  </si>
  <si>
    <t>17</t>
  </si>
  <si>
    <t>SpaceDefense 1.8 FD</t>
  </si>
  <si>
    <t>Auto-Fire; Slow-Firing 1</t>
  </si>
  <si>
    <t>Autoturret</t>
  </si>
  <si>
    <t>Auto-Fire; Pierce 2; Vicious 1; Cumbersome 6;</t>
  </si>
  <si>
    <t>High-Output RB</t>
  </si>
  <si>
    <t>Injures user on four Threat</t>
  </si>
  <si>
    <t>Inaccurate 1; Prepare 2, Two-Handed; Critically</t>
  </si>
  <si>
    <t>Auto-Fire (Only); Breach 1; Cumbersome 4;</t>
  </si>
  <si>
    <t>R 9,950</t>
  </si>
  <si>
    <t>Reciprocating Quad Cannon</t>
  </si>
  <si>
    <t>Two-Handed; Overheat on two Threat</t>
  </si>
  <si>
    <t>Cumbersome 5; Inaccurate 1; Linked 1;</t>
  </si>
  <si>
    <t>R 6,750</t>
  </si>
  <si>
    <t>J-10 Dual Cannon</t>
  </si>
  <si>
    <t>Auto-Fire; Pierce 1; Vicious 1; Cumbersome 5;</t>
  </si>
  <si>
    <t>R 3,350</t>
  </si>
  <si>
    <t>VX Sidewinder</t>
  </si>
  <si>
    <t>Auto-Fire; Pierce 2; Vicious 1; Cumbersome 5;</t>
  </si>
  <si>
    <t>Heavy Repeating Blaster</t>
  </si>
  <si>
    <t>Auto-Fire (Only); Cumbersome 3; Prepare 1;</t>
  </si>
  <si>
    <t>Z-6 Rotary Cannon</t>
  </si>
  <si>
    <t>Auto-Fire; Pierce 1; Cumbersome 4;</t>
  </si>
  <si>
    <t>R 2,250</t>
  </si>
  <si>
    <t>Light Repeating Blaster</t>
  </si>
  <si>
    <t>Ranged Weapons: Energy - Repeating Blasters, Heavy Blaster Weapons</t>
  </si>
  <si>
    <t>Ammo 1</t>
  </si>
  <si>
    <t>Super-Charge: Breach 1, Vicious 3, Limited</t>
  </si>
  <si>
    <t>Cumbersome 3; Pierce 2; Slow-Firing 1;</t>
  </si>
  <si>
    <t>Pulse Cannon</t>
  </si>
  <si>
    <t>rebels</t>
  </si>
  <si>
    <t>Stun Setting; Cumbersome 2; Two-Handed</t>
  </si>
  <si>
    <t>DLT-18</t>
  </si>
  <si>
    <t>Pierce 2; Cumbersome 3; Two-Handed</t>
  </si>
  <si>
    <t>1,900</t>
  </si>
  <si>
    <t>DH-X</t>
  </si>
  <si>
    <t>if Auto-Fire is used; Two-Handed</t>
  </si>
  <si>
    <t>Auto-Fire; Cumbersome 3; Inaccurate 1</t>
  </si>
  <si>
    <t>11</t>
  </si>
  <si>
    <t>DC-15A</t>
  </si>
  <si>
    <t>-1 difficulty to repair</t>
  </si>
  <si>
    <t>Accurate 1; Cumbersome 3; Stun Setting;</t>
  </si>
  <si>
    <t>A280 C</t>
  </si>
  <si>
    <t>Auto-Fire; Two-Handed; Cumbersome 3</t>
  </si>
  <si>
    <t>Heavy Blaster Rifle</t>
  </si>
  <si>
    <t>Stun Setting; Two-Handed</t>
  </si>
  <si>
    <t>SK-Z</t>
  </si>
  <si>
    <t>Disorient 2; Stun Damage; Two-Handed</t>
  </si>
  <si>
    <t>2,800</t>
  </si>
  <si>
    <t>LBR-9 Stun Blaster Rifle</t>
  </si>
  <si>
    <t>Two-Handed; ■■ to find broken down</t>
  </si>
  <si>
    <t>Accurate 2; Pierce 2; Prepare 2; Slow-Firing 1;</t>
  </si>
  <si>
    <t>R 3,250</t>
  </si>
  <si>
    <t>CR-8 Takedown Rifle</t>
  </si>
  <si>
    <t>Slow-Firing 1; Two-Handed</t>
  </si>
  <si>
    <t>Accurate 2; Pierce 3; Cumbersome 3;</t>
  </si>
  <si>
    <t>1,275</t>
  </si>
  <si>
    <t>LD-1 Target Rifle</t>
  </si>
  <si>
    <t>Two-Handed; Slow-Firing 1</t>
  </si>
  <si>
    <t>Accurate 1; Cumbersome 3; Pierce 2;</t>
  </si>
  <si>
    <t>E-11s Sniper Blaster Rifle</t>
  </si>
  <si>
    <t>Cumbersome 2; Stun Setting; Two-Handed</t>
  </si>
  <si>
    <t>HBt-4 Hunting Blaster Rifle</t>
  </si>
  <si>
    <t>Weequay Blaster Lance</t>
  </si>
  <si>
    <t>1 for Long and Extreme Ranges</t>
  </si>
  <si>
    <t>Handed; Cumbersome 2; reduce difficulty by</t>
  </si>
  <si>
    <t>Accurate 1; Pierce 2; Stun Damage; Two-</t>
  </si>
  <si>
    <t>M-300 Hunting Blaster</t>
  </si>
  <si>
    <t>Two-Handed; integrated stun prod</t>
  </si>
  <si>
    <t>Auto-fire; Pierce 1; Stun Setting, Superior;</t>
  </si>
  <si>
    <t>3,250</t>
  </si>
  <si>
    <t>SSG Mk II Paladin</t>
  </si>
  <si>
    <t>may be damaged on three Threat</t>
  </si>
  <si>
    <t>Inaccurate 1; Stun Setting; Two-Handed;</t>
  </si>
  <si>
    <t>E5</t>
  </si>
  <si>
    <t>Auto-fire; Disorient 2; Stun Setting;</t>
  </si>
  <si>
    <t>GLX Firelance</t>
  </si>
  <si>
    <t>Stun Setting; quick attachments; Two-Handed</t>
  </si>
  <si>
    <t>DDC-MR6</t>
  </si>
  <si>
    <t>Blaster Rifle</t>
  </si>
  <si>
    <t>Ranged Weapons: Energy - Blaster Rifles, Heavy Blaster Rifles</t>
  </si>
  <si>
    <t>overheat and explode on a Despair</t>
  </si>
  <si>
    <t>Stun Setting; Carbine; may</t>
  </si>
  <si>
    <t>OK-98 (modified)</t>
  </si>
  <si>
    <t>first "out of ammo" Despair result</t>
  </si>
  <si>
    <t>Stun Setting; Carbine; ignore</t>
  </si>
  <si>
    <t>Ok-98</t>
  </si>
  <si>
    <t>Auto-Fire; Cumbersome 2; Carbine</t>
  </si>
  <si>
    <t>DLS-12</t>
  </si>
  <si>
    <t>Auto-Fire; Stun Setting; Carbine</t>
  </si>
  <si>
    <t>ACP Repeater Gun</t>
  </si>
  <si>
    <t>Accurate 1; Stun Setting; Carbine</t>
  </si>
  <si>
    <t>DR-45 Dragoon (rifle mode)</t>
  </si>
  <si>
    <t>Auto-Fire; Inaccurate 1: Stun Setting; Carbine</t>
  </si>
  <si>
    <t>DH-17</t>
  </si>
  <si>
    <t>Stun Setting; Carbine</t>
  </si>
  <si>
    <t>Blaster Carbine</t>
  </si>
  <si>
    <t>Ranged Weapons: Energy - Blaster Carbines</t>
  </si>
  <si>
    <t>Stun Setting</t>
  </si>
  <si>
    <t>Hutt Large-Bore Blaster</t>
  </si>
  <si>
    <t>Inaccurate 1; Stun Setting</t>
  </si>
  <si>
    <t>Renegade</t>
  </si>
  <si>
    <t>C-10 Dragoneye Reaper</t>
  </si>
  <si>
    <t>Threat; may explode on Despair</t>
  </si>
  <si>
    <t>Stun Setting; Vicious 2; may damage on two</t>
  </si>
  <si>
    <t>R 625</t>
  </si>
  <si>
    <t>BR-219</t>
  </si>
  <si>
    <t>Stun Setting; built-in grapple and line</t>
  </si>
  <si>
    <t>S-5</t>
  </si>
  <si>
    <t>may run out of ammo with two Threat;</t>
  </si>
  <si>
    <t>Linked 1; Stun Setting; Vicious 1;</t>
  </si>
  <si>
    <t>1,300</t>
  </si>
  <si>
    <t>HH-50</t>
  </si>
  <si>
    <t>CR-2</t>
  </si>
  <si>
    <t>DL-7H</t>
  </si>
  <si>
    <t>Heavy Blaster Pistol</t>
  </si>
  <si>
    <t>Stun Setting; Force Rating 1+ required</t>
  </si>
  <si>
    <t>R 1,750</t>
  </si>
  <si>
    <t>Site-145 Replica</t>
  </si>
  <si>
    <t>Accurate 1; Pierce 1; Limited Ammo 1</t>
  </si>
  <si>
    <t>Corellian Dueling Blaster</t>
  </si>
  <si>
    <t>+1 difficulty Mechanics to repair of modify</t>
  </si>
  <si>
    <t>Accurate 2; Pierce 2; Stun Setting;</t>
  </si>
  <si>
    <t>Model-1 Nova Viper</t>
  </si>
  <si>
    <t>Accurate 1; Stun Setting</t>
  </si>
  <si>
    <t>DR-45 Dragoon (pistol mode)</t>
  </si>
  <si>
    <t>Stun Setting; Superior</t>
  </si>
  <si>
    <t>H-7</t>
  </si>
  <si>
    <t>Pierce 1; Stun Setting</t>
  </si>
  <si>
    <t>Westar-35</t>
  </si>
  <si>
    <t>Stun Setting; Suppressor mod built-in</t>
  </si>
  <si>
    <t>X-8 Night Sniper</t>
  </si>
  <si>
    <t>may run out of ammo on three Threat</t>
  </si>
  <si>
    <t>Auto-Fire; Stun Setting;</t>
  </si>
  <si>
    <t>SE-14r</t>
  </si>
  <si>
    <t>Accurate 1; Pierce 2</t>
  </si>
  <si>
    <t>X-30 Lancer</t>
  </si>
  <si>
    <t>JoY</t>
  </si>
  <si>
    <t>Pierce 2; Stun Setting</t>
  </si>
  <si>
    <t>Relby-K23</t>
  </si>
  <si>
    <t>Auto-Fire; Inaccurate 1</t>
  </si>
  <si>
    <t>IR-5</t>
  </si>
  <si>
    <t>Stun Setting; ■■ to find stashed on a ship</t>
  </si>
  <si>
    <t>425</t>
  </si>
  <si>
    <t>Liquidsilver L7</t>
  </si>
  <si>
    <t>Stun Setting; cannot be Quick Drawn</t>
  </si>
  <si>
    <t>Model 80</t>
  </si>
  <si>
    <t>to repair or modify</t>
  </si>
  <si>
    <t>Stun Setting; -1 difficulty Mechanics</t>
  </si>
  <si>
    <t>Model 53</t>
  </si>
  <si>
    <t>Model 44</t>
  </si>
  <si>
    <t>Blaster Pistol</t>
  </si>
  <si>
    <t>Ranged Weapons: Energy - Blaster Pistols, Heavy Blaster Pistols</t>
  </si>
  <si>
    <t>dropped; cybernetic arm included</t>
  </si>
  <si>
    <t>Quick Draw (T); cannot be disarmed or</t>
  </si>
  <si>
    <t>4,000</t>
  </si>
  <si>
    <t>Cybernetic Implant Blaster</t>
  </si>
  <si>
    <t>Mon Cal Battle Baton</t>
  </si>
  <si>
    <t>Stun Setting; Accurate 1</t>
  </si>
  <si>
    <t>Defender</t>
  </si>
  <si>
    <t>Disorient 1; Stun Setting</t>
  </si>
  <si>
    <t>XL-2 Flashfire</t>
  </si>
  <si>
    <t>HL-27</t>
  </si>
  <si>
    <t>Stun Setting; Jury Rig bonus</t>
  </si>
  <si>
    <t>DL-19C</t>
  </si>
  <si>
    <t>Auto-Fire; Stun Setting; ■ to find;</t>
  </si>
  <si>
    <t>SE-14c</t>
  </si>
  <si>
    <t>Inferior; Stun Setting</t>
  </si>
  <si>
    <t>CDEF</t>
  </si>
  <si>
    <t>Light Blaster Pistol</t>
  </si>
  <si>
    <t>Stun Setting; ■ to find</t>
  </si>
  <si>
    <t>411</t>
  </si>
  <si>
    <t>BR</t>
  </si>
  <si>
    <t>TT24</t>
  </si>
  <si>
    <t>Deception checks to "hide" weapon</t>
  </si>
  <si>
    <t>Stun Setting; ■ to find; remove ■ from wearer's</t>
  </si>
  <si>
    <t>Boonta Blaster</t>
  </si>
  <si>
    <t>Stun Setting; ■■ to find</t>
  </si>
  <si>
    <t>ELG-3A</t>
  </si>
  <si>
    <t xml:space="preserve">Stun Setting; ■ to find; </t>
  </si>
  <si>
    <t>Military Holdout Blaster</t>
  </si>
  <si>
    <t>must recharge to reload</t>
  </si>
  <si>
    <t>Model Q4 Quickfire</t>
  </si>
  <si>
    <t>Spukami Pocket Blaster</t>
  </si>
  <si>
    <t>cannot be reloaded</t>
  </si>
  <si>
    <t>Inferior; Limited Ammo 2; ■■ to find;</t>
  </si>
  <si>
    <t>12 Defender</t>
  </si>
  <si>
    <t>of ammo on three Threat)</t>
  </si>
  <si>
    <t xml:space="preserve">(dual-shot mode: Linked 1; may run out </t>
  </si>
  <si>
    <t>Blurrg-1120</t>
  </si>
  <si>
    <t>Limited Ammo 12; ■ to find</t>
  </si>
  <si>
    <t>1-7</t>
  </si>
  <si>
    <t>Variable Holdout Blaster</t>
  </si>
  <si>
    <t>Holdout Blaster</t>
  </si>
  <si>
    <t>Ranged Weapons: Energy - Holdout Blaster Pistols, Light Blaster Pistols</t>
  </si>
  <si>
    <t>Star Wars: Weapons</t>
  </si>
  <si>
    <t>Star Wars: Weapons and Armor Customization</t>
  </si>
  <si>
    <t>Ranged Weapon Attachments and Mods</t>
  </si>
  <si>
    <t>Attachment</t>
  </si>
  <si>
    <t>Base Modifier</t>
  </si>
  <si>
    <t>Further Mods</t>
  </si>
  <si>
    <t>Filed Front Sight</t>
  </si>
  <si>
    <t>Quick Draw (T); +1 difficulty beyond Short</t>
  </si>
  <si>
    <t>1x -1 difficulty to conceal</t>
  </si>
  <si>
    <t>Set Trigger</t>
  </si>
  <si>
    <t>+1 Success and Threat on first shot</t>
  </si>
  <si>
    <t>1x +1 Success</t>
  </si>
  <si>
    <t>Augmented Spin Barrel</t>
  </si>
  <si>
    <t>+1 Damage; ■ to Mechanics checks on</t>
  </si>
  <si>
    <t>2x +1 Damage; 1x Accurate +1 (Q);</t>
  </si>
  <si>
    <t>maintenance on this weapon; blaster rifles</t>
  </si>
  <si>
    <t>1x Pierce +1 (Q)</t>
  </si>
  <si>
    <t>and heavy blaster rifles only</t>
  </si>
  <si>
    <t>Shortened Barrel</t>
  </si>
  <si>
    <t>-1 difficulty to conceal; -1 Range, to Short</t>
  </si>
  <si>
    <t>1x Quick Draw (T)</t>
  </si>
  <si>
    <t>(■ if already Short); Ranged (Light) pistols only</t>
  </si>
  <si>
    <t>Hunting Barrel</t>
  </si>
  <si>
    <t>+1 Range; Cumbersome +2 (Q);</t>
  </si>
  <si>
    <t>2x Accurate +1 (Q), 1x Lethal Blows +1 (T)</t>
  </si>
  <si>
    <t>blaster rifles only</t>
  </si>
  <si>
    <t>Marksman Barrel</t>
  </si>
  <si>
    <t>2x Accurate +1 (Q); 1x Sniper Shot (T)</t>
  </si>
  <si>
    <t>Beam Splitter</t>
  </si>
  <si>
    <t>Blast X (Q); -1 range</t>
  </si>
  <si>
    <t>2x Disorient +1 (Q)</t>
  </si>
  <si>
    <t>Spread Barrel</t>
  </si>
  <si>
    <t>1,725</t>
  </si>
  <si>
    <t>Blast 4 (Q), -1 Range, to Engaged;</t>
  </si>
  <si>
    <t>2x Blast +1 (Q)</t>
  </si>
  <si>
    <t>blaster rifles and carbines only</t>
  </si>
  <si>
    <t>Enhanced XCiter</t>
  </si>
  <si>
    <t>-1 Crit rating; two Despairs may explode;</t>
  </si>
  <si>
    <t>3x Pierce +1 (Q)</t>
  </si>
  <si>
    <t>blasters only</t>
  </si>
  <si>
    <t>Rapid-Recharge XCiter</t>
  </si>
  <si>
    <t>Auto-Fire (Q); Inaccurate +3 (Q); blasters only</t>
  </si>
  <si>
    <t>2x decrease Inaccurate (Q) by 1</t>
  </si>
  <si>
    <t>Blaster Actuating Module</t>
  </si>
  <si>
    <t>+1 Damage; ■ to Ranged (Light) checks;</t>
  </si>
  <si>
    <t>2x +1 Damage; 2x Pierce +1 (Q)</t>
  </si>
  <si>
    <t>Ranged (Light) blaster pistols only</t>
  </si>
  <si>
    <t>Overcharged Actuating</t>
  </si>
  <si>
    <t>+1 Damage; two Threats can damage; blaster</t>
  </si>
  <si>
    <t>1x +1 Damage</t>
  </si>
  <si>
    <t>Module</t>
  </si>
  <si>
    <t>pistols and carbines only</t>
  </si>
  <si>
    <t>Blaster Energy Dampener</t>
  </si>
  <si>
    <t>+1 difficulty to detect while firing; -1 Damage;</t>
  </si>
  <si>
    <t>1x ■ to detect while firing</t>
  </si>
  <si>
    <t>blaster weapons only</t>
  </si>
  <si>
    <t>Blaster Suppressor</t>
  </si>
  <si>
    <t>■■ to Perception or Vigilance to detect;</t>
  </si>
  <si>
    <t>-1 Range band; blaster pistols only</t>
  </si>
  <si>
    <t>Slugthrower Suppressor</t>
  </si>
  <si>
    <t>slugthrower weapons only</t>
  </si>
  <si>
    <t>Forearm Grip</t>
  </si>
  <si>
    <t>-1 additional difficulty for Ranged (Heavy) while</t>
  </si>
  <si>
    <t>1x Point Blank (T); 1x Accurate +1 (Q)</t>
  </si>
  <si>
    <t>at Engaged range; rifles only</t>
  </si>
  <si>
    <t>Pistol Grip</t>
  </si>
  <si>
    <t>changes weapon to use Ranged (Light);</t>
  </si>
  <si>
    <t>■ while firing weapon one-handed; Range is</t>
  </si>
  <si>
    <t>reduced to Medium; Ranged (Heavy) rifles and</t>
  </si>
  <si>
    <t>carbines without Cumbersome only</t>
  </si>
  <si>
    <t>Custom Grip</t>
  </si>
  <si>
    <t>owner removes ■ from combat checks; others</t>
  </si>
  <si>
    <t>1x Accurate +1 (Q)</t>
  </si>
  <si>
    <t>add ■■ to combat checks</t>
  </si>
  <si>
    <t>Ranged Weapon Attachments and Mods, cont.</t>
  </si>
  <si>
    <t>Environmental</t>
  </si>
  <si>
    <t>prevents weapons break down to due</t>
  </si>
  <si>
    <t>Adaptation Kit</t>
  </si>
  <si>
    <t>environmental conditions</t>
  </si>
  <si>
    <t>Laser Sight</t>
  </si>
  <si>
    <t>+1 Success</t>
  </si>
  <si>
    <t>Blaster Sight</t>
  </si>
  <si>
    <t>remove ■ due to Called Shot of Aim maneuver</t>
  </si>
  <si>
    <t>Electronic Sighting Sys.</t>
  </si>
  <si>
    <t>Aim as Incidental at Short Range;</t>
  </si>
  <si>
    <t>-1 difficulty to spot user in low light conditions</t>
  </si>
  <si>
    <t>Telescopic Optical Sight</t>
  </si>
  <si>
    <t>-1 range difficulty at Long and Extreme range</t>
  </si>
  <si>
    <t>Multi-Optic Sight</t>
  </si>
  <si>
    <t>remove ■■ due to smoke, et al. conditions</t>
  </si>
  <si>
    <t>2x Perception (S)</t>
  </si>
  <si>
    <t>E, A, SS</t>
  </si>
  <si>
    <t>Night Vision Scope</t>
  </si>
  <si>
    <t>remove ■■ due to darkness</t>
  </si>
  <si>
    <t>Sonic Scope</t>
  </si>
  <si>
    <t>may target through solid objects;</t>
  </si>
  <si>
    <t>1x Cool (S); 1x Vigilance (S); 2x Precise Aim (T)</t>
  </si>
  <si>
    <t>Ranged (Heavy) weapons only</t>
  </si>
  <si>
    <t>Integrated Illuminator</t>
  </si>
  <si>
    <t>remove ■■ due to darkness within Short</t>
  </si>
  <si>
    <t>1x incr. to Medium Range; 2x Disorient +1 (Q)</t>
  </si>
  <si>
    <t>Range; gives away position</t>
  </si>
  <si>
    <t>Integrated Scanner</t>
  </si>
  <si>
    <t>675</t>
  </si>
  <si>
    <t>General purpose scanner; Ranged (Heavy)</t>
  </si>
  <si>
    <t>2x remove ■■ from initiative checks</t>
  </si>
  <si>
    <t>weapons only</t>
  </si>
  <si>
    <t>Motion Tracker</t>
  </si>
  <si>
    <t>remove ■ due to movement or Guard Stance</t>
  </si>
  <si>
    <t>1x Precise Aim (T)</t>
  </si>
  <si>
    <t>maneuver; Ranged (Heavy) weapons only</t>
  </si>
  <si>
    <t>Overcharge Valve</t>
  </si>
  <si>
    <t>optional Prepare 1, +4 Damage; out of ammo;</t>
  </si>
  <si>
    <t>Galven Pattern</t>
  </si>
  <si>
    <t>+1 Damage; two Threats; blaster and heavy</t>
  </si>
  <si>
    <t>1x +1 Damage; 2x Pierce +1 (Q)</t>
  </si>
  <si>
    <t>Resequencer</t>
  </si>
  <si>
    <t>blaster pistols only</t>
  </si>
  <si>
    <t>Paired Weapons</t>
  </si>
  <si>
    <t>1 per</t>
  </si>
  <si>
    <t>300 per</t>
  </si>
  <si>
    <t>-1 Advantage required for two-weapon combat;</t>
  </si>
  <si>
    <t>one-handed weapons only</t>
  </si>
  <si>
    <t>Superior Weapon</t>
  </si>
  <si>
    <t>5,000</t>
  </si>
  <si>
    <t>Superior (Q)</t>
  </si>
  <si>
    <t>Gene-Lock</t>
  </si>
  <si>
    <t>authorized owner only</t>
  </si>
  <si>
    <t>1x weapon self-destruct</t>
  </si>
  <si>
    <t>Weapon Signature</t>
  </si>
  <si>
    <t>+2 difficulty using scanners to find;</t>
  </si>
  <si>
    <t>Reduction</t>
  </si>
  <si>
    <t>Enc 3 or less; ■ to Mechanics checks</t>
  </si>
  <si>
    <t>Wrist Mount</t>
  </si>
  <si>
    <t>275</t>
  </si>
  <si>
    <t>converts weapon to be worn on wrist;</t>
  </si>
  <si>
    <t>pistols only</t>
  </si>
  <si>
    <t>Optimized Energy Cell</t>
  </si>
  <si>
    <t>1 additional Threat required to drain weapon</t>
  </si>
  <si>
    <t>Shadowholster</t>
  </si>
  <si>
    <t>+2 difficulty to spot weapon while holstered;</t>
  </si>
  <si>
    <t>Encumbrance 2 or less weapons only</t>
  </si>
  <si>
    <t>range; pistol-sized weapons only</t>
  </si>
  <si>
    <t>Magnetic Weapon</t>
  </si>
  <si>
    <t>May recover lost weapon as an incidental as</t>
  </si>
  <si>
    <t>1x Quick Draw  (T)</t>
  </si>
  <si>
    <t>Tether</t>
  </si>
  <si>
    <t>long as within Engaged range</t>
  </si>
  <si>
    <t>Crit +1, no Breach</t>
  </si>
  <si>
    <t>2x Stun Damage +1</t>
  </si>
  <si>
    <t>may adjust lightsaber to Stun (Q): Damage -2,</t>
  </si>
  <si>
    <t>Damping Emitter</t>
  </si>
  <si>
    <t>Damage 6, Stun (Q)</t>
  </si>
  <si>
    <t>Training Emitter</t>
  </si>
  <si>
    <t>Personalization</t>
  </si>
  <si>
    <t>Superior Hilt</t>
  </si>
  <si>
    <t>Overcharged Power Cell</t>
  </si>
  <si>
    <t>blade length</t>
  </si>
  <si>
    <t>Dual-Phase Modification</t>
  </si>
  <si>
    <t>+1 Threat to all other Lightsaber checks</t>
  </si>
  <si>
    <t>+1 Advantage to Lightsaber (Cunning) checks;</t>
  </si>
  <si>
    <t>Shien Reverse Grip</t>
  </si>
  <si>
    <t>1x Defensive +1 (Q); 1x Deflection +1 (Q)</t>
  </si>
  <si>
    <t>+1 Parry and Reflect; 1 Strain</t>
  </si>
  <si>
    <t>Reflex Grip</t>
  </si>
  <si>
    <t>Lightsaber Attachments and Mods</t>
  </si>
  <si>
    <t>Sunder (Q); may spend two Triumphs for Maim</t>
  </si>
  <si>
    <t>2x Vicious +1 (Q); 1x Damage +1</t>
  </si>
  <si>
    <t>Damage 8; Crit 3; Breach 1 (Q); Vicious 1;</t>
  </si>
  <si>
    <t>R 14,000</t>
  </si>
  <si>
    <t>Varpeline Crystal</t>
  </si>
  <si>
    <t>1x Disorient +1 (Q)</t>
  </si>
  <si>
    <t>add □ to next attack after Parry (T) used</t>
  </si>
  <si>
    <t>3x Damage +1; 1x Parry +1 (T);</t>
  </si>
  <si>
    <t>Damage 6; Crit 3; Breach 1 (Q); Sunder (Q);</t>
  </si>
  <si>
    <t>R 16,000</t>
  </si>
  <si>
    <t>Sorian Crystal</t>
  </si>
  <si>
    <t>1x Breach +1 (Q); 2x Damage +1; 1x Crit -1</t>
  </si>
  <si>
    <t>Damage 7; Crit 2; Breach 1 (Q), Sunder (Q)</t>
  </si>
  <si>
    <t>Sapith Gem</t>
  </si>
  <si>
    <t>HD</t>
  </si>
  <si>
    <t>2x Vicious +1 (Q); 2x Damage +1; 1x Crit -1</t>
  </si>
  <si>
    <t>Damage 6; Crit 2; Breach 1 (Q); Sunder (Q)</t>
  </si>
  <si>
    <t>Rubat Crystal</t>
  </si>
  <si>
    <t>1x Planet Mapper (T)</t>
  </si>
  <si>
    <t>add one Advantage to magnetic checks</t>
  </si>
  <si>
    <t>2x Disorient +1 (Q); 1x Vicious +1 (Q);</t>
  </si>
  <si>
    <t>Damage 7; Crit 3; Breach 1 (Q); Sunder (Q);</t>
  </si>
  <si>
    <t>R 12,500</t>
  </si>
  <si>
    <t>Nishalorite Stone</t>
  </si>
  <si>
    <t>3x Damage +1; 1x Crit -1; 1x Vicious +1 (Q)</t>
  </si>
  <si>
    <t>Damage 8; Crit 2; Breach 1 (Q); Sunder (Q)</t>
  </si>
  <si>
    <t>Mephite Crystal</t>
  </si>
  <si>
    <t>Defensive 1 (Q)</t>
  </si>
  <si>
    <t>1x Defensive +1 (Q); 2x Deflection +1 (Q)</t>
  </si>
  <si>
    <t>Damage 7; Crit 2; Breach 1 (Q); Sunder (Q);</t>
  </si>
  <si>
    <t>Lorrdian Gemstone</t>
  </si>
  <si>
    <t>Vicious 1 (Q)</t>
  </si>
  <si>
    <t>3x Vicious +1 (Q); 1x Damage +1</t>
  </si>
  <si>
    <t>Damage 9; Crit 1; Breach 1 (Q); Sunder (Q);</t>
  </si>
  <si>
    <t>R 15,000</t>
  </si>
  <si>
    <t>Krayt Dragon Pearl</t>
  </si>
  <si>
    <t>2x Damage +1; 1x Concussive +1 (Q);</t>
  </si>
  <si>
    <t>Damage 9; Crit --; Stun Damage (Q)</t>
  </si>
  <si>
    <t>Kimber Stone</t>
  </si>
  <si>
    <t>2x Vicious +1 (Q); 4x Damage +1; 1x Crit -1</t>
  </si>
  <si>
    <t>Ilum Crystal</t>
  </si>
  <si>
    <t>may use four Advantage to prevent Parry</t>
  </si>
  <si>
    <t>2x Defensive +1 (Q); 2x Damage +1</t>
  </si>
  <si>
    <t>Damage 6; Crit 2; Breach 1 (Q); Sunder;</t>
  </si>
  <si>
    <t>Ghostfire Crystal</t>
  </si>
  <si>
    <t>1x Parry (T); 1x Reflect (T)</t>
  </si>
  <si>
    <t>+2 Damage when using Improved Reflect</t>
  </si>
  <si>
    <t>1x Vicious +1 (Q); 2x Damage +1; 1x Crit -1;</t>
  </si>
  <si>
    <t>Damage 6; Crit 2; Breach 1 (Q); Sunder (Q);</t>
  </si>
  <si>
    <t>Etaan Crystal</t>
  </si>
  <si>
    <t>1x Damage +1</t>
  </si>
  <si>
    <t>Disorient 1 (Q)</t>
  </si>
  <si>
    <t>2x Disorient +1 (Q), 2x Concussive +1 (Q);</t>
  </si>
  <si>
    <t>Dragite Gem</t>
  </si>
  <si>
    <t>spend Force pips to recover 2 Strain</t>
  </si>
  <si>
    <t>1x Crit -1; 2x Damage +1</t>
  </si>
  <si>
    <t>Damage 7; Crit 2; Breach 1; Sunder (Q);</t>
  </si>
  <si>
    <t>Dantari Crystal</t>
  </si>
  <si>
    <t>Sunder (Q)</t>
  </si>
  <si>
    <t>2x Burn +1 (Q); 2x Vicious +1 (Q)</t>
  </si>
  <si>
    <t>Damage 8; Crit 3; Breach 1 (Q); Burn 1 (Q);</t>
  </si>
  <si>
    <t>Barab Ingot</t>
  </si>
  <si>
    <t>Fb</t>
  </si>
  <si>
    <t>2x Damage +1; 1x Crit -1; 1x Vicious +1 (Q)</t>
  </si>
  <si>
    <t>Damage 6; Crit 3; Breach 1 (Q); Sunder (Q)</t>
  </si>
  <si>
    <t>Athis Crystal</t>
  </si>
  <si>
    <t>Lightsaber Crystals</t>
  </si>
  <si>
    <t>dry or hot environments due to water shortage</t>
  </si>
  <si>
    <t>System</t>
  </si>
  <si>
    <t>upgrade Resilience, Survival checks twice in</t>
  </si>
  <si>
    <t>Water Reclamation</t>
  </si>
  <si>
    <t>■ to Perception, Vigilance checks</t>
  </si>
  <si>
    <t>Passive Foliage Suit</t>
  </si>
  <si>
    <t>damages on a Despair in use or combat</t>
  </si>
  <si>
    <t>E, A,</t>
  </si>
  <si>
    <t>1x Master of Shadows (T); 1x Stealth (S)</t>
  </si>
  <si>
    <t>upgrade Stealth checks twice; fragile:</t>
  </si>
  <si>
    <t>5,500</t>
  </si>
  <si>
    <t>Optical Camo System</t>
  </si>
  <si>
    <t>damaged one step; Soak 3+ armors only</t>
  </si>
  <si>
    <t>3x -1 Encumbrance</t>
  </si>
  <si>
    <t>on first strike, reduce Damage by 10; armor is</t>
  </si>
  <si>
    <t>Reactive Plating</t>
  </si>
  <si>
    <t>time and Average Mechanics check</t>
  </si>
  <si>
    <t>doff armor as a Maneuver; reassembly requires</t>
  </si>
  <si>
    <t>Quick Shed</t>
  </si>
  <si>
    <t>prevents deactivation by ion; power armor only</t>
  </si>
  <si>
    <t>Hardened</t>
  </si>
  <si>
    <t>three Threats; full armor only</t>
  </si>
  <si>
    <t>3x +1 Damage; 1x Intimidating (T)</t>
  </si>
  <si>
    <t>may counter-attack attacker for 6 Damage on</t>
  </si>
  <si>
    <t>Armor Spikes</t>
  </si>
  <si>
    <t>stagger  1 round for one Despair</t>
  </si>
  <si>
    <t>Threats; non-clothing armors only</t>
  </si>
  <si>
    <t>1x immobilize 1 round for three Threats; 1x</t>
  </si>
  <si>
    <t>may disorient attacker for 2 rounds for two</t>
  </si>
  <si>
    <t>Stun Matrix</t>
  </si>
  <si>
    <t>1x Durable (T)</t>
  </si>
  <si>
    <t>gauntlets as weapons; Soak 2+ armor only</t>
  </si>
  <si>
    <t>1x remove ■ from Athletics, Stealth checks</t>
  </si>
  <si>
    <t>remove ■ from Athletics, Stealth checks</t>
  </si>
  <si>
    <t>Custom Fit</t>
  </si>
  <si>
    <t>2x +2 hours air</t>
  </si>
  <si>
    <t>air for 5 hours; remove ■ due to aquatic</t>
  </si>
  <si>
    <t>Amphibious Modification</t>
  </si>
  <si>
    <t>full armors only</t>
  </si>
  <si>
    <t>ignore vacuum, gasses for 10 minutes;</t>
  </si>
  <si>
    <t>Vacuum Sealed</t>
  </si>
  <si>
    <t>checks</t>
  </si>
  <si>
    <t>1x Quick Strike (T); 2x +1 Advantage to Initiative</t>
  </si>
  <si>
    <t>+1 Advantage to Initiative checks</t>
  </si>
  <si>
    <t>Threat Monitor</t>
  </si>
  <si>
    <t>1x Natural Marksman (T)</t>
  </si>
  <si>
    <t>□ long, extreme range checks</t>
  </si>
  <si>
    <t>Targeting System</t>
  </si>
  <si>
    <t>1x Sniper Shot (T)</t>
  </si>
  <si>
    <t>Sniper Shot (T)</t>
  </si>
  <si>
    <t>Range Finder</t>
  </si>
  <si>
    <t>conditions; helmets only</t>
  </si>
  <si>
    <t>1x hands-free comlink</t>
  </si>
  <si>
    <t>GP scanner, remove ■ due to smoke, et al.</t>
  </si>
  <si>
    <t>In-helmet Scanner</t>
  </si>
  <si>
    <t>1x Perception (S)</t>
  </si>
  <si>
    <t>GP scanner, □ to Perception vs. movement</t>
  </si>
  <si>
    <t>internal long-range comlink</t>
  </si>
  <si>
    <t>Comlink</t>
  </si>
  <si>
    <t>Armor Attachments and Mods, cont.</t>
  </si>
  <si>
    <t>repairs itself once per encounter</t>
  </si>
  <si>
    <t>Self-Repair Systems</t>
  </si>
  <si>
    <t>heavy, sealable armor sonly</t>
  </si>
  <si>
    <t>2x +1 Soak vs. radiation damage</t>
  </si>
  <si>
    <t>add □□ to checks vs. radiation; laminate,</t>
  </si>
  <si>
    <t>Radiation Shielding</t>
  </si>
  <si>
    <t>1x +1 Defense vs. Ion (Q)</t>
  </si>
  <si>
    <t>+3 Soak vs. Ion (Q)</t>
  </si>
  <si>
    <t>Ion Shielding</t>
  </si>
  <si>
    <t>1x Technical Apitude (T)</t>
  </si>
  <si>
    <t>slicer gear; ■ to notice the slicing</t>
  </si>
  <si>
    <t>Integrated Slicer Gear</t>
  </si>
  <si>
    <t>fires a grappling hook and cord</t>
  </si>
  <si>
    <t>Integral Ascension Gear</t>
  </si>
  <si>
    <t>weapons only, uses 1 HP; hard armor only</t>
  </si>
  <si>
    <t>mounts a weapon; Encubrance 4 or less</t>
  </si>
  <si>
    <t>Weapon Mount</t>
  </si>
  <si>
    <t>full body armor only</t>
  </si>
  <si>
    <t>2x +1 Wounds healed with Medicine checks</t>
  </si>
  <si>
    <t>integrated stimpack; □ to Medicine checks;</t>
  </si>
  <si>
    <t>Integrated Med Systems</t>
  </si>
  <si>
    <t>minutes; sealable armor only</t>
  </si>
  <si>
    <t>ignore vacuum/poisonous enviroment for 10</t>
  </si>
  <si>
    <t>sealable armor only</t>
  </si>
  <si>
    <t>remove ■■ due to extreme cold;</t>
  </si>
  <si>
    <t>-1 difficulty to Resilience vs. fire/heat checks;</t>
  </si>
  <si>
    <t>Thermal Shielding Sys</t>
  </si>
  <si>
    <t>+2 Soak vs. Strain stun weapons</t>
  </si>
  <si>
    <t>Energy Disp. System</t>
  </si>
  <si>
    <t>Superior Armor</t>
  </si>
  <si>
    <t>1x Rapid Recovery (T)</t>
  </si>
  <si>
    <t>+4 Strain Theshold; full body armor only</t>
  </si>
  <si>
    <t>3,300</t>
  </si>
  <si>
    <t>Biofeedback System</t>
  </si>
  <si>
    <t>2x Athletics (S); 2x Brace (T)</t>
  </si>
  <si>
    <t>+1 Brawn (only); full-body, hard armor only</t>
  </si>
  <si>
    <t>Strength Enhancing Sys</t>
  </si>
  <si>
    <t>-1 difficulty to Resilience vs. cold checks;</t>
  </si>
  <si>
    <t>Heating System</t>
  </si>
  <si>
    <t>combat checks</t>
  </si>
  <si>
    <t>Perception, Surveillance, Vigilance, and</t>
  </si>
  <si>
    <t>1x Vigilance (S)</t>
  </si>
  <si>
    <t>remove ■■ due to smoke et al. conditions to</t>
  </si>
  <si>
    <t>Enhanced Optics Suite</t>
  </si>
  <si>
    <t>to see wearer</t>
  </si>
  <si>
    <t>Soak 1 or 2 armors only</t>
  </si>
  <si>
    <t>1x Stalker (T); 2x add ■ to Perception checks</t>
  </si>
  <si>
    <t>+1 Advantage to Stealth checks;</t>
  </si>
  <si>
    <t>Reflec Shadowskin</t>
  </si>
  <si>
    <t>fire, extreme heat effects</t>
  </si>
  <si>
    <t>hard/plate armor only</t>
  </si>
  <si>
    <t>2x -1 difficulty of Resilience checks vs.</t>
  </si>
  <si>
    <t>+1 Soak vs. blaster, flame attacks;</t>
  </si>
  <si>
    <t>Kiirium Coating</t>
  </si>
  <si>
    <t>Cortosis (Q)</t>
  </si>
  <si>
    <t>Cortosis Weave</t>
  </si>
  <si>
    <t>to modify or maintain armor; hard armors only</t>
  </si>
  <si>
    <t>1x Coordination +1 (S)</t>
  </si>
  <si>
    <t>+1 Melee Defense; ■■ to Mechanics checks</t>
  </si>
  <si>
    <t>Low-Friction Coating</t>
  </si>
  <si>
    <t>+1 Soak; cloth armors only</t>
  </si>
  <si>
    <t>Reinforcement</t>
  </si>
  <si>
    <t>Armor Attachments and Mods</t>
  </si>
  <si>
    <t>for two Threats; shields and bucklers only</t>
  </si>
  <si>
    <t>2x Disorient +1 (Q); 1x Defensive Stance (T)</t>
  </si>
  <si>
    <t>creates backlash 3 Strain damage on attacker</t>
  </si>
  <si>
    <t>Shield Discharge Pack</t>
  </si>
  <si>
    <t>4x +1 dose</t>
  </si>
  <si>
    <t>one dose of a poison, et al.</t>
  </si>
  <si>
    <t>Poison Reservoir</t>
  </si>
  <si>
    <t>on three Threats; vibro, powered weapons only</t>
  </si>
  <si>
    <t>Setting</t>
  </si>
  <si>
    <t>1x +1 Advantage; 1x activate as incidental</t>
  </si>
  <si>
    <t>once per turn, Vicious +3 (Q); may short out</t>
  </si>
  <si>
    <t>Energy Overclock</t>
  </si>
  <si>
    <t>3x Stun +1 (Q)</t>
  </si>
  <si>
    <t>Stun 2 (Q); bludgeoning weapons only</t>
  </si>
  <si>
    <t>Stun Pulse</t>
  </si>
  <si>
    <t>1x +1 Damage, 1x Concussive +1 (Q)</t>
  </si>
  <si>
    <t>+1 Damage; bludgeoning weapons only</t>
  </si>
  <si>
    <t>Weighted Head</t>
  </si>
  <si>
    <t>+2 difficulty to spot weapon while sheathed;</t>
  </si>
  <si>
    <t>Shadowsheath</t>
  </si>
  <si>
    <t>Vicious +1 (Q); edged weapons only</t>
  </si>
  <si>
    <t>Serrated Edge</t>
  </si>
  <si>
    <t>2x Pierce +1 (Q)</t>
  </si>
  <si>
    <t>-1 Crit Rating; edged weapons only</t>
  </si>
  <si>
    <t>Mono-molecular Edge</t>
  </si>
  <si>
    <t>others add ■■ to combat checks</t>
  </si>
  <si>
    <t>owner removes ■ from combat checks;</t>
  </si>
  <si>
    <t>1x Accurate +1 (Q); 1x -1 Encumbance</t>
  </si>
  <si>
    <t>Accurate +1 (Q)</t>
  </si>
  <si>
    <t>Balanced Hilt</t>
  </si>
  <si>
    <t>Melee and Brawling Weapon Attachments and Mods</t>
  </si>
  <si>
    <t>weapons with triggers only</t>
  </si>
  <si>
    <t>Resonator</t>
  </si>
  <si>
    <t>1x Prescient Shot (T)</t>
  </si>
  <si>
    <t>requires Force Rating 1+ to use; Ranged</t>
  </si>
  <si>
    <t>Force-Attuned</t>
  </si>
  <si>
    <t>+1 Damage; bowcasters only</t>
  </si>
  <si>
    <t>Bowcaster Accelerator</t>
  </si>
  <si>
    <t>1x Auto-Fire (Q)</t>
  </si>
  <si>
    <t>no reloading maneuver; bowcasters only</t>
  </si>
  <si>
    <t>Bowcaster Auto-Cocker</t>
  </si>
  <si>
    <t>1x +1 Damage; 1x decrease Inaccurate (Q) by 1</t>
  </si>
  <si>
    <t>attached melee weapon; Inaccurate +1 (Q)</t>
  </si>
  <si>
    <t>1x +1 Range for Stimdarts</t>
  </si>
  <si>
    <t>Limited Ammo 3; rifles and carbines only</t>
  </si>
  <si>
    <t>2x Limited Ammo +1 (Q) for Stimdarts;</t>
  </si>
  <si>
    <t>launches Stimdarts; Cumbersome +1 (Q);</t>
  </si>
  <si>
    <t>Auto-Doc Mk II</t>
  </si>
  <si>
    <t>grappling hook and cord</t>
  </si>
  <si>
    <t>Grapnel Launcher</t>
  </si>
  <si>
    <t>rifle-sized weapons only</t>
  </si>
  <si>
    <t>2x +1 Damage</t>
  </si>
  <si>
    <t>ion blaster; Cumbersome +1;</t>
  </si>
  <si>
    <t>Secondary Ion Blaster</t>
  </si>
  <si>
    <t>Ammo 1; rifle-sized weapons only</t>
  </si>
  <si>
    <t>fires a missile; Cumbersome +2 (Q); Limited</t>
  </si>
  <si>
    <t>Missile Launcher</t>
  </si>
  <si>
    <t>flamethrower; Cumbersome +1 (Q);</t>
  </si>
  <si>
    <t>5x Limited Ammo +1 (Q) for grenades</t>
  </si>
  <si>
    <t>fires grenades; Cumbersome +1 (Q); Limited</t>
  </si>
  <si>
    <t>scattergun; Cumbersome +1 (Q);</t>
  </si>
  <si>
    <t>Scattergun</t>
  </si>
  <si>
    <t>heavy repeating blasters, and Gunnery</t>
  </si>
  <si>
    <t>2x Cumbersome -1 (Q)</t>
  </si>
  <si>
    <t xml:space="preserve">Cumbersome -3 (Q); may not move; light and </t>
  </si>
  <si>
    <t>Tripod Mount</t>
  </si>
  <si>
    <t>rifles, carbines, light repeating blasters only</t>
  </si>
  <si>
    <t>Cumbersome -2 (Q) while prone or crounched;</t>
  </si>
  <si>
    <t>Bipod Mount</t>
  </si>
  <si>
    <t>3x -1 Cumbersome (Q), 1x Barrage (T)</t>
  </si>
  <si>
    <t>Cumbersome -1 (Q); Ranged (Heavy), Gunnery</t>
  </si>
  <si>
    <t>Gyrostabilizer</t>
  </si>
  <si>
    <t>Gunnery weapons only</t>
  </si>
  <si>
    <t>1x Brace (T)</t>
  </si>
  <si>
    <t>Cumbersome -2 (Q); Ranged (Heavy) and</t>
  </si>
  <si>
    <t>Weapon Harness</t>
  </si>
  <si>
    <t>Cumbersome -1 (Q);</t>
  </si>
  <si>
    <t>Weapon Sling</t>
  </si>
  <si>
    <t>2x -1 Encumbrance</t>
  </si>
  <si>
    <t>-1 Encumbrance; ■ to perceive weap. hidden;</t>
  </si>
  <si>
    <t>Stripped Down</t>
  </si>
  <si>
    <t>2 Threats can cause misfre</t>
  </si>
  <si>
    <t>Features</t>
  </si>
  <si>
    <t>□ to first combat check of the encounter;</t>
  </si>
  <si>
    <t>Removed Safety</t>
  </si>
  <si>
    <t>R 55,000</t>
  </si>
  <si>
    <t>5,000m</t>
  </si>
  <si>
    <t>0/-/-/0</t>
  </si>
  <si>
    <t>Explorer Sub</t>
  </si>
  <si>
    <t>R 32,000</t>
  </si>
  <si>
    <t>2,500m</t>
  </si>
  <si>
    <t>Keelkana Attack Sub</t>
  </si>
  <si>
    <t>Cost</t>
  </si>
  <si>
    <t>Pass</t>
  </si>
  <si>
    <t>Crew</t>
  </si>
  <si>
    <t>Depth</t>
  </si>
  <si>
    <t>HT</t>
  </si>
  <si>
    <t>Shlds</t>
  </si>
  <si>
    <t>Armor</t>
  </si>
  <si>
    <t>Hand</t>
  </si>
  <si>
    <t>Spd</t>
  </si>
  <si>
    <t>Silho</t>
  </si>
  <si>
    <t>Submersibles</t>
  </si>
  <si>
    <t>750,000</t>
  </si>
  <si>
    <t>10km</t>
  </si>
  <si>
    <t>28</t>
  </si>
  <si>
    <t>55</t>
  </si>
  <si>
    <t>-5</t>
  </si>
  <si>
    <t>HA-5 Aerial Retreat</t>
  </si>
  <si>
    <t>130,000</t>
  </si>
  <si>
    <t>100km</t>
  </si>
  <si>
    <t>-2</t>
  </si>
  <si>
    <t>PTB-625 heavy bomber</t>
  </si>
  <si>
    <t>76,000</t>
  </si>
  <si>
    <t>24</t>
  </si>
  <si>
    <t>200km</t>
  </si>
  <si>
    <t>Mauler Tactical Responder</t>
  </si>
  <si>
    <t>60,000</t>
  </si>
  <si>
    <t>Rush troop transport</t>
  </si>
  <si>
    <t>80,000</t>
  </si>
  <si>
    <t>Overwatch MC-2 command</t>
  </si>
  <si>
    <t>R 45,000</t>
  </si>
  <si>
    <t>Invader AA-9 assault</t>
  </si>
  <si>
    <t>14,500</t>
  </si>
  <si>
    <t>300km</t>
  </si>
  <si>
    <t>Cargohopper 102</t>
  </si>
  <si>
    <t>20,000</t>
  </si>
  <si>
    <t>Guardian 5E</t>
  </si>
  <si>
    <t>G35 Silver Cloud</t>
  </si>
  <si>
    <t>CAV-11 Condor</t>
  </si>
  <si>
    <t>EoE, AoR</t>
  </si>
  <si>
    <t>18,000</t>
  </si>
  <si>
    <t>175m</t>
  </si>
  <si>
    <t>T-47</t>
  </si>
  <si>
    <t>EoE</t>
  </si>
  <si>
    <t>7,500</t>
  </si>
  <si>
    <t>T-16 Skyhopper</t>
  </si>
  <si>
    <t>FnD</t>
  </si>
  <si>
    <t>36,000</t>
  </si>
  <si>
    <t>Talon-1 combat cloud car</t>
  </si>
  <si>
    <t>28,000</t>
  </si>
  <si>
    <t>120km</t>
  </si>
  <si>
    <t>Needle NE-4 Interceptor</t>
  </si>
  <si>
    <t>Storm IV cloud car</t>
  </si>
  <si>
    <t>40,000</t>
  </si>
  <si>
    <t>HSP-10 Pursuit</t>
  </si>
  <si>
    <t>SU-40</t>
  </si>
  <si>
    <t>12,500</t>
  </si>
  <si>
    <t>50km</t>
  </si>
  <si>
    <t>Hyperfoil 1000-XTC</t>
  </si>
  <si>
    <t>EoE, FnD</t>
  </si>
  <si>
    <t>10-30</t>
  </si>
  <si>
    <t>1-6</t>
  </si>
  <si>
    <t>airspeeder</t>
  </si>
  <si>
    <t>R-444 Sky Swooper</t>
  </si>
  <si>
    <t>Altitude</t>
  </si>
  <si>
    <t>Airspeeders</t>
  </si>
  <si>
    <t>R 135,000</t>
  </si>
  <si>
    <t>-</t>
  </si>
  <si>
    <t>18</t>
  </si>
  <si>
    <t>AT-AA</t>
  </si>
  <si>
    <t>R 35,000</t>
  </si>
  <si>
    <t>AT-RCT</t>
  </si>
  <si>
    <t>AoR</t>
  </si>
  <si>
    <t>R 75,000</t>
  </si>
  <si>
    <t>AT-ST</t>
  </si>
  <si>
    <t>R 250,000</t>
  </si>
  <si>
    <t>-3</t>
  </si>
  <si>
    <t>AT-AT, Command</t>
  </si>
  <si>
    <t>R 150,000</t>
  </si>
  <si>
    <t>AT-AT</t>
  </si>
  <si>
    <t>12,000</t>
  </si>
  <si>
    <t>AT-EST</t>
  </si>
  <si>
    <t>AT-PT</t>
  </si>
  <si>
    <t>AT-HCT</t>
  </si>
  <si>
    <t>Hunchback construction strider</t>
  </si>
  <si>
    <t>MEV2 Dug Digger</t>
  </si>
  <si>
    <t>Walkers</t>
  </si>
  <si>
    <t>1.7M</t>
  </si>
  <si>
    <t>D</t>
  </si>
  <si>
    <t>38</t>
  </si>
  <si>
    <t>I-C2 civil-industrial droid</t>
  </si>
  <si>
    <t>A-19 armored transport</t>
  </si>
  <si>
    <t>A-11 Model III burrower</t>
  </si>
  <si>
    <t>4-15</t>
  </si>
  <si>
    <t>personnel carrier</t>
  </si>
  <si>
    <t>50,000</t>
  </si>
  <si>
    <t>Digger crawler</t>
  </si>
  <si>
    <t>groundcar</t>
  </si>
  <si>
    <t>48 Roller</t>
  </si>
  <si>
    <t>Wheeled and Tracked Vehicles</t>
  </si>
  <si>
    <t>5,700</t>
  </si>
  <si>
    <t>6m</t>
  </si>
  <si>
    <t>Zephyr-G swoop</t>
  </si>
  <si>
    <t>N/A</t>
  </si>
  <si>
    <t>350m</t>
  </si>
  <si>
    <t>Guardian E2 escape bike</t>
  </si>
  <si>
    <t>35m</t>
  </si>
  <si>
    <t>D-22 Screamer speeder bike</t>
  </si>
  <si>
    <t>4,800</t>
  </si>
  <si>
    <t>50m</t>
  </si>
  <si>
    <t>KV swoop</t>
  </si>
  <si>
    <t>Nebulon-Q racing swoop</t>
  </si>
  <si>
    <t>S-5 Flashfury swoop</t>
  </si>
  <si>
    <t>9,500</t>
  </si>
  <si>
    <t>Superflare</t>
  </si>
  <si>
    <t>6,000</t>
  </si>
  <si>
    <t>Flare-S swoop</t>
  </si>
  <si>
    <t>25m</t>
  </si>
  <si>
    <t>85-XS Odyssey heavy bike</t>
  </si>
  <si>
    <t>+10</t>
  </si>
  <si>
    <t>(Starhawk sidecar)</t>
  </si>
  <si>
    <t>15m</t>
  </si>
  <si>
    <t>Starhawk</t>
  </si>
  <si>
    <t>74-Z military speeder bike</t>
  </si>
  <si>
    <t>20m</t>
  </si>
  <si>
    <t>57-D speeder bike</t>
  </si>
  <si>
    <t>Speeder Bikes, Swoops, Podracers</t>
  </si>
  <si>
    <t>300,000</t>
  </si>
  <si>
    <t>26</t>
  </si>
  <si>
    <t>10m</t>
  </si>
  <si>
    <t>Luxury sail barge</t>
  </si>
  <si>
    <t>R 50,000</t>
  </si>
  <si>
    <t>3m</t>
  </si>
  <si>
    <t>1-L light repulsor tank</t>
  </si>
  <si>
    <t>8,000</t>
  </si>
  <si>
    <t>Superhaul Model II cargo skiff</t>
  </si>
  <si>
    <t>220</t>
  </si>
  <si>
    <t>A-A5 heavy speeder truck</t>
  </si>
  <si>
    <t>7,000</t>
  </si>
  <si>
    <t>135</t>
  </si>
  <si>
    <t>2+8</t>
  </si>
  <si>
    <t>8m</t>
  </si>
  <si>
    <t>A-A3 Dray light speeder truck</t>
  </si>
  <si>
    <t>2m</t>
  </si>
  <si>
    <t>8880 luxury landspeeder</t>
  </si>
  <si>
    <t>Bantha-II cargo skiff</t>
  </si>
  <si>
    <t>R 11,000</t>
  </si>
  <si>
    <t>Panther police Interceptor</t>
  </si>
  <si>
    <t>Pongeeta swamp speeder</t>
  </si>
  <si>
    <t>0/-/0/</t>
  </si>
  <si>
    <t>Sunrunner zX</t>
  </si>
  <si>
    <t>5,200</t>
  </si>
  <si>
    <t>Seraph flash speeder</t>
  </si>
  <si>
    <t>5m</t>
  </si>
  <si>
    <t>hutt armed repulsorsled</t>
  </si>
  <si>
    <t>hutt repulsorsled</t>
  </si>
  <si>
    <t>6,500</t>
  </si>
  <si>
    <t>AV-21</t>
  </si>
  <si>
    <t>0.5m</t>
  </si>
  <si>
    <t>V-35.ii Courier</t>
  </si>
  <si>
    <t>1m</t>
  </si>
  <si>
    <t>V-35 Courier</t>
  </si>
  <si>
    <t>X-34 landspeeder</t>
  </si>
  <si>
    <t>3,500</t>
  </si>
  <si>
    <t>landspeeder</t>
  </si>
  <si>
    <t>Landspeeders</t>
  </si>
  <si>
    <t>12.01.2015</t>
  </si>
  <si>
    <t>Star Wars: Planetary Vehicles</t>
  </si>
  <si>
    <t>R 700M</t>
  </si>
  <si>
    <t>78,000</t>
  </si>
  <si>
    <t>14,000</t>
  </si>
  <si>
    <t>109,000</t>
  </si>
  <si>
    <t>2; 16</t>
  </si>
  <si>
    <t>95</t>
  </si>
  <si>
    <t>185</t>
  </si>
  <si>
    <t>3/3/3/3</t>
  </si>
  <si>
    <t>Praetor II Star Battlecruiser</t>
  </si>
  <si>
    <t>R 200M</t>
  </si>
  <si>
    <t>2; 14</t>
  </si>
  <si>
    <t>130</t>
  </si>
  <si>
    <t>3/3/3/2</t>
  </si>
  <si>
    <t>-4</t>
  </si>
  <si>
    <t>Secutor Battlecarrier</t>
  </si>
  <si>
    <t>R 150M</t>
  </si>
  <si>
    <t>9,700</t>
  </si>
  <si>
    <t>37,085</t>
  </si>
  <si>
    <t>2; 8</t>
  </si>
  <si>
    <t>145</t>
  </si>
  <si>
    <t>Imperial I Star  Destroyer</t>
  </si>
  <si>
    <t>AoR, FnD</t>
  </si>
  <si>
    <t>R 50M</t>
  </si>
  <si>
    <t>6,107</t>
  </si>
  <si>
    <t>1; 15</t>
  </si>
  <si>
    <t>2/2/2/2</t>
  </si>
  <si>
    <t>Victory II Star Destroyer</t>
  </si>
  <si>
    <t>104M</t>
  </si>
  <si>
    <t>70,000</t>
  </si>
  <si>
    <t>5,400</t>
  </si>
  <si>
    <t>1; 9</t>
  </si>
  <si>
    <t>140</t>
  </si>
  <si>
    <t>3/4/4/3</t>
  </si>
  <si>
    <t>MC80 Liberty Star Cruiser</t>
  </si>
  <si>
    <t>2; 10</t>
  </si>
  <si>
    <t>Keldabe Battleship</t>
  </si>
  <si>
    <t>R 3.5M</t>
  </si>
  <si>
    <t>9,000</t>
  </si>
  <si>
    <t>2; 12</t>
  </si>
  <si>
    <t>Ton-Falk Escort Carrier</t>
  </si>
  <si>
    <t>Hyper</t>
  </si>
  <si>
    <t>Speed</t>
  </si>
  <si>
    <t>Battleships</t>
  </si>
  <si>
    <t>AoR, FC</t>
  </si>
  <si>
    <t>R 15.4M</t>
  </si>
  <si>
    <t>2,807</t>
  </si>
  <si>
    <t>Interdictor Heavy Cruiser</t>
  </si>
  <si>
    <t>R 10.4M</t>
  </si>
  <si>
    <t>2,551</t>
  </si>
  <si>
    <t>85</t>
  </si>
  <si>
    <t>3/2/2/2</t>
  </si>
  <si>
    <t>Vindicator Heavy Cruiser</t>
  </si>
  <si>
    <t>7.2M</t>
  </si>
  <si>
    <t>9k-16k</t>
  </si>
  <si>
    <t>4; 18</t>
  </si>
  <si>
    <t>1/1/1/1</t>
  </si>
  <si>
    <t>Dreadnought Heavy Cruiser</t>
  </si>
  <si>
    <t>2.8M</t>
  </si>
  <si>
    <t>2,200</t>
  </si>
  <si>
    <t>3; 20</t>
  </si>
  <si>
    <t>2/2/2/1</t>
  </si>
  <si>
    <t>Neutron Star Bulk Cruiser</t>
  </si>
  <si>
    <t>R 15.5M</t>
  </si>
  <si>
    <t>3,770</t>
  </si>
  <si>
    <t>56</t>
  </si>
  <si>
    <t>92</t>
  </si>
  <si>
    <t>3/2/2/3</t>
  </si>
  <si>
    <t>MC40a</t>
  </si>
  <si>
    <t>R 9.5M</t>
  </si>
  <si>
    <t>820</t>
  </si>
  <si>
    <t>42</t>
  </si>
  <si>
    <t>74</t>
  </si>
  <si>
    <t>MC30c Frigate</t>
  </si>
  <si>
    <t>R 10M</t>
  </si>
  <si>
    <t>Starbolt Assault Carrier</t>
  </si>
  <si>
    <t>3.75M</t>
  </si>
  <si>
    <t>3; 9; 18</t>
  </si>
  <si>
    <t>32</t>
  </si>
  <si>
    <t>Xanter Deep Space Frigate</t>
  </si>
  <si>
    <t>8.3M</t>
  </si>
  <si>
    <t>90</t>
  </si>
  <si>
    <t>45</t>
  </si>
  <si>
    <t>Kossak Frigate</t>
  </si>
  <si>
    <t>AoR, EoE</t>
  </si>
  <si>
    <t>R 8.5M</t>
  </si>
  <si>
    <t>920</t>
  </si>
  <si>
    <t>71</t>
  </si>
  <si>
    <t>EF76 Nebulon-B Frigate</t>
  </si>
  <si>
    <t>1.75M</t>
  </si>
  <si>
    <t>62</t>
  </si>
  <si>
    <t>Quasar Fire Escort Carrier</t>
  </si>
  <si>
    <t>R 4.76M</t>
  </si>
  <si>
    <t>34</t>
  </si>
  <si>
    <t>52</t>
  </si>
  <si>
    <t>2/1/1/1</t>
  </si>
  <si>
    <t>Lancer Frigate</t>
  </si>
  <si>
    <t>Cruisers</t>
  </si>
  <si>
    <t>3.4M</t>
  </si>
  <si>
    <t>3,200</t>
  </si>
  <si>
    <t>46</t>
  </si>
  <si>
    <t>Consular Light Cruiser</t>
  </si>
  <si>
    <t>R 3M</t>
  </si>
  <si>
    <t>177</t>
  </si>
  <si>
    <t>2; none</t>
  </si>
  <si>
    <t>Marauder Assault Corvette</t>
  </si>
  <si>
    <t>3.2M</t>
  </si>
  <si>
    <t>91</t>
  </si>
  <si>
    <t>DP20 Gunship</t>
  </si>
  <si>
    <t>R 2.5M</t>
  </si>
  <si>
    <t>60-150</t>
  </si>
  <si>
    <t>CR92A Assassin</t>
  </si>
  <si>
    <t>1.2M</t>
  </si>
  <si>
    <t>30-165</t>
  </si>
  <si>
    <t>2/1/1/2</t>
  </si>
  <si>
    <t>CR90 Corvette</t>
  </si>
  <si>
    <t>Vigil Corvette</t>
  </si>
  <si>
    <t>R 4.45M</t>
  </si>
  <si>
    <t>Adz-Class Destroyer</t>
  </si>
  <si>
    <t>1M</t>
  </si>
  <si>
    <t>none</t>
  </si>
  <si>
    <t>IR-3F Light Frigate</t>
  </si>
  <si>
    <t>Gunships</t>
  </si>
  <si>
    <t>150,000</t>
  </si>
  <si>
    <t>3; 12</t>
  </si>
  <si>
    <t>22</t>
  </si>
  <si>
    <t>PB-950</t>
  </si>
  <si>
    <t>160,000</t>
  </si>
  <si>
    <t>1; 12</t>
  </si>
  <si>
    <t>2/-/-/2</t>
  </si>
  <si>
    <t>VT-49 Decimator</t>
  </si>
  <si>
    <t>110,000</t>
  </si>
  <si>
    <t>2/-/-/1</t>
  </si>
  <si>
    <t>Regulator</t>
  </si>
  <si>
    <t>100,500</t>
  </si>
  <si>
    <t>1; 10</t>
  </si>
  <si>
    <t>Conqueror Assault Ship</t>
  </si>
  <si>
    <t>R 140,000</t>
  </si>
  <si>
    <t>2; 15</t>
  </si>
  <si>
    <t>Imperial Customs Frigate</t>
  </si>
  <si>
    <t>200,000</t>
  </si>
  <si>
    <t>1/-/-/1</t>
  </si>
  <si>
    <t>YQ-400 Monitor</t>
  </si>
  <si>
    <t>135,000</t>
  </si>
  <si>
    <t>A-36 Pathfinder</t>
  </si>
  <si>
    <t>185,000</t>
  </si>
  <si>
    <t>M22-T Krayt Gunship</t>
  </si>
  <si>
    <t>GAT-12H Skipray Blastboat</t>
  </si>
  <si>
    <t>3; 15</t>
  </si>
  <si>
    <t>Firespray</t>
  </si>
  <si>
    <t>PPB</t>
  </si>
  <si>
    <t>Patrol Boats</t>
  </si>
  <si>
    <t>R 365,000</t>
  </si>
  <si>
    <t>1; none</t>
  </si>
  <si>
    <t>1/-/-/0</t>
  </si>
  <si>
    <t>TIE/PH Phantom</t>
  </si>
  <si>
    <t>R 275,000</t>
  </si>
  <si>
    <t>TIE/HU Hunter</t>
  </si>
  <si>
    <t>TIE/AG Aggressor</t>
  </si>
  <si>
    <t>TIE/IN Interceptor</t>
  </si>
  <si>
    <t>TIE/LN Fighter</t>
  </si>
  <si>
    <t>R 300,000</t>
  </si>
  <si>
    <t>TIE/D Defender</t>
  </si>
  <si>
    <t>R 253,000</t>
  </si>
  <si>
    <t>TIE/IT Intedictor</t>
  </si>
  <si>
    <t>R 110,000</t>
  </si>
  <si>
    <t>TIE/SA Bomber</t>
  </si>
  <si>
    <t>Starfighters, continued</t>
  </si>
  <si>
    <t>172,000</t>
  </si>
  <si>
    <t>H-60 Tempest</t>
  </si>
  <si>
    <t>95,000</t>
  </si>
  <si>
    <t>3; none</t>
  </si>
  <si>
    <t>R-60 T-Wing</t>
  </si>
  <si>
    <t>RZ-1 A-Wing</t>
  </si>
  <si>
    <t>A-7 Hunter</t>
  </si>
  <si>
    <t>Delta-7/7B Aethersprite</t>
  </si>
  <si>
    <t>55,000</t>
  </si>
  <si>
    <t>M3-A Scyk Interceptor</t>
  </si>
  <si>
    <t>R 120,000</t>
  </si>
  <si>
    <t>Tallanx Stealth Fighter</t>
  </si>
  <si>
    <t>E-7 E-Wing</t>
  </si>
  <si>
    <t>CL-1C Lancet</t>
  </si>
  <si>
    <t>120,000</t>
  </si>
  <si>
    <t>T-65B X-Wing</t>
  </si>
  <si>
    <t>Alpha-3 Nimbus V-Wing</t>
  </si>
  <si>
    <t>MPQ</t>
  </si>
  <si>
    <t>Starviper M-2</t>
  </si>
  <si>
    <t>lib s 42</t>
  </si>
  <si>
    <t>Rogue/Porax-38</t>
  </si>
  <si>
    <t>85,000</t>
  </si>
  <si>
    <t>Delta-12 Skysprite</t>
  </si>
  <si>
    <t>1-/-/0</t>
  </si>
  <si>
    <t>Delta-6</t>
  </si>
  <si>
    <t>HH-87 Starhopper</t>
  </si>
  <si>
    <t>HLAF-500</t>
  </si>
  <si>
    <t>Z-95-AF4 Headhunter</t>
  </si>
  <si>
    <t>2/-/-/0</t>
  </si>
  <si>
    <t>Z-95-AF4-H Heavy 95</t>
  </si>
  <si>
    <t>LAF-250</t>
  </si>
  <si>
    <t>90,000</t>
  </si>
  <si>
    <t>A-Type Stiletto</t>
  </si>
  <si>
    <t>R-41 Starchaser</t>
  </si>
  <si>
    <t>BTL-S3 Y-Wing</t>
  </si>
  <si>
    <t>BTL-A4 Y-Wing</t>
  </si>
  <si>
    <t>38,000</t>
  </si>
  <si>
    <t>Cloakshape</t>
  </si>
  <si>
    <t>84,000</t>
  </si>
  <si>
    <t>Preybird</t>
  </si>
  <si>
    <t>A/SF-01 B-Wing</t>
  </si>
  <si>
    <t>Alpha Xg-1 Star Wing</t>
  </si>
  <si>
    <t>Cutlass-9</t>
  </si>
  <si>
    <t>225,000</t>
  </si>
  <si>
    <t>BTS-A2 H-Wing</t>
  </si>
  <si>
    <t>Starfighters</t>
  </si>
  <si>
    <t>R 26M</t>
  </si>
  <si>
    <t>Golan I</t>
  </si>
  <si>
    <t>Space Stations</t>
  </si>
  <si>
    <t>25.5M</t>
  </si>
  <si>
    <t>Indulgent</t>
  </si>
  <si>
    <t>210,000</t>
  </si>
  <si>
    <t>Starwind</t>
  </si>
  <si>
    <t>37</t>
  </si>
  <si>
    <t>Minstrel</t>
  </si>
  <si>
    <t>1; 7</t>
  </si>
  <si>
    <t>36</t>
  </si>
  <si>
    <t>J-Type Diplomatic Barge</t>
  </si>
  <si>
    <t>260,000</t>
  </si>
  <si>
    <t>J-Type Star Skiff</t>
  </si>
  <si>
    <t>Luxurious</t>
  </si>
  <si>
    <t>98,500</t>
  </si>
  <si>
    <t>1; 8</t>
  </si>
  <si>
    <t>WUD-500</t>
  </si>
  <si>
    <t>DA, FC</t>
  </si>
  <si>
    <t>250,000</t>
  </si>
  <si>
    <t>Baudo</t>
  </si>
  <si>
    <t>550,000</t>
  </si>
  <si>
    <t>Seltiss-2 Caravel</t>
  </si>
  <si>
    <t>Luxury 3000</t>
  </si>
  <si>
    <t>.8; 18</t>
  </si>
  <si>
    <t>S-Type Racing Sloop</t>
  </si>
  <si>
    <t>Yachts and Starliners</t>
  </si>
  <si>
    <t>E-9 Explorer</t>
  </si>
  <si>
    <t>Civilian Pathfinder</t>
  </si>
  <si>
    <t>3-12</t>
  </si>
  <si>
    <t>Skywatcher</t>
  </si>
  <si>
    <t>JM-5000 Jumpmaster</t>
  </si>
  <si>
    <t>A-24 Sleuth</t>
  </si>
  <si>
    <t>Scouts</t>
  </si>
  <si>
    <t>R 130,000</t>
  </si>
  <si>
    <t>Curich Shuttle</t>
  </si>
  <si>
    <t>325,000</t>
  </si>
  <si>
    <t>1000</t>
  </si>
  <si>
    <t>1.5; 12</t>
  </si>
  <si>
    <t>CSS-1</t>
  </si>
  <si>
    <t>19</t>
  </si>
  <si>
    <t>4R3 Light Assault Transport</t>
  </si>
  <si>
    <t>Sentinel</t>
  </si>
  <si>
    <t>Lambda T-4A Shuttle</t>
  </si>
  <si>
    <t>2; 18</t>
  </si>
  <si>
    <t>Kappa  Shuttle</t>
  </si>
  <si>
    <t>GMS DW</t>
  </si>
  <si>
    <t>ISP-6</t>
  </si>
  <si>
    <t>Coneship</t>
  </si>
  <si>
    <t>Shuttles and Assault Transports</t>
  </si>
  <si>
    <t>780,000</t>
  </si>
  <si>
    <t>Armos</t>
  </si>
  <si>
    <t>R 1.5M</t>
  </si>
  <si>
    <t>Star Galleon</t>
  </si>
  <si>
    <t>Action VI</t>
  </si>
  <si>
    <t>Heavy Freighters and Transports</t>
  </si>
  <si>
    <t>lib f 15</t>
  </si>
  <si>
    <t>Aurore</t>
  </si>
  <si>
    <t>245,000</t>
  </si>
  <si>
    <t>Y164 Slaver</t>
  </si>
  <si>
    <t>3; 16</t>
  </si>
  <si>
    <t>Xiytiar</t>
  </si>
  <si>
    <t>FnD, FH</t>
  </si>
  <si>
    <t>140,000</t>
  </si>
  <si>
    <t>1/1/1/0</t>
  </si>
  <si>
    <t>HT-2200</t>
  </si>
  <si>
    <t>1/1/1/2</t>
  </si>
  <si>
    <t>Wayfarer</t>
  </si>
  <si>
    <t>4; 15</t>
  </si>
  <si>
    <t>Space Master</t>
  </si>
  <si>
    <t>275,000</t>
  </si>
  <si>
    <t>MMT</t>
  </si>
  <si>
    <t>Gozanti</t>
  </si>
  <si>
    <t>500,000</t>
  </si>
  <si>
    <t>YZ-775</t>
  </si>
  <si>
    <t>180,000</t>
  </si>
  <si>
    <t>100+</t>
  </si>
  <si>
    <t>GR-75</t>
  </si>
  <si>
    <t>170,000</t>
  </si>
  <si>
    <t>TL-1200</t>
  </si>
  <si>
    <t>Medium Freighters and Transports</t>
  </si>
  <si>
    <t>Darvro</t>
  </si>
  <si>
    <t>160</t>
  </si>
  <si>
    <t>Gymsnor-4</t>
  </si>
  <si>
    <t>Gymsnor-3</t>
  </si>
  <si>
    <t>115,000</t>
  </si>
  <si>
    <t>ZH-25 Questor</t>
  </si>
  <si>
    <t>165,000</t>
  </si>
  <si>
    <t>Simiyiar</t>
  </si>
  <si>
    <t>GX1 Short Hauler</t>
  </si>
  <si>
    <t>G9 Rigger</t>
  </si>
  <si>
    <t>112,000</t>
  </si>
  <si>
    <t>Ghtroc 720</t>
  </si>
  <si>
    <t>3; 25</t>
  </si>
  <si>
    <t>D-Type Stealth</t>
  </si>
  <si>
    <t>YKL-37R Nova Courier</t>
  </si>
  <si>
    <t>69,995</t>
  </si>
  <si>
    <t>Starlight</t>
  </si>
  <si>
    <t>MC-18</t>
  </si>
  <si>
    <t>AoR, DC</t>
  </si>
  <si>
    <t>380,000</t>
  </si>
  <si>
    <t>23</t>
  </si>
  <si>
    <t>YV-929</t>
  </si>
  <si>
    <t>YV-560</t>
  </si>
  <si>
    <t>YT-2400</t>
  </si>
  <si>
    <t>170</t>
  </si>
  <si>
    <t>YT-2000</t>
  </si>
  <si>
    <t>70</t>
  </si>
  <si>
    <t>YT-1760</t>
  </si>
  <si>
    <t>100,000</t>
  </si>
  <si>
    <t>165</t>
  </si>
  <si>
    <t>YT-1300</t>
  </si>
  <si>
    <t>YT-1210</t>
  </si>
  <si>
    <t>YT-1200</t>
  </si>
  <si>
    <t>75,000</t>
  </si>
  <si>
    <t>YT-1000</t>
  </si>
  <si>
    <t>1; 18</t>
  </si>
  <si>
    <t>21</t>
  </si>
  <si>
    <t>1/-/-/2</t>
  </si>
  <si>
    <t>YG-4400</t>
  </si>
  <si>
    <t>3; 13</t>
  </si>
  <si>
    <t>YG-4210</t>
  </si>
  <si>
    <t>ILH-KK Citadel</t>
  </si>
  <si>
    <t>HWK-1000</t>
  </si>
  <si>
    <t>HWK-290</t>
  </si>
  <si>
    <t>Light Freighters and Transports</t>
  </si>
  <si>
    <t>Star Wars: Starships</t>
  </si>
  <si>
    <t>+1 damage, one weapon; Silhouette 2 or less</t>
  </si>
  <si>
    <t>Upgraded Firepower</t>
  </si>
  <si>
    <t>attack checks; suffers 1 SS certain maneuvers</t>
  </si>
  <si>
    <t>Close range; target suffers ■■ to Piloting and</t>
  </si>
  <si>
    <t>0, 1</t>
  </si>
  <si>
    <t>Tactical Tractor Beam</t>
  </si>
  <si>
    <t>Limited Ammo 2; Silhouette 2+ only</t>
  </si>
  <si>
    <t>combat checks; success is +2 damage;</t>
  </si>
  <si>
    <t>1x change fixed arc to turret</t>
  </si>
  <si>
    <t>fixed firing arc missile launcher; add □□ to</t>
  </si>
  <si>
    <t>Missile Pack</t>
  </si>
  <si>
    <t>Limited Ammo 2; Silhouette 2 only</t>
  </si>
  <si>
    <t>Mini-Missile Pack</t>
  </si>
  <si>
    <t>fixed firing arc missile launcher; Limited Ammo 1</t>
  </si>
  <si>
    <t>Mini-Missile Tube</t>
  </si>
  <si>
    <t>1x increase range band to Short</t>
  </si>
  <si>
    <t>deploy gravity mines within Close range</t>
  </si>
  <si>
    <t>Gravity Mine Launcher</t>
  </si>
  <si>
    <t>(Heavy), 0 Agility assist; Silhouette 3+ only</t>
  </si>
  <si>
    <t>2x Ranged (Heavy) +1 (S)</t>
  </si>
  <si>
    <t>retractable personal scale auto blaster; 2 Ranged</t>
  </si>
  <si>
    <t>AX-108 Blaster Cannon</t>
  </si>
  <si>
    <t>see chart of weapons for options</t>
  </si>
  <si>
    <t>replace or add one weapon system;</t>
  </si>
  <si>
    <t>W</t>
  </si>
  <si>
    <t>Upgraded Weapons</t>
  </si>
  <si>
    <t>Description</t>
  </si>
  <si>
    <t>Attachments: Weapons</t>
  </si>
  <si>
    <t>1x remove ■ from Mass Combat checks</t>
  </si>
  <si>
    <t>Silhouette 4+ only</t>
  </si>
  <si>
    <t>and Control System</t>
  </si>
  <si>
    <t>2x +1 Advantage on Mass Combat checks;</t>
  </si>
  <si>
    <t>upgrade Mass Combat checks twice;</t>
  </si>
  <si>
    <t>Theater Command</t>
  </si>
  <si>
    <t>Perception, Vigilance checks</t>
  </si>
  <si>
    <t>Control, and Comms Suite</t>
  </si>
  <si>
    <t>1x Situational Awareness (T); 1 remove ■ on</t>
  </si>
  <si>
    <t>upgrade Mass Combat checks once</t>
  </si>
  <si>
    <t>4,200</t>
  </si>
  <si>
    <t>Tactical Command,</t>
  </si>
  <si>
    <t>on a Piloting check Despair result</t>
  </si>
  <si>
    <t>x Sil.</t>
  </si>
  <si>
    <t>ship or vehicle does not run out of fuel</t>
  </si>
  <si>
    <t>Spare Fuel Cells</t>
  </si>
  <si>
    <t>counts as part of cargo capacity</t>
  </si>
  <si>
    <t>Cloaked</t>
  </si>
  <si>
    <t>2x additional 25 Encumbrance compartment</t>
  </si>
  <si>
    <t>store 25 Encumbrance; +3 difficulty to discover;</t>
  </si>
  <si>
    <t>Smuggling Compartments,</t>
  </si>
  <si>
    <t>E, F</t>
  </si>
  <si>
    <t>store 25 Encumbrance; +2 difficulty to discover;</t>
  </si>
  <si>
    <t>Smuggling Compartments</t>
  </si>
  <si>
    <t>autonomously operates weapons</t>
  </si>
  <si>
    <t>1x ship moves on its own to owner; 1x ship</t>
  </si>
  <si>
    <t>remote activation/deactivation and lockdown</t>
  </si>
  <si>
    <t>Slave Circuit</t>
  </si>
  <si>
    <t>Silhouette 5+ only</t>
  </si>
  <si>
    <t>5x additional maximum Silhouette capacity</t>
  </si>
  <si>
    <t>creates one or more auxillary hangar bays;</t>
  </si>
  <si>
    <t>Retrofitted Hangar Bay</t>
  </si>
  <si>
    <t>1x no check required</t>
  </si>
  <si>
    <t>remote cargo hold evacuation from the cockpit</t>
  </si>
  <si>
    <t>Rapid Cargo Evac Chute</t>
  </si>
  <si>
    <t>checks once for the crew to passengers</t>
  </si>
  <si>
    <t>upgrade Charm, Deception, Negotiation (S)</t>
  </si>
  <si>
    <t>Onboard Amenities Unit</t>
  </si>
  <si>
    <t>up to ■■ for those accustomed to luxury already</t>
  </si>
  <si>
    <t>x pass.</t>
  </si>
  <si>
    <t>Compartments</t>
  </si>
  <si>
    <t>□ to Charm, Negotiation, Deception; or remove</t>
  </si>
  <si>
    <t>Luxury Passenger</t>
  </si>
  <si>
    <t>+1 Strain Threshold while aboard ship/vehicle</t>
  </si>
  <si>
    <t>Interior Broadcast Suite</t>
  </si>
  <si>
    <t>1x upgrade initiative checks once</t>
  </si>
  <si>
    <t>2x +1 Advantage for Mass Combat checks;</t>
  </si>
  <si>
    <t>may use Cool or Knowledge (Warfare) in initiative</t>
  </si>
  <si>
    <t>Holo-Tank</t>
  </si>
  <si>
    <t>a time; gives bonuses for noegotiations</t>
  </si>
  <si>
    <t>2x one additional enviroment</t>
  </si>
  <si>
    <t>replicates up to 3 chosen enviroments, one at</t>
  </si>
  <si>
    <t>Enviromental Simulators</t>
  </si>
  <si>
    <t>within the briefing auditorium</t>
  </si>
  <si>
    <t>2x +1 Advantage to Leadership checks</t>
  </si>
  <si>
    <t>remove ■ from checks, duration of mission;</t>
  </si>
  <si>
    <t>Briefing Auditorium</t>
  </si>
  <si>
    <t>4x decrease time to cut by 1</t>
  </si>
  <si>
    <t>tube and hull cutter; Silhouette 3+ only</t>
  </si>
  <si>
    <t>Assault Boarding Tube</t>
  </si>
  <si>
    <t>Attachments: Utility</t>
  </si>
  <si>
    <t>Silhouette 2 or less only</t>
  </si>
  <si>
    <t>+1 Speed for one round for 1 System Strain;</t>
  </si>
  <si>
    <t>Repulsorlift Enhancement</t>
  </si>
  <si>
    <t>starships only</t>
  </si>
  <si>
    <t>1x Short Cut +1 (T); 1x Tricky Target (T)</t>
  </si>
  <si>
    <t>+1 Speed; -1 Handling; Silhouette 3 or less</t>
  </si>
  <si>
    <t>Overcharged Ion Engines</t>
  </si>
  <si>
    <t>+1 Handling; Silhouete 2 or less only</t>
  </si>
  <si>
    <t>Maneuvering Thrusters</t>
  </si>
  <si>
    <t>with hyperdrives only</t>
  </si>
  <si>
    <t>2x -1 Hyperdrive Class; minimum of .5</t>
  </si>
  <si>
    <t>-1 Hyperdrive Class, minimum of 1; starships</t>
  </si>
  <si>
    <t>6,400</t>
  </si>
  <si>
    <t>Hyperdrive Generator</t>
  </si>
  <si>
    <t>+1 Speed; -1 System Strain; airspeeders or</t>
  </si>
  <si>
    <t>5,300</t>
  </si>
  <si>
    <t>High-Output Ion Turbine</t>
  </si>
  <si>
    <t>1x Defensive Driving +1 (T)</t>
  </si>
  <si>
    <t>+1 Speed; -1 Handling; speeders only</t>
  </si>
  <si>
    <t>Enhanced Repulsorlift</t>
  </si>
  <si>
    <t>atmospherable vessels only</t>
  </si>
  <si>
    <t>can operate underwater without penalty;</t>
  </si>
  <si>
    <t>2x remove ■ from Gunnery for terrain;</t>
  </si>
  <si>
    <t>Speed 2; landable craft only</t>
  </si>
  <si>
    <t>2x remove ■ from Piloting (Planetary) for terrain;</t>
  </si>
  <si>
    <t>can shift into walker mode: Piloting (Planetary),</t>
  </si>
  <si>
    <t>All-Terrain Legs</t>
  </si>
  <si>
    <t>Attachments: Movement</t>
  </si>
  <si>
    <t>+2 difficulty to detect vessel at Speed 3 or lower;</t>
  </si>
  <si>
    <t>Whisperthrust Engine</t>
  </si>
  <si>
    <t>atmospheric vehicles only</t>
  </si>
  <si>
    <t>generates a ■■■ smoke screen behind vehicle;</t>
  </si>
  <si>
    <t>2,750</t>
  </si>
  <si>
    <t>Smoke Generator</t>
  </si>
  <si>
    <t>to the ship or vehicle</t>
  </si>
  <si>
    <t>2x add ■ to checks to gain unauthorized access</t>
  </si>
  <si>
    <t>upgrade difficulty to gain unauthorized access</t>
  </si>
  <si>
    <t>Security Measures</t>
  </si>
  <si>
    <t>Generator</t>
  </si>
  <si>
    <t>2x +1 Defense to one zone</t>
  </si>
  <si>
    <t>+1 Defense to one zone</t>
  </si>
  <si>
    <t>3,800</t>
  </si>
  <si>
    <t>Reinforced Shield</t>
  </si>
  <si>
    <t>2x +1 Defense when instigating a collision</t>
  </si>
  <si>
    <t>+2 Defense when instigating a collision</t>
  </si>
  <si>
    <t>Ram Attachment</t>
  </si>
  <si>
    <t>Short range or beyond</t>
  </si>
  <si>
    <t>at Short range or beyond</t>
  </si>
  <si>
    <t>upgrade difficulty once of combat checks at</t>
  </si>
  <si>
    <t>2x add ■ to combat checks targeting the ship</t>
  </si>
  <si>
    <t>+2 difficulty to detect vessel with sensors;</t>
  </si>
  <si>
    <t>Pseudo-Cloaking Device</t>
  </si>
  <si>
    <t>-1 Handling; -4 System Strain Threshold</t>
  </si>
  <si>
    <t>+1 silhouette for weapons mounting;</t>
  </si>
  <si>
    <t>Oversized External</t>
  </si>
  <si>
    <t>1x -1 Silhouette in combat</t>
  </si>
  <si>
    <t>-1 enemy passive sensor range band, Close min.</t>
  </si>
  <si>
    <t>Nightshadow Coating</t>
  </si>
  <si>
    <t>add one Advantage to combat checks with lasers</t>
  </si>
  <si>
    <t>Laser Focusing Array</t>
  </si>
  <si>
    <t>Ion (Q) attack; 1x +1 System Strain</t>
  </si>
  <si>
    <t>-1 System Strain; non-fighter starships only</t>
  </si>
  <si>
    <t>1x defender choose component affected by</t>
  </si>
  <si>
    <t>half damage from Ion (Q) after soak; -1 Handling;</t>
  </si>
  <si>
    <t>Hydraulic Control Circuits</t>
  </si>
  <si>
    <t>2x +1 Hull Trauma Threshold</t>
  </si>
  <si>
    <t>+2 Hull Trauma Threshold</t>
  </si>
  <si>
    <t>Hull/Keel Reinforcement</t>
  </si>
  <si>
    <t>2x +1 System Strain Threshold</t>
  </si>
  <si>
    <t>+2 System Strain Threshold</t>
  </si>
  <si>
    <t>Hardened Circuits</t>
  </si>
  <si>
    <t>+1 Armor; -1 Handling</t>
  </si>
  <si>
    <t>Enhanced Armor</t>
  </si>
  <si>
    <t>1x +1 difficulty for incoming Guided (Q) attacks</t>
  </si>
  <si>
    <t>rockets, missiles, or torpedoes against ship</t>
  </si>
  <si>
    <t>Physical</t>
  </si>
  <si>
    <t>1x add ■ to certain Gunnery checks;</t>
  </si>
  <si>
    <t>Add ■ to certain Gunnery checks involving</t>
  </si>
  <si>
    <t>Countermeasures,</t>
  </si>
  <si>
    <t>Electronic Counter-</t>
  </si>
  <si>
    <t>1x -1 difficulty Computers check</t>
  </si>
  <si>
    <t>hard Computers check to cancel ECM</t>
  </si>
  <si>
    <t>alerts others to presence</t>
  </si>
  <si>
    <t>Electronic</t>
  </si>
  <si>
    <t>-1 Silhouette when fired upon;</t>
  </si>
  <si>
    <t>+1 System Strain Threshold; Silhouette 2 or less</t>
  </si>
  <si>
    <t>Augmented Buffer</t>
  </si>
  <si>
    <t>Attachments: Defense</t>
  </si>
  <si>
    <t>A, F</t>
  </si>
  <si>
    <t>2x +1 range band</t>
  </si>
  <si>
    <t>+1 range band for ship comms</t>
  </si>
  <si>
    <t>Upgraded Comms Array</t>
  </si>
  <si>
    <t>1x Defensive Slicing +1 (T)</t>
  </si>
  <si>
    <t>attempts to slice enemy ships; starships only</t>
  </si>
  <si>
    <t>2x Codebreaker +1 (T);</t>
  </si>
  <si>
    <t>built-in slicer gear; add one Advantage to</t>
  </si>
  <si>
    <t>Slicing Computer</t>
  </si>
  <si>
    <t>1x activate as a maneuver; 3x additional ID</t>
  </si>
  <si>
    <t>switch to a false transponder ID; starships only</t>
  </si>
  <si>
    <t>Secondary Transponder</t>
  </si>
  <si>
    <t>2x add □ to intercept transmissions</t>
  </si>
  <si>
    <t>transmissions if sender or receiver is known</t>
  </si>
  <si>
    <t>2x add ■ to checks to intercept transmissions;</t>
  </si>
  <si>
    <t>shipboard HoloNet transceiver; can intercept</t>
  </si>
  <si>
    <t>HoloNet Pirate Array</t>
  </si>
  <si>
    <t>ships with hyperdrives only</t>
  </si>
  <si>
    <t>Shields</t>
  </si>
  <si>
    <t>2x remove ■ from Astrogation checks</t>
  </si>
  <si>
    <t>downgrade difficulty once of Astrogation checks;</t>
  </si>
  <si>
    <t>Enhanced Hyperspace</t>
  </si>
  <si>
    <t>2x add ■ to Computers checks to slice in</t>
  </si>
  <si>
    <t>upgrade difficulty once to slice the computers</t>
  </si>
  <si>
    <t>Encrypted Computer</t>
  </si>
  <si>
    <t>2x Gunnery +1 (S)</t>
  </si>
  <si>
    <t>2 Gunnery/0 Agility assist</t>
  </si>
  <si>
    <t>Droid Brain, Gunner</t>
  </si>
  <si>
    <t>2x Piloting (Space or Planetary) +1 (S)</t>
  </si>
  <si>
    <t>2 Piloting (Space or Planetary)/ 0 Intellect assist</t>
  </si>
  <si>
    <t>Droid Brain, Autopilot</t>
  </si>
  <si>
    <t>2x Astrogation +1 (S)</t>
  </si>
  <si>
    <t>2 Astrogation, 0 Intellect assist</t>
  </si>
  <si>
    <t>Droid Brain, Astrogation</t>
  </si>
  <si>
    <t>2x add ■ to Computers checks to identify</t>
  </si>
  <si>
    <t>deployable device with options</t>
  </si>
  <si>
    <t>Decoy Bouy</t>
  </si>
  <si>
    <t>1x +1 range band ship sensors</t>
  </si>
  <si>
    <t>+ 1 range band ship sensors</t>
  </si>
  <si>
    <t>Boosted Sensors</t>
  </si>
  <si>
    <t>1x automated droid ejection system</t>
  </si>
  <si>
    <t>link for astromech droid</t>
  </si>
  <si>
    <t>Astromech Droid Socket</t>
  </si>
  <si>
    <t>intercept or decipher checks</t>
  </si>
  <si>
    <t>upgrade Difficulty once to intercept or decipher</t>
  </si>
  <si>
    <t>Encryption Array</t>
  </si>
  <si>
    <t>2x add ■ to detection checks; 2x add ■ to</t>
  </si>
  <si>
    <t>hard Computers check to detect transmissions;</t>
  </si>
  <si>
    <t>Advanced Supspace</t>
  </si>
  <si>
    <t>Shot +1 (T); 1x True Aim +1 (T)</t>
  </si>
  <si>
    <t>1x upgrade Gunnery check once; 1x Sniper</t>
  </si>
  <si>
    <t>upgrade Gunnery check once</t>
  </si>
  <si>
    <t>Advanced Targeting Array</t>
  </si>
  <si>
    <t>Attachments: Electronics and Communications</t>
  </si>
  <si>
    <t>12.12.2016</t>
  </si>
  <si>
    <t>Star Wars: Starship and Vehicle Customization</t>
  </si>
  <si>
    <t>2-3</t>
  </si>
  <si>
    <t>4,500,000</t>
  </si>
  <si>
    <t>8,100</t>
  </si>
  <si>
    <t>9,600</t>
  </si>
  <si>
    <t>8,900</t>
  </si>
  <si>
    <t>11,000</t>
  </si>
  <si>
    <t>8,250</t>
  </si>
  <si>
    <t>7,750</t>
  </si>
  <si>
    <t>3,750</t>
  </si>
  <si>
    <t>2,250</t>
  </si>
  <si>
    <t>10,500</t>
  </si>
  <si>
    <t>1,400</t>
  </si>
  <si>
    <t>225</t>
  </si>
  <si>
    <t>620</t>
  </si>
  <si>
    <t>ü</t>
  </si>
  <si>
    <t>Onslaught At Arda I</t>
  </si>
  <si>
    <t>OaA</t>
  </si>
  <si>
    <t>Mask of the Pirate Queen</t>
  </si>
  <si>
    <t>Jewel of Yavin</t>
  </si>
  <si>
    <t>Ghosts of Dathomir</t>
  </si>
  <si>
    <t>GoD</t>
  </si>
  <si>
    <t>Friends Like These</t>
  </si>
  <si>
    <t>FLT</t>
  </si>
  <si>
    <t>Chronicles of the Gatekeeper</t>
  </si>
  <si>
    <t>Beyond the Rim</t>
  </si>
  <si>
    <t>BtR</t>
  </si>
  <si>
    <t>RPG</t>
  </si>
  <si>
    <t>Code</t>
  </si>
  <si>
    <t>Adventure Books</t>
  </si>
  <si>
    <t>Strongholds of Resistance</t>
  </si>
  <si>
    <t>Suns of Fortune</t>
  </si>
  <si>
    <t>Nexus of Power</t>
  </si>
  <si>
    <t>Lords of Nal Hutta</t>
  </si>
  <si>
    <t>Sector Books</t>
  </si>
  <si>
    <t>Stay On Target</t>
  </si>
  <si>
    <t>Savage Spirits</t>
  </si>
  <si>
    <t>Special Modifications</t>
  </si>
  <si>
    <t>No Disintegrations</t>
  </si>
  <si>
    <t>ND</t>
  </si>
  <si>
    <t>Lead By Example</t>
  </si>
  <si>
    <t>Keeping the Peace</t>
  </si>
  <si>
    <t>Far Horizons</t>
  </si>
  <si>
    <t>Fly Casual</t>
  </si>
  <si>
    <t>Forged In Battle</t>
  </si>
  <si>
    <t>Endless Vigil</t>
  </si>
  <si>
    <t>Enter the Unknown</t>
  </si>
  <si>
    <t>Dark Covenant</t>
  </si>
  <si>
    <t>Desperate Allies</t>
  </si>
  <si>
    <t>Career Books</t>
  </si>
  <si>
    <t>all</t>
  </si>
  <si>
    <t>all core books</t>
  </si>
  <si>
    <t>Force and Destiny</t>
  </si>
  <si>
    <t>Edge of the Empire</t>
  </si>
  <si>
    <t>Age of Rebellion</t>
  </si>
  <si>
    <t>Core Books</t>
  </si>
  <si>
    <t>Zeltron</t>
  </si>
  <si>
    <t>1 Survival (S); Fearsome Countenance (A)</t>
  </si>
  <si>
    <t>Zabrak</t>
  </si>
  <si>
    <t>1 Confidence (T); Additional Limbs (A)</t>
  </si>
  <si>
    <t>Xexto</t>
  </si>
  <si>
    <t>1 Brawl (S); Wookiee Rage (A)</t>
  </si>
  <si>
    <t>Wookiee</t>
  </si>
  <si>
    <t>1 Survival (S); Hardy Survivalist (A); Tusks (A)</t>
  </si>
  <si>
    <t>Whiphid</t>
  </si>
  <si>
    <t>1 Resilience or Athletics (S); Pheromones (A)</t>
  </si>
  <si>
    <t>Weequay</t>
  </si>
  <si>
    <t>1 Mechanics (S); Microvision (A); Radio-Wave Comms (A)</t>
  </si>
  <si>
    <t>Verpine</t>
  </si>
  <si>
    <t>Ugnaught</t>
  </si>
  <si>
    <t>1 Charm or Deception (S); Desert Dwellers (A)</t>
  </si>
  <si>
    <t>Twi'lek</t>
  </si>
  <si>
    <t>1 Perception (S); Regeneration (A); Claws (A)</t>
  </si>
  <si>
    <t>Trandoshan</t>
  </si>
  <si>
    <t>Silhouette 0; Hoverer (A)</t>
  </si>
  <si>
    <t>Toydarian</t>
  </si>
  <si>
    <t>1 Perception (S); Pack Instincts (A)</t>
  </si>
  <si>
    <t>Togruta</t>
  </si>
  <si>
    <t>Theelin</t>
  </si>
  <si>
    <t>1 Astrogation (S); 1 Skilled Jockey (T)</t>
  </si>
  <si>
    <t>Sullustan</t>
  </si>
  <si>
    <t>Siniteen</t>
  </si>
  <si>
    <t>1 Brawl or Survival (S); Hunter's Instincts (A)</t>
  </si>
  <si>
    <t>Shistavanen</t>
  </si>
  <si>
    <t>1 Coordination (S); night vision (A); Tail (A)</t>
  </si>
  <si>
    <t>Selonian</t>
  </si>
  <si>
    <t>CG</t>
  </si>
  <si>
    <t>1 Coordination (S); Glider (A)</t>
  </si>
  <si>
    <t>Sathari</t>
  </si>
  <si>
    <t>1 Perception or Vigilance (S); 1 Expert Tracker (T)</t>
  </si>
  <si>
    <t>Sakiyan</t>
  </si>
  <si>
    <t>1 Survival (S); 1 Expert Tracker (T)</t>
  </si>
  <si>
    <t>Rodian</t>
  </si>
  <si>
    <t>1 Perception (S); Additional Limbs (A)</t>
  </si>
  <si>
    <t>Quermian</t>
  </si>
  <si>
    <t>1 Negotiation (S); Amphibious (A); Ink Spray (A)</t>
  </si>
  <si>
    <t>Quarren</t>
  </si>
  <si>
    <t>1 Medicine (S); No vocal chords; Telepathy (A)</t>
  </si>
  <si>
    <t>Polis Massan</t>
  </si>
  <si>
    <t>1 Cool or Negotiation (S); Tundra Dwellers (A)</t>
  </si>
  <si>
    <t>110</t>
  </si>
  <si>
    <t>Pantoran</t>
  </si>
  <si>
    <t>1 Perception (S); □ to sound-based Perception checks</t>
  </si>
  <si>
    <t>Nikto; Southern</t>
  </si>
  <si>
    <t>1 Resilience (S); remove ■ for arid/hot environments</t>
  </si>
  <si>
    <t>Nikto; Red</t>
  </si>
  <si>
    <t>1 Athletics (S); Swimmer (A)</t>
  </si>
  <si>
    <t>Nikti; Pale</t>
  </si>
  <si>
    <t>1 Survival (S); Natural Outdoorsman (T)</t>
  </si>
  <si>
    <t>Nikto; Mountain</t>
  </si>
  <si>
    <t>1 Coordination (S); □ to Athletics for climbing; Claws (A)</t>
  </si>
  <si>
    <t>Nikto; Green</t>
  </si>
  <si>
    <t>1 Deception or Negotiation (S)</t>
  </si>
  <si>
    <t>Neimoidian</t>
  </si>
  <si>
    <t>1 Athletics (S); Amphibious (A)</t>
  </si>
  <si>
    <t>Nautolan</t>
  </si>
  <si>
    <t>Abilities</t>
  </si>
  <si>
    <t>XP</t>
  </si>
  <si>
    <t>Strain</t>
  </si>
  <si>
    <t>Wound</t>
  </si>
  <si>
    <t>PR</t>
  </si>
  <si>
    <t>WP</t>
  </si>
  <si>
    <t>CU</t>
  </si>
  <si>
    <t>IN</t>
  </si>
  <si>
    <t>AG</t>
  </si>
  <si>
    <t>Species</t>
  </si>
  <si>
    <t>1 Knowledge - Education (S); Deep Pockets (A)</t>
  </si>
  <si>
    <t>Muun</t>
  </si>
  <si>
    <t>1 Enduring (T); Mustafarian (A)</t>
  </si>
  <si>
    <t>1 Eye For Detail (T); Mustafarian (A)</t>
  </si>
  <si>
    <t>1 Knowledge - Education (S); Amphibious (A)</t>
  </si>
  <si>
    <t>Mon Calamari</t>
  </si>
  <si>
    <t>1 Discipline (S); 1 Cool (S)</t>
  </si>
  <si>
    <t>Mirialan</t>
  </si>
  <si>
    <t>1 Climbing (S); Leaper (A)</t>
  </si>
  <si>
    <t>Lasat</t>
  </si>
  <si>
    <t>1 Streetwise (S); Indomitable (A)</t>
  </si>
  <si>
    <t>Lannik</t>
  </si>
  <si>
    <t>1 Coordination (S); Dense Musculature (A)</t>
  </si>
  <si>
    <t>Kyuzo</t>
  </si>
  <si>
    <t>Kubaz</t>
  </si>
  <si>
    <t>1 Brawl or Ranged - Heavy or Light (S); 1 non-career (S)</t>
  </si>
  <si>
    <t>Klatooinian</t>
  </si>
  <si>
    <t>1 Knowledge - Education (S); Dark Vision (A); breath mask req</t>
  </si>
  <si>
    <t>Kel Dor</t>
  </si>
  <si>
    <t>Kalleran</t>
  </si>
  <si>
    <t>Jawa</t>
  </si>
  <si>
    <t>1 Survival (S); Ithorian Bellow (A)</t>
  </si>
  <si>
    <t>Ithorian</t>
  </si>
  <si>
    <t>Ishi Tib</t>
  </si>
  <si>
    <t>1 Vigilance (S); Precognition (A)</t>
  </si>
  <si>
    <t>Iktotchi</t>
  </si>
  <si>
    <t>1 Nobody's Fool (T); Ponderous (A)</t>
  </si>
  <si>
    <t>1 Coercion or Discipline (S); 1 Enduring (T);</t>
  </si>
  <si>
    <t>Hutt</t>
  </si>
  <si>
    <t>105</t>
  </si>
  <si>
    <t>Human; Mandalorian</t>
  </si>
  <si>
    <t>1 Piloting - Planetary or Space (S); may train to 3</t>
  </si>
  <si>
    <t>Human; Corellian</t>
  </si>
  <si>
    <t>1 in two non-career skills of choice</t>
  </si>
  <si>
    <t>Human</t>
  </si>
  <si>
    <t>1 Athletics (S); Amphibious</t>
  </si>
  <si>
    <t>Gungan; Otollan</t>
  </si>
  <si>
    <t>1 Discipline (S); Amphibious</t>
  </si>
  <si>
    <t>Gungan; Ankuran</t>
  </si>
  <si>
    <t>1 Charm or Negotiation (S); Enhanced Vision (A)</t>
  </si>
  <si>
    <t>Gran</t>
  </si>
  <si>
    <t>1 Perception (S); Energy Sensitivity (A)</t>
  </si>
  <si>
    <t>Gotal</t>
  </si>
  <si>
    <t>1 Deception (S); Silhouette 0</t>
  </si>
  <si>
    <t>Gossam</t>
  </si>
  <si>
    <t>Givin</t>
  </si>
  <si>
    <t>1 Coercion or Vigilance (S); Cyborg</t>
  </si>
  <si>
    <t>Gank</t>
  </si>
  <si>
    <t>1 Discipline (S); Ammonia Breathers (A)</t>
  </si>
  <si>
    <t>Gand</t>
  </si>
  <si>
    <t>Gamorrean</t>
  </si>
  <si>
    <t>1 Charm (S); Beguiling Pheromones (A)</t>
  </si>
  <si>
    <t>Falleen</t>
  </si>
  <si>
    <t>1 Charm (S); 1 Knowledge - Education (S)</t>
  </si>
  <si>
    <t>Elomin</t>
  </si>
  <si>
    <t>1 Resilience (S); Digging Claws (A)</t>
  </si>
  <si>
    <t>Elom</t>
  </si>
  <si>
    <t>1 Piloting - Space (S); Intuitive Navigation (A)</t>
  </si>
  <si>
    <t>Duros</t>
  </si>
  <si>
    <t>1 Brawl (S); 1 Defensive Driving (T)</t>
  </si>
  <si>
    <t>Dug</t>
  </si>
  <si>
    <t>Mechanical Being (A); no need to eat; sleep; breathe…</t>
  </si>
  <si>
    <t>6/8 career skills; 3/4 spec skills; Inorganic (A);</t>
  </si>
  <si>
    <t>Droid</t>
  </si>
  <si>
    <t>1 Survival (S); Primitive (A)</t>
  </si>
  <si>
    <t>Dressellian</t>
  </si>
  <si>
    <t>1 Knowledge - Education (S); bonus for skilled assistance</t>
  </si>
  <si>
    <t>Drall</t>
  </si>
  <si>
    <t>Devaronian</t>
  </si>
  <si>
    <t>1 Resilience (S); Changeling (A)</t>
  </si>
  <si>
    <t>Clawdite</t>
  </si>
  <si>
    <t>1 Cool (S); Infravision (A)</t>
  </si>
  <si>
    <t>Chiss</t>
  </si>
  <si>
    <t>1 Negotiation (S); Advanced Olfaction (A); Thick Hide (A)</t>
  </si>
  <si>
    <t>Chevin</t>
  </si>
  <si>
    <t>1 Knowledge Specialization (T)</t>
  </si>
  <si>
    <t>1 Resilience (S); Amphibious (A);</t>
  </si>
  <si>
    <t>Chagrian</t>
  </si>
  <si>
    <t>1 Mechanics (S); Acute Senses (A); Silhouette 0</t>
  </si>
  <si>
    <t>Chadra-Fan</t>
  </si>
  <si>
    <t>1 Vigilance (S); Binary Processing (A)</t>
  </si>
  <si>
    <t>Cerean</t>
  </si>
  <si>
    <t>Cathar</t>
  </si>
  <si>
    <t>1 Charm or Discipline (S); Memnii (A)</t>
  </si>
  <si>
    <t>Caamasi</t>
  </si>
  <si>
    <t>1 Streetwise (S); 1 Convincing Demeanor (T)</t>
  </si>
  <si>
    <t>Bothan</t>
  </si>
  <si>
    <t>Bith</t>
  </si>
  <si>
    <t>1 Resilience (S); Additional Limbs (A)</t>
  </si>
  <si>
    <t>Besalisk</t>
  </si>
  <si>
    <t>1 Knowledge - Lore (S)</t>
  </si>
  <si>
    <t>Bardottan</t>
  </si>
  <si>
    <t>Arkanian</t>
  </si>
  <si>
    <t>1 Vigilance (S); hot enviro (A); Mood Readers (A)</t>
  </si>
  <si>
    <t>Arcona</t>
  </si>
  <si>
    <t>remove ■ for darkness; add ■ for brightness</t>
  </si>
  <si>
    <t>1 Survival or Perception (S); 1 Brawl (S); Amphibious (A);</t>
  </si>
  <si>
    <t>Aqualish; Ualaq</t>
  </si>
  <si>
    <t>remove ■ for tracking in natural environment</t>
  </si>
  <si>
    <t>1 Athletics or Coercion (S); 1 Brawl (S); Amphibious (A);</t>
  </si>
  <si>
    <t>Aqualish; Quara</t>
  </si>
  <si>
    <t>remove ■ for cold/wet environment</t>
  </si>
  <si>
    <t>1 Resilience (S); 1 Brawl (S); Amphibious (A);</t>
  </si>
  <si>
    <t>Aqualish; Aquala</t>
  </si>
  <si>
    <t>Anx</t>
  </si>
  <si>
    <t>1 Coordination (S); 1 Durable (T); Silhouette 0</t>
  </si>
  <si>
    <t>Aleena</t>
  </si>
  <si>
    <t>12.10.2016</t>
  </si>
  <si>
    <t>Star Wars: Species</t>
  </si>
  <si>
    <t>Equipment: massive vibro-axe, laminate armor</t>
  </si>
  <si>
    <t>Abilities: Berserk Rage, Poisonous Bite, Silhouette 2</t>
  </si>
  <si>
    <t>Veiled Sorority</t>
  </si>
  <si>
    <t>Talents: Durable 2, Frenzied Attack 1</t>
  </si>
  <si>
    <t>Savrip Guard,</t>
  </si>
  <si>
    <t>Skills: Athletics 2, Brawl 3, Melee 3, Resilience 3, Survival 2, Vigilance 3</t>
  </si>
  <si>
    <t>1/1</t>
  </si>
  <si>
    <t>Nemesis</t>
  </si>
  <si>
    <t>Warg,</t>
  </si>
  <si>
    <t>Equipment: spiked mace, armored clothing</t>
  </si>
  <si>
    <t>Savrip Guards,</t>
  </si>
  <si>
    <t>Tur and Kel,</t>
  </si>
  <si>
    <t>Skills; Talents; Abilities; Equipment</t>
  </si>
  <si>
    <t>M/R</t>
  </si>
  <si>
    <t>P</t>
  </si>
  <si>
    <t>I</t>
  </si>
  <si>
    <t>B</t>
  </si>
  <si>
    <t>Named/Unique Creatures</t>
  </si>
  <si>
    <t>Equipment; teeth</t>
  </si>
  <si>
    <t>Abilities: Negate Force Powers, Sessile, Silhouette 0</t>
  </si>
  <si>
    <t>Talents: none</t>
  </si>
  <si>
    <t>Skills: none</t>
  </si>
  <si>
    <t>0/0</t>
  </si>
  <si>
    <t>Minion</t>
  </si>
  <si>
    <t>Ysalamir</t>
  </si>
  <si>
    <t>Equipment: teeth and claws</t>
  </si>
  <si>
    <t>Abilities: Terrifying Howl, Sure-Footed</t>
  </si>
  <si>
    <t>Talents: Adversary 1</t>
  </si>
  <si>
    <t>Skills: Brawl 3, Perception 2, Resilience 2, Survival 2, Vigilance 3</t>
  </si>
  <si>
    <t>Wrix</t>
  </si>
  <si>
    <t>Equipment: tail</t>
  </si>
  <si>
    <t>Abilities: Aquatic, Silhouette 4</t>
  </si>
  <si>
    <t>Skills: Athletics 3, Brawl 2, Survival 3, Vigilance 3</t>
  </si>
  <si>
    <t>Rival</t>
  </si>
  <si>
    <t>Whaladon</t>
  </si>
  <si>
    <t>Equipment: claws</t>
  </si>
  <si>
    <t>Abilities: Camouflaged, Suited to the Cold</t>
  </si>
  <si>
    <t>Talents: Stunning Blow</t>
  </si>
  <si>
    <t>Skills: Brawl 3, Resilience 3, Stealth 3, Survival 3</t>
  </si>
  <si>
    <t>Wampa</t>
  </si>
  <si>
    <t>Equipment: Sucker-mouth, claws</t>
  </si>
  <si>
    <t>Abilities: none</t>
  </si>
  <si>
    <t>Skills: Brawl, Coordination</t>
  </si>
  <si>
    <t>Vynock</t>
  </si>
  <si>
    <t>Equipment: powerful claws</t>
  </si>
  <si>
    <t>Abilities: Olfactory Perception</t>
  </si>
  <si>
    <t>Skills: Athletics, Brawl, Resilience, Stealth, Survival</t>
  </si>
  <si>
    <t>Vrblther</t>
  </si>
  <si>
    <t>Equipment: tail, teeth</t>
  </si>
  <si>
    <t>Abilities: Detect Force-Sensitivity, Force Hunter</t>
  </si>
  <si>
    <t>Vigilance 2</t>
  </si>
  <si>
    <t>Skills: Athletics 1, Brawl 1, Perception 2, Resilience 1, Survival 1,</t>
  </si>
  <si>
    <t>1/0</t>
  </si>
  <si>
    <t>Vornskr</t>
  </si>
  <si>
    <t>Equipment: beak</t>
  </si>
  <si>
    <t>Abilities: Glider, Silhouette 2</t>
  </si>
  <si>
    <t>Skills: Athletics 2, Brawl 2, Perception 1, Vigilance 1</t>
  </si>
  <si>
    <t>Varactyl</t>
  </si>
  <si>
    <t>Equipment: tusks and claws</t>
  </si>
  <si>
    <t>Abilities: Leap, Silhouette 2</t>
  </si>
  <si>
    <t>Skills: Brawl 2, Coordination 2, Perception 2, Stealth 2, Vigilance 2</t>
  </si>
  <si>
    <t>Tusk Cat, Mature</t>
  </si>
  <si>
    <t>Equipment: serrated maw, crushing tail</t>
  </si>
  <si>
    <t>Abilities: Tunneling, Silhouette 3</t>
  </si>
  <si>
    <t>Skills: Survival 2</t>
  </si>
  <si>
    <t>Tunnel Worm</t>
  </si>
  <si>
    <t>Equipment: none</t>
  </si>
  <si>
    <t>Abilities: Airborne</t>
  </si>
  <si>
    <t>Skills: Athletics 3, Resilience 1, Survival 2</t>
  </si>
  <si>
    <t>Tibannuck</t>
  </si>
  <si>
    <t>Abilities: Flyer, Hoverer, Domesticated, Unstable 4, Silhouette 2</t>
  </si>
  <si>
    <t>Skills: Cool 1, Coordination 1</t>
  </si>
  <si>
    <t>Thranta</t>
  </si>
  <si>
    <t>Equipment: fists</t>
  </si>
  <si>
    <t>Abilities: Excellent Climber</t>
  </si>
  <si>
    <t>Talents: Lethal Blows 1</t>
  </si>
  <si>
    <t>Survival 3</t>
  </si>
  <si>
    <t>Skills: Athletics 4, Brawl 3, Coordination 3, Perception 3, Stealth 2,</t>
  </si>
  <si>
    <t>Thaelo</t>
  </si>
  <si>
    <t>Abilities: Flyer, Silhouette 0</t>
  </si>
  <si>
    <t>Skills: Brawl, Coordination, Vigilance</t>
  </si>
  <si>
    <t>0/1</t>
  </si>
  <si>
    <t>Teryx</t>
  </si>
  <si>
    <t>Equipment: talons</t>
  </si>
  <si>
    <t>Abilities: Dive-Bomb, Silhouette 0</t>
  </si>
  <si>
    <t>Skills: Brawl 2, Coercion 2, Perception 3, Vigilance 2</t>
  </si>
  <si>
    <t>Tayan Falcon</t>
  </si>
  <si>
    <t>Equipment: horns</t>
  </si>
  <si>
    <t>Abilities: Trained Mount 1, Silhouette 2</t>
  </si>
  <si>
    <t>ST, SoR</t>
  </si>
  <si>
    <t>Skills: Resilience 3, Survival 1, Vigilance 1</t>
  </si>
  <si>
    <t>Tauntaun</t>
  </si>
  <si>
    <t>Equipment: tooth-filled maw, poisonous stinger</t>
  </si>
  <si>
    <t>Abilities: Aquatic Creature, Silhouette 3</t>
  </si>
  <si>
    <t>Talents: Adversary 1, Crippling Blow</t>
  </si>
  <si>
    <t>Skills: Brawl 4, Resilience 3, Survival 3</t>
  </si>
  <si>
    <t>Styanax</t>
  </si>
  <si>
    <t>Abilities: Territorial, Leap, Silhouette 0</t>
  </si>
  <si>
    <t>Talents: Jump Up</t>
  </si>
  <si>
    <t>Skills: Brawl 1, Coordination 2, Perception 2, Stealth 3</t>
  </si>
  <si>
    <t>Spukami</t>
  </si>
  <si>
    <t>Equipment: teeth and claws, pounce</t>
  </si>
  <si>
    <t>Abilities: Natural Camouflage, Jungle Hunter</t>
  </si>
  <si>
    <t>Talents: Adversary 1, Blooded 2, Lethal Blows 2</t>
  </si>
  <si>
    <t>Vigilance 4</t>
  </si>
  <si>
    <t>Skills: Brawl 3, Coordination 3, Resilience 3, Stealth 4, Survival 3,</t>
  </si>
  <si>
    <t>2/2</t>
  </si>
  <si>
    <t>Sludge Panther</t>
  </si>
  <si>
    <t>Equipment: razor pincers, toothy jaws</t>
  </si>
  <si>
    <t>Abilities: Aquatic Creature, Silhouette 2</t>
  </si>
  <si>
    <t>Skills: Athletics 2, Brawl 2, Resilience 2, Survival 1</t>
  </si>
  <si>
    <t>Skuir Fish</t>
  </si>
  <si>
    <t>Equipment: grasping limbs</t>
  </si>
  <si>
    <t>Abilities: Drain Life, Force Power: Influence</t>
  </si>
  <si>
    <t>Talents: Force Rating 2, Adversary 1</t>
  </si>
  <si>
    <t>Skills: Brawl 2, Deception 4, Discipline 2, Stealth 3</t>
  </si>
  <si>
    <t>Shaoryn</t>
  </si>
  <si>
    <t>Equipment: large club</t>
  </si>
  <si>
    <t>Abilities: Poisonous Bite, Silhouette 2</t>
  </si>
  <si>
    <t>Resilience 3, Vigilance 2</t>
  </si>
  <si>
    <t>Skills: Atheltics 2, Brawl 3, Discipline 2, Melee 2, Perception 2,</t>
  </si>
  <si>
    <t>Savrip</t>
  </si>
  <si>
    <t>Abilities: Venomous, Keen Senses, Silent Hunter</t>
  </si>
  <si>
    <t>Talents: Lethal Blows 2</t>
  </si>
  <si>
    <t>Skills: Brawl 2, Coordination 2, Perception 3, Stealth 3, Survival 2</t>
  </si>
  <si>
    <t>Sand Panther</t>
  </si>
  <si>
    <t>Equipment: teeth</t>
  </si>
  <si>
    <t>Skills: Athletics 4, Brawl 4, Perception 4, Survival 3</t>
  </si>
  <si>
    <t>Salerodrex</t>
  </si>
  <si>
    <t>Equipment: vicious claws and teeth</t>
  </si>
  <si>
    <t>Abilities: Long Arms</t>
  </si>
  <si>
    <t>Bear</t>
  </si>
  <si>
    <t>Skills: Brawl 1, Perception 1, Survival 3</t>
  </si>
  <si>
    <t>Sacorrian Grey</t>
  </si>
  <si>
    <t>Abilities: Flyer, Trained Mount 1, Silhouette 2</t>
  </si>
  <si>
    <t>Skills: Coordination 2, Survival 3, Vigilance 3</t>
  </si>
  <si>
    <t>Ruping</t>
  </si>
  <si>
    <t>Equipment: legs</t>
  </si>
  <si>
    <t>Abilities: Overrun, Trample, Silhouette 2</t>
  </si>
  <si>
    <t>or Enraged</t>
  </si>
  <si>
    <t>Skills: Brawl 1, Perception 2</t>
  </si>
  <si>
    <t>Ronto, Spooked</t>
  </si>
  <si>
    <t>Equipment: trampling hooves</t>
  </si>
  <si>
    <t>Silhouette 2</t>
  </si>
  <si>
    <t>Abilities: Domesticable 1, Trained Mount 1, Beast of Burden 10,</t>
  </si>
  <si>
    <t>Ronto</t>
  </si>
  <si>
    <t>Equipment: bite, water blast</t>
  </si>
  <si>
    <t>Abilities: Water Blast, Silhouette 2</t>
  </si>
  <si>
    <t>Skills: Athletics 2, Brawl 2, Cool 1, Vigilance 1</t>
  </si>
  <si>
    <t>Reevo</t>
  </si>
  <si>
    <t>Equipment: stunning screech, bite</t>
  </si>
  <si>
    <t>Abilities: Flyer</t>
  </si>
  <si>
    <t>Rawwk</t>
  </si>
  <si>
    <t>Equipment: deadly fangs, rending claws</t>
  </si>
  <si>
    <t>Abilities: Barbed Hide, Silhouette 2</t>
  </si>
  <si>
    <t>Skills: Brawl 2, Perception 3, Survival 3, Vigilance 2</t>
  </si>
  <si>
    <t>Rass</t>
  </si>
  <si>
    <t>Equipment: slashng claws, venomous stinger</t>
  </si>
  <si>
    <t>Abilities: Bite at Their Heals</t>
  </si>
  <si>
    <t>(Dark Wolves)</t>
  </si>
  <si>
    <t>Skills: Brawl 3, Perception 1, Stealth 2, Survival 3, Vigilance 1</t>
  </si>
  <si>
    <t>Raquor'daan</t>
  </si>
  <si>
    <t>Equipment: Massive rending claws</t>
  </si>
  <si>
    <t>Abilities: Sweep Attack, Silhouette 3</t>
  </si>
  <si>
    <t>Skills: Brawl 2, Perception 2, Survival 3, Vigilance 2</t>
  </si>
  <si>
    <t>Rancor, Captive</t>
  </si>
  <si>
    <t>Equipment: tongue, claws</t>
  </si>
  <si>
    <t>Abilities: Amphibious, Poisonous, Silhoette 0</t>
  </si>
  <si>
    <t>Amphibipole</t>
  </si>
  <si>
    <t>Skills: Brawl, Ranged (Light), Stealth</t>
  </si>
  <si>
    <t>Pybus</t>
  </si>
  <si>
    <t>Equipment: bladed legs</t>
  </si>
  <si>
    <t>Abilities: Crystalline, Photonic Burst, Silhouette 2</t>
  </si>
  <si>
    <t>Skills: Athletics, Brawl, Resilience, Vigilance</t>
  </si>
  <si>
    <t>Photon Spider</t>
  </si>
  <si>
    <t>Equipment: antennae, claws</t>
  </si>
  <si>
    <t>Abilities: Silhouette 3</t>
  </si>
  <si>
    <t>Vigilance 3</t>
  </si>
  <si>
    <t>Skills: Brawl 4, Discipline 3, Perception 3, Resilience 5, Survival 3,</t>
  </si>
  <si>
    <t>Nuuno</t>
  </si>
  <si>
    <t>Equipment: claws, bite, tail whip</t>
  </si>
  <si>
    <t>Abilities: Fierce Pounce, Nexu Cybernetic</t>
  </si>
  <si>
    <t>Enhanced</t>
  </si>
  <si>
    <t>Cybernetically-</t>
  </si>
  <si>
    <t>Skills: Athletics 3, Brawl 2, Cool 2, Stealth 2, Vigilance 3</t>
  </si>
  <si>
    <t>Nexu,</t>
  </si>
  <si>
    <t>Abilities: Fierce Pounce, Silhouette 2</t>
  </si>
  <si>
    <t>Nexu, Black</t>
  </si>
  <si>
    <t>Abilities: Fierce Pounce</t>
  </si>
  <si>
    <t>Skills: Athletics 3, Brawl 1, Cool 2, Stealth 2, Vigilance 3</t>
  </si>
  <si>
    <t>Nexu</t>
  </si>
  <si>
    <t>Abilities: Suited to the Cold, Fearless, Fierce Pounce, Silhouette 2</t>
  </si>
  <si>
    <t>Skills: Athletics 3, Brawl 2, Perception 1, Stealth 2</t>
  </si>
  <si>
    <t>Narglatch</t>
  </si>
  <si>
    <t>Silhouette 0</t>
  </si>
  <si>
    <t>Abilities: Vacuum Dweller, Flyer, Helium Allergy, Energy Parasite,</t>
  </si>
  <si>
    <t>Mynock</t>
  </si>
  <si>
    <t>Equipment: horns and hooves</t>
  </si>
  <si>
    <t>Abilities: Hardy</t>
  </si>
  <si>
    <t>Skills: Athletics, Brawl, Resilience</t>
  </si>
  <si>
    <t>Murra</t>
  </si>
  <si>
    <t>Equipment: electric skin</t>
  </si>
  <si>
    <t>Abilities: Aquatic, Silhouette 0</t>
  </si>
  <si>
    <t>Skills: Athletics, Brawl, Vigilance</t>
  </si>
  <si>
    <t>Mon Cala Eel</t>
  </si>
  <si>
    <t>Skills: Brawl 1, Perception 3, Resilience 2, Survival 2</t>
  </si>
  <si>
    <t>Miim</t>
  </si>
  <si>
    <t>Equipment: claws, tearing fangs</t>
  </si>
  <si>
    <t>Skills: Brawl 3, Perception 2, Stealth 2, Survival 3, Vigilance 2</t>
  </si>
  <si>
    <t>Massiff</t>
  </si>
  <si>
    <t>Equipment: teeth, claws</t>
  </si>
  <si>
    <t>Abilities: Flyer, Keen Eyesight, Silhouette 2</t>
  </si>
  <si>
    <t>Pterosaur</t>
  </si>
  <si>
    <t>Skills: Athletics 2, Brawl 3, Coordination 4, Perception 3, Survival 3</t>
  </si>
  <si>
    <t>Mantellian</t>
  </si>
  <si>
    <t>Equipment: pummeling fists</t>
  </si>
  <si>
    <t>Talents: Surefooted</t>
  </si>
  <si>
    <t>Skills: Brawl 4, Survival 3, Vigilance 2</t>
  </si>
  <si>
    <t>Mamien</t>
  </si>
  <si>
    <t>Equipment: fangs</t>
  </si>
  <si>
    <t>Abilities: Cloak</t>
  </si>
  <si>
    <t>Skills: Brawl 3, Stealth 4</t>
  </si>
  <si>
    <t>Maalraa</t>
  </si>
  <si>
    <t>Equipment: proboscis</t>
  </si>
  <si>
    <t>Abilities: Domesticable 1, Suited to the Heat, Leap, Silhouette 3</t>
  </si>
  <si>
    <t>Mustafarian</t>
  </si>
  <si>
    <t>Skills: Athletics 2, Resilience 3</t>
  </si>
  <si>
    <t>Lava Flea,</t>
  </si>
  <si>
    <t>Abilities: Sure-Footed, Silhouette 2</t>
  </si>
  <si>
    <t>Skills: Athletics 2, Brawl 1, Survival 1</t>
  </si>
  <si>
    <t>Kybuck</t>
  </si>
  <si>
    <t>Equipment: brutal claws and teeth</t>
  </si>
  <si>
    <t>Very Young</t>
  </si>
  <si>
    <t>CoK</t>
  </si>
  <si>
    <t>Skills: Brawl 2, Perception 2, Survival 2</t>
  </si>
  <si>
    <t>Krayt Dragon,</t>
  </si>
  <si>
    <t>Equipment: spine, mandibles</t>
  </si>
  <si>
    <t>Abilities: Neurotoxin, Silhouette 0</t>
  </si>
  <si>
    <t>Skills: Brawl</t>
  </si>
  <si>
    <t>Kouhun</t>
  </si>
  <si>
    <t>Equipment: sinuous body, bite</t>
  </si>
  <si>
    <t>Abilities: Paralyzing Neurotoxin, Crushing Body</t>
  </si>
  <si>
    <t>Skills: Brawl 2, Perception 1, Survival 1</t>
  </si>
  <si>
    <t>Korrack</t>
  </si>
  <si>
    <t>Equipment: barb and teeth</t>
  </si>
  <si>
    <t>Abilities: Sticky Saliva, Silhouette 0</t>
  </si>
  <si>
    <t>Skills: Athletics, Brawl, Survival</t>
  </si>
  <si>
    <t>Knytix</t>
  </si>
  <si>
    <t>Abilities: Amphibious, Silhouette 0</t>
  </si>
  <si>
    <t>Paddy Frog</t>
  </si>
  <si>
    <t>Skills: Athletics, Stealth, Survival</t>
  </si>
  <si>
    <t>Equipment: crude club</t>
  </si>
  <si>
    <t>Abilities: Hard to Kill, Reckless Strike, Silhouette 2</t>
  </si>
  <si>
    <t>Talents: Adversary 1, Durable 5</t>
  </si>
  <si>
    <t>Skills: Brawl 2, Melee 2, Survival 2, Vigilance 2</t>
  </si>
  <si>
    <t>Kintan Strider</t>
  </si>
  <si>
    <t>Equipment: jaws</t>
  </si>
  <si>
    <t>Abilities: Aquatic, Lightning Charge, Trained Mount 2, Silhouette 3</t>
  </si>
  <si>
    <t>Skills: Athletics 3, Brawl 3, Survival 2, Vigilance 2</t>
  </si>
  <si>
    <t>Keelkana, Trained</t>
  </si>
  <si>
    <t>Abilities: Force Mimic</t>
  </si>
  <si>
    <t>Skills: Charm 3, Deception 3, Stealth 3</t>
  </si>
  <si>
    <t>Kaaten</t>
  </si>
  <si>
    <t>Abilities: Amphibious, Domesticable 1, Silhouette 2</t>
  </si>
  <si>
    <t>Skills: Athletics 2, Vigilance 2</t>
  </si>
  <si>
    <t>Kaadu</t>
  </si>
  <si>
    <t>Abilities: Flyer, Soothing  Song, Silhouette 0</t>
  </si>
  <si>
    <t>Talents: Sense Emotions</t>
  </si>
  <si>
    <t>Skills: Charm 2</t>
  </si>
  <si>
    <t>Jubba Bird</t>
  </si>
  <si>
    <t>Equipment: tusks</t>
  </si>
  <si>
    <t>Abilities: Silhouette 2, Strong As a Jakobeast, Force Power: Move</t>
  </si>
  <si>
    <t>Skills: Athletics, Brawl, Resilience, Survival</t>
  </si>
  <si>
    <t>Jakobeast</t>
  </si>
  <si>
    <t>Equipment: sharp beak and slashing talons, stoop</t>
  </si>
  <si>
    <t>Abilities: Flyer, Sight Hunter, Silhouette 3</t>
  </si>
  <si>
    <t>Skills: Brawl 2, Perception 4, Survival 3, Vigilance 3</t>
  </si>
  <si>
    <t>Ibbot, Great</t>
  </si>
  <si>
    <t>Equipment: sharp beak and slashing talons, scalding bile</t>
  </si>
  <si>
    <t>Abilities: Flyer, Sight Hunter</t>
  </si>
  <si>
    <t>Skills: Brawl, Percepption, Vigilance</t>
  </si>
  <si>
    <t>Ibbot, Flame</t>
  </si>
  <si>
    <t>Equipment: claws, diseased bite</t>
  </si>
  <si>
    <t>Abilities: Awkward, Ponderous</t>
  </si>
  <si>
    <t>Talents: Durable 3</t>
  </si>
  <si>
    <t>Skills: Brawl 2, Coercion 2, Discipline 2, Resilience 5, Vigilance 2</t>
  </si>
  <si>
    <t>Hutt, The Lost</t>
  </si>
  <si>
    <t>Equipment: teeth, tail</t>
  </si>
  <si>
    <t>Abilities: Companion Animal</t>
  </si>
  <si>
    <t>Skills: Brawl 2, Charm 2, Perception 1, Survival 1</t>
  </si>
  <si>
    <t>Houjix</t>
  </si>
  <si>
    <t>Abilities: Domesticable 2, Trained Mount 2, Silhouette 2</t>
  </si>
  <si>
    <t>Skills: Athletics 2, Coordination 1</t>
  </si>
  <si>
    <t>Horse</t>
  </si>
  <si>
    <t>Equipment: hamhock fists</t>
  </si>
  <si>
    <t>Abilities: Four-Armed, Gundark Rage, Silhouette 2</t>
  </si>
  <si>
    <t>Talents: Durable 1, Lethal Blows 1</t>
  </si>
  <si>
    <t>Skills: Athletics 2, Brawl 3, Perception 3, Survival 3, Vigilance 3</t>
  </si>
  <si>
    <t>Gundark King</t>
  </si>
  <si>
    <t>Equipment: meaty fists</t>
  </si>
  <si>
    <t>Abilities: Four-Armed, Gundark Rage</t>
  </si>
  <si>
    <t>Skills: Athletics 1, Brawl 2, Perception 3, Survival 3, Vigilance 3</t>
  </si>
  <si>
    <t>Gundark</t>
  </si>
  <si>
    <t>Equipment: goring horn, trample</t>
  </si>
  <si>
    <t>Abilities: Silhouette 2</t>
  </si>
  <si>
    <t>Skills: Brawl 2, Resilience 3, Survival 3</t>
  </si>
  <si>
    <t>Guf Drolg</t>
  </si>
  <si>
    <t>Equipment: Stinger</t>
  </si>
  <si>
    <t>Abilities: Swarm, Venomous Stinger, Knockout Poison</t>
  </si>
  <si>
    <t>Skills: Coordination 2, Melee 2</t>
  </si>
  <si>
    <t>Green Bug Swarm</t>
  </si>
  <si>
    <t>Equipment: bite</t>
  </si>
  <si>
    <t>Abilities: Crushing Grip</t>
  </si>
  <si>
    <t>Skills: Brawl, Survival, Vigilance</t>
  </si>
  <si>
    <t>Grabworm</t>
  </si>
  <si>
    <t>Abilities: Trained Mount 2, Silhouette 2</t>
  </si>
  <si>
    <t>Skills: Athletics 3, Coordination 1, Discipline 2</t>
  </si>
  <si>
    <t>Ghorla</t>
  </si>
  <si>
    <t>Skills: Athletics, Perception, Survival</t>
  </si>
  <si>
    <t>Galva</t>
  </si>
  <si>
    <t>Equipment: beak and talons</t>
  </si>
  <si>
    <t>Skills: Brawl, Coordination, Survival</t>
  </si>
  <si>
    <t>Flutterplume</t>
  </si>
  <si>
    <t>Equipment: legs, mandibles, acid spit</t>
  </si>
  <si>
    <t>Abilities: Toxic Environment Dweller, Silhouette 2</t>
  </si>
  <si>
    <t>Skills: Brawl 1, Perception 1, Ranged (Light) 1, Stealth 1, Vgilance 1</t>
  </si>
  <si>
    <t>Fefze Beetle</t>
  </si>
  <si>
    <t>Abilities: Fecklen Boom</t>
  </si>
  <si>
    <t>Skills: perception</t>
  </si>
  <si>
    <t>Fecklen</t>
  </si>
  <si>
    <t>Equipment: massive teeth</t>
  </si>
  <si>
    <t>Abilities: Beast of Burden 20, Fearless, Silhouette 4</t>
  </si>
  <si>
    <t>Skills: Brawl 1, Cool 2, Resilience 3</t>
  </si>
  <si>
    <t>Fambaa</t>
  </si>
  <si>
    <t>Abilities: Stubborn 1, Trained Mount 1, Sand Walker, Beast of Burden 5,</t>
  </si>
  <si>
    <t>Skills: Resilience 2, Survival 2</t>
  </si>
  <si>
    <t>Eopie</t>
  </si>
  <si>
    <t>Equipment: chitinous limbs</t>
  </si>
  <si>
    <t>Abilities: Constrictor, Terrifying</t>
  </si>
  <si>
    <t>Skills: Brawl 3, Perception 4, Resilience 4, Survival 3</t>
  </si>
  <si>
    <t>3/1</t>
  </si>
  <si>
    <t>Dimlurker</t>
  </si>
  <si>
    <t>Equipment: tentacles</t>
  </si>
  <si>
    <t>Abilities: Amphibious, Crushing Grip</t>
  </si>
  <si>
    <t>Talents: Adversary 2</t>
  </si>
  <si>
    <t>Greater</t>
  </si>
  <si>
    <t>Skills: Brawl 3, Perception 2, Stealth 5, Survival 3, Vigilance 3</t>
  </si>
  <si>
    <t>Dianoga,</t>
  </si>
  <si>
    <t>Mid-Sized</t>
  </si>
  <si>
    <t>Skills: Brawl 2, Perception 1, Stealth 4, Survival 2, Vigilance 3</t>
  </si>
  <si>
    <t>Abilities: Amphibious, Constricting Grip</t>
  </si>
  <si>
    <t>Small</t>
  </si>
  <si>
    <t>Skills: Brawl 2, Perception 1, Stealth 2, Survival 1, Vigilance 1</t>
  </si>
  <si>
    <t>Abilities: Domesticable 1, Sand Walker, Silhouette 2</t>
  </si>
  <si>
    <t>Skills: Brawl 2, Resilience 2</t>
  </si>
  <si>
    <t>Dewback</t>
  </si>
  <si>
    <t>Equipment: talons, pincers, and mandibles, poisonous stinger</t>
  </si>
  <si>
    <t>Abilities: Death Lunge</t>
  </si>
  <si>
    <t>Survival 2</t>
  </si>
  <si>
    <t>Skills: Brawl 3, Coordination 2, Deception 3, Perception 3, Stealth 4,</t>
  </si>
  <si>
    <t>Dalyrake</t>
  </si>
  <si>
    <t>Skills: Athletics 2, Brawl 1</t>
  </si>
  <si>
    <t>Dalgo</t>
  </si>
  <si>
    <t>Equipment: claws, tail</t>
  </si>
  <si>
    <t>Abilities: Domesticable 1, Trained Mount 2, Silhouette 2</t>
  </si>
  <si>
    <t>Skills: Brawl 2, Cool 1, Perception 1, Stealth 3</t>
  </si>
  <si>
    <t>Cracian Thumper</t>
  </si>
  <si>
    <t>Abilities: Scent</t>
  </si>
  <si>
    <t>Bloodhound</t>
  </si>
  <si>
    <t>Skills: Athletics, Brawl, Perception, Stealth, Vigilance</t>
  </si>
  <si>
    <t>Corellian</t>
  </si>
  <si>
    <t>Equipment: serrated teeth</t>
  </si>
  <si>
    <t>Abilities: Camouflaged, Surefooted</t>
  </si>
  <si>
    <t>Skills: Brawl, Coordination, Stealth</t>
  </si>
  <si>
    <t>Choku</t>
  </si>
  <si>
    <t>Equipment: toothy bite</t>
  </si>
  <si>
    <t>Abilities: Acidic Drool, Silhouette 3</t>
  </si>
  <si>
    <t>Skills: Brawl 3, Resilience 2, Vigilance 2</t>
  </si>
  <si>
    <t>Chemilizard, Adult</t>
  </si>
  <si>
    <t>Equipment: beak, powerful legs</t>
  </si>
  <si>
    <t>Abilities: Sure-Footed, Lightning Charge</t>
  </si>
  <si>
    <t>Skills: Brawl 3, Coordination 2, Resilience 3, Survival 2, Vigilance 2</t>
  </si>
  <si>
    <t>Carrion Spat</t>
  </si>
  <si>
    <t>Equipment: sharp horns</t>
  </si>
  <si>
    <t>Skills: Brawl, Coercion, Survival</t>
  </si>
  <si>
    <t>Cairnmog</t>
  </si>
  <si>
    <t>Equipment: razor talons</t>
  </si>
  <si>
    <t>Talents: Improved Stunning Blow</t>
  </si>
  <si>
    <t>Skills: Brawl 2, Perception 4, Survival 2, Vigilance 3</t>
  </si>
  <si>
    <t>Blood Eagle</t>
  </si>
  <si>
    <t>Skills: Brawl 3, Coordination 2, Vigilance 2</t>
  </si>
  <si>
    <t>Blackback</t>
  </si>
  <si>
    <t>Equipment: teeth and claws, tail</t>
  </si>
  <si>
    <t>Abilities: Toughened Hide, Prehensile Tail, Color-Shifting Hide,</t>
  </si>
  <si>
    <t>Skills: Athletics, Brawl, Coordination</t>
  </si>
  <si>
    <t>Bark Rat</t>
  </si>
  <si>
    <t>Silhouette 3</t>
  </si>
  <si>
    <t>Skills: Brawl 1, Resilience 2</t>
  </si>
  <si>
    <t>Bantha</t>
  </si>
  <si>
    <t>Abilities: Dive Attack, Flyer</t>
  </si>
  <si>
    <t>Aurean Vulture</t>
  </si>
  <si>
    <t>Equipment: four climbing tentacles, three hunting tentacles</t>
  </si>
  <si>
    <t>Skills: Athletics 2, Brawl 2, Cool 3, Perception 1, Stealth 2, Vigilance 2</t>
  </si>
  <si>
    <t>Arboreal Octopus</t>
  </si>
  <si>
    <t>Abilities: Amphibioous, Flyer, Creature of the Sea, Silhouette 3</t>
  </si>
  <si>
    <t>Skills: Athletics 1, Coordination 1</t>
  </si>
  <si>
    <t>Aiwha</t>
  </si>
  <si>
    <t>Equipment: large claws</t>
  </si>
  <si>
    <t>Abilities: Amphibious, Six-Armed, Silhouette 2</t>
  </si>
  <si>
    <t>Skills: Athletics 4, Brawl 4, Coordination 2</t>
  </si>
  <si>
    <t>2/0</t>
  </si>
  <si>
    <t>Acklay, Stalking</t>
  </si>
  <si>
    <t>Animals, Beasts, Creatures</t>
  </si>
  <si>
    <t>1.10.2016</t>
  </si>
  <si>
    <t>Star Wars: Adversaries</t>
  </si>
  <si>
    <t>Broken Lightsaber</t>
  </si>
  <si>
    <t>Two Frag Grenades</t>
  </si>
  <si>
    <t>Nothing</t>
  </si>
  <si>
    <t>A Jedi Pendant</t>
  </si>
  <si>
    <t>Pac20 Wrist Comlink</t>
  </si>
  <si>
    <t>A Piece of Alderaan encased in crystal</t>
  </si>
  <si>
    <t>Medisensor Hand Scanner</t>
  </si>
  <si>
    <t>1 Dose of Booster Blue</t>
  </si>
  <si>
    <t>Scout Blaster Pistol</t>
  </si>
  <si>
    <t>A Sith Pendant</t>
  </si>
  <si>
    <t>Droid Parts</t>
  </si>
  <si>
    <t>Filtration Mask</t>
  </si>
  <si>
    <t>Vibrodagger</t>
  </si>
  <si>
    <t>1 Dose of Neuroparalytic</t>
  </si>
  <si>
    <t>Ration Pack</t>
  </si>
  <si>
    <t>Coordinates to a Dead Drop</t>
  </si>
  <si>
    <t>Bowcaster Accelerator Enhancement</t>
  </si>
  <si>
    <t>1 Dose of Glitterstim</t>
  </si>
  <si>
    <t>Extra Reloads/Power Packs</t>
  </si>
  <si>
    <t>Thermal Shielding System</t>
  </si>
  <si>
    <t>Stimpack</t>
  </si>
  <si>
    <t>Gloves made of Wookie Fur</t>
  </si>
  <si>
    <t>Respirator Breath Mask</t>
  </si>
  <si>
    <t>Dewback Scale</t>
  </si>
  <si>
    <t>Under-Barrel Grenade Launcher</t>
  </si>
  <si>
    <t>Holographic Family Portrait</t>
  </si>
  <si>
    <t>5cr</t>
  </si>
  <si>
    <t>A List of Low Value Bounty Targets and Locations</t>
  </si>
  <si>
    <t>Coordinates to an Unknown Planet</t>
  </si>
  <si>
    <t>30cr</t>
  </si>
  <si>
    <t>A Small Figurine Carved from Krayt Dragon Bone</t>
  </si>
  <si>
    <t>10cr</t>
  </si>
  <si>
    <t>Deed to a Run-Down Shack (with a secret bunker)</t>
  </si>
  <si>
    <t>A List of Outstanding Debts and Where to Collect</t>
  </si>
  <si>
    <t>15cr</t>
  </si>
  <si>
    <t>Coupon for one vehicle modification</t>
  </si>
  <si>
    <t>Fibercord Wrist Launcher</t>
  </si>
  <si>
    <t>100cr</t>
  </si>
  <si>
    <t>Deed to a Landspeeder</t>
  </si>
  <si>
    <t>A Pamphlet from a Local Cult</t>
  </si>
  <si>
    <t>Chance Cube</t>
  </si>
  <si>
    <t>A Photo of One of the Player Characters</t>
  </si>
  <si>
    <t>Wookie Bandolier</t>
  </si>
  <si>
    <t>Restraining Bolt Activator</t>
  </si>
  <si>
    <t>Bola</t>
  </si>
  <si>
    <t>Ammo Pouch</t>
  </si>
  <si>
    <t>Simple Lock Breaker</t>
  </si>
  <si>
    <t>Backpack Comlink</t>
  </si>
  <si>
    <t>Deed to a Lakefront Home</t>
  </si>
  <si>
    <t>1 Dose of Lesai</t>
  </si>
  <si>
    <t>Coupon for one droid modification</t>
  </si>
  <si>
    <t>Gold Locket</t>
  </si>
  <si>
    <t>Deed to a Speederbike</t>
  </si>
  <si>
    <t>50cr</t>
  </si>
  <si>
    <t>Imperial Badge</t>
  </si>
  <si>
    <t>60cr</t>
  </si>
  <si>
    <t>Under-Barrel Flame Projector</t>
  </si>
  <si>
    <t>Rare Coin</t>
  </si>
  <si>
    <t>1 Dose of Neurotoxin</t>
  </si>
  <si>
    <t>Aqua Rebreather</t>
  </si>
  <si>
    <t>250cr</t>
  </si>
  <si>
    <t>1 Dose of Avabush</t>
  </si>
  <si>
    <t>A Receipt from a Pawnbroker</t>
  </si>
  <si>
    <t>Lockpicks</t>
  </si>
  <si>
    <t>A Deed to a Slave</t>
  </si>
  <si>
    <t>Goggles</t>
  </si>
  <si>
    <t>Rare Gem</t>
  </si>
  <si>
    <t>A Broken Holocron</t>
  </si>
  <si>
    <t>Optical Camouflage System</t>
  </si>
  <si>
    <t>200cr</t>
  </si>
  <si>
    <t>Pack of Deathsticks</t>
  </si>
  <si>
    <t>Bowcaster Automatic Re-cocker</t>
  </si>
  <si>
    <t>Hush98 Comlink</t>
  </si>
  <si>
    <t>Starchart for an Unknown System</t>
  </si>
  <si>
    <t>125cr</t>
  </si>
  <si>
    <t>A Famous Singers Autograph</t>
  </si>
  <si>
    <t>Bandolier</t>
  </si>
  <si>
    <t>Cybernetic Brain Implant (unused)</t>
  </si>
  <si>
    <t>90cr</t>
  </si>
  <si>
    <t>A “Clean” Transponder Code for a Starship</t>
  </si>
  <si>
    <t>A Rancor Tooth Necklace</t>
  </si>
  <si>
    <t>Slugthrower Reloads</t>
  </si>
  <si>
    <t>List of High-Value Bounty Targets and Their Locations</t>
  </si>
  <si>
    <t>Mark-5 Comm Scrambler</t>
  </si>
  <si>
    <t>A Transponder Code for a Rebel / Imperial Ship</t>
  </si>
  <si>
    <t>Slicer Kit</t>
  </si>
  <si>
    <t>List of Local Rebel Sympathizers</t>
  </si>
  <si>
    <t>Large Collection of Lint</t>
  </si>
  <si>
    <t>40cr</t>
  </si>
  <si>
    <t>Datacard Containing Orders</t>
  </si>
  <si>
    <t>75cr</t>
  </si>
  <si>
    <t>Rebel Badge</t>
  </si>
  <si>
    <t>1 Dose of Anesthetic</t>
  </si>
  <si>
    <t>Bomb with 30 Seconds Left on Timer</t>
  </si>
  <si>
    <t>25cr</t>
  </si>
  <si>
    <t>350cr</t>
  </si>
  <si>
    <t>Strange Mechanical Parts</t>
  </si>
  <si>
    <t>Deed to a Mysterious Ship</t>
  </si>
  <si>
    <t>Force Crystal</t>
  </si>
  <si>
    <t>65cr</t>
  </si>
  <si>
    <t>Local Address</t>
  </si>
  <si>
    <t>1cr</t>
  </si>
  <si>
    <t>Love Letter</t>
  </si>
  <si>
    <t>1 Dose of Yarrok</t>
  </si>
  <si>
    <t>Holomessage From a Worried Mother</t>
  </si>
  <si>
    <t>80cr</t>
  </si>
  <si>
    <t>Deed to a Droid</t>
  </si>
  <si>
    <t>Bank Account Number</t>
  </si>
  <si>
    <t>Emergency Medpack</t>
  </si>
  <si>
    <t>Picture ID Card</t>
  </si>
  <si>
    <t>Coordinates to an Unknown Location (on planet)</t>
  </si>
  <si>
    <t>Secret Imperial Blueprints</t>
  </si>
  <si>
    <t>Secret Rebel Blueprints</t>
  </si>
  <si>
    <t>Pack of Restraining Bolts</t>
  </si>
  <si>
    <t>Datacard Containing Secret Information</t>
  </si>
  <si>
    <t>List of Names</t>
  </si>
  <si>
    <t>Holo-messenger</t>
  </si>
  <si>
    <t>Diary</t>
  </si>
  <si>
    <t>Deed to a Ruined Cantina</t>
  </si>
  <si>
    <t>Pass Code or Key Card</t>
  </si>
  <si>
    <t>RARE ITEM</t>
  </si>
  <si>
    <t>GENERIC ITEM</t>
  </si>
  <si>
    <t>1d100</t>
  </si>
  <si>
    <t>Star Wars Trade Route Economics Sheet</t>
  </si>
  <si>
    <t xml:space="preserve">Welcome to the Star Wars Trade Route Economics Sheet!  This sheet is a tool meant to be used by Players and Game Masters (GMs) for the Star Wars Fantasy Flight Games (FFG) Edge of the Empire (EotE) Roleplaying Game (RPG).  The rules can be adapted to other games with some alterations, but the basic concepts are all there for planning and running a space-based game.  Most of the rules and concepts have been adapted from past work from official Star Wars games such as West End Games (WEG), Wizards of the Coast (WotC), and Fantasy Flight Games (FFG), but this tool was mostly created with guidance from the Edge of the Empire Core Rulebook (EotE CRB).  Other rules have come from other fan-made material, specifically Operational Costs (version 1) and Speculative Trading (version 1.0) which in turn were created based on past official Star Wars game material.  Those works can be found here on the Compiled Resource List thread of the fantasy flight games forums: https://community.fantasyflightgames.com/topic/85616-compiled-resources-list/
Update:  This User Guide has not been updated for Version 1.1
It still references information from the Version 1.0 Sheets
</t>
  </si>
  <si>
    <t>This worksheet is broken down into 5 pages.  You are reading the first page right now, the Users Guide.  The other 4 sheets in order are:
- Operational Costs
- Cargo Market
- Passenger Terminal
- Planet Data
Since it is likely to be the most used page and is next on the list, we will be going into detail on how to use the Operational Cost page first.  Before we do though, take note that these pages are in Protected Mode.  This means that most of the cells are locked.  All of the white, yellow, red, and green cells are locked as well as the Title cells and cells that are below the black bar.  The cells that are NOT locked and require the user to input information are blue, orange, and brown. The Planet Data and User Guide pages are completely locked so that data is not accidentally lost.  If you would like to change any of the Protected information on any of the pages, the password to unlock them is simply 'starwars' all one word and all lower case.</t>
  </si>
  <si>
    <t>WARNING:  If you unlock the pages and change information in the protected cells then the formulas that calculate the total cost may not function properly.  Please be certain that you want to change information in the protected cells before unlocking them.  This should most likely be done by the GM, but if the GM approves it, players can also make changes to protected cells when necessary.</t>
  </si>
  <si>
    <t>If you have questions, find any errors, or have any suggestions / recommendations, please email me at roborybs@gmail.com with 'Trade Route Economics' somewhere in the subject of your email.  I hope you enjoy using this tool in your future Star Wars adventures.  May the Force be with you.</t>
  </si>
  <si>
    <t>Operational Cost</t>
  </si>
  <si>
    <t>This page has 4 primary charts.  These charts make up the values that calculate the basic costs of taking a spaceship on a hyperspace trip from one planet to another.  These costs include: Fuel, Docking Fees, Maintenance Fees, and Consumables Fees.   The charts are:
-  Fuel and Cargo Hold Information
-  Spaceport Fees and Trip Expenses Information
-  Trip Information
-  Planet Information</t>
  </si>
  <si>
    <t xml:space="preserve">Fuel and Cargo Hold Information
The only user input required for this chart is the Ship Silhouette in the Blue Box.  This determines the Fuel Cell Capacity of the ship.  If the GM approves it, this value can be changed, but for most groups the basic Capacities will suffice.  The Percent of Cargo Hold Filled is linked to the value in the box from the Cargo Market.  The group and GM will need to determine what percent of the cargo hold is filled and enter that amount in the appropriate box.  Be sure to include the amount in the CARGO MARKET page for this value to be updated on this page.  The Fuel Cells Used During the Trip is the most complicated formula on this page and is determined by the following equation:
</t>
  </si>
  <si>
    <t>[((Days of Travel * 4) / Hyperdrive Class) + Number of Takeoffs and Landings + Number of Hyperspace Jumps + Hours of Flight Time] * [1 + (0.01 * Percent of Cargo Hold Filled) * (Ship Silhouette – 3)] * [1 + (0.1 * (Ship Silhouette – 5))]</t>
  </si>
  <si>
    <t>The reason it is so complicated is to scale up the fuel consumption for larger ships.  This formula should be accurate for ship fuel consumption from Silhouette 2 all the way up to Silhouette 9.  Finally, the Cost to Refuel is calculated by multiplying the Fuel Cells Used During the Trip by the Fuel Fee and Fuel Fee Modifiers entered into the Planet Information chart.</t>
  </si>
  <si>
    <t xml:space="preserve">Spaceport Fees and Trip Expenses Information
This chart requires more user input.  Enter in the Days in Port, Hull Trauma Sustained, and Passengers + Crew into the appropriate boxes.  Once the rest of the charts are filled out, the Docking Fee, Maintenance Fee, and Consumables Fee boxes will be calculated from the Trip Information and Planet Information.  The Total Cost will be added up to include Docking, Maintenance, Consumables, and Fuel.  Past sources have also included a ‘Power Fee’, but this chart assumes that cost to be included in the Docking Fee.
</t>
  </si>
  <si>
    <t>Trip Information
To fill out this chart, the user will have to start in the middle at the Origin Planet box.  This should be known already and can be entered in.  The Destination Planet will be determined by the Players and the GM and entered in next to it.  These two boxes are linked to the other Pages and will not have to be entered again.  Next the Estimated Days of Travel (Class x1) can be filled in, which will be determined by the GM.  The GM can then set the difficulty for the Astrogation Check and the user can enter the Check Results in the box next to it.  This will help determine the Skill Check Travel Time Adjustment, which should be entered in as a whole positive or negative number.  Do not put a percent sign in this box or a percent value as a decimal, such as -25% or -0.25, just put in the number and a negative if the time is being reduced, such as -25.  If the time is being increased the user can leave the number as a positive, such as 25.</t>
  </si>
  <si>
    <t>The Days of Travel (Current Class) is calculated by multiplying the Estimated Days of Travel (Class x1) by the Hyperdrive Class in the box above it.  The Hyperdrive Class should match the Class in the user’s Spaceship Profile.  If it doesn’t, the user should change it to the correct value now.  The Days of Travel is calculated by multiplying the Days of Travel (Current Class) by the Skill Check Travel Time Adjustment that was determined by the Astrogation Check Result and any other modifiers the Players and GM wish to add to it such as for talents or Special Abilities.</t>
  </si>
  <si>
    <t xml:space="preserve">Planet Information
This chart is filled out by referencing the information in the PLANET DATA page that corresponds to the Destination Planet.  Fill out the Population, Technology Level, Region, and Government rows as appropriate.  The secondary charts below the Black Bar can easily be selected for the desired characteristic, copied, and pasted into the Planet Information chart at the top of the page.  
</t>
  </si>
  <si>
    <t>It also has 4 secondary charts below the black bar that contain the values that go into the Planet Information primary chart.  These are the 4 characteristics of a planet that influence its economy the most.  There are other factors that the GM may decide are more important and he/she can decide that certain characteristics do not apply in a given situation.  In that case, the GM is free to change any of the values or set them to 1 so that they do not affect the outcome.
-  Population
-  Technology Level
-  Region
-  Government</t>
  </si>
  <si>
    <t>There are 2 extra charts at the bottom that do not affect any of the values at the top, but provide additional information.  The Ship Information chart displays what the Fuel Cell Capacity is for a given Ship Silhouette.  This number is determined by the cube of the Ship’s Silhouette, for example a silhouette 5 ship would have a Fuel Cell Capacity of 53 = 5 x 5 x 5 = 125.  The Astrogation Check Information gives the GM some guidelines for how to determine different modifiers for Astrogation Checks.  The Base Difficulty can be determined by the GM or by referencing the Destination Planet’s information in the PLANET DATA page.</t>
  </si>
  <si>
    <t>Cargo Market</t>
  </si>
  <si>
    <t>This page helps determine what price a group can buy a certain cargo for at their current location and then how much they can try to sell it for at a chosen destination.  It also has 4 primary charts:
-  Cargo Information
-  Planet Information
-  Vendor and Negotiation Check
-  Market Information</t>
  </si>
  <si>
    <t>Cargo Information
The user can choose a cargo and put in the appropriate information for Class / Type, Price Per Unit, Encumbrance, and Rarity.  This can be determined by the GM, a source book, or the Common Cargoes table at the bottom of this page.  Next the Cargo Capacity should match that on the groups Spaceship Profile.  The group will need to determine how much of this cargo they want to transport and enter the Units of Cargo.  Total Encumbrance is calculated by multiplying the Encumbrance per unit by the Units of Cargo.  The Base Cargo Value is calculated by multiplying the Price Per Unit by the Units of Cargo.</t>
  </si>
  <si>
    <t>Planet Information
This chart is filled out in the same way that the Planet Information chart on the OPERATIONAL COSTS page was filled out.  However, there are several blocks that will remain blank since each characteristic does not affect each element of the Total Cargo Price.  Also, the information for the Origin Planet is entered in for the top half of this chart and the information for the Destination Planet is entered in for the bottom half of this chart.</t>
  </si>
  <si>
    <t>Vendor and Negotiation Check
In this chart the GM will determine the difficulty of the check to find a Vendor that can sell the specified type of cargo to the group.  This can be determined from the Adjusted Rarity in the Market Information chart and by referencing the modifiers in the secondary charts below.  The GM is free to modify this difficulty as he/she sees fit.  The players will then roll their checks to find a vendor for the cargo and make a negotiation check to buy / sell it.  See the chart at the bottom of the page to tell how much of the cargo order the vendor the group finds is able to fill.  If the vendor they find that day cannot fill the entire order, they will have to spend follow on days at the market.  The number of days at the market should be kept track of and entered into the appropriate box.  After the Negotiation Check, the appropriate Cost Adjustment should be added below the result to reflect the increased or decreased cost of the cargo.  This value will be affected by the Negotiation Check result, any talents and Special Abilities the players might have, and other modifiers that the GM wishes to apply.</t>
  </si>
  <si>
    <t>The second half of this chart is for determining the difficulty and check results for finding a buyer at the destination planet and selling to that vendor.  The process is followed the exact same as for buying the cargo except this time the group is trying to sell the cargo.</t>
  </si>
  <si>
    <t>Market Information
No user input is required for this chart.  This chart pulls information and data from the other 3 primary charts to determine the Total Cargo Price at the Vendor the group is buying the cargo from (indicated in the Red Box for the Origin Planet portion) and at the Vendor the group is selling the cargo to (indicated in the Green Box for the Destination Planet portion).</t>
  </si>
  <si>
    <t>As with the OPERATIONAL COSTS page, this page also has 4 secondary charts with Planet Information that applies to the cargo market.  The 2 extra charts at the bottom of the page can be used to determine how the results of the Vendor Check can be spent and to pick a Cargo Class / Type from the Common Cargoes list.  This list is only a partial list made from past sources and adapted for the Star Wars FFG EotE game.  This listed can be added to and adjusted by the GM to give the group more appropriate options for the specific game that they are playing.  Note that only a few items are Restricted on this list.  The level of Restriction of certain cargo types will largely depend on where in the galaxy the group is and the GM should make note of this and warn the group if their cargo is restricted in a certain area if he/she deems it appropriate.</t>
  </si>
  <si>
    <t>Passenger Terminal</t>
  </si>
  <si>
    <t>This page only contains 3 primary charts to fill out.  It is used only if the group is trying to find passengers to take from their current location to their destination planet.  The charts are:
-  Trip Information
-  Advertising Check
-  Planet Information
Taking passengers between planets is typically less risk than transporting cargo, but also has less opportunity for profit.  That is unless the group’s ship is privately chartered by a group of travelers looking to go to a specific location.  That scenario is not covered by this page though and the specifics should be determined by the GM.</t>
  </si>
  <si>
    <t>Trip Information
This chart only requires the Passenger Capacity of the group’s ship found in the Spaceship Profile and the Number of Passengers that the group is able to sell tickets to their next destination.  Note: do not add passengers to this number that are not buying tickets from the group.  The Estimated Travel Time and Actual Travel Time are automatically copied from the OPERATIONAL COSTS page.  The Ticket Price, Ticket Revenue, and Cost &amp; Fees Total are calculated from the Planet Information and Advertising Check.  These values help calculate the Total Profit at Departure, which is the Ticket Revenue minus the Cost and Fees Total.</t>
  </si>
  <si>
    <t>Advertising Check
The Advertising Check Difficulty is determined by the GM, who can use the secondary charts and extra charts at the bottom of this page to come up with the difficulty.  Note that the Origin Planet and Destination Planet should both affect the difficulty of the Advertising Check.  Also, there are other factors that may effect this Check, especially if the Origin or Destination Planet has Tourism or Labor as a major Import or Export. The Advertising Check Results are used to determine how many passengers the group is able to sell tickets to that day at the Passenger Terminal.  Characters can use either Negotiation or Streetwise to sell tickets but a new check is required for each day of selling tickets.  The Number of Days Spent Advertising needs to be put into the appropriate box next to the Check Results.  This value will help determine the Advertising Cost.</t>
  </si>
  <si>
    <t>Planet Information
This chart is filled out much the same way that it was for the OPERATIONAL COSTS and CARGO MARKET pages, but this time just the Origin Planet information is required.  These values will affect ticket prices and the costs associated with taking on passengers.</t>
  </si>
  <si>
    <t>Planet Data</t>
  </si>
  <si>
    <t>This page is entirely protected and does not require any user in put.  The Key at the top of the page indicates the color coding for the Regions of space used to identify what Region each planet belongs to.  Some of the planets do not have information put in for them yet.  The GM can turn off the Protected Mode to add this information whenever he/she sees fit.  I will continue to add information and new planets to this list in future versions to give the Players and GM more opportunities, but until the the GM can determine what the planet data information is for planets not included by coming up with the information themselves or referencing some other source such as Wookieepedia.</t>
  </si>
  <si>
    <t>Example Walkthrough</t>
  </si>
  <si>
    <t>Now we are going to go through a step-by-step example of how to use the sheets in 12 detailed steps.  If you already feel confident in how the pages work, you can move on to trying out your own examples.  If anything seems unclear, you might want to read through this section to see if it answers any questions you might have.
For this example we are going to describe a group of heroes using this tool to plan out their next cargo run and figure out how much money they should make.  In this case we will use the characters from the FFG EotE Adventure - Under A Black Sun.  In the adventure the players choose from a number of characters, which are: 
Jovel Nial - Female Bothan - Technician (Slicer)
Matwe - Male Human - Smuggler (Scoundrel)
Sinoca "Sin" Meeku - Female Rodian - Explorer (Trader)
Tray'essek - Male Trandoshan - Hired Gun (Marauder)
The group has just finished the adventure in Under A Black Sun and they are interested in focusing on trade runs.  They sold the starfighter they claimed at the end of the adventure (GM approved 55,000 credits) and took on more Obligation (10 Debt each) from the Pykes to get their new "Starting Group Resource", a SoroSuub Luxury 3000 Space Yacht.  The GM approved their choice of ship since it is under the 120,000 credit limit for a Starting Ship.  The first thing they have to decide is where they want to go and what cargo they are going to carry.</t>
  </si>
  <si>
    <r>
      <rPr>
        <b/>
        <sz val="11"/>
        <color theme="1"/>
        <rFont val="Calibri"/>
        <family val="2"/>
        <scheme val="minor"/>
      </rPr>
      <t xml:space="preserve">Step 1. </t>
    </r>
    <r>
      <rPr>
        <sz val="11"/>
        <color theme="1"/>
        <rFont val="Calibri"/>
        <family val="2"/>
        <scheme val="minor"/>
      </rPr>
      <t xml:space="preserve"> Check PLANET DATA page to find a destination planet and determine a desired cargo to carry.
After looking through the planet data, the group decides they are going to travel to Malastare and look for some technology they can purchase to carry there.  Since Technology is a preferred Export on Coruscant and a preferred Import on Malastare, they should be able to make a decent profit.</t>
    </r>
  </si>
  <si>
    <r>
      <rPr>
        <b/>
        <sz val="11"/>
        <color theme="1"/>
        <rFont val="Calibri"/>
        <family val="2"/>
        <scheme val="minor"/>
      </rPr>
      <t>Step 2.</t>
    </r>
    <r>
      <rPr>
        <sz val="11"/>
        <color theme="1"/>
        <rFont val="Calibri"/>
        <family val="2"/>
        <scheme val="minor"/>
      </rPr>
      <t xml:space="preserve">  Enter Origin Planet and Destination Planet into the Blue Boxes on the OPERATIONAL COSTS page.  Also, enter in Estimated Days of Travel (Class x1) in the Trip Information block
In our case the Origin Planet is Coruscant, since that is where the group currently is, and our Destination Planet is Malastare, since that is where the group is trying to go.  To determine the Estimated Days of Travel, the GM can provide a time, or the group can use a tool such as the Astrogation Computer, which is online at: http://d6holocron.com/astrogation/index.php
For the trip from Coruscant to Malastare, the Astrogation Computer calculates it will take 7.5 days with a Class x1 Hyperdrive, so we enter that into the appropriate box.</t>
    </r>
  </si>
  <si>
    <r>
      <rPr>
        <b/>
        <sz val="11"/>
        <color theme="1"/>
        <rFont val="Calibri"/>
        <family val="2"/>
        <scheme val="minor"/>
      </rPr>
      <t xml:space="preserve">Step 3. </t>
    </r>
    <r>
      <rPr>
        <sz val="11"/>
        <color theme="1"/>
        <rFont val="Calibri"/>
        <family val="2"/>
        <scheme val="minor"/>
      </rPr>
      <t xml:space="preserve"> Enter Cargo Information on the CARGO MARKET page.  Using the COMMON CARGOES chart at the bottom of this page or information provided by your GM, enter Cargo Class / Type, Price Per Unit, Encumbrance, and Rarity.  Also enter the Cargo Capacity of your ship from your Starship Profile.
The group has decided to look for some "High Technology - Security" cargo to purchase for their trip to Malastare.  They enter "High-Tech / Security" into the Class / Type box.  They see the Price Per Unit is 25,000 and the Encumbrance is 25 so they put those in the Price Per Unit box and Encumbrance box respectively.  They also see the Rarity is 4, so they put that in the Rarity box right under the Class / Type box.  From their Starship Profile, their Cargo Capacity is 100, so they put 100 in that box for right now.  If they ever get a different ship, they will want to update this value to whatever their new ship's Cargo Capacity is.</t>
    </r>
  </si>
  <si>
    <r>
      <rPr>
        <b/>
        <sz val="11"/>
        <color theme="1"/>
        <rFont val="Calibri"/>
        <family val="2"/>
        <scheme val="minor"/>
      </rPr>
      <t xml:space="preserve">Step 4.  </t>
    </r>
    <r>
      <rPr>
        <sz val="11"/>
        <color theme="1"/>
        <rFont val="Calibri"/>
        <family val="2"/>
        <scheme val="minor"/>
      </rPr>
      <t>Enter Planet Information into the Brown Boxes on the CARGO MARKET page.
This step has the most blocks to fill, but since the group already knows their Origin Planet and Destination Planet, they can just use the charts at the bottom of the page to fill out the rest.  The charts are arranged so that the information can easily be copied from top to bottom and right to left.  It takes a minute to get everything in place, but they are able to fill in all of the brown boxes with the appropriate information.</t>
    </r>
  </si>
  <si>
    <r>
      <rPr>
        <b/>
        <sz val="11"/>
        <color theme="1"/>
        <rFont val="Calibri"/>
        <family val="2"/>
        <scheme val="minor"/>
      </rPr>
      <t xml:space="preserve">Step 5. </t>
    </r>
    <r>
      <rPr>
        <sz val="11"/>
        <color theme="1"/>
        <rFont val="Calibri"/>
        <family val="2"/>
        <scheme val="minor"/>
      </rPr>
      <t xml:space="preserve"> Determine Difficulty of Vendor check and fill out the Orange Boxes in the Vendor and Negotiation Check portion for the Origin Planet.
This part requires the most input from the GM since he/she will determine the difficulty of the Checks and how the deal actually goes.  For the Vendor Check the Planet Population and Technology Level help determine the difficulty.  For Coruscant, finding a vendor is the easy part.  The check gets 2 Boost (2 Blue Die) because the population is Large (+1 billion) and comes with a skill upgrade (replace 1 green dice with a yellow) because of the Space level of Technology.  Now normally the GM would set the base difficulty based on the "Adjusted" Rarity of the item.  However, in this case the "Adjusted" Rarity comes out to be 1 in the Market Information which means the difficulty should only be Simple (No Dice).  Since the characters are first time merchants though, and there is significant competition on Coruscant, he will increase the difficulty to Easy (1 Purple).  Since Sinoca has a Negotiation Skill of (2 Yellow, 1 Green), her final dice pool for the Vendor check comes out to be (1 Purple, 2 Blue, 3 Yellow).  Her result is (2 Success, 2 Advantage, 1 Triumph).  To spend those Success, Advantage, and Triumph she can look at the Vendor Check per Day at Market table at the bottom of the page to see what percentage of the ship's cargo hold she is able to fill from the vendor that she finds that day.  It turns out the vendor she finds can fill 50% of the hold, which is the maximum the group can afford right now.  Since it only took 1 Vendor Check and 1 day at the market, she will put 1 in the box for Days at Market.  Multiple days at the market would cost more and require more Negotiation checks and Vendor checks.</t>
    </r>
  </si>
  <si>
    <r>
      <rPr>
        <b/>
        <sz val="11"/>
        <color theme="1"/>
        <rFont val="Calibri"/>
        <family val="2"/>
        <scheme val="minor"/>
      </rPr>
      <t>Step 6.</t>
    </r>
    <r>
      <rPr>
        <sz val="11"/>
        <color theme="1"/>
        <rFont val="Calibri"/>
        <family val="2"/>
        <scheme val="minor"/>
      </rPr>
      <t xml:space="preserve">  Determine Difficulty of Negotiation check  and continue filling out the Orange Boxes in the Vendor and Negotiation Check portion for the Origin Planet.
The Negotiation check Difficulty is completely up to the GM as far as how difficult the vendor is to deal with.  In our case the GM has determined the difficulty will be (1 Purple + 2 Red).  Sinoca's Negotiation Skill is still (2 Yellow, 1 Green), but she will bring Tray'essek with her to act as a body guard and intimidate the vendor giving her 1 Boost Die on her check.  Her result is only 1 Success.  The GM rules that this gives Sinoca only a 5% discount on the final purchase.  However, after the last session she purchased 2 ranks in the Wheel and Deal talent.  This gives her a 20% advantage in Negotiation checks to buy / sell legal goods.  So in this case we'll put -25 in the Cost Adjustment result to represent the 25% discount.
</t>
    </r>
  </si>
  <si>
    <r>
      <rPr>
        <b/>
        <sz val="11"/>
        <color theme="1"/>
        <rFont val="Calibri"/>
        <family val="2"/>
        <scheme val="minor"/>
      </rPr>
      <t>Note:</t>
    </r>
    <r>
      <rPr>
        <sz val="11"/>
        <color theme="1"/>
        <rFont val="Calibri"/>
        <family val="2"/>
        <scheme val="minor"/>
      </rPr>
      <t xml:space="preserve">  At this point we should point out that the Base Cargo Value has already been computed in the Cargo Information block.  This transfers down to the Market Information block.  Now the 25% discount will reduce the cost significantly, and the reduced Rarity also automatically reduces the cost of the cargo by another 15%.  However, the Market Cost and Taxes add up to 13,500 credits.  This brings the total cost of the cargo to 45,375 credits.  Since the group has a little over 50,000 right now, Sinoca is still able to purchase the cargo, but the group is taking a big risk that they could lose that money if the cargo is stolen or their ship is captured by pirates.</t>
    </r>
  </si>
  <si>
    <r>
      <rPr>
        <b/>
        <sz val="11"/>
        <color theme="1"/>
        <rFont val="Calibri"/>
        <family val="2"/>
        <scheme val="minor"/>
      </rPr>
      <t>Step 7.</t>
    </r>
    <r>
      <rPr>
        <sz val="11"/>
        <color theme="1"/>
        <rFont val="Calibri"/>
        <family val="2"/>
        <scheme val="minor"/>
      </rPr>
      <t xml:space="preserve">  Fill in the Passenger Capacity in the Trip Information block of the PASSENGER TERMINAL page.
While Sinoca and Tray'essek are at the market buying the cargo, Jovel and Matwe are going to go to the Passenger Terminal to find some passengers to fill the rest of the ship and make a little extra money.  They fill out their Passenger Capacity, which for their ship is 10, but they must remember that since the ship only needs a crew of 2, the other 2 members of the group are going to take up 2 of the Passenger Capacity slots.  Since Jovel has 2 ranks in Streetwise, she will use that skill instead of Negotiation and Matwe will assist her.  The first check only gets them 40% of their Passenger Capacity, so they roll for a 2nd day.  The 2nd day they get 65%, but since they only have 8 seats to give and 4 of them are taken, they only take on 4 new passengers.  They put 2 days in for Number of Days Spent Advertising, 8 for the Number of Passengers, and return to the ship to get ready for launch.</t>
    </r>
  </si>
  <si>
    <r>
      <rPr>
        <b/>
        <sz val="11"/>
        <color theme="1"/>
        <rFont val="Calibri"/>
        <family val="2"/>
        <scheme val="minor"/>
      </rPr>
      <t>Step 8.</t>
    </r>
    <r>
      <rPr>
        <sz val="11"/>
        <color theme="1"/>
        <rFont val="Calibri"/>
        <family val="2"/>
        <scheme val="minor"/>
      </rPr>
      <t xml:space="preserve">  Fill in Planet Information on the PASSENGER TERMINAL page and enter the Number of Passengers in the Trip Information block.
They fill in the Planet Information block the same way on the Passenger Terminal page as Sinoca filled out the Planet Information block on the Cargo Market page.  Only this time they are using the Advertising Fee, Registration and Maintenance Fee, and Ticket Price information from the Population, Technology, Region, and Goverment charts on the Passenger Terminal page.  With all of that information entered in, the Total Profit at Departure comes out to be 2,030 credits.  This should help off-set the Operational Costs for this trip later.</t>
    </r>
  </si>
  <si>
    <r>
      <rPr>
        <b/>
        <sz val="11"/>
        <color theme="1"/>
        <rFont val="Calibri"/>
        <family val="2"/>
        <scheme val="minor"/>
      </rPr>
      <t xml:space="preserve">Step 9. </t>
    </r>
    <r>
      <rPr>
        <sz val="11"/>
        <color theme="1"/>
        <rFont val="Calibri"/>
        <family val="2"/>
        <scheme val="minor"/>
      </rPr>
      <t xml:space="preserve"> Take-off and travel to Destination Planet.  In the OPERATIONAL COSTS page, fill out the Trip Information block for Astrogation Check Difficulty, Astrogation Check Results, Skill Check Travel Time Adjustment, Number of Takeoffs / Landings, Number of Hyperspace Jumps, Hours of Flight Time, and Hyperdrive Class.
For the Astrogation check the GM checks the charts at the bottom of the pages and the PLANET DATA page and determines the difficulty will be 1 Red Die with 1 Skill Upgrade.  No one in the group is trained in Astrogation, but Jovel has the highest Intellect, so she makes the check and gets 1 Success, 1 Triumph, and 1 Despair.  The Triumph is spent to reduce travel time by -25%, so -25 is put in the Time Adjustment box.  The ship is only taking off once and landing once during this trip, so 2 is put in the Takeoffs / Landings box.  Checking out a map, the GM determines that a second jump will need to be made to switch from the Corellian Run trade route to the Hydian Way, so 2 is put in the Number of Hyperspace Jumps box.  The GM also determines that the ship will need to be inflight for 1 hour on its sublight engines during the trip.  The ship has a class 2 Hyperdrive, so 2 is put into the Hyperdrive Class box.  </t>
    </r>
  </si>
  <si>
    <r>
      <rPr>
        <b/>
        <sz val="11"/>
        <color theme="1"/>
        <rFont val="Calibri"/>
        <family val="2"/>
        <scheme val="minor"/>
      </rPr>
      <t>Step 10.</t>
    </r>
    <r>
      <rPr>
        <sz val="11"/>
        <color theme="1"/>
        <rFont val="Calibri"/>
        <family val="2"/>
        <scheme val="minor"/>
      </rPr>
      <t xml:space="preserve">  Enter Spaceport Fees and Trip Expenses Information as well as Planet Information to determine Total Cost for the trip.
Enter in the Planet Information block in the same manner as the blocks from Cargo Market and Passenger Terminal page.  Now because of the Despair that Jovel rolled on the previous Astrogation check, the ship comes out of hyperspace in an asteroid shower during the switch from the Corellian Run to the Hydian Way.  Since no one in the group has ranks in the Piloting (Space) Skill, Matwe is the pilot and Sinoca is his co-pilot.  Unfortunately, they fail their skill checks to avoid the asteroids and the ship takes Hull Trauma equal to half of its Threshold (which is 30), but they make it out alive.  They make it the rest of the way to Malastare and the GM decides it will take at least 2 days at the spaceport to repair the ship.  So they put 2 into the Days in Port box, 15 into the Hull Trauma Sustained box, and since they have 4 crew and 8 passengers, they put 12 in the Number of Passengers + Crew box.  This brings their Total Cost up to 3,696.</t>
    </r>
  </si>
  <si>
    <r>
      <rPr>
        <b/>
        <sz val="11"/>
        <color theme="1"/>
        <rFont val="Calibri"/>
        <family val="2"/>
        <scheme val="minor"/>
      </rPr>
      <t>Step 11.</t>
    </r>
    <r>
      <rPr>
        <sz val="11"/>
        <color theme="1"/>
        <rFont val="Calibri"/>
        <family val="2"/>
        <scheme val="minor"/>
      </rPr>
      <t xml:space="preserve">  Enter Vendor and Negotiation Check information and Planet Information values in the appropriate boxes for the Destination Planet on the CARGO MARKET page.
These portions will be filled in much the same way they were for the Origin Planet, only this time the crew is looking for a vendor to buy the cargo.  Even though the cargo is a Major Import, it will be more difficult to find a buyer than a seller.  It takes Sinoca 2 days to find buyers, but she eventually sells all of their High-Tech Security equipment.  She makes a positive 25% upcharge on the deal and the Rarity difference increases the sell price automatically by another 10%.  However, this time since she is selling cargo, the Market Cost and Tariffs will be subtracted from the Total Cargo Price this time instead of adding to it.  This represents the tariffs and other fees the crew would need to pay to sell the cargo legally at the local market, bringing the final sell price down to 56,250.</t>
    </r>
  </si>
  <si>
    <r>
      <rPr>
        <b/>
        <sz val="11"/>
        <color theme="1"/>
        <rFont val="Calibri"/>
        <family val="2"/>
        <scheme val="minor"/>
      </rPr>
      <t>Step 12.</t>
    </r>
    <r>
      <rPr>
        <sz val="11"/>
        <color theme="1"/>
        <rFont val="Calibri"/>
        <family val="2"/>
        <scheme val="minor"/>
      </rPr>
      <t xml:space="preserve">  Calculate Net Profit from all 3 pages.
This is the final step.  To calculate the Net Profit, the final values from all the sheets will need to be added up.  These are the boxes in Green and Red.  Now since Sinoca rolled 2 Threat on her last 2 Negotiation checks, the GM is going to take out an extra 250 credit "courier" fee per Threat (500 credits) from their Net Profit.  Adding up the Green and Red numbers should now look like this:
(2,030 + 56,250) - (45,375 + 3,696 + 500) = 8,709
So the crew's Net Profit from the trip turned out to be 8,709 credits.  Not a bad job for what can probably be accomplished in 1 session.  Note that the GM should not make it as simple as following these charts to go through the process of making a trade run.  There will likely be plenty of other challenges and hurdles the crew will face to find a cargo, get it on their ship, transport it to their destination, and finally sell it for a profit.  Maybe the vendor needs the characters to do an errand for him before he can buy/sell the cargo.  Maybe the crew has to deal with a troublesome Customs Official that is trying to tie them up in bureaucratic red tape.  Maybe some huge catastrophe has happened that drastically changes the situation and the characters must all of a sudden try to adapt to while also still trying to do their job.  Plus there are always gangs, thieves, pirates, con artists, and other criminals that will try to cut into or out right steal the crew's cargo and profits.  Maybe now the crew will buy some weapons for their ship before traveling out into the Outer Rim, but first there's a whole new planet to explore before they decide to make thier next trade run.</t>
    </r>
  </si>
  <si>
    <t>Final Notes</t>
  </si>
  <si>
    <t>Hopefully this walkthrough helped explain how to use this tool and you aren't too confused to be discouraged from using it.  If it is too much for you, you feel there are too many rules, or you don't think the rules are balanced enough, you are more than welcome to alter them however you'd like to fit your game and play style better.  I pulled material from several different sources and created some of my own "house" rules to build this tool with, so obviously nothing in this workbook is absolute.  I will continue to update and improve this workbook in the future to add information in the Planet Data page and better balance the formulas in the other 3 pages.</t>
  </si>
  <si>
    <t>Fuel and Cargo Hold Information</t>
  </si>
  <si>
    <t>Spaceport Fees and Trip Expenses Information</t>
  </si>
  <si>
    <t>Ship Silhouette</t>
  </si>
  <si>
    <t>Percent of Cargo Hold Filled</t>
  </si>
  <si>
    <t>Fuel Cell Capacity</t>
  </si>
  <si>
    <t>Fuel Cells Used During Trip</t>
  </si>
  <si>
    <t>Cost to Refuel</t>
  </si>
  <si>
    <t>Days in Port</t>
  </si>
  <si>
    <t>Hull Trauma Sustained</t>
  </si>
  <si>
    <t>Passengers + Crew</t>
  </si>
  <si>
    <t>Docking Fee</t>
  </si>
  <si>
    <t>Maintenance Fee</t>
  </si>
  <si>
    <t>Consumables Fee</t>
  </si>
  <si>
    <t>Total Cost</t>
  </si>
  <si>
    <t>Trip Information</t>
  </si>
  <si>
    <t>Planet Information</t>
  </si>
  <si>
    <t>Number of Takeoffs / Landings</t>
  </si>
  <si>
    <t>Number of Hyperspace Jumps</t>
  </si>
  <si>
    <t>Hours of Combat Flight Time</t>
  </si>
  <si>
    <t>Hyperdrive Class</t>
  </si>
  <si>
    <t>Days of Travel</t>
  </si>
  <si>
    <t>Destination Planet</t>
  </si>
  <si>
    <t>Docking Fee / Modifier</t>
  </si>
  <si>
    <t>Fuel Fee / Modifier</t>
  </si>
  <si>
    <t>Consumables Fee / Modifier</t>
  </si>
  <si>
    <t>Repair Fee /Modifier</t>
  </si>
  <si>
    <t>Population</t>
  </si>
  <si>
    <t>Origin Planet</t>
  </si>
  <si>
    <t>Estimated Days of Travel (Class x1)</t>
  </si>
  <si>
    <t>Skill Check Travel Time Adjustment</t>
  </si>
  <si>
    <t>Days of Travel (Current Class)</t>
  </si>
  <si>
    <t>Spaceport Class</t>
  </si>
  <si>
    <t>Stellar</t>
  </si>
  <si>
    <t>Coruscant</t>
  </si>
  <si>
    <t>Malastare</t>
  </si>
  <si>
    <t>Region</t>
  </si>
  <si>
    <t>Mid Rim</t>
  </si>
  <si>
    <t>Astrogation Check Difficulty
(See Import/Export by Planet Tab)</t>
  </si>
  <si>
    <t>Astrogation Check Results</t>
  </si>
  <si>
    <t>Government</t>
  </si>
  <si>
    <t>Aristocratic</t>
  </si>
  <si>
    <t>1r, -1g, 1y</t>
  </si>
  <si>
    <t>1s, 1tr, 2th</t>
  </si>
  <si>
    <t>Ship Information</t>
  </si>
  <si>
    <t>Astrogation Check Information</t>
  </si>
  <si>
    <t>Silhouette</t>
  </si>
  <si>
    <t>Base Difficulty</t>
  </si>
  <si>
    <t>Route Connections</t>
  </si>
  <si>
    <t>Astrogation Check Modifier</t>
  </si>
  <si>
    <t>Region Difference</t>
  </si>
  <si>
    <t>Core Worlds</t>
  </si>
  <si>
    <t>1 Difficulty</t>
  </si>
  <si>
    <t>Same Major Route</t>
  </si>
  <si>
    <t>1 Skill Upgrade
1 Boost</t>
  </si>
  <si>
    <t>Same Region</t>
  </si>
  <si>
    <t>1 Skill Upgrade</t>
  </si>
  <si>
    <t>Colonies</t>
  </si>
  <si>
    <t>Multiple Major Routes</t>
  </si>
  <si>
    <t>Neighboring Region</t>
  </si>
  <si>
    <t>1 Boost</t>
  </si>
  <si>
    <t>Inner Rim</t>
  </si>
  <si>
    <t>2 Difficulty</t>
  </si>
  <si>
    <t>Major and Minor Route</t>
  </si>
  <si>
    <t>2 Boost</t>
  </si>
  <si>
    <t>2 Regions Away</t>
  </si>
  <si>
    <t>1 Setback</t>
  </si>
  <si>
    <t>Expansion Region</t>
  </si>
  <si>
    <t>Multiple Major and Minor Routes</t>
  </si>
  <si>
    <t>3 Regions Away</t>
  </si>
  <si>
    <t>2 Setback</t>
  </si>
  <si>
    <t>3 Difficulty</t>
  </si>
  <si>
    <t>Minor Route(s)</t>
  </si>
  <si>
    <t>1 Boost
1 Setback</t>
  </si>
  <si>
    <t>4 Regions Away</t>
  </si>
  <si>
    <t>1 Diff. Upgrade</t>
  </si>
  <si>
    <t>Outer Rim</t>
  </si>
  <si>
    <t>Multiple Minor Routes</t>
  </si>
  <si>
    <t>1 Boost
2 Setback</t>
  </si>
  <si>
    <t>5 Regions Away</t>
  </si>
  <si>
    <t>1 Diff. Upgrade
1 Setback</t>
  </si>
  <si>
    <t>Wild Sace</t>
  </si>
  <si>
    <t>4 Difficulty</t>
  </si>
  <si>
    <t>Partial Route</t>
  </si>
  <si>
    <t>6 Regions Away</t>
  </si>
  <si>
    <t>2 Diff. Upgrade</t>
  </si>
  <si>
    <t>Unknown Regions</t>
  </si>
  <si>
    <t>No Route</t>
  </si>
  <si>
    <t>2 Diff. Upgrades</t>
  </si>
  <si>
    <t>Docking Fee Modifier</t>
  </si>
  <si>
    <t>Fuel Fee Modifier</t>
  </si>
  <si>
    <t>Consumable Fee Modifier</t>
  </si>
  <si>
    <t>Repair Fee Modifier</t>
  </si>
  <si>
    <t>Docking Fee 
Per Day</t>
  </si>
  <si>
    <t>Fuel Fee Per Fuel Cell</t>
  </si>
  <si>
    <t xml:space="preserve">Consumable Fee Per Passenger Per Day </t>
  </si>
  <si>
    <t>Repair Fee Per Point of Hull Trauma</t>
  </si>
  <si>
    <t>Huge</t>
  </si>
  <si>
    <t>Imperial</t>
  </si>
  <si>
    <t>Large</t>
  </si>
  <si>
    <t>Standard</t>
  </si>
  <si>
    <t>Limited</t>
  </si>
  <si>
    <t>Light</t>
  </si>
  <si>
    <t>Landing Field</t>
  </si>
  <si>
    <t>Sparse</t>
  </si>
  <si>
    <t>None</t>
  </si>
  <si>
    <t>Free Trade</t>
  </si>
  <si>
    <t>Corporate</t>
  </si>
  <si>
    <t>Democracy</t>
  </si>
  <si>
    <t>Monarchy</t>
  </si>
  <si>
    <t xml:space="preserve"> Aristocratic</t>
  </si>
  <si>
    <t>Oligarchy</t>
  </si>
  <si>
    <t>Despotic</t>
  </si>
  <si>
    <t>Cargo Information</t>
  </si>
  <si>
    <t>Vendor and Negotiation Check</t>
  </si>
  <si>
    <t>Class / Type</t>
  </si>
  <si>
    <t>Price Per Unit</t>
  </si>
  <si>
    <t>Encumbrance</t>
  </si>
  <si>
    <t>Base Cargo Value</t>
  </si>
  <si>
    <t>Taxes / Tarriffs</t>
  </si>
  <si>
    <t>Rarity Modifier</t>
  </si>
  <si>
    <t>Market Cost</t>
  </si>
  <si>
    <t>Import / Export</t>
  </si>
  <si>
    <t>Difficulty</t>
  </si>
  <si>
    <t>Result</t>
  </si>
  <si>
    <t>High Technology / Security</t>
  </si>
  <si>
    <t>Vendor Check</t>
  </si>
  <si>
    <t>1p, -2g, 2y</t>
  </si>
  <si>
    <t>Cargo Capacity</t>
  </si>
  <si>
    <t>Units of Cargo</t>
  </si>
  <si>
    <t>Total Encumbrance</t>
  </si>
  <si>
    <t>Negotiation Check</t>
  </si>
  <si>
    <t>1p, 2r</t>
  </si>
  <si>
    <t>Cost Adjustment</t>
  </si>
  <si>
    <t>Market Information</t>
  </si>
  <si>
    <t>Days at Market</t>
  </si>
  <si>
    <t>Market Cost and Taxes / Tarriffs</t>
  </si>
  <si>
    <t>Total Cargo Price</t>
  </si>
  <si>
    <t>============================================================='</t>
  </si>
  <si>
    <t>Initial</t>
  </si>
  <si>
    <t>Adjusted</t>
  </si>
  <si>
    <t>============================================'</t>
  </si>
  <si>
    <t>Vendor Check per Day at Market</t>
  </si>
  <si>
    <t>Legal Cargo (Negotiation)</t>
  </si>
  <si>
    <t>Per Success - Find vendor for 10% of cargo capacity</t>
  </si>
  <si>
    <t>Per 2 Advantage - find vendor for 5% of cargo capacity</t>
  </si>
  <si>
    <t>Per Triumph - find vendor for 25% of cargo capacity</t>
  </si>
  <si>
    <t>Per Threat - lose vendor for 5% of cargo  capacity</t>
  </si>
  <si>
    <t>Per Despair - lose vendor for 20% of cargo capacity</t>
  </si>
  <si>
    <t>Illegal Cargo (Streetwise)</t>
  </si>
  <si>
    <t>Per Success - Find vendor for 20% of cargo capacity</t>
  </si>
  <si>
    <t>Per 2 Advantage - find vendor for 10% of cargo capacity</t>
  </si>
  <si>
    <t>Per Triumph - find vendor for 50% of cargo capacity</t>
  </si>
  <si>
    <t>Per Threat - lose vendor for 10% of cargo capacity</t>
  </si>
  <si>
    <t>Per Despair - lose vendor for 30% of cargo capacity</t>
  </si>
  <si>
    <t>Vendor Check Modifier</t>
  </si>
  <si>
    <t>Taxes / Tarriffs Modifier</t>
  </si>
  <si>
    <t xml:space="preserve">Rarity </t>
  </si>
  <si>
    <t>Market Cost Modifier</t>
  </si>
  <si>
    <t>1Boost</t>
  </si>
  <si>
    <t>Taxes / Tarriffs Mod</t>
  </si>
  <si>
    <t>Major Import Rarity Modifier</t>
  </si>
  <si>
    <t>Major Export Rarity Modifier</t>
  </si>
  <si>
    <t>Negotiation Check Modifier</t>
  </si>
  <si>
    <t>Common Cargoes</t>
  </si>
  <si>
    <t>Rarity Effect</t>
  </si>
  <si>
    <t>Vendor Check Difficulty</t>
  </si>
  <si>
    <t>Class</t>
  </si>
  <si>
    <t>Rarity Difference</t>
  </si>
  <si>
    <t>Foodstuffs</t>
  </si>
  <si>
    <t>Low-Quality</t>
  </si>
  <si>
    <t>0 Difficulty</t>
  </si>
  <si>
    <t>Standard-Quality</t>
  </si>
  <si>
    <t>High-Quality</t>
  </si>
  <si>
    <t>Livestock</t>
  </si>
  <si>
    <t>Sundries</t>
  </si>
  <si>
    <t>Decorations</t>
  </si>
  <si>
    <t>Apparel</t>
  </si>
  <si>
    <t>Household goods</t>
  </si>
  <si>
    <t>Furnishings</t>
  </si>
  <si>
    <t>Luxury Goods</t>
  </si>
  <si>
    <t>Jewlery</t>
  </si>
  <si>
    <t>5 Difficulty</t>
  </si>
  <si>
    <t>Art</t>
  </si>
  <si>
    <t>Novelties</t>
  </si>
  <si>
    <t>Fuel</t>
  </si>
  <si>
    <t>Ore / Minerals</t>
  </si>
  <si>
    <t>Industrial</t>
  </si>
  <si>
    <t>Strategic</t>
  </si>
  <si>
    <t>Semi-Precious</t>
  </si>
  <si>
    <t>Precious</t>
  </si>
  <si>
    <t>Medical Supplies</t>
  </si>
  <si>
    <t>Assorted tools</t>
  </si>
  <si>
    <t>Medical Kits</t>
  </si>
  <si>
    <t>Pharmaceuticals</t>
  </si>
  <si>
    <t>Bacta (Barrel)</t>
  </si>
  <si>
    <t>Bacta Tank (Empty)</t>
  </si>
  <si>
    <t>Low-Technology</t>
  </si>
  <si>
    <t>Computer Parts</t>
  </si>
  <si>
    <t>Vehicle Parts</t>
  </si>
  <si>
    <t>Starship Parts</t>
  </si>
  <si>
    <t>Construction Materials</t>
  </si>
  <si>
    <t>Lumber</t>
  </si>
  <si>
    <t>Duracrete Mix</t>
  </si>
  <si>
    <t>Tools</t>
  </si>
  <si>
    <t>Transparasteel</t>
  </si>
  <si>
    <t xml:space="preserve">Assorted  </t>
  </si>
  <si>
    <t>High-Technology</t>
  </si>
  <si>
    <t>Communications</t>
  </si>
  <si>
    <t xml:space="preserve">Detection </t>
  </si>
  <si>
    <t>Security</t>
  </si>
  <si>
    <t>Survival</t>
  </si>
  <si>
    <t>Business</t>
  </si>
  <si>
    <t>Entertainment</t>
  </si>
  <si>
    <t>Military</t>
  </si>
  <si>
    <t>(R) 55000</t>
  </si>
  <si>
    <t>Chemicals</t>
  </si>
  <si>
    <t>Inert</t>
  </si>
  <si>
    <t>Flammable</t>
  </si>
  <si>
    <t>Corrosive</t>
  </si>
  <si>
    <t>Lubricant</t>
  </si>
  <si>
    <t>Adhesive</t>
  </si>
  <si>
    <t>Controlled</t>
  </si>
  <si>
    <t>(R) 40000</t>
  </si>
  <si>
    <t>Exotic Animals</t>
  </si>
  <si>
    <t>Very Large</t>
  </si>
  <si>
    <t>Labor</t>
  </si>
  <si>
    <t>Protocol</t>
  </si>
  <si>
    <t>Astromech</t>
  </si>
  <si>
    <t xml:space="preserve">Medical  </t>
  </si>
  <si>
    <t>Combat</t>
  </si>
  <si>
    <t>Heavy</t>
  </si>
  <si>
    <t>(R) 50000</t>
  </si>
  <si>
    <t>Powered</t>
  </si>
  <si>
    <t>Weapons</t>
  </si>
  <si>
    <t>Vibro</t>
  </si>
  <si>
    <t>Slugthrower</t>
  </si>
  <si>
    <t>Blaster</t>
  </si>
  <si>
    <t>Heavy Blaster</t>
  </si>
  <si>
    <t>Explosive</t>
  </si>
  <si>
    <t>Vehicle</t>
  </si>
  <si>
    <t>Speeder bike</t>
  </si>
  <si>
    <t>Air Speeder</t>
  </si>
  <si>
    <t>Land Speeder</t>
  </si>
  <si>
    <t>Speeder Truck</t>
  </si>
  <si>
    <t>Cargo Skiff</t>
  </si>
  <si>
    <t>Aquatic</t>
  </si>
  <si>
    <t>(R) 65000</t>
  </si>
  <si>
    <t>Advertising Check</t>
  </si>
  <si>
    <t>Passenger Capacity</t>
  </si>
  <si>
    <t>Number of Passengers</t>
  </si>
  <si>
    <t>Estimated Travel Time
(Based on Class X1 Hyperdrive)</t>
  </si>
  <si>
    <t>Actual Travel Time</t>
  </si>
  <si>
    <t>Total Profit at Departure</t>
  </si>
  <si>
    <t>Advertising Check Difficulty</t>
  </si>
  <si>
    <t>Advertising Check Results</t>
  </si>
  <si>
    <t>Number of Days Spent Advertising</t>
  </si>
  <si>
    <t>3p, -1g, 1y, 5b</t>
  </si>
  <si>
    <t>Current Location</t>
  </si>
  <si>
    <t>Destination</t>
  </si>
  <si>
    <t>Ticket Price</t>
  </si>
  <si>
    <t>Ticket Revenue</t>
  </si>
  <si>
    <t>Cost &amp; Fees Total</t>
  </si>
  <si>
    <t>Advertising Cost</t>
  </si>
  <si>
    <t>R &amp; M Fee</t>
  </si>
  <si>
    <t>Advertising Check Difficulty*
(Negotiation or Streetwise)</t>
  </si>
  <si>
    <t>Advertising Cost Modifier</t>
  </si>
  <si>
    <t>Registration / Maintenance Fee Modifier</t>
  </si>
  <si>
    <t>Ticket Price Modifier</t>
  </si>
  <si>
    <t>Advertising Check Modifier*</t>
  </si>
  <si>
    <t>Registration / Maintenance Fee Per Passenger</t>
  </si>
  <si>
    <t>Ticket Price per Estimated Day of Travel</t>
  </si>
  <si>
    <t xml:space="preserve">6 Difficulty </t>
  </si>
  <si>
    <t>3 Diff. Upgrade</t>
  </si>
  <si>
    <t>*Apply the Difficulty for the smaller Population size between the Origin and Destination Planets (ex. if Origin = Huge and Destination = Medium, then Difficulty = Medium which is 3 Difficulty (or 3 Purple Die))</t>
  </si>
  <si>
    <t>*Apply this modifier once for the Current LocationSpaceport Class and once for the Destination Spaceport Class (to be applied at the GM's discretion)</t>
  </si>
  <si>
    <t>Advertising Check Modifier</t>
  </si>
  <si>
    <t>Advertising Check per Day at Starport</t>
  </si>
  <si>
    <t>Negotiation / Streetwise Check</t>
  </si>
  <si>
    <t>Per Success - Find travelers for 15% of passenger capacity</t>
  </si>
  <si>
    <t>Per 2 Advantage - find travelers for 10% of passenger capacity</t>
  </si>
  <si>
    <t>Per Triumph - find travelers for 30% of passenger capacity</t>
  </si>
  <si>
    <t>Per Threat - lose travelers for 10% of passenger  capacity</t>
  </si>
  <si>
    <t>Per Despair - lose travelers for 30% of passenger capacity</t>
  </si>
  <si>
    <t>Advertising Check Information</t>
  </si>
  <si>
    <t>1 Difficulty Upgrade</t>
  </si>
  <si>
    <t>2 Difficulty Upgrades</t>
  </si>
  <si>
    <t>Regions</t>
  </si>
  <si>
    <t>Wild Space</t>
  </si>
  <si>
    <t>Unknown</t>
  </si>
  <si>
    <t>Planet</t>
  </si>
  <si>
    <t>Imports</t>
  </si>
  <si>
    <t>Exports</t>
  </si>
  <si>
    <t>Astrogation Difficulty / Trade Routes</t>
  </si>
  <si>
    <t>Special</t>
  </si>
  <si>
    <t>Abregado-Rae</t>
  </si>
  <si>
    <t>Technology, tourism, manufactured goods</t>
  </si>
  <si>
    <t>Average - Rimma Trade Route</t>
  </si>
  <si>
    <t xml:space="preserve">Oligarchy </t>
  </si>
  <si>
    <t>Alderaan</t>
  </si>
  <si>
    <t>Manufactured goods, electronics</t>
  </si>
  <si>
    <t>Wine, art, luxury items</t>
  </si>
  <si>
    <t>Easy - None</t>
  </si>
  <si>
    <t>Weapons are restricted</t>
  </si>
  <si>
    <t>Anaxes</t>
  </si>
  <si>
    <t>Raw materials, consumer goods, processed foods</t>
  </si>
  <si>
    <t>High-tech goods</t>
  </si>
  <si>
    <t>Easy - Perlemian Trade Route</t>
  </si>
  <si>
    <t>Aurea</t>
  </si>
  <si>
    <t>Foodstuffs, manufactured goods, technology (water collection / purification)</t>
  </si>
  <si>
    <t>Glass, artisan crafts, spices, ore, tourism</t>
  </si>
  <si>
    <t>Average - Corellian Trade Spine</t>
  </si>
  <si>
    <t>Brentaal</t>
  </si>
  <si>
    <t>Trade goods, foodstuffs</t>
  </si>
  <si>
    <t>Trade goods, financial services</t>
  </si>
  <si>
    <t>Easy - Hydian Way, Corsin Run, Brentaal-Denon Route, Perlemian Trade Route, Commenor Run</t>
  </si>
  <si>
    <t>Corellia</t>
  </si>
  <si>
    <t>Weaponry, raw materials, luxury goods</t>
  </si>
  <si>
    <t>Starships, alcohol, consumables</t>
  </si>
  <si>
    <t>Easy - Corellian Trade Spine, Corellian Run</t>
  </si>
  <si>
    <t>Corfai</t>
  </si>
  <si>
    <t>Foodstuffs, high-end technology, luxury goods</t>
  </si>
  <si>
    <t>Lumber, manufactured goods, personal electronics, furniture, glacial ice</t>
  </si>
  <si>
    <t>Corulag</t>
  </si>
  <si>
    <t>High Tech, luxury goods</t>
  </si>
  <si>
    <t>Raw materials, foodstuffs</t>
  </si>
  <si>
    <t>Foodstuffs, raw materials, water</t>
  </si>
  <si>
    <t>Culture, luxury goods, hyperdrive systems, governance</t>
  </si>
  <si>
    <t>Easy - Corellian Run, Perlemian Trade Route, Metellos Trade Route, Shawken Spur, Koros Trunk Line, Martial Cross</t>
  </si>
  <si>
    <t>Most buildings have internally regulated environments; city suffers periodic superstorms due to climate instability</t>
  </si>
  <si>
    <t>Duro</t>
  </si>
  <si>
    <t>Foodstuffs, ore, labor</t>
  </si>
  <si>
    <t>Starships, technology</t>
  </si>
  <si>
    <t>Easy - Corellian Trade Spine, Duros Space Run</t>
  </si>
  <si>
    <t>Planet surface is off limits and requires a permit (orbital stations surround planet)</t>
  </si>
  <si>
    <t>Kuat</t>
  </si>
  <si>
    <t>Electronics, machinery, raw materials</t>
  </si>
  <si>
    <t>Starships, luxury goods, alcohol, art, food</t>
  </si>
  <si>
    <t>Metellos</t>
  </si>
  <si>
    <t>Foodstuffs, office supplies</t>
  </si>
  <si>
    <t>Advanced technology, business services</t>
  </si>
  <si>
    <t>Average - Metellos Trade Route</t>
  </si>
  <si>
    <t>Nubia</t>
  </si>
  <si>
    <t>Low-tech manufactured goods</t>
  </si>
  <si>
    <t>Starship parts, foodstuffs, ore, astromech droids</t>
  </si>
  <si>
    <t>Easy - Corellian Run</t>
  </si>
  <si>
    <t>Strong Republic/Imperial presence restricting trade</t>
  </si>
  <si>
    <t>Ralltiir</t>
  </si>
  <si>
    <t>Financial services, marble</t>
  </si>
  <si>
    <t>Rendili</t>
  </si>
  <si>
    <t>Starships, high-tech goods</t>
  </si>
  <si>
    <t>Sacorria</t>
  </si>
  <si>
    <t>Weapons, defense systems, electronics, luxury goods</t>
  </si>
  <si>
    <t>Wood, foodstuffs, alcohol</t>
  </si>
  <si>
    <t>Easy - Corellian Trade Spine</t>
  </si>
  <si>
    <t>Strict government laws limiting off-planet influence</t>
  </si>
  <si>
    <t>Vagran</t>
  </si>
  <si>
    <t>High-end technology, luxury goods</t>
  </si>
  <si>
    <t>Foodstuffs (meats / seafood), manufactured goods, lumber</t>
  </si>
  <si>
    <t>Strict no-fly zones over environment protection areas</t>
  </si>
  <si>
    <t>Xyquine II</t>
  </si>
  <si>
    <t>Metals and ore, high end electronics, luxury goods</t>
  </si>
  <si>
    <t>Foodstuffs, biotech, manufactured goods</t>
  </si>
  <si>
    <t>Arkania</t>
  </si>
  <si>
    <t>Luxury items</t>
  </si>
  <si>
    <t>Diamonds, raw materials, medical supplies, high-tech goods</t>
  </si>
  <si>
    <t>Average - None</t>
  </si>
  <si>
    <t>Balmorra</t>
  </si>
  <si>
    <t>Foodsuffs, technology</t>
  </si>
  <si>
    <t>Borleias</t>
  </si>
  <si>
    <t>Raw materials, consumer goods, technology</t>
  </si>
  <si>
    <t>Bio-technology, foodstuffs</t>
  </si>
  <si>
    <t>Average - Namadii Corridor</t>
  </si>
  <si>
    <t>Carida</t>
  </si>
  <si>
    <t>Military personnel, military technology, industrial equipment</t>
  </si>
  <si>
    <t>Byblos</t>
  </si>
  <si>
    <t>Raw materials, luxury items, foodstuffs</t>
  </si>
  <si>
    <t>High technology, military hardware</t>
  </si>
  <si>
    <t>Cato Neimoidia</t>
  </si>
  <si>
    <t>Labor, ore, raw materials, luxury goods</t>
  </si>
  <si>
    <t>Droids, foodstuffs, technology</t>
  </si>
  <si>
    <t>Easy - Quellor Run</t>
  </si>
  <si>
    <t xml:space="preserve">Democracy </t>
  </si>
  <si>
    <t>Commenor</t>
  </si>
  <si>
    <t>Technology, foodstuffs</t>
  </si>
  <si>
    <t>Gemstones, alcohol</t>
  </si>
  <si>
    <t>Easy - Commenor Run, Quellor Run, Trellen Trade Route</t>
  </si>
  <si>
    <t>Devaron</t>
  </si>
  <si>
    <t>Fondor</t>
  </si>
  <si>
    <t>Consumables, luxury goods, mechanicals, droids</t>
  </si>
  <si>
    <t>Starships, technology, droids</t>
  </si>
  <si>
    <t>Easy - Rimma Trade Route (secret route to Gandeal in Core)</t>
  </si>
  <si>
    <t>Ghorman</t>
  </si>
  <si>
    <t>Technology, consumer goods</t>
  </si>
  <si>
    <t>Easy - Rimma Trade Route</t>
  </si>
  <si>
    <t>Giju</t>
  </si>
  <si>
    <t>Foodstuffs, low technology, raw materials</t>
  </si>
  <si>
    <t>Mid-technology, high technology</t>
  </si>
  <si>
    <t>Easy - Giju Run, Rimma Trade Route</t>
  </si>
  <si>
    <t>Mrlsst</t>
  </si>
  <si>
    <t>High tech R&amp;D, Mrlsst flitters, foodstuffs</t>
  </si>
  <si>
    <t>Average - Shapani Bypass</t>
  </si>
  <si>
    <t>Neimoidia</t>
  </si>
  <si>
    <t>Technology</t>
  </si>
  <si>
    <t>Foodstuffs, medicine, botanicals</t>
  </si>
  <si>
    <t>Average - Trellen Trade Route</t>
  </si>
  <si>
    <t xml:space="preserve">Despotic </t>
  </si>
  <si>
    <t>Procopia</t>
  </si>
  <si>
    <t>Technology, consumer goods, luxury goods</t>
  </si>
  <si>
    <t>Foodstuffs, government services, tourism</t>
  </si>
  <si>
    <t>Averagy - Shapani Bypass</t>
  </si>
  <si>
    <t>Antar</t>
  </si>
  <si>
    <t>Bestine</t>
  </si>
  <si>
    <t>Bilbringi</t>
  </si>
  <si>
    <t>Denon</t>
  </si>
  <si>
    <t>Hapes</t>
  </si>
  <si>
    <t>Manaan</t>
  </si>
  <si>
    <t>Myrkr</t>
  </si>
  <si>
    <t>Onderon</t>
  </si>
  <si>
    <t>Taanab</t>
  </si>
  <si>
    <t>Fertilizers, pesticides, machine parts</t>
  </si>
  <si>
    <t>Easy - Perlemian Trade Route, Hapan Spine</t>
  </si>
  <si>
    <t>Thyferra</t>
  </si>
  <si>
    <t>Yag'Dhul</t>
  </si>
  <si>
    <t>Zeltros</t>
  </si>
  <si>
    <t>Bacrana</t>
  </si>
  <si>
    <t>Dorin</t>
  </si>
  <si>
    <t>Gamor</t>
  </si>
  <si>
    <t>Gyndine</t>
  </si>
  <si>
    <t>Iktotchon</t>
  </si>
  <si>
    <t>Kidriff</t>
  </si>
  <si>
    <t>Kinyen</t>
  </si>
  <si>
    <t>Tierfon</t>
  </si>
  <si>
    <t>Umbara</t>
  </si>
  <si>
    <t>Yinchorr</t>
  </si>
  <si>
    <t>Ando</t>
  </si>
  <si>
    <t>Bimmisaari</t>
  </si>
  <si>
    <t>Bothawui</t>
  </si>
  <si>
    <t>Boz Pity</t>
  </si>
  <si>
    <t>Centares</t>
  </si>
  <si>
    <t>Cerea</t>
  </si>
  <si>
    <t>Circumtore</t>
  </si>
  <si>
    <t>Daalang</t>
  </si>
  <si>
    <t>Druckenwell</t>
  </si>
  <si>
    <t>Iridonia</t>
  </si>
  <si>
    <t>Ithor</t>
  </si>
  <si>
    <t>Juvex</t>
  </si>
  <si>
    <t>Kalarba</t>
  </si>
  <si>
    <t>Karfeddion</t>
  </si>
  <si>
    <t>Kashyyyk</t>
  </si>
  <si>
    <t>Technology, slaves</t>
  </si>
  <si>
    <t>Fuel, repuslorlift vehicles, shipping licenses, drugs</t>
  </si>
  <si>
    <t>Easy - Hydian Way</t>
  </si>
  <si>
    <t xml:space="preserve">Aristocratic </t>
  </si>
  <si>
    <t>Naboo</t>
  </si>
  <si>
    <t>Nal Hutta</t>
  </si>
  <si>
    <t>Consumables, luxury goods, technology</t>
  </si>
  <si>
    <t>Tourism, contraband</t>
  </si>
  <si>
    <t>Average - Pabol Hutta, Ootmian Pabol, Shag Pabol</t>
  </si>
  <si>
    <t>Putride environment, breath mask required for species with sensitive smell</t>
  </si>
  <si>
    <t>Nar Shaddaa</t>
  </si>
  <si>
    <t>Contraband, foodstuffs, medicine, technology, slaves</t>
  </si>
  <si>
    <t>Contraband, technology, weapons, spice, slaves</t>
  </si>
  <si>
    <t>Lawless unsafe conditions</t>
  </si>
  <si>
    <t>Neelanon</t>
  </si>
  <si>
    <t>Ord Mantell</t>
  </si>
  <si>
    <t>Consumables, raw materials</t>
  </si>
  <si>
    <t>Entertainment, tourism, manufactured goods</t>
  </si>
  <si>
    <t>Average - Celanon Spur, Entralla Route (connects to Muunilinst)</t>
  </si>
  <si>
    <t>Randon</t>
  </si>
  <si>
    <t>Roche</t>
  </si>
  <si>
    <t>Ruusan</t>
  </si>
  <si>
    <t>Toydaria</t>
  </si>
  <si>
    <t>Consumables, technology</t>
  </si>
  <si>
    <t>Consumables, labor</t>
  </si>
  <si>
    <t>Hard - Shag Pabol</t>
  </si>
  <si>
    <t>Atmospheric flight off-limits outside of spaceport departure / arrival area</t>
  </si>
  <si>
    <t>Ubrikkia</t>
  </si>
  <si>
    <t>The Wheel</t>
  </si>
  <si>
    <t>Agamar</t>
  </si>
  <si>
    <t>Bandomeer</t>
  </si>
  <si>
    <t>Barab</t>
  </si>
  <si>
    <t>Bastion</t>
  </si>
  <si>
    <t>Bespin</t>
  </si>
  <si>
    <t>Consumables, industrial goods</t>
  </si>
  <si>
    <t>Tourism, Tibanna gas, cloud cars</t>
  </si>
  <si>
    <t>Average - Corellian Trade Spine, Corellian Run</t>
  </si>
  <si>
    <t>Type 1 Atmosphere in Life Zone of the planet only</t>
  </si>
  <si>
    <t>Bonadan</t>
  </si>
  <si>
    <t>Foodstuffs, technology, consumer goods, luxury items</t>
  </si>
  <si>
    <t>Industrial goods, minerals</t>
  </si>
  <si>
    <t>Average - Hydian Way, Tingel Route, Solenbaran Merchant Route</t>
  </si>
  <si>
    <t>Christophsis</t>
  </si>
  <si>
    <t>Colu (Clak'dor VII)</t>
  </si>
  <si>
    <t>Dagobah</t>
  </si>
  <si>
    <t>Dantooine</t>
  </si>
  <si>
    <t>Dellalt</t>
  </si>
  <si>
    <t>Desevro</t>
  </si>
  <si>
    <t>Elrood</t>
  </si>
  <si>
    <t>Eriadu</t>
  </si>
  <si>
    <t>Foodstuffs, medicinals, lommite ore</t>
  </si>
  <si>
    <t>Computer technology, manufacturing, textiles, droids</t>
  </si>
  <si>
    <t>Easy - Rimma Trade Route, Hydian Way</t>
  </si>
  <si>
    <t>Endor</t>
  </si>
  <si>
    <t>Etti IV</t>
  </si>
  <si>
    <t>Felucia</t>
  </si>
  <si>
    <t>Formos</t>
  </si>
  <si>
    <t>Gamorr</t>
  </si>
  <si>
    <t>Geonosis</t>
  </si>
  <si>
    <t>Raw materials</t>
  </si>
  <si>
    <t>Droids, high tech</t>
  </si>
  <si>
    <t>Hard - The Crystal Passage</t>
  </si>
  <si>
    <t>Hollastin</t>
  </si>
  <si>
    <t>Hoth</t>
  </si>
  <si>
    <t>Kal'Shebbol</t>
  </si>
  <si>
    <t>Medicinal goods, high-technology</t>
  </si>
  <si>
    <t>Foodstuffs, low-technology</t>
  </si>
  <si>
    <t>Hard - Trition Trade Route</t>
  </si>
  <si>
    <t>Kessel</t>
  </si>
  <si>
    <t>Glitterstim Spice</t>
  </si>
  <si>
    <t>Hard - Pabol Sleheyron, Kessel Trade Corridor</t>
  </si>
  <si>
    <t xml:space="preserve">Imperial </t>
  </si>
  <si>
    <t>On surface Type III Atmosphere (breath mask required), radiation suit required</t>
  </si>
  <si>
    <t>Kintan</t>
  </si>
  <si>
    <t>Slaves</t>
  </si>
  <si>
    <t>Hard - Pabol Hutta</t>
  </si>
  <si>
    <t xml:space="preserve">Free Trade </t>
  </si>
  <si>
    <t>Distrustful of outsiders</t>
  </si>
  <si>
    <t>Klatooine</t>
  </si>
  <si>
    <t>Korriban</t>
  </si>
  <si>
    <t>Lianna</t>
  </si>
  <si>
    <t>Lucazec</t>
  </si>
  <si>
    <t>Lumber, foodstuffs</t>
  </si>
  <si>
    <t>Average - Salin Corridor</t>
  </si>
  <si>
    <t>Limited population (small human and Twi'lek settlements)</t>
  </si>
  <si>
    <t>Mon Clamari (Dac)</t>
  </si>
  <si>
    <t>Mandalore</t>
  </si>
  <si>
    <t>Mustafar</t>
  </si>
  <si>
    <t>Ossus</t>
  </si>
  <si>
    <t>Polis Massa</t>
  </si>
  <si>
    <t>Rodia</t>
  </si>
  <si>
    <t>Foodstuffs, luxury goods</t>
  </si>
  <si>
    <t>Bounty hunters, weapons technology, exotic animals</t>
  </si>
  <si>
    <t>Hard - None</t>
  </si>
  <si>
    <t>Rorak</t>
  </si>
  <si>
    <t>Ryloth</t>
  </si>
  <si>
    <t>Consumables, luxury goods, medicines, technology</t>
  </si>
  <si>
    <t>Slaves, ryll spice</t>
  </si>
  <si>
    <t>Average - Corellian Run, Death Wind Corridor (for spice runs</t>
  </si>
  <si>
    <t>Sernpidal</t>
  </si>
  <si>
    <t>Sleheyron</t>
  </si>
  <si>
    <t>Tibanna gas, slaves</t>
  </si>
  <si>
    <t>Fuel, slaves</t>
  </si>
  <si>
    <t>Average - Pabol Hutta, Pabol Sleheyron</t>
  </si>
  <si>
    <t>Sluis Van</t>
  </si>
  <si>
    <t>Socorro</t>
  </si>
  <si>
    <t>Sriluur</t>
  </si>
  <si>
    <t>Sullust</t>
  </si>
  <si>
    <t>Syvris</t>
  </si>
  <si>
    <t>Taris</t>
  </si>
  <si>
    <t>Tatooine</t>
  </si>
  <si>
    <t>Consumables, technology, chemicals, water</t>
  </si>
  <si>
    <t>Minerals, illegal goods</t>
  </si>
  <si>
    <t>Average - Triellus Trade Route</t>
  </si>
  <si>
    <t>Telos</t>
  </si>
  <si>
    <t>Terminus</t>
  </si>
  <si>
    <t>Teth</t>
  </si>
  <si>
    <t>Tund</t>
  </si>
  <si>
    <t>Ukio</t>
  </si>
  <si>
    <t>Utapau</t>
  </si>
  <si>
    <t>Varl</t>
  </si>
  <si>
    <t>Vergesso</t>
  </si>
  <si>
    <t>Vinsoth</t>
  </si>
  <si>
    <t>Yavin</t>
  </si>
  <si>
    <t>Ylesia</t>
  </si>
  <si>
    <t>Ziost</t>
  </si>
  <si>
    <t>Bakura</t>
  </si>
  <si>
    <t>Kamino</t>
  </si>
  <si>
    <t>Kuratooine</t>
  </si>
  <si>
    <t>Nirauan</t>
  </si>
  <si>
    <t>Csilla</t>
  </si>
  <si>
    <t>Ilum</t>
  </si>
  <si>
    <t>Nagai</t>
  </si>
  <si>
    <t>Dice Icons</t>
  </si>
  <si>
    <t>1 Kill With Kindness (T); 1 Lethal Blows (T); Mood Indicator (A)</t>
  </si>
  <si>
    <t>E; A</t>
  </si>
  <si>
    <t>1 Survival or Deception (S); Resilient Metabolism (A)</t>
  </si>
  <si>
    <t>NP; ND</t>
  </si>
  <si>
    <t>A; EU</t>
  </si>
  <si>
    <t>Species; continued</t>
  </si>
  <si>
    <t>E; EV</t>
  </si>
  <si>
    <t>A; FH</t>
  </si>
  <si>
    <t>1 combat skill of choice; or 1 in two Knowledge skills of choice</t>
  </si>
  <si>
    <t>1 Discipline (S); Amphibious; Water Dependence (A)</t>
  </si>
  <si>
    <t>A; SS</t>
  </si>
  <si>
    <t>KP; LE</t>
  </si>
  <si>
    <t>Mustafarian; North</t>
  </si>
  <si>
    <t>Mustafarian; South</t>
  </si>
  <si>
    <t>FC; SR</t>
  </si>
  <si>
    <t>E;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</si>
</sst>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6" x14ac:knownFonts="1">
    <font>
      <sz val="11"/>
      <color theme="1"/>
      <name val="Calibri"/>
      <family val="2"/>
      <scheme val="minor"/>
    </font>
    <font>
      <sz val="10"/>
      <name val="Arial"/>
    </font>
    <font>
      <sz val="8"/>
      <name val="Arial"/>
      <family val="2"/>
    </font>
    <font>
      <b/>
      <sz val="12"/>
      <name val="Arial"/>
      <family val="2"/>
    </font>
    <font>
      <b/>
      <sz val="11"/>
      <name val="Arial"/>
      <family val="2"/>
    </font>
    <font>
      <sz val="10"/>
      <name val="Arial"/>
      <family val="2"/>
    </font>
    <font>
      <b/>
      <sz val="10"/>
      <name val="Arial"/>
      <family val="2"/>
    </font>
    <font>
      <sz val="9"/>
      <name val="Arial"/>
      <family val="2"/>
    </font>
    <font>
      <sz val="10"/>
      <name val="Wingdings"/>
      <charset val="2"/>
    </font>
    <font>
      <b/>
      <sz val="10"/>
      <name val="Wingdings"/>
      <charset val="2"/>
    </font>
    <font>
      <sz val="11"/>
      <color rgb="FFFF0000"/>
      <name val="Calibri"/>
      <family val="2"/>
      <scheme val="minor"/>
    </font>
    <font>
      <b/>
      <sz val="11"/>
      <color theme="1"/>
      <name val="Calibri"/>
      <family val="2"/>
      <scheme val="minor"/>
    </font>
    <font>
      <sz val="10"/>
      <color theme="1"/>
      <name val="Arial"/>
      <family val="2"/>
    </font>
    <font>
      <b/>
      <sz val="10"/>
      <color theme="1"/>
      <name val="Arial"/>
      <family val="2"/>
    </font>
    <font>
      <b/>
      <sz val="36"/>
      <color theme="1"/>
      <name val="Calibri"/>
      <family val="2"/>
      <scheme val="minor"/>
    </font>
    <font>
      <b/>
      <sz val="16"/>
      <color theme="1"/>
      <name val="Calibri"/>
      <family val="2"/>
      <scheme val="minor"/>
    </font>
    <font>
      <i/>
      <sz val="11"/>
      <color theme="1"/>
      <name val="Calibri"/>
      <family val="2"/>
      <scheme val="minor"/>
    </font>
    <font>
      <b/>
      <sz val="14"/>
      <color theme="1"/>
      <name val="Calibri"/>
      <family val="2"/>
      <scheme val="minor"/>
    </font>
    <font>
      <b/>
      <sz val="9"/>
      <color indexed="81"/>
      <name val="Tahoma"/>
      <family val="2"/>
    </font>
    <font>
      <sz val="9"/>
      <color indexed="81"/>
      <name val="Tahoma"/>
      <family val="2"/>
    </font>
    <font>
      <b/>
      <sz val="18"/>
      <color theme="1"/>
      <name val="Calibri"/>
      <family val="2"/>
      <scheme val="minor"/>
    </font>
    <font>
      <b/>
      <sz val="9"/>
      <color indexed="81"/>
      <name val="Tahoma"/>
      <charset val="1"/>
    </font>
    <font>
      <sz val="9"/>
      <color indexed="81"/>
      <name val="Tahoma"/>
      <charset val="1"/>
    </font>
    <font>
      <b/>
      <sz val="10"/>
      <color theme="0"/>
      <name val="Arial"/>
      <family val="2"/>
    </font>
    <font>
      <b/>
      <sz val="20"/>
      <color theme="0"/>
      <name val="Arial"/>
      <family val="2"/>
    </font>
    <font>
      <b/>
      <u/>
      <sz val="11"/>
      <color theme="1"/>
      <name val="Calibri"/>
      <family val="2"/>
      <scheme val="minor"/>
    </font>
  </fonts>
  <fills count="23">
    <fill>
      <patternFill patternType="none"/>
    </fill>
    <fill>
      <patternFill patternType="gray125"/>
    </fill>
    <fill>
      <patternFill patternType="solid">
        <fgColor rgb="FFE6E6E6"/>
        <bgColor rgb="FFE6E6E6"/>
      </patternFill>
    </fill>
    <fill>
      <patternFill patternType="solid">
        <fgColor rgb="FFFFFF00"/>
        <bgColor indexed="64"/>
      </patternFill>
    </fill>
    <fill>
      <patternFill patternType="solid">
        <fgColor theme="8" tint="0.39997558519241921"/>
        <bgColor indexed="64"/>
      </patternFill>
    </fill>
    <fill>
      <patternFill patternType="solid">
        <fgColor rgb="FFFF0000"/>
        <bgColor indexed="64"/>
      </patternFill>
    </fill>
    <fill>
      <patternFill patternType="solid">
        <fgColor theme="9" tint="0.39997558519241921"/>
        <bgColor indexed="64"/>
      </patternFill>
    </fill>
    <fill>
      <patternFill patternType="solid">
        <fgColor rgb="FFD2691E"/>
        <bgColor indexed="64"/>
      </patternFill>
    </fill>
    <fill>
      <patternFill patternType="solid">
        <fgColor theme="1"/>
        <bgColor indexed="64"/>
      </patternFill>
    </fill>
    <fill>
      <patternFill patternType="solid">
        <fgColor rgb="FF00B050"/>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99FF"/>
        <bgColor indexed="64"/>
      </patternFill>
    </fill>
    <fill>
      <patternFill patternType="solid">
        <fgColor rgb="FF7030A0"/>
        <bgColor rgb="FF355E00"/>
      </patternFill>
    </fill>
    <fill>
      <patternFill patternType="solid">
        <fgColor rgb="FF7030A0"/>
        <bgColor indexed="64"/>
      </patternFill>
    </fill>
    <fill>
      <patternFill patternType="solid">
        <fgColor rgb="FFC00000"/>
        <bgColor indexed="64"/>
      </patternFill>
    </fill>
    <fill>
      <patternFill patternType="solid">
        <fgColor rgb="FF0070C0"/>
        <bgColor indexed="64"/>
      </patternFill>
    </fill>
    <fill>
      <patternFill patternType="solid">
        <fgColor theme="5" tint="-0.249977111117893"/>
        <bgColor indexed="64"/>
      </patternFill>
    </fill>
  </fills>
  <borders count="4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ck">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s>
  <cellStyleXfs count="2">
    <xf numFmtId="0" fontId="0" fillId="0" borderId="0"/>
    <xf numFmtId="0" fontId="1" fillId="0" borderId="0"/>
  </cellStyleXfs>
  <cellXfs count="220">
    <xf numFmtId="0" fontId="0" fillId="0" borderId="0" xfId="0"/>
    <xf numFmtId="49" fontId="0" fillId="0" borderId="0" xfId="0" applyNumberFormat="1" applyAlignment="1">
      <alignment horizontal="center" vertical="center" wrapText="1"/>
    </xf>
    <xf numFmtId="49" fontId="2" fillId="0" borderId="0" xfId="0" applyNumberFormat="1" applyFont="1" applyAlignment="1">
      <alignment horizontal="center" vertical="center" wrapText="1"/>
    </xf>
    <xf numFmtId="49" fontId="4" fillId="0" borderId="0" xfId="0" applyNumberFormat="1" applyFont="1" applyAlignment="1">
      <alignment horizontal="center" vertical="center" wrapText="1"/>
    </xf>
    <xf numFmtId="49" fontId="5" fillId="0" borderId="0" xfId="0" applyNumberFormat="1" applyFont="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Border="1" applyAlignment="1">
      <alignment horizontal="center" vertical="center" wrapText="1"/>
    </xf>
    <xf numFmtId="49" fontId="5" fillId="0" borderId="0" xfId="0" applyNumberFormat="1" applyFont="1" applyBorder="1" applyAlignment="1">
      <alignment horizontal="center" vertical="center" wrapText="1"/>
    </xf>
    <xf numFmtId="0" fontId="0" fillId="0" borderId="0" xfId="0" applyNumberFormat="1" applyBorder="1" applyAlignment="1">
      <alignment horizontal="center" vertical="center" wrapText="1"/>
    </xf>
    <xf numFmtId="49" fontId="4" fillId="0" borderId="0" xfId="0" applyNumberFormat="1" applyFont="1" applyBorder="1" applyAlignment="1">
      <alignment horizontal="center" vertical="center" wrapText="1"/>
    </xf>
    <xf numFmtId="49" fontId="6" fillId="0" borderId="0" xfId="0" applyNumberFormat="1" applyFont="1" applyBorder="1" applyAlignment="1">
      <alignment horizontal="center" vertical="center" wrapText="1"/>
    </xf>
    <xf numFmtId="49" fontId="7" fillId="0" borderId="0" xfId="0" applyNumberFormat="1" applyFont="1" applyBorder="1" applyAlignment="1">
      <alignment horizontal="center" vertical="center" wrapText="1"/>
    </xf>
    <xf numFmtId="49" fontId="5" fillId="0" borderId="0" xfId="0" quotePrefix="1" applyNumberFormat="1" applyFont="1" applyBorder="1" applyAlignment="1">
      <alignment horizontal="center" vertical="center" wrapText="1"/>
    </xf>
    <xf numFmtId="49" fontId="2" fillId="0" borderId="0" xfId="0" applyNumberFormat="1" applyFont="1" applyBorder="1" applyAlignment="1">
      <alignment horizontal="center" vertical="center" wrapText="1"/>
    </xf>
    <xf numFmtId="49" fontId="7" fillId="0" borderId="0" xfId="0" applyNumberFormat="1" applyFont="1" applyAlignment="1">
      <alignment horizontal="center" vertical="center" wrapText="1"/>
    </xf>
    <xf numFmtId="0" fontId="0" fillId="0" borderId="0" xfId="0" quotePrefix="1" applyNumberFormat="1" applyAlignment="1">
      <alignment horizontal="center" vertical="center" wrapText="1"/>
    </xf>
    <xf numFmtId="49" fontId="3" fillId="0" borderId="0" xfId="0" applyNumberFormat="1" applyFont="1" applyAlignment="1">
      <alignment horizontal="center" vertical="center" wrapText="1"/>
    </xf>
    <xf numFmtId="49" fontId="2" fillId="0" borderId="0" xfId="0" applyNumberFormat="1" applyFont="1" applyAlignment="1">
      <alignment horizontal="center" vertical="center" wrapText="1"/>
    </xf>
    <xf numFmtId="49" fontId="0" fillId="0" borderId="0" xfId="0" quotePrefix="1" applyNumberFormat="1" applyAlignment="1">
      <alignment horizontal="center" vertical="center" wrapText="1"/>
    </xf>
    <xf numFmtId="49" fontId="0" fillId="0" borderId="0" xfId="0" applyNumberForma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9" fillId="0" borderId="0" xfId="0" applyFont="1" applyAlignment="1">
      <alignment horizontal="center" vertical="center"/>
    </xf>
    <xf numFmtId="0" fontId="6" fillId="0" borderId="0" xfId="0" applyFont="1" applyAlignment="1">
      <alignment horizontal="center" vertical="center"/>
    </xf>
    <xf numFmtId="49" fontId="6" fillId="0" borderId="0" xfId="0" applyNumberFormat="1" applyFont="1" applyAlignment="1">
      <alignment horizontal="center" vertical="center" wrapText="1"/>
    </xf>
    <xf numFmtId="49" fontId="2" fillId="0" borderId="0" xfId="0" applyNumberFormat="1" applyFont="1" applyAlignment="1">
      <alignment horizontal="center" vertical="top" wrapText="1"/>
    </xf>
    <xf numFmtId="0" fontId="12" fillId="0" borderId="0" xfId="0" applyFont="1" applyAlignment="1">
      <alignment horizontal="center"/>
    </xf>
    <xf numFmtId="0" fontId="12" fillId="2" borderId="0" xfId="0" applyFont="1" applyFill="1" applyAlignment="1">
      <alignment horizontal="center"/>
    </xf>
    <xf numFmtId="0" fontId="13" fillId="0" borderId="0" xfId="0" applyFont="1" applyAlignment="1">
      <alignment horizontal="center"/>
    </xf>
    <xf numFmtId="0" fontId="13" fillId="2" borderId="0" xfId="0" applyFont="1" applyFill="1" applyAlignment="1">
      <alignment horizontal="center"/>
    </xf>
    <xf numFmtId="0" fontId="0" fillId="0" borderId="0" xfId="0" applyAlignment="1">
      <alignment horizontal="center" vertical="top" wrapText="1"/>
    </xf>
    <xf numFmtId="0" fontId="15" fillId="0" borderId="0" xfId="0" applyFont="1" applyAlignment="1">
      <alignment horizontal="center" vertical="top" wrapText="1"/>
    </xf>
    <xf numFmtId="0" fontId="0" fillId="0" borderId="0" xfId="0" applyFont="1" applyAlignment="1">
      <alignment horizontal="center" vertical="top" wrapText="1"/>
    </xf>
    <xf numFmtId="0" fontId="16" fillId="0" borderId="0" xfId="0" applyFont="1" applyAlignment="1">
      <alignment horizontal="center" vertical="top" wrapText="1"/>
    </xf>
    <xf numFmtId="2" fontId="0" fillId="0" borderId="0" xfId="0" applyNumberFormat="1" applyAlignment="1">
      <alignment horizontal="center" vertical="center" wrapText="1"/>
    </xf>
    <xf numFmtId="2" fontId="11" fillId="0" borderId="15" xfId="0" applyNumberFormat="1" applyFont="1" applyBorder="1" applyAlignment="1">
      <alignment horizontal="center" vertical="center" wrapText="1"/>
    </xf>
    <xf numFmtId="2" fontId="11" fillId="0" borderId="16" xfId="0" applyNumberFormat="1" applyFont="1" applyBorder="1" applyAlignment="1">
      <alignment horizontal="center" vertical="center" wrapText="1"/>
    </xf>
    <xf numFmtId="2" fontId="11" fillId="0" borderId="17" xfId="0" applyNumberFormat="1" applyFont="1" applyBorder="1" applyAlignment="1">
      <alignment horizontal="center" vertical="center" wrapText="1"/>
    </xf>
    <xf numFmtId="2" fontId="0" fillId="4" borderId="18" xfId="0" applyNumberFormat="1" applyFill="1" applyBorder="1" applyAlignment="1" applyProtection="1">
      <alignment horizontal="center" vertical="center" wrapText="1"/>
      <protection locked="0"/>
    </xf>
    <xf numFmtId="2" fontId="0" fillId="3" borderId="18" xfId="0" applyNumberFormat="1" applyFill="1" applyBorder="1" applyAlignment="1">
      <alignment horizontal="center" vertical="center" wrapText="1"/>
    </xf>
    <xf numFmtId="2" fontId="0" fillId="3" borderId="19" xfId="0" applyNumberFormat="1" applyFill="1" applyBorder="1" applyAlignment="1">
      <alignment horizontal="center" vertical="center" wrapText="1"/>
    </xf>
    <xf numFmtId="2" fontId="0" fillId="4" borderId="20" xfId="0" applyNumberFormat="1" applyFill="1" applyBorder="1" applyAlignment="1" applyProtection="1">
      <alignment horizontal="center" vertical="center" wrapText="1"/>
      <protection locked="0"/>
    </xf>
    <xf numFmtId="2" fontId="0" fillId="5" borderId="21" xfId="0" applyNumberFormat="1" applyFill="1" applyBorder="1" applyAlignment="1">
      <alignment horizontal="center" vertical="center" wrapText="1"/>
    </xf>
    <xf numFmtId="2" fontId="0" fillId="0" borderId="22" xfId="0" applyNumberFormat="1" applyBorder="1" applyAlignment="1">
      <alignment horizontal="center" vertical="center" wrapText="1"/>
    </xf>
    <xf numFmtId="2" fontId="11" fillId="0" borderId="15" xfId="0" applyNumberFormat="1" applyFont="1" applyFill="1" applyBorder="1" applyAlignment="1">
      <alignment horizontal="center" vertical="center" wrapText="1"/>
    </xf>
    <xf numFmtId="2" fontId="0" fillId="0" borderId="21" xfId="0" applyNumberFormat="1" applyBorder="1" applyAlignment="1">
      <alignment horizontal="center" vertical="center" wrapText="1"/>
    </xf>
    <xf numFmtId="2" fontId="0" fillId="6" borderId="21" xfId="0" applyNumberFormat="1" applyFill="1" applyBorder="1" applyAlignment="1" applyProtection="1">
      <alignment horizontal="center" vertical="center" wrapText="1"/>
      <protection locked="0"/>
    </xf>
    <xf numFmtId="2" fontId="0" fillId="3" borderId="23" xfId="0" applyNumberFormat="1" applyFill="1" applyBorder="1" applyAlignment="1">
      <alignment horizontal="center" vertical="center" wrapText="1"/>
    </xf>
    <xf numFmtId="2" fontId="11" fillId="0" borderId="22" xfId="0" applyNumberFormat="1" applyFont="1" applyBorder="1" applyAlignment="1">
      <alignment horizontal="center" vertical="center" wrapText="1"/>
    </xf>
    <xf numFmtId="2" fontId="0" fillId="7" borderId="21" xfId="0" applyNumberFormat="1" applyFill="1" applyBorder="1" applyAlignment="1" applyProtection="1">
      <alignment horizontal="center" vertical="center" wrapText="1"/>
      <protection locked="0"/>
    </xf>
    <xf numFmtId="2" fontId="0" fillId="7" borderId="21" xfId="0" applyNumberFormat="1" applyFill="1" applyBorder="1" applyAlignment="1">
      <alignment horizontal="center" vertical="center" wrapText="1"/>
    </xf>
    <xf numFmtId="2" fontId="10" fillId="0" borderId="21" xfId="0" applyNumberFormat="1" applyFont="1" applyFill="1" applyBorder="1" applyAlignment="1">
      <alignment horizontal="center" vertical="center" wrapText="1"/>
    </xf>
    <xf numFmtId="2" fontId="10" fillId="0" borderId="0" xfId="0" applyNumberFormat="1" applyFont="1" applyFill="1" applyBorder="1" applyAlignment="1">
      <alignment horizontal="center" vertical="center" wrapText="1"/>
    </xf>
    <xf numFmtId="2" fontId="11" fillId="0" borderId="21" xfId="0" applyNumberFormat="1" applyFont="1" applyBorder="1" applyAlignment="1">
      <alignment horizontal="center" vertical="center" wrapText="1"/>
    </xf>
    <xf numFmtId="2" fontId="11" fillId="0" borderId="23" xfId="0" applyNumberFormat="1" applyFont="1" applyBorder="1" applyAlignment="1">
      <alignment horizontal="center" vertical="center" wrapText="1"/>
    </xf>
    <xf numFmtId="2" fontId="0" fillId="0" borderId="23" xfId="0" applyNumberFormat="1" applyBorder="1" applyAlignment="1">
      <alignment horizontal="center" vertical="center" wrapText="1"/>
    </xf>
    <xf numFmtId="2" fontId="0" fillId="0" borderId="22" xfId="0" applyNumberFormat="1" applyFill="1" applyBorder="1" applyAlignment="1">
      <alignment horizontal="center" vertical="center" wrapText="1"/>
    </xf>
    <xf numFmtId="2" fontId="0" fillId="8" borderId="25" xfId="0" applyNumberFormat="1" applyFill="1" applyBorder="1" applyAlignment="1">
      <alignment vertical="center" wrapText="1"/>
    </xf>
    <xf numFmtId="2" fontId="0" fillId="8" borderId="17" xfId="0" applyNumberFormat="1" applyFill="1" applyBorder="1" applyAlignment="1">
      <alignment vertical="center" wrapText="1"/>
    </xf>
    <xf numFmtId="2" fontId="0" fillId="8" borderId="21" xfId="0" applyNumberFormat="1" applyFill="1" applyBorder="1" applyAlignment="1">
      <alignment horizontal="center" vertical="center" wrapText="1"/>
    </xf>
    <xf numFmtId="2" fontId="16" fillId="0" borderId="25" xfId="0" applyNumberFormat="1" applyFont="1" applyFill="1" applyBorder="1" applyAlignment="1">
      <alignment vertical="center" wrapText="1"/>
    </xf>
    <xf numFmtId="2" fontId="16" fillId="0" borderId="0" xfId="0" applyNumberFormat="1" applyFont="1" applyFill="1" applyAlignment="1">
      <alignment horizontal="center" vertical="center" wrapText="1"/>
    </xf>
    <xf numFmtId="1" fontId="0" fillId="0" borderId="21" xfId="0" applyNumberFormat="1" applyBorder="1" applyAlignment="1">
      <alignment horizontal="center" vertical="center" wrapText="1"/>
    </xf>
    <xf numFmtId="2" fontId="0" fillId="0" borderId="25" xfId="0" applyNumberFormat="1" applyFill="1" applyBorder="1" applyAlignment="1">
      <alignment vertical="center" wrapText="1"/>
    </xf>
    <xf numFmtId="2" fontId="0" fillId="0" borderId="17" xfId="0" applyNumberFormat="1" applyFill="1" applyBorder="1" applyAlignment="1">
      <alignment vertical="center" wrapText="1"/>
    </xf>
    <xf numFmtId="2" fontId="0" fillId="0" borderId="15" xfId="0" applyNumberFormat="1" applyFill="1" applyBorder="1" applyAlignment="1">
      <alignment horizontal="center" vertical="center" wrapText="1"/>
    </xf>
    <xf numFmtId="2" fontId="0" fillId="0" borderId="0" xfId="0" applyNumberFormat="1" applyFill="1" applyBorder="1" applyAlignment="1">
      <alignment horizontal="center" vertical="center" wrapText="1"/>
    </xf>
    <xf numFmtId="2" fontId="0" fillId="0" borderId="0" xfId="0" applyNumberFormat="1" applyFill="1" applyAlignment="1">
      <alignment horizontal="center" vertical="center" wrapText="1"/>
    </xf>
    <xf numFmtId="2" fontId="0" fillId="0" borderId="0" xfId="0" applyNumberFormat="1" applyBorder="1" applyAlignment="1">
      <alignment horizontal="center" vertical="center" wrapText="1"/>
    </xf>
    <xf numFmtId="2" fontId="0" fillId="7" borderId="21" xfId="0" applyNumberFormat="1" applyFont="1" applyFill="1" applyBorder="1" applyAlignment="1">
      <alignment horizontal="center" vertical="center" wrapText="1"/>
    </xf>
    <xf numFmtId="2" fontId="0" fillId="0" borderId="21" xfId="0" applyNumberFormat="1" applyFont="1" applyBorder="1" applyAlignment="1">
      <alignment horizontal="center" vertical="center" wrapText="1"/>
    </xf>
    <xf numFmtId="2" fontId="11" fillId="0" borderId="26" xfId="0" applyNumberFormat="1" applyFont="1" applyBorder="1" applyAlignment="1">
      <alignment horizontal="center" vertical="center" wrapText="1"/>
    </xf>
    <xf numFmtId="2" fontId="11" fillId="0" borderId="28" xfId="0" applyNumberFormat="1" applyFont="1" applyBorder="1" applyAlignment="1">
      <alignment horizontal="center" vertical="center" wrapText="1"/>
    </xf>
    <xf numFmtId="2" fontId="11" fillId="0" borderId="29" xfId="0" applyNumberFormat="1" applyFont="1" applyBorder="1" applyAlignment="1">
      <alignment horizontal="center" vertical="center" wrapText="1"/>
    </xf>
    <xf numFmtId="2" fontId="0" fillId="0" borderId="29" xfId="0" applyNumberFormat="1" applyBorder="1" applyAlignment="1">
      <alignment horizontal="center" vertical="center" wrapText="1"/>
    </xf>
    <xf numFmtId="2" fontId="11" fillId="0" borderId="30" xfId="0" applyNumberFormat="1" applyFont="1" applyBorder="1" applyAlignment="1">
      <alignment horizontal="center" vertical="center" wrapText="1"/>
    </xf>
    <xf numFmtId="2" fontId="0" fillId="4" borderId="21" xfId="0" applyNumberFormat="1" applyFill="1" applyBorder="1" applyAlignment="1" applyProtection="1">
      <alignment horizontal="center" vertical="center" wrapText="1"/>
      <protection locked="0"/>
    </xf>
    <xf numFmtId="2" fontId="0" fillId="3" borderId="26" xfId="0" applyNumberFormat="1" applyFill="1" applyBorder="1" applyAlignment="1">
      <alignment horizontal="center" vertical="center" wrapText="1"/>
    </xf>
    <xf numFmtId="2" fontId="11" fillId="0" borderId="31" xfId="0" applyNumberFormat="1" applyFont="1" applyBorder="1" applyAlignment="1">
      <alignment horizontal="center" vertical="center" wrapText="1"/>
    </xf>
    <xf numFmtId="2" fontId="0" fillId="7" borderId="21" xfId="0" applyNumberFormat="1" applyFont="1" applyFill="1" applyBorder="1" applyAlignment="1" applyProtection="1">
      <alignment horizontal="center" vertical="center" wrapText="1"/>
      <protection locked="0"/>
    </xf>
    <xf numFmtId="2" fontId="0" fillId="7" borderId="32" xfId="0" applyNumberFormat="1" applyFill="1" applyBorder="1" applyAlignment="1">
      <alignment horizontal="center" vertical="center" wrapText="1"/>
    </xf>
    <xf numFmtId="2" fontId="0" fillId="6" borderId="32" xfId="0" applyNumberFormat="1" applyFill="1" applyBorder="1" applyAlignment="1" applyProtection="1">
      <alignment horizontal="center" vertical="center" wrapText="1"/>
      <protection locked="0"/>
    </xf>
    <xf numFmtId="2" fontId="0" fillId="0" borderId="21" xfId="0" applyNumberFormat="1" applyFill="1" applyBorder="1" applyAlignment="1">
      <alignment horizontal="center" vertical="center" wrapText="1"/>
    </xf>
    <xf numFmtId="2" fontId="11" fillId="0" borderId="33" xfId="0" applyNumberFormat="1" applyFont="1" applyBorder="1" applyAlignment="1">
      <alignment horizontal="center" vertical="center" wrapText="1"/>
    </xf>
    <xf numFmtId="2" fontId="0" fillId="0" borderId="34" xfId="0" applyNumberFormat="1" applyBorder="1" applyAlignment="1">
      <alignment horizontal="center" vertical="center" wrapText="1"/>
    </xf>
    <xf numFmtId="2" fontId="11" fillId="0" borderId="34" xfId="0" applyNumberFormat="1" applyFont="1" applyBorder="1" applyAlignment="1">
      <alignment horizontal="center" vertical="center" wrapText="1"/>
    </xf>
    <xf numFmtId="2" fontId="0" fillId="0" borderId="34" xfId="0" applyNumberFormat="1" applyFill="1" applyBorder="1" applyAlignment="1">
      <alignment horizontal="center" vertical="center" wrapText="1"/>
    </xf>
    <xf numFmtId="2" fontId="0" fillId="6" borderId="35" xfId="0" applyNumberFormat="1" applyFill="1" applyBorder="1" applyAlignment="1" applyProtection="1">
      <alignment horizontal="center" vertical="center" wrapText="1"/>
      <protection locked="0"/>
    </xf>
    <xf numFmtId="2" fontId="11" fillId="0" borderId="26" xfId="0" applyNumberFormat="1" applyFont="1" applyFill="1" applyBorder="1" applyAlignment="1">
      <alignment horizontal="center" vertical="center" wrapText="1"/>
    </xf>
    <xf numFmtId="1" fontId="0" fillId="3" borderId="21" xfId="0" applyNumberFormat="1" applyFill="1" applyBorder="1" applyAlignment="1">
      <alignment horizontal="center" vertical="center" wrapText="1"/>
    </xf>
    <xf numFmtId="2" fontId="0" fillId="3" borderId="21" xfId="0" applyNumberFormat="1" applyFill="1" applyBorder="1" applyAlignment="1">
      <alignment horizontal="center" vertical="center" wrapText="1"/>
    </xf>
    <xf numFmtId="2" fontId="0" fillId="5" borderId="26" xfId="0" applyNumberFormat="1" applyFill="1" applyBorder="1" applyAlignment="1">
      <alignment horizontal="center" vertical="center" wrapText="1"/>
    </xf>
    <xf numFmtId="2" fontId="0" fillId="0" borderId="34" xfId="0" applyNumberFormat="1" applyFont="1" applyFill="1" applyBorder="1" applyAlignment="1">
      <alignment horizontal="center" vertical="center" wrapText="1"/>
    </xf>
    <xf numFmtId="2" fontId="0" fillId="9" borderId="21" xfId="0" applyNumberFormat="1" applyFill="1" applyBorder="1" applyAlignment="1">
      <alignment horizontal="center" vertical="center" wrapText="1"/>
    </xf>
    <xf numFmtId="2" fontId="0" fillId="0" borderId="15" xfId="0" applyNumberFormat="1" applyBorder="1" applyAlignment="1">
      <alignment horizontal="center" vertical="center" wrapText="1"/>
    </xf>
    <xf numFmtId="2" fontId="11" fillId="0" borderId="15" xfId="0" applyNumberFormat="1" applyFont="1" applyBorder="1" applyAlignment="1">
      <alignment vertical="center" wrapText="1"/>
    </xf>
    <xf numFmtId="2" fontId="0" fillId="0" borderId="15" xfId="0" applyNumberFormat="1" applyFont="1" applyBorder="1" applyAlignment="1">
      <alignment horizontal="center" vertical="center" wrapText="1"/>
    </xf>
    <xf numFmtId="2" fontId="0" fillId="0" borderId="15" xfId="0" applyNumberFormat="1" applyFont="1" applyFill="1" applyBorder="1" applyAlignment="1">
      <alignment horizontal="center" vertical="center" wrapText="1"/>
    </xf>
    <xf numFmtId="2" fontId="11" fillId="8" borderId="36" xfId="0" applyNumberFormat="1" applyFont="1" applyFill="1" applyBorder="1" applyAlignment="1">
      <alignment horizontal="center" vertical="center" wrapText="1"/>
    </xf>
    <xf numFmtId="2" fontId="0" fillId="8" borderId="37" xfId="0" applyNumberFormat="1" applyFill="1" applyBorder="1" applyAlignment="1">
      <alignment horizontal="center" vertical="center" wrapText="1"/>
    </xf>
    <xf numFmtId="2" fontId="0" fillId="8" borderId="38" xfId="0" applyNumberFormat="1" applyFill="1" applyBorder="1" applyAlignment="1">
      <alignment horizontal="center" vertical="center" wrapText="1"/>
    </xf>
    <xf numFmtId="2" fontId="0" fillId="8" borderId="0" xfId="0" applyNumberFormat="1" applyFill="1" applyBorder="1" applyAlignment="1">
      <alignment horizontal="center" vertical="center" wrapText="1"/>
    </xf>
    <xf numFmtId="2" fontId="0" fillId="8" borderId="36" xfId="0" applyNumberFormat="1" applyFill="1" applyBorder="1" applyAlignment="1">
      <alignment horizontal="center" vertical="center" wrapText="1"/>
    </xf>
    <xf numFmtId="2" fontId="11" fillId="8" borderId="37" xfId="0" applyNumberFormat="1" applyFont="1" applyFill="1" applyBorder="1" applyAlignment="1">
      <alignment vertical="center" wrapText="1"/>
    </xf>
    <xf numFmtId="2" fontId="0" fillId="8" borderId="38" xfId="0" applyNumberFormat="1" applyFont="1" applyFill="1" applyBorder="1" applyAlignment="1">
      <alignment horizontal="center" vertical="center" wrapText="1"/>
    </xf>
    <xf numFmtId="2" fontId="0" fillId="8" borderId="0" xfId="0" applyNumberFormat="1" applyFont="1" applyFill="1" applyBorder="1" applyAlignment="1">
      <alignment horizontal="center" vertical="center" wrapText="1"/>
    </xf>
    <xf numFmtId="2" fontId="0" fillId="8" borderId="37" xfId="0" applyNumberFormat="1" applyFont="1" applyFill="1" applyBorder="1" applyAlignment="1">
      <alignment horizontal="center" vertical="center" wrapText="1"/>
    </xf>
    <xf numFmtId="2" fontId="11" fillId="0" borderId="0" xfId="0" applyNumberFormat="1" applyFont="1" applyFill="1" applyBorder="1" applyAlignment="1">
      <alignment horizontal="center" vertical="center" wrapText="1"/>
    </xf>
    <xf numFmtId="2" fontId="11" fillId="0" borderId="0" xfId="0" applyNumberFormat="1" applyFont="1" applyFill="1" applyBorder="1" applyAlignment="1">
      <alignment vertical="center" wrapText="1"/>
    </xf>
    <xf numFmtId="2" fontId="0" fillId="0" borderId="0" xfId="0" applyNumberFormat="1" applyFont="1" applyFill="1" applyBorder="1" applyAlignment="1">
      <alignment horizontal="center" vertical="center" wrapText="1"/>
    </xf>
    <xf numFmtId="2" fontId="11" fillId="0" borderId="0" xfId="0" applyNumberFormat="1" applyFont="1" applyAlignment="1">
      <alignment horizontal="center" vertical="center" wrapText="1"/>
    </xf>
    <xf numFmtId="2" fontId="11" fillId="0" borderId="21" xfId="0" applyNumberFormat="1" applyFont="1" applyFill="1" applyBorder="1" applyAlignment="1">
      <alignment horizontal="center" vertical="center" wrapText="1"/>
    </xf>
    <xf numFmtId="2" fontId="0" fillId="3" borderId="0" xfId="0" applyNumberFormat="1" applyFill="1" applyAlignment="1">
      <alignment horizontal="center" vertical="center" wrapText="1"/>
    </xf>
    <xf numFmtId="2" fontId="0" fillId="8" borderId="0" xfId="0" applyNumberFormat="1" applyFill="1" applyAlignment="1">
      <alignment horizontal="center" vertical="center" wrapText="1"/>
    </xf>
    <xf numFmtId="164" fontId="17" fillId="0" borderId="7" xfId="0" applyNumberFormat="1" applyFont="1" applyBorder="1" applyAlignment="1">
      <alignment horizontal="center" vertical="center" wrapText="1"/>
    </xf>
    <xf numFmtId="164" fontId="17" fillId="10" borderId="8" xfId="0" applyNumberFormat="1" applyFont="1" applyFill="1" applyBorder="1" applyAlignment="1">
      <alignment horizontal="center" vertical="center" wrapText="1"/>
    </xf>
    <xf numFmtId="164" fontId="17" fillId="11" borderId="8" xfId="0" applyNumberFormat="1" applyFont="1" applyFill="1" applyBorder="1" applyAlignment="1">
      <alignment horizontal="center" vertical="center" wrapText="1"/>
    </xf>
    <xf numFmtId="164" fontId="17" fillId="12" borderId="8" xfId="0" applyNumberFormat="1" applyFont="1" applyFill="1" applyBorder="1" applyAlignment="1">
      <alignment horizontal="center" vertical="center" wrapText="1"/>
    </xf>
    <xf numFmtId="164" fontId="17" fillId="13" borderId="8" xfId="0" applyNumberFormat="1" applyFont="1" applyFill="1" applyBorder="1" applyAlignment="1">
      <alignment horizontal="center" vertical="center" wrapText="1"/>
    </xf>
    <xf numFmtId="164" fontId="17" fillId="14" borderId="8" xfId="0" applyNumberFormat="1" applyFont="1" applyFill="1" applyBorder="1" applyAlignment="1">
      <alignment horizontal="center" vertical="center" wrapText="1"/>
    </xf>
    <xf numFmtId="164" fontId="17" fillId="15" borderId="8" xfId="0" applyNumberFormat="1" applyFont="1" applyFill="1" applyBorder="1" applyAlignment="1">
      <alignment horizontal="center" vertical="center" wrapText="1"/>
    </xf>
    <xf numFmtId="164" fontId="17" fillId="16" borderId="9" xfId="0" applyNumberFormat="1" applyFont="1" applyFill="1" applyBorder="1" applyAlignment="1">
      <alignment horizontal="center" vertical="center" wrapText="1"/>
    </xf>
    <xf numFmtId="0" fontId="17" fillId="0" borderId="0" xfId="0" applyFont="1" applyAlignment="1">
      <alignment horizontal="center" vertical="center" wrapText="1"/>
    </xf>
    <xf numFmtId="0" fontId="0" fillId="0" borderId="0" xfId="0" applyAlignment="1">
      <alignment horizontal="center" vertical="center" wrapText="1"/>
    </xf>
    <xf numFmtId="164" fontId="11" fillId="10" borderId="0" xfId="0" applyNumberFormat="1" applyFont="1" applyFill="1" applyAlignment="1">
      <alignment horizontal="center" vertical="center" wrapText="1"/>
    </xf>
    <xf numFmtId="2" fontId="11" fillId="10" borderId="0" xfId="0" applyNumberFormat="1" applyFont="1" applyFill="1" applyAlignment="1">
      <alignment horizontal="center" vertical="center" wrapText="1"/>
    </xf>
    <xf numFmtId="0" fontId="11" fillId="10" borderId="0" xfId="0" applyFont="1" applyFill="1" applyAlignment="1">
      <alignment horizontal="center" vertical="center" wrapText="1"/>
    </xf>
    <xf numFmtId="2" fontId="11" fillId="11" borderId="0" xfId="0" applyNumberFormat="1" applyFont="1" applyFill="1" applyAlignment="1">
      <alignment horizontal="center" vertical="center" wrapText="1"/>
    </xf>
    <xf numFmtId="0" fontId="11" fillId="11" borderId="0" xfId="0" applyFont="1" applyFill="1" applyAlignment="1">
      <alignment horizontal="center" vertical="center" wrapText="1"/>
    </xf>
    <xf numFmtId="2" fontId="0" fillId="12" borderId="0" xfId="0" applyNumberFormat="1" applyFill="1" applyAlignment="1">
      <alignment horizontal="center" vertical="center" wrapText="1"/>
    </xf>
    <xf numFmtId="2" fontId="11" fillId="12" borderId="0" xfId="0" applyNumberFormat="1" applyFont="1" applyFill="1" applyAlignment="1">
      <alignment horizontal="center" vertical="center" wrapText="1"/>
    </xf>
    <xf numFmtId="2" fontId="0" fillId="17" borderId="0" xfId="0" applyNumberFormat="1" applyFill="1" applyAlignment="1">
      <alignment horizontal="center" vertical="center" wrapText="1"/>
    </xf>
    <xf numFmtId="2" fontId="0" fillId="13" borderId="0" xfId="0" applyNumberFormat="1" applyFill="1" applyAlignment="1">
      <alignment horizontal="center" vertical="center" wrapText="1"/>
    </xf>
    <xf numFmtId="164" fontId="11" fillId="13" borderId="0" xfId="0" applyNumberFormat="1" applyFont="1" applyFill="1" applyAlignment="1">
      <alignment horizontal="center" vertical="center" wrapText="1"/>
    </xf>
    <xf numFmtId="2" fontId="11" fillId="13" borderId="0" xfId="0" applyNumberFormat="1" applyFont="1" applyFill="1" applyAlignment="1">
      <alignment horizontal="center" vertical="center" wrapText="1"/>
    </xf>
    <xf numFmtId="2" fontId="0" fillId="14" borderId="0" xfId="0" applyNumberFormat="1" applyFill="1" applyAlignment="1">
      <alignment horizontal="center" vertical="center" wrapText="1"/>
    </xf>
    <xf numFmtId="164" fontId="11" fillId="14" borderId="0" xfId="0" applyNumberFormat="1" applyFont="1" applyFill="1" applyAlignment="1">
      <alignment horizontal="center" vertical="center" wrapText="1"/>
    </xf>
    <xf numFmtId="0" fontId="11" fillId="14" borderId="0" xfId="0" applyFont="1" applyFill="1" applyAlignment="1">
      <alignment horizontal="center" vertical="center" wrapText="1"/>
    </xf>
    <xf numFmtId="2" fontId="11" fillId="14" borderId="0" xfId="0" applyNumberFormat="1" applyFont="1" applyFill="1" applyAlignment="1">
      <alignment horizontal="center" vertical="center" wrapText="1"/>
    </xf>
    <xf numFmtId="2" fontId="0" fillId="15" borderId="0" xfId="0" applyNumberFormat="1" applyFill="1" applyAlignment="1">
      <alignment horizontal="center" vertical="center" wrapText="1"/>
    </xf>
    <xf numFmtId="2" fontId="0" fillId="16" borderId="0" xfId="0" applyNumberFormat="1" applyFill="1" applyAlignment="1">
      <alignment horizontal="center" vertical="center" wrapText="1"/>
    </xf>
    <xf numFmtId="0" fontId="23" fillId="18" borderId="0" xfId="0" applyFont="1" applyFill="1" applyAlignment="1">
      <alignment horizontal="center"/>
    </xf>
    <xf numFmtId="0" fontId="14" fillId="9" borderId="0" xfId="0" applyFont="1" applyFill="1" applyAlignment="1">
      <alignment horizontal="center" vertical="top" wrapText="1"/>
    </xf>
    <xf numFmtId="49" fontId="3" fillId="0" borderId="7" xfId="0" applyNumberFormat="1" applyFont="1" applyBorder="1" applyAlignment="1">
      <alignment horizontal="center" vertical="center" wrapText="1"/>
    </xf>
    <xf numFmtId="49" fontId="3" fillId="0" borderId="8"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49" fontId="24" fillId="19" borderId="1" xfId="0" applyNumberFormat="1" applyFont="1" applyFill="1" applyBorder="1" applyAlignment="1">
      <alignment horizontal="center" vertical="center" wrapText="1"/>
    </xf>
    <xf numFmtId="49" fontId="24" fillId="19" borderId="2" xfId="0" applyNumberFormat="1" applyFont="1" applyFill="1" applyBorder="1" applyAlignment="1">
      <alignment horizontal="center" vertical="center" wrapText="1"/>
    </xf>
    <xf numFmtId="49" fontId="24" fillId="19" borderId="3" xfId="0" applyNumberFormat="1" applyFont="1" applyFill="1" applyBorder="1" applyAlignment="1">
      <alignment horizontal="center" vertical="center" wrapText="1"/>
    </xf>
    <xf numFmtId="49" fontId="24" fillId="19" borderId="4" xfId="0" applyNumberFormat="1" applyFont="1" applyFill="1" applyBorder="1" applyAlignment="1">
      <alignment horizontal="center" vertical="center" wrapText="1"/>
    </xf>
    <xf numFmtId="49" fontId="24" fillId="19" borderId="5" xfId="0" applyNumberFormat="1" applyFont="1" applyFill="1" applyBorder="1" applyAlignment="1">
      <alignment horizontal="center" vertical="center" wrapText="1"/>
    </xf>
    <xf numFmtId="49" fontId="24" fillId="19"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24" fillId="20" borderId="1" xfId="0" applyNumberFormat="1" applyFont="1" applyFill="1" applyBorder="1" applyAlignment="1">
      <alignment horizontal="center" vertical="center" wrapText="1"/>
    </xf>
    <xf numFmtId="49" fontId="24" fillId="20" borderId="2" xfId="0" applyNumberFormat="1" applyFont="1" applyFill="1" applyBorder="1" applyAlignment="1">
      <alignment horizontal="center" vertical="center" wrapText="1"/>
    </xf>
    <xf numFmtId="49" fontId="24" fillId="20" borderId="3" xfId="0" applyNumberFormat="1" applyFont="1" applyFill="1" applyBorder="1" applyAlignment="1">
      <alignment horizontal="center" vertical="center" wrapText="1"/>
    </xf>
    <xf numFmtId="49" fontId="24" fillId="20" borderId="4" xfId="0" applyNumberFormat="1" applyFont="1" applyFill="1" applyBorder="1" applyAlignment="1">
      <alignment horizontal="center" vertical="center" wrapText="1"/>
    </xf>
    <xf numFmtId="49" fontId="24" fillId="20" borderId="5" xfId="0" applyNumberFormat="1" applyFont="1" applyFill="1" applyBorder="1" applyAlignment="1">
      <alignment horizontal="center" vertical="center" wrapText="1"/>
    </xf>
    <xf numFmtId="49" fontId="24" fillId="20" borderId="6" xfId="0" applyNumberFormat="1" applyFont="1" applyFill="1" applyBorder="1" applyAlignment="1">
      <alignment horizontal="center" vertical="center" wrapText="1"/>
    </xf>
    <xf numFmtId="49" fontId="2" fillId="0" borderId="0" xfId="0" applyNumberFormat="1" applyFont="1" applyBorder="1" applyAlignment="1">
      <alignment horizontal="center" vertical="center" wrapText="1"/>
    </xf>
    <xf numFmtId="49" fontId="6" fillId="0" borderId="8" xfId="0" applyNumberFormat="1" applyFont="1" applyBorder="1" applyAlignment="1">
      <alignment horizontal="center" vertical="center" wrapText="1"/>
    </xf>
    <xf numFmtId="49" fontId="6" fillId="0" borderId="9" xfId="0" applyNumberFormat="1" applyFont="1" applyBorder="1" applyAlignment="1">
      <alignment horizontal="center" vertical="center" wrapText="1"/>
    </xf>
    <xf numFmtId="49" fontId="24" fillId="21" borderId="1" xfId="0" applyNumberFormat="1" applyFont="1" applyFill="1" applyBorder="1" applyAlignment="1">
      <alignment horizontal="center" vertical="center" wrapText="1"/>
    </xf>
    <xf numFmtId="49" fontId="24" fillId="21" borderId="2" xfId="0" applyNumberFormat="1" applyFont="1" applyFill="1" applyBorder="1" applyAlignment="1">
      <alignment horizontal="center" vertical="center" wrapText="1"/>
    </xf>
    <xf numFmtId="49" fontId="24" fillId="21" borderId="3" xfId="0" applyNumberFormat="1" applyFont="1" applyFill="1" applyBorder="1" applyAlignment="1">
      <alignment horizontal="center" vertical="center" wrapText="1"/>
    </xf>
    <xf numFmtId="49" fontId="24" fillId="21" borderId="4" xfId="0" applyNumberFormat="1" applyFont="1" applyFill="1" applyBorder="1" applyAlignment="1">
      <alignment horizontal="center" vertical="center" wrapText="1"/>
    </xf>
    <xf numFmtId="49" fontId="24" fillId="21" borderId="5" xfId="0" applyNumberFormat="1" applyFont="1" applyFill="1" applyBorder="1" applyAlignment="1">
      <alignment horizontal="center" vertical="center" wrapText="1"/>
    </xf>
    <xf numFmtId="49" fontId="24" fillId="21" borderId="6" xfId="0" applyNumberFormat="1" applyFont="1" applyFill="1" applyBorder="1" applyAlignment="1">
      <alignment horizontal="center" vertical="center" wrapText="1"/>
    </xf>
    <xf numFmtId="49" fontId="2" fillId="0" borderId="2" xfId="0" applyNumberFormat="1" applyFont="1" applyBorder="1" applyAlignment="1">
      <alignment horizontal="center" vertical="center" wrapText="1"/>
    </xf>
    <xf numFmtId="49" fontId="24" fillId="22" borderId="1" xfId="0" applyNumberFormat="1" applyFont="1" applyFill="1" applyBorder="1" applyAlignment="1">
      <alignment horizontal="center" vertical="center" wrapText="1"/>
    </xf>
    <xf numFmtId="49" fontId="24" fillId="22" borderId="2" xfId="0" applyNumberFormat="1" applyFont="1" applyFill="1" applyBorder="1" applyAlignment="1">
      <alignment horizontal="center" vertical="center" wrapText="1"/>
    </xf>
    <xf numFmtId="49" fontId="24" fillId="22" borderId="3" xfId="0" applyNumberFormat="1" applyFont="1" applyFill="1" applyBorder="1" applyAlignment="1">
      <alignment horizontal="center" vertical="center" wrapText="1"/>
    </xf>
    <xf numFmtId="49" fontId="24" fillId="22" borderId="4" xfId="0" applyNumberFormat="1" applyFont="1" applyFill="1" applyBorder="1" applyAlignment="1">
      <alignment horizontal="center" vertical="center" wrapText="1"/>
    </xf>
    <xf numFmtId="49" fontId="24" fillId="22" borderId="5" xfId="0" applyNumberFormat="1" applyFont="1" applyFill="1" applyBorder="1" applyAlignment="1">
      <alignment horizontal="center" vertical="center" wrapText="1"/>
    </xf>
    <xf numFmtId="49" fontId="24" fillId="22" borderId="6" xfId="0" applyNumberFormat="1" applyFont="1" applyFill="1" applyBorder="1" applyAlignment="1">
      <alignment horizontal="center" vertical="center" wrapText="1"/>
    </xf>
    <xf numFmtId="49" fontId="2" fillId="0" borderId="0" xfId="0" applyNumberFormat="1" applyFont="1" applyAlignment="1">
      <alignment horizontal="center" vertical="top" wrapText="1"/>
    </xf>
    <xf numFmtId="49" fontId="3" fillId="0" borderId="0" xfId="0" applyNumberFormat="1" applyFont="1" applyAlignment="1">
      <alignment horizontal="center" vertical="center" wrapText="1"/>
    </xf>
    <xf numFmtId="49" fontId="24" fillId="22" borderId="0" xfId="0" applyNumberFormat="1" applyFont="1" applyFill="1" applyAlignment="1">
      <alignment horizontal="center" vertical="center" wrapText="1"/>
    </xf>
    <xf numFmtId="2" fontId="0" fillId="6" borderId="24" xfId="0" applyNumberFormat="1" applyFill="1" applyBorder="1" applyAlignment="1" applyProtection="1">
      <alignment horizontal="center" vertical="center" wrapText="1"/>
      <protection locked="0"/>
    </xf>
    <xf numFmtId="2" fontId="0" fillId="6" borderId="20" xfId="0" applyNumberFormat="1" applyFill="1" applyBorder="1" applyAlignment="1" applyProtection="1">
      <alignment horizontal="center" vertical="center" wrapText="1"/>
      <protection locked="0"/>
    </xf>
    <xf numFmtId="2" fontId="11" fillId="0" borderId="21" xfId="0" applyNumberFormat="1" applyFont="1" applyBorder="1" applyAlignment="1">
      <alignment horizontal="center" vertical="center" wrapText="1"/>
    </xf>
    <xf numFmtId="2" fontId="11" fillId="0" borderId="26" xfId="0" applyNumberFormat="1" applyFont="1" applyBorder="1" applyAlignment="1">
      <alignment horizontal="center" vertical="center" wrapText="1"/>
    </xf>
    <xf numFmtId="2" fontId="11" fillId="0" borderId="27" xfId="0" applyNumberFormat="1" applyFont="1" applyBorder="1" applyAlignment="1">
      <alignment horizontal="center" vertical="center" wrapText="1"/>
    </xf>
    <xf numFmtId="2" fontId="17" fillId="3" borderId="10" xfId="0" applyNumberFormat="1" applyFont="1" applyFill="1" applyBorder="1" applyAlignment="1">
      <alignment horizontal="center" vertical="center" wrapText="1"/>
    </xf>
    <xf numFmtId="2" fontId="17" fillId="3" borderId="11" xfId="0" applyNumberFormat="1" applyFont="1" applyFill="1" applyBorder="1" applyAlignment="1">
      <alignment horizontal="center" vertical="center" wrapText="1"/>
    </xf>
    <xf numFmtId="2" fontId="17" fillId="3" borderId="12" xfId="0" applyNumberFormat="1" applyFont="1" applyFill="1" applyBorder="1" applyAlignment="1">
      <alignment horizontal="center" vertical="center" wrapText="1"/>
    </xf>
    <xf numFmtId="2" fontId="17" fillId="4" borderId="13" xfId="0" applyNumberFormat="1" applyFont="1" applyFill="1" applyBorder="1" applyAlignment="1">
      <alignment horizontal="center" vertical="center" wrapText="1"/>
    </xf>
    <xf numFmtId="2" fontId="17" fillId="4" borderId="11" xfId="0" applyNumberFormat="1" applyFont="1" applyFill="1" applyBorder="1" applyAlignment="1">
      <alignment horizontal="center" vertical="center" wrapText="1"/>
    </xf>
    <xf numFmtId="2" fontId="17" fillId="4" borderId="14" xfId="0" applyNumberFormat="1" applyFont="1" applyFill="1" applyBorder="1" applyAlignment="1">
      <alignment horizontal="center" vertical="center" wrapText="1"/>
    </xf>
    <xf numFmtId="2" fontId="17" fillId="6" borderId="10" xfId="0" applyNumberFormat="1" applyFont="1" applyFill="1" applyBorder="1" applyAlignment="1">
      <alignment horizontal="center" vertical="center" wrapText="1"/>
    </xf>
    <xf numFmtId="2" fontId="17" fillId="6" borderId="11" xfId="0" applyNumberFormat="1" applyFont="1" applyFill="1" applyBorder="1" applyAlignment="1">
      <alignment horizontal="center" vertical="center" wrapText="1"/>
    </xf>
    <xf numFmtId="2" fontId="17" fillId="6" borderId="12" xfId="0" applyNumberFormat="1" applyFont="1" applyFill="1" applyBorder="1" applyAlignment="1">
      <alignment horizontal="center" vertical="center" wrapText="1"/>
    </xf>
    <xf numFmtId="2" fontId="17" fillId="7" borderId="13" xfId="0" applyNumberFormat="1" applyFont="1" applyFill="1" applyBorder="1" applyAlignment="1">
      <alignment horizontal="center" vertical="center" wrapText="1"/>
    </xf>
    <xf numFmtId="2" fontId="17" fillId="7" borderId="11" xfId="0" applyNumberFormat="1" applyFont="1" applyFill="1" applyBorder="1" applyAlignment="1">
      <alignment horizontal="center" vertical="center" wrapText="1"/>
    </xf>
    <xf numFmtId="2" fontId="17" fillId="7" borderId="14" xfId="0" applyNumberFormat="1" applyFont="1" applyFill="1" applyBorder="1" applyAlignment="1">
      <alignment horizontal="center" vertical="center" wrapText="1"/>
    </xf>
    <xf numFmtId="2" fontId="20" fillId="0" borderId="21" xfId="0" applyNumberFormat="1" applyFont="1" applyBorder="1" applyAlignment="1">
      <alignment horizontal="center" vertical="center" wrapText="1"/>
    </xf>
    <xf numFmtId="2" fontId="11" fillId="0" borderId="22" xfId="0" applyNumberFormat="1" applyFont="1" applyBorder="1" applyAlignment="1">
      <alignment horizontal="center" vertical="center" wrapText="1"/>
    </xf>
    <xf numFmtId="2" fontId="17" fillId="4" borderId="21" xfId="0" applyNumberFormat="1" applyFont="1" applyFill="1" applyBorder="1" applyAlignment="1">
      <alignment horizontal="center" vertical="center" wrapText="1"/>
    </xf>
    <xf numFmtId="2" fontId="17" fillId="7" borderId="18" xfId="0" applyNumberFormat="1" applyFont="1" applyFill="1" applyBorder="1" applyAlignment="1">
      <alignment horizontal="center" vertical="center" wrapText="1"/>
    </xf>
    <xf numFmtId="2" fontId="17" fillId="6" borderId="18" xfId="0" applyNumberFormat="1" applyFont="1" applyFill="1" applyBorder="1" applyAlignment="1">
      <alignment horizontal="center" vertical="center" wrapText="1"/>
    </xf>
    <xf numFmtId="2" fontId="17" fillId="3" borderId="21" xfId="0" applyNumberFormat="1" applyFont="1" applyFill="1" applyBorder="1" applyAlignment="1">
      <alignment horizontal="center" vertical="center" wrapText="1"/>
    </xf>
    <xf numFmtId="2" fontId="17" fillId="3" borderId="26" xfId="0" applyNumberFormat="1" applyFont="1" applyFill="1" applyBorder="1" applyAlignment="1">
      <alignment horizontal="center" vertical="center" wrapText="1"/>
    </xf>
    <xf numFmtId="2" fontId="0" fillId="0" borderId="29" xfId="0" quotePrefix="1" applyNumberFormat="1" applyBorder="1" applyAlignment="1">
      <alignment horizontal="center" vertical="center" wrapText="1"/>
    </xf>
    <xf numFmtId="2" fontId="0" fillId="0" borderId="29" xfId="0" applyNumberFormat="1" applyBorder="1" applyAlignment="1">
      <alignment horizontal="center" vertical="center" wrapText="1"/>
    </xf>
    <xf numFmtId="2" fontId="0" fillId="0" borderId="21" xfId="0" quotePrefix="1" applyNumberFormat="1" applyBorder="1" applyAlignment="1">
      <alignment horizontal="center" vertical="center" wrapText="1"/>
    </xf>
    <xf numFmtId="2" fontId="0" fillId="0" borderId="26" xfId="0" quotePrefix="1" applyNumberFormat="1" applyBorder="1" applyAlignment="1">
      <alignment horizontal="center" vertical="center" wrapText="1"/>
    </xf>
    <xf numFmtId="2" fontId="17" fillId="6" borderId="26" xfId="0" applyNumberFormat="1" applyFont="1" applyFill="1" applyBorder="1" applyAlignment="1">
      <alignment horizontal="center" vertical="center" wrapText="1"/>
    </xf>
    <xf numFmtId="2" fontId="17" fillId="6" borderId="27" xfId="0" applyNumberFormat="1" applyFont="1" applyFill="1" applyBorder="1" applyAlignment="1">
      <alignment horizontal="center" vertical="center" wrapText="1"/>
    </xf>
    <xf numFmtId="2" fontId="17" fillId="6" borderId="22" xfId="0" applyNumberFormat="1" applyFont="1" applyFill="1" applyBorder="1" applyAlignment="1">
      <alignment horizontal="center" vertical="center" wrapText="1"/>
    </xf>
    <xf numFmtId="2" fontId="0" fillId="6" borderId="18" xfId="0" applyNumberFormat="1" applyFill="1" applyBorder="1" applyAlignment="1" applyProtection="1">
      <alignment horizontal="center" vertical="center" wrapText="1"/>
      <protection locked="0"/>
    </xf>
    <xf numFmtId="2" fontId="0" fillId="6" borderId="37" xfId="0" applyNumberFormat="1" applyFill="1" applyBorder="1" applyAlignment="1" applyProtection="1">
      <alignment horizontal="center" vertical="center" wrapText="1"/>
      <protection locked="0"/>
    </xf>
    <xf numFmtId="2" fontId="17" fillId="7" borderId="25" xfId="0" applyNumberFormat="1" applyFont="1" applyFill="1" applyBorder="1" applyAlignment="1">
      <alignment horizontal="center" vertical="center" wrapText="1"/>
    </xf>
    <xf numFmtId="2" fontId="17" fillId="7" borderId="39" xfId="0" applyNumberFormat="1" applyFont="1" applyFill="1" applyBorder="1" applyAlignment="1">
      <alignment horizontal="center" vertical="center" wrapText="1"/>
    </xf>
    <xf numFmtId="2" fontId="17" fillId="7" borderId="17" xfId="0" applyNumberFormat="1" applyFont="1" applyFill="1" applyBorder="1" applyAlignment="1">
      <alignment horizontal="center" vertical="center" wrapText="1"/>
    </xf>
    <xf numFmtId="2" fontId="0" fillId="0" borderId="26" xfId="0" applyNumberFormat="1" applyBorder="1" applyAlignment="1">
      <alignment horizontal="left" vertical="center" wrapText="1"/>
    </xf>
    <xf numFmtId="2" fontId="0" fillId="0" borderId="27" xfId="0" applyNumberFormat="1" applyBorder="1" applyAlignment="1">
      <alignment horizontal="left" vertical="center" wrapText="1"/>
    </xf>
    <xf numFmtId="2" fontId="0" fillId="0" borderId="22" xfId="0" applyNumberFormat="1" applyBorder="1" applyAlignment="1">
      <alignment horizontal="left" vertical="center" wrapText="1"/>
    </xf>
    <xf numFmtId="0" fontId="0" fillId="0" borderId="0" xfId="0" applyAlignment="1">
      <alignment horizontal="center"/>
    </xf>
    <xf numFmtId="0" fontId="3" fillId="0" borderId="0" xfId="0" applyFont="1" applyAlignment="1">
      <alignment horizontal="center" vertical="center"/>
    </xf>
    <xf numFmtId="0" fontId="25" fillId="0" borderId="0" xfId="0" applyFont="1" applyAlignment="1">
      <alignment horizontal="center" vertical="top"/>
    </xf>
  </cellXfs>
  <cellStyles count="2">
    <cellStyle name="Normal" xfId="0" builtinId="0"/>
    <cellStyle name="Normal 2" xfId="1" xr:uid="{00000000-0005-0000-0000-000001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1</xdr:col>
      <xdr:colOff>142875</xdr:colOff>
      <xdr:row>42</xdr:row>
      <xdr:rowOff>19050</xdr:rowOff>
    </xdr:from>
    <xdr:to>
      <xdr:col>1</xdr:col>
      <xdr:colOff>304800</xdr:colOff>
      <xdr:row>42</xdr:row>
      <xdr:rowOff>180975</xdr:rowOff>
    </xdr:to>
    <xdr:pic>
      <xdr:nvPicPr>
        <xdr:cNvPr id="5" name="Picture 4" descr="Triumph.png">
          <a:extLst>
            <a:ext uri="{FF2B5EF4-FFF2-40B4-BE49-F238E27FC236}">
              <a16:creationId xmlns:a16="http://schemas.microsoft.com/office/drawing/2014/main" id="{00000000-0008-0000-0F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8124825"/>
          <a:ext cx="1619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314325</xdr:colOff>
      <xdr:row>42</xdr:row>
      <xdr:rowOff>19050</xdr:rowOff>
    </xdr:from>
    <xdr:to>
      <xdr:col>1</xdr:col>
      <xdr:colOff>476250</xdr:colOff>
      <xdr:row>42</xdr:row>
      <xdr:rowOff>180975</xdr:rowOff>
    </xdr:to>
    <xdr:pic>
      <xdr:nvPicPr>
        <xdr:cNvPr id="6" name="Picture 5" descr="Despair.png">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3925" y="8124825"/>
          <a:ext cx="1619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485775</xdr:colOff>
      <xdr:row>42</xdr:row>
      <xdr:rowOff>19050</xdr:rowOff>
    </xdr:from>
    <xdr:to>
      <xdr:col>1</xdr:col>
      <xdr:colOff>647700</xdr:colOff>
      <xdr:row>42</xdr:row>
      <xdr:rowOff>180975</xdr:rowOff>
    </xdr:to>
    <xdr:pic>
      <xdr:nvPicPr>
        <xdr:cNvPr id="7" name="Picture 6" descr="Success.png">
          <a:extLst>
            <a:ext uri="{FF2B5EF4-FFF2-40B4-BE49-F238E27FC236}">
              <a16:creationId xmlns:a16="http://schemas.microsoft.com/office/drawing/2014/main" id="{00000000-0008-0000-0F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95375" y="8124825"/>
          <a:ext cx="1619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657225</xdr:colOff>
      <xdr:row>42</xdr:row>
      <xdr:rowOff>19050</xdr:rowOff>
    </xdr:from>
    <xdr:to>
      <xdr:col>1</xdr:col>
      <xdr:colOff>819150</xdr:colOff>
      <xdr:row>42</xdr:row>
      <xdr:rowOff>180975</xdr:rowOff>
    </xdr:to>
    <xdr:pic>
      <xdr:nvPicPr>
        <xdr:cNvPr id="8" name="Picture 7" descr="Failure.png">
          <a:extLst>
            <a:ext uri="{FF2B5EF4-FFF2-40B4-BE49-F238E27FC236}">
              <a16:creationId xmlns:a16="http://schemas.microsoft.com/office/drawing/2014/main" id="{00000000-0008-0000-0F00-00000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66825" y="8124825"/>
          <a:ext cx="1619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828675</xdr:colOff>
      <xdr:row>42</xdr:row>
      <xdr:rowOff>19050</xdr:rowOff>
    </xdr:from>
    <xdr:to>
      <xdr:col>1</xdr:col>
      <xdr:colOff>990600</xdr:colOff>
      <xdr:row>42</xdr:row>
      <xdr:rowOff>180975</xdr:rowOff>
    </xdr:to>
    <xdr:pic>
      <xdr:nvPicPr>
        <xdr:cNvPr id="9" name="Picture 8" descr="Advantage.png">
          <a:extLst>
            <a:ext uri="{FF2B5EF4-FFF2-40B4-BE49-F238E27FC236}">
              <a16:creationId xmlns:a16="http://schemas.microsoft.com/office/drawing/2014/main" id="{00000000-0008-0000-0F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38275" y="8124825"/>
          <a:ext cx="1619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1000125</xdr:colOff>
      <xdr:row>42</xdr:row>
      <xdr:rowOff>19050</xdr:rowOff>
    </xdr:from>
    <xdr:to>
      <xdr:col>1</xdr:col>
      <xdr:colOff>1162050</xdr:colOff>
      <xdr:row>42</xdr:row>
      <xdr:rowOff>180975</xdr:rowOff>
    </xdr:to>
    <xdr:pic>
      <xdr:nvPicPr>
        <xdr:cNvPr id="10" name="Picture 9" descr="Threat.png">
          <a:extLst>
            <a:ext uri="{FF2B5EF4-FFF2-40B4-BE49-F238E27FC236}">
              <a16:creationId xmlns:a16="http://schemas.microsoft.com/office/drawing/2014/main" id="{00000000-0008-0000-0F00-00000A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09725" y="8124825"/>
          <a:ext cx="1619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1171575</xdr:colOff>
      <xdr:row>42</xdr:row>
      <xdr:rowOff>19050</xdr:rowOff>
    </xdr:from>
    <xdr:to>
      <xdr:col>1</xdr:col>
      <xdr:colOff>1333500</xdr:colOff>
      <xdr:row>42</xdr:row>
      <xdr:rowOff>180975</xdr:rowOff>
    </xdr:to>
    <xdr:pic>
      <xdr:nvPicPr>
        <xdr:cNvPr id="11" name="Picture 10" descr="Force.png">
          <a:extLst>
            <a:ext uri="{FF2B5EF4-FFF2-40B4-BE49-F238E27FC236}">
              <a16:creationId xmlns:a16="http://schemas.microsoft.com/office/drawing/2014/main" id="{00000000-0008-0000-0F00-00000B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781175" y="8124825"/>
          <a:ext cx="1619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1343025</xdr:colOff>
      <xdr:row>42</xdr:row>
      <xdr:rowOff>19050</xdr:rowOff>
    </xdr:from>
    <xdr:to>
      <xdr:col>1</xdr:col>
      <xdr:colOff>1504950</xdr:colOff>
      <xdr:row>42</xdr:row>
      <xdr:rowOff>180975</xdr:rowOff>
    </xdr:to>
    <xdr:pic>
      <xdr:nvPicPr>
        <xdr:cNvPr id="12" name="Picture 11" descr="Forcelight.png">
          <a:extLst>
            <a:ext uri="{FF2B5EF4-FFF2-40B4-BE49-F238E27FC236}">
              <a16:creationId xmlns:a16="http://schemas.microsoft.com/office/drawing/2014/main" id="{00000000-0008-0000-0F00-00000C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52625" y="8124825"/>
          <a:ext cx="1619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1514475</xdr:colOff>
      <xdr:row>42</xdr:row>
      <xdr:rowOff>19050</xdr:rowOff>
    </xdr:from>
    <xdr:to>
      <xdr:col>1</xdr:col>
      <xdr:colOff>1676400</xdr:colOff>
      <xdr:row>42</xdr:row>
      <xdr:rowOff>180975</xdr:rowOff>
    </xdr:to>
    <xdr:pic>
      <xdr:nvPicPr>
        <xdr:cNvPr id="13" name="Picture 12" descr="Forcepoint.png">
          <a:extLst>
            <a:ext uri="{FF2B5EF4-FFF2-40B4-BE49-F238E27FC236}">
              <a16:creationId xmlns:a16="http://schemas.microsoft.com/office/drawing/2014/main" id="{00000000-0008-0000-0F00-00000D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124075" y="8124825"/>
          <a:ext cx="1619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1685925</xdr:colOff>
      <xdr:row>42</xdr:row>
      <xdr:rowOff>19050</xdr:rowOff>
    </xdr:from>
    <xdr:to>
      <xdr:col>2</xdr:col>
      <xdr:colOff>19050</xdr:colOff>
      <xdr:row>42</xdr:row>
      <xdr:rowOff>180975</xdr:rowOff>
    </xdr:to>
    <xdr:pic>
      <xdr:nvPicPr>
        <xdr:cNvPr id="14" name="Picture 13" descr="Forcedark.png">
          <a:extLst>
            <a:ext uri="{FF2B5EF4-FFF2-40B4-BE49-F238E27FC236}">
              <a16:creationId xmlns:a16="http://schemas.microsoft.com/office/drawing/2014/main" id="{00000000-0008-0000-0F00-00000E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295525" y="8124825"/>
          <a:ext cx="1619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28575</xdr:colOff>
      <xdr:row>42</xdr:row>
      <xdr:rowOff>19050</xdr:rowOff>
    </xdr:from>
    <xdr:to>
      <xdr:col>2</xdr:col>
      <xdr:colOff>190500</xdr:colOff>
      <xdr:row>42</xdr:row>
      <xdr:rowOff>180975</xdr:rowOff>
    </xdr:to>
    <xdr:pic>
      <xdr:nvPicPr>
        <xdr:cNvPr id="15" name="Picture 14" descr="Proficiency.png">
          <a:extLst>
            <a:ext uri="{FF2B5EF4-FFF2-40B4-BE49-F238E27FC236}">
              <a16:creationId xmlns:a16="http://schemas.microsoft.com/office/drawing/2014/main" id="{00000000-0008-0000-0F00-00000F000000}"/>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66975" y="8124825"/>
          <a:ext cx="1619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200025</xdr:colOff>
      <xdr:row>42</xdr:row>
      <xdr:rowOff>19050</xdr:rowOff>
    </xdr:from>
    <xdr:to>
      <xdr:col>2</xdr:col>
      <xdr:colOff>361950</xdr:colOff>
      <xdr:row>42</xdr:row>
      <xdr:rowOff>180975</xdr:rowOff>
    </xdr:to>
    <xdr:pic>
      <xdr:nvPicPr>
        <xdr:cNvPr id="16" name="Picture 15" descr="Challenge.png">
          <a:extLst>
            <a:ext uri="{FF2B5EF4-FFF2-40B4-BE49-F238E27FC236}">
              <a16:creationId xmlns:a16="http://schemas.microsoft.com/office/drawing/2014/main" id="{00000000-0008-0000-0F00-000010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638425" y="8124825"/>
          <a:ext cx="1619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371475</xdr:colOff>
      <xdr:row>42</xdr:row>
      <xdr:rowOff>19050</xdr:rowOff>
    </xdr:from>
    <xdr:to>
      <xdr:col>2</xdr:col>
      <xdr:colOff>533400</xdr:colOff>
      <xdr:row>42</xdr:row>
      <xdr:rowOff>180975</xdr:rowOff>
    </xdr:to>
    <xdr:pic>
      <xdr:nvPicPr>
        <xdr:cNvPr id="17" name="Picture 16" descr="Ability.png">
          <a:extLst>
            <a:ext uri="{FF2B5EF4-FFF2-40B4-BE49-F238E27FC236}">
              <a16:creationId xmlns:a16="http://schemas.microsoft.com/office/drawing/2014/main" id="{00000000-0008-0000-0F00-000011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809875" y="8124825"/>
          <a:ext cx="1619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542925</xdr:colOff>
      <xdr:row>42</xdr:row>
      <xdr:rowOff>19050</xdr:rowOff>
    </xdr:from>
    <xdr:to>
      <xdr:col>3</xdr:col>
      <xdr:colOff>95250</xdr:colOff>
      <xdr:row>42</xdr:row>
      <xdr:rowOff>180975</xdr:rowOff>
    </xdr:to>
    <xdr:pic>
      <xdr:nvPicPr>
        <xdr:cNvPr id="18" name="Picture 17" descr="Diffdice.png">
          <a:extLst>
            <a:ext uri="{FF2B5EF4-FFF2-40B4-BE49-F238E27FC236}">
              <a16:creationId xmlns:a16="http://schemas.microsoft.com/office/drawing/2014/main" id="{00000000-0008-0000-0F00-000012000000}"/>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981325" y="8124825"/>
          <a:ext cx="1619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104775</xdr:colOff>
      <xdr:row>42</xdr:row>
      <xdr:rowOff>19050</xdr:rowOff>
    </xdr:from>
    <xdr:to>
      <xdr:col>3</xdr:col>
      <xdr:colOff>266700</xdr:colOff>
      <xdr:row>42</xdr:row>
      <xdr:rowOff>180975</xdr:rowOff>
    </xdr:to>
    <xdr:pic>
      <xdr:nvPicPr>
        <xdr:cNvPr id="19" name="Picture 18" descr="Boost.png">
          <a:extLst>
            <a:ext uri="{FF2B5EF4-FFF2-40B4-BE49-F238E27FC236}">
              <a16:creationId xmlns:a16="http://schemas.microsoft.com/office/drawing/2014/main" id="{00000000-0008-0000-0F00-00001300000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152775" y="8124825"/>
          <a:ext cx="1619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276225</xdr:colOff>
      <xdr:row>42</xdr:row>
      <xdr:rowOff>19050</xdr:rowOff>
    </xdr:from>
    <xdr:to>
      <xdr:col>3</xdr:col>
      <xdr:colOff>438150</xdr:colOff>
      <xdr:row>42</xdr:row>
      <xdr:rowOff>180975</xdr:rowOff>
    </xdr:to>
    <xdr:pic>
      <xdr:nvPicPr>
        <xdr:cNvPr id="20" name="Picture 19" descr="Setback.png">
          <a:extLst>
            <a:ext uri="{FF2B5EF4-FFF2-40B4-BE49-F238E27FC236}">
              <a16:creationId xmlns:a16="http://schemas.microsoft.com/office/drawing/2014/main" id="{00000000-0008-0000-0F00-00001400000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3324225" y="8124825"/>
          <a:ext cx="161925"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wnloads\Trade%20Route%20Economics%20Tool%20Version%201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s Guide"/>
      <sheetName val="Operational Costs"/>
      <sheetName val="Cargo Market"/>
      <sheetName val="Passenger Terminal"/>
      <sheetName val="Planet Data"/>
    </sheetNames>
    <sheetDataSet>
      <sheetData sheetId="0" refreshError="1"/>
      <sheetData sheetId="1">
        <row r="6">
          <cell r="E6">
            <v>12</v>
          </cell>
        </row>
        <row r="8">
          <cell r="A8" t="str">
            <v>Coruscant</v>
          </cell>
          <cell r="B8" t="str">
            <v>Malastare</v>
          </cell>
          <cell r="C8">
            <v>6</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471"/>
  <sheetViews>
    <sheetView tabSelected="1" topLeftCell="A268" workbookViewId="0">
      <selection activeCell="A448" sqref="A1:XFD1048576"/>
    </sheetView>
  </sheetViews>
  <sheetFormatPr defaultColWidth="9.1796875" defaultRowHeight="14.15" customHeight="1" x14ac:dyDescent="0.35"/>
  <cols>
    <col min="1" max="1" width="29.54296875" style="1" customWidth="1"/>
    <col min="2" max="2" width="6" style="1" customWidth="1"/>
    <col min="3" max="3" width="9.7265625" style="1" customWidth="1"/>
    <col min="4" max="4" width="6.54296875" style="1" customWidth="1"/>
    <col min="5" max="5" width="70.54296875" style="1" customWidth="1"/>
    <col min="6" max="6" width="7.81640625" style="1" customWidth="1"/>
    <col min="7" max="16384" width="9.1796875" style="1"/>
  </cols>
  <sheetData>
    <row r="1" spans="1:6" ht="14.5" x14ac:dyDescent="0.35">
      <c r="A1" s="146" t="s">
        <v>0</v>
      </c>
      <c r="B1" s="147"/>
      <c r="C1" s="147"/>
      <c r="D1" s="147"/>
      <c r="E1" s="147"/>
      <c r="F1" s="148"/>
    </row>
    <row r="2" spans="1:6" ht="15" thickBot="1" x14ac:dyDescent="0.4">
      <c r="A2" s="149"/>
      <c r="B2" s="150"/>
      <c r="C2" s="150"/>
      <c r="D2" s="150"/>
      <c r="E2" s="150"/>
      <c r="F2" s="151"/>
    </row>
    <row r="3" spans="1:6" ht="15" thickBot="1" x14ac:dyDescent="0.4">
      <c r="A3" s="152" t="s">
        <v>1</v>
      </c>
      <c r="B3" s="152"/>
      <c r="C3" s="152"/>
      <c r="D3" s="152"/>
      <c r="E3" s="152"/>
      <c r="F3" s="152"/>
    </row>
    <row r="4" spans="1:6" ht="16" thickBot="1" x14ac:dyDescent="0.4">
      <c r="A4" s="143" t="s">
        <v>2</v>
      </c>
      <c r="B4" s="144"/>
      <c r="C4" s="144"/>
      <c r="D4" s="144"/>
      <c r="E4" s="144"/>
      <c r="F4" s="145"/>
    </row>
    <row r="5" spans="1:6" s="3" customFormat="1" ht="14" x14ac:dyDescent="0.35">
      <c r="A5" s="3" t="s">
        <v>3</v>
      </c>
      <c r="B5" s="3" t="s">
        <v>4</v>
      </c>
      <c r="C5" s="3" t="s">
        <v>5</v>
      </c>
      <c r="D5" s="3" t="s">
        <v>6</v>
      </c>
      <c r="E5" s="3" t="s">
        <v>7</v>
      </c>
      <c r="F5" s="3" t="s">
        <v>8</v>
      </c>
    </row>
    <row r="6" spans="1:6" ht="14.5" x14ac:dyDescent="0.35">
      <c r="A6" s="1" t="s">
        <v>9</v>
      </c>
      <c r="B6" s="1" t="s">
        <v>10</v>
      </c>
      <c r="C6" s="1">
        <v>50</v>
      </c>
      <c r="D6" s="1">
        <v>0</v>
      </c>
      <c r="E6" s="1" t="s">
        <v>11</v>
      </c>
      <c r="F6" s="1" t="s">
        <v>12</v>
      </c>
    </row>
    <row r="7" spans="1:6" ht="14.5" x14ac:dyDescent="0.35">
      <c r="A7" s="1" t="s">
        <v>13</v>
      </c>
      <c r="B7" s="1" t="s">
        <v>10</v>
      </c>
      <c r="C7" s="1">
        <v>75</v>
      </c>
      <c r="D7" s="1">
        <v>1</v>
      </c>
      <c r="E7" s="1" t="s">
        <v>14</v>
      </c>
      <c r="F7" s="1" t="s">
        <v>15</v>
      </c>
    </row>
    <row r="8" spans="1:6" ht="14.5" x14ac:dyDescent="0.35">
      <c r="A8" s="1" t="s">
        <v>16</v>
      </c>
      <c r="B8" s="1" t="s">
        <v>10</v>
      </c>
      <c r="C8" s="1">
        <v>50</v>
      </c>
      <c r="D8" s="1">
        <v>0</v>
      </c>
      <c r="E8" s="1" t="s">
        <v>17</v>
      </c>
      <c r="F8" s="1" t="s">
        <v>18</v>
      </c>
    </row>
    <row r="9" spans="1:6" ht="14.5" x14ac:dyDescent="0.35">
      <c r="A9" s="1" t="s">
        <v>19</v>
      </c>
      <c r="B9" s="1" t="s">
        <v>10</v>
      </c>
      <c r="C9" s="1">
        <v>60</v>
      </c>
      <c r="D9" s="1">
        <v>0</v>
      </c>
      <c r="E9" s="1" t="s">
        <v>20</v>
      </c>
      <c r="F9" s="1" t="s">
        <v>21</v>
      </c>
    </row>
    <row r="10" spans="1:6" ht="14.5" x14ac:dyDescent="0.35">
      <c r="A10" s="1" t="s">
        <v>22</v>
      </c>
      <c r="B10" s="1" t="s">
        <v>10</v>
      </c>
      <c r="C10" s="1">
        <v>100</v>
      </c>
      <c r="D10" s="1">
        <v>3</v>
      </c>
      <c r="E10" s="1" t="s">
        <v>23</v>
      </c>
      <c r="F10" s="1" t="s">
        <v>24</v>
      </c>
    </row>
    <row r="11" spans="1:6" ht="14.5" x14ac:dyDescent="0.35">
      <c r="A11" s="1" t="s">
        <v>25</v>
      </c>
      <c r="B11" s="1" t="s">
        <v>10</v>
      </c>
      <c r="C11" s="1">
        <v>25</v>
      </c>
      <c r="D11" s="1">
        <v>0</v>
      </c>
      <c r="E11" s="1" t="s">
        <v>26</v>
      </c>
      <c r="F11" s="1" t="s">
        <v>12</v>
      </c>
    </row>
    <row r="12" spans="1:6" ht="14.5" x14ac:dyDescent="0.35">
      <c r="A12" s="1" t="s">
        <v>27</v>
      </c>
      <c r="B12" s="1" t="s">
        <v>10</v>
      </c>
      <c r="C12" s="1">
        <v>15</v>
      </c>
      <c r="D12" s="1">
        <v>1</v>
      </c>
      <c r="E12" s="1" t="s">
        <v>28</v>
      </c>
      <c r="F12" s="1" t="s">
        <v>15</v>
      </c>
    </row>
    <row r="13" spans="1:6" ht="14.5" x14ac:dyDescent="0.35">
      <c r="A13" s="1" t="s">
        <v>29</v>
      </c>
      <c r="B13" s="1" t="s">
        <v>10</v>
      </c>
      <c r="C13" s="1">
        <v>10</v>
      </c>
      <c r="D13" s="1">
        <v>0</v>
      </c>
      <c r="E13" s="1" t="s">
        <v>30</v>
      </c>
      <c r="F13" s="1" t="s">
        <v>21</v>
      </c>
    </row>
    <row r="14" spans="1:6" ht="29" x14ac:dyDescent="0.35">
      <c r="A14" s="1" t="s">
        <v>31</v>
      </c>
      <c r="B14" s="1" t="s">
        <v>10</v>
      </c>
      <c r="C14" s="1" t="s">
        <v>1012</v>
      </c>
      <c r="D14" s="1" t="s">
        <v>884</v>
      </c>
      <c r="E14" s="1" t="s">
        <v>32</v>
      </c>
      <c r="F14" s="1" t="s">
        <v>33</v>
      </c>
    </row>
    <row r="15" spans="1:6" ht="14.5" x14ac:dyDescent="0.35">
      <c r="E15" s="1" t="s">
        <v>34</v>
      </c>
    </row>
    <row r="16" spans="1:6" ht="14.5" x14ac:dyDescent="0.35">
      <c r="E16" s="1" t="s">
        <v>35</v>
      </c>
    </row>
    <row r="17" spans="1:6" ht="14.5" x14ac:dyDescent="0.35">
      <c r="A17" s="1" t="s">
        <v>36</v>
      </c>
      <c r="B17" s="1" t="s">
        <v>10</v>
      </c>
      <c r="C17" s="1" t="s">
        <v>1387</v>
      </c>
      <c r="D17" s="1" t="s">
        <v>941</v>
      </c>
      <c r="E17" s="1" t="s">
        <v>37</v>
      </c>
      <c r="F17" s="1" t="s">
        <v>38</v>
      </c>
    </row>
    <row r="18" spans="1:6" ht="14.5" x14ac:dyDescent="0.35">
      <c r="A18" s="1" t="s">
        <v>39</v>
      </c>
      <c r="B18" s="1" t="s">
        <v>10</v>
      </c>
      <c r="C18" s="1">
        <v>50</v>
      </c>
      <c r="D18" s="1">
        <v>1</v>
      </c>
      <c r="E18" s="1" t="s">
        <v>40</v>
      </c>
      <c r="F18" s="1" t="s">
        <v>18</v>
      </c>
    </row>
    <row r="19" spans="1:6" ht="14.5" x14ac:dyDescent="0.35">
      <c r="A19" s="1" t="s">
        <v>41</v>
      </c>
      <c r="B19" s="1" t="s">
        <v>10</v>
      </c>
      <c r="C19" s="1" t="s">
        <v>1186</v>
      </c>
      <c r="D19" s="1">
        <v>1</v>
      </c>
      <c r="E19" s="1" t="s">
        <v>42</v>
      </c>
      <c r="F19" s="1" t="s">
        <v>43</v>
      </c>
    </row>
    <row r="20" spans="1:6" ht="14.5" x14ac:dyDescent="0.35">
      <c r="E20" s="1" t="s">
        <v>44</v>
      </c>
    </row>
    <row r="21" spans="1:6" ht="14.5" x14ac:dyDescent="0.35">
      <c r="A21" s="1" t="s">
        <v>45</v>
      </c>
      <c r="B21" s="1" t="s">
        <v>10</v>
      </c>
      <c r="C21" s="1" t="s">
        <v>1520</v>
      </c>
      <c r="D21" s="1">
        <v>3</v>
      </c>
      <c r="E21" s="1" t="s">
        <v>46</v>
      </c>
      <c r="F21" s="1" t="s">
        <v>43</v>
      </c>
    </row>
    <row r="22" spans="1:6" ht="14.5" x14ac:dyDescent="0.35">
      <c r="E22" s="1" t="s">
        <v>44</v>
      </c>
    </row>
    <row r="23" spans="1:6" ht="14.5" x14ac:dyDescent="0.35">
      <c r="A23" s="1" t="s">
        <v>47</v>
      </c>
      <c r="B23" s="1" t="s">
        <v>10</v>
      </c>
      <c r="C23" s="1">
        <v>40</v>
      </c>
      <c r="D23" s="1">
        <v>3</v>
      </c>
      <c r="E23" s="1" t="s">
        <v>48</v>
      </c>
      <c r="F23" s="1" t="s">
        <v>21</v>
      </c>
    </row>
    <row r="24" spans="1:6" ht="14.5" x14ac:dyDescent="0.35">
      <c r="E24" s="1" t="s">
        <v>49</v>
      </c>
    </row>
    <row r="25" spans="1:6" ht="14.5" x14ac:dyDescent="0.35">
      <c r="A25" s="1" t="s">
        <v>50</v>
      </c>
      <c r="B25" s="1">
        <v>1</v>
      </c>
      <c r="C25" s="1">
        <v>25</v>
      </c>
      <c r="D25" s="1">
        <v>1</v>
      </c>
      <c r="E25" s="1" t="s">
        <v>51</v>
      </c>
      <c r="F25" s="1" t="s">
        <v>12</v>
      </c>
    </row>
    <row r="26" spans="1:6" ht="14.5" x14ac:dyDescent="0.35">
      <c r="A26" s="1" t="s">
        <v>52</v>
      </c>
      <c r="B26" s="1" t="s">
        <v>883</v>
      </c>
      <c r="C26" s="1" t="s">
        <v>885</v>
      </c>
      <c r="D26" s="1" t="s">
        <v>909</v>
      </c>
      <c r="E26" s="1" t="s">
        <v>53</v>
      </c>
      <c r="F26" s="1" t="s">
        <v>54</v>
      </c>
    </row>
    <row r="27" spans="1:6" ht="14.5" x14ac:dyDescent="0.35">
      <c r="A27" s="1" t="s">
        <v>55</v>
      </c>
      <c r="B27" s="1" t="s">
        <v>882</v>
      </c>
      <c r="C27" s="1" t="s">
        <v>964</v>
      </c>
      <c r="D27" s="1" t="s">
        <v>891</v>
      </c>
      <c r="E27" s="1" t="s">
        <v>53</v>
      </c>
      <c r="F27" s="1" t="s">
        <v>56</v>
      </c>
    </row>
    <row r="28" spans="1:6" ht="14.5" x14ac:dyDescent="0.35">
      <c r="A28" s="1" t="s">
        <v>57</v>
      </c>
      <c r="B28" s="1">
        <v>4</v>
      </c>
      <c r="C28" s="1">
        <v>100</v>
      </c>
      <c r="D28" s="1">
        <v>1</v>
      </c>
      <c r="E28" s="1" t="s">
        <v>58</v>
      </c>
      <c r="F28" s="1" t="s">
        <v>12</v>
      </c>
    </row>
    <row r="29" spans="1:6" ht="14.5" x14ac:dyDescent="0.35">
      <c r="A29" s="1" t="s">
        <v>59</v>
      </c>
      <c r="B29" s="1">
        <v>12</v>
      </c>
      <c r="C29" s="1" t="s">
        <v>920</v>
      </c>
      <c r="D29" s="1">
        <v>7</v>
      </c>
      <c r="E29" s="1" t="s">
        <v>60</v>
      </c>
      <c r="F29" s="1" t="s">
        <v>61</v>
      </c>
    </row>
    <row r="30" spans="1:6" ht="14.5" x14ac:dyDescent="0.35">
      <c r="A30" s="1" t="s">
        <v>62</v>
      </c>
      <c r="B30" s="1">
        <v>1</v>
      </c>
      <c r="C30" s="1">
        <v>10</v>
      </c>
      <c r="D30" s="1">
        <v>0</v>
      </c>
      <c r="E30" s="1" t="s">
        <v>63</v>
      </c>
      <c r="F30" s="1" t="s">
        <v>12</v>
      </c>
    </row>
    <row r="31" spans="1:6" ht="14.5" x14ac:dyDescent="0.35">
      <c r="A31" s="1" t="s">
        <v>64</v>
      </c>
      <c r="B31" s="1">
        <v>2</v>
      </c>
      <c r="C31" s="1">
        <v>150</v>
      </c>
      <c r="D31" s="1">
        <v>2</v>
      </c>
      <c r="E31" s="1" t="s">
        <v>65</v>
      </c>
      <c r="F31" s="1" t="s">
        <v>12</v>
      </c>
    </row>
    <row r="32" spans="1:6" ht="14.5" x14ac:dyDescent="0.35">
      <c r="A32" s="1" t="s">
        <v>66</v>
      </c>
      <c r="B32" s="1">
        <v>0</v>
      </c>
      <c r="C32" s="1">
        <v>5</v>
      </c>
      <c r="D32" s="1">
        <v>0</v>
      </c>
      <c r="E32" s="1" t="s">
        <v>67</v>
      </c>
      <c r="F32" s="1" t="s">
        <v>21</v>
      </c>
    </row>
    <row r="33" spans="1:6" ht="14.5" x14ac:dyDescent="0.35">
      <c r="A33" s="1" t="s">
        <v>68</v>
      </c>
      <c r="B33" s="1">
        <v>4</v>
      </c>
      <c r="C33" s="1" t="s">
        <v>69</v>
      </c>
      <c r="D33" s="1">
        <v>1</v>
      </c>
      <c r="E33" s="1" t="s">
        <v>70</v>
      </c>
      <c r="F33" s="1" t="s">
        <v>12</v>
      </c>
    </row>
    <row r="34" spans="1:6" ht="14.5" x14ac:dyDescent="0.35">
      <c r="A34" s="1" t="s">
        <v>71</v>
      </c>
      <c r="B34" s="1">
        <v>3</v>
      </c>
      <c r="C34" s="1">
        <v>30</v>
      </c>
      <c r="D34" s="1">
        <v>2</v>
      </c>
      <c r="E34" s="1" t="s">
        <v>72</v>
      </c>
      <c r="F34" s="1" t="s">
        <v>21</v>
      </c>
    </row>
    <row r="35" spans="1:6" ht="14.5" x14ac:dyDescent="0.35">
      <c r="A35" s="1" t="s">
        <v>73</v>
      </c>
      <c r="B35" s="1" t="s">
        <v>893</v>
      </c>
      <c r="C35" s="1" t="s">
        <v>912</v>
      </c>
      <c r="D35" s="1" t="s">
        <v>884</v>
      </c>
      <c r="E35" s="1" t="s">
        <v>74</v>
      </c>
      <c r="F35" s="1" t="s">
        <v>33</v>
      </c>
    </row>
    <row r="36" spans="1:6" ht="14.5" x14ac:dyDescent="0.35">
      <c r="E36" s="1" t="s">
        <v>75</v>
      </c>
    </row>
    <row r="37" spans="1:6" ht="14.5" x14ac:dyDescent="0.35">
      <c r="A37" s="1" t="s">
        <v>76</v>
      </c>
      <c r="B37" s="1">
        <v>2</v>
      </c>
      <c r="C37" s="1">
        <v>200</v>
      </c>
      <c r="D37" s="1">
        <v>4</v>
      </c>
      <c r="E37" s="1" t="s">
        <v>77</v>
      </c>
      <c r="F37" s="1" t="s">
        <v>18</v>
      </c>
    </row>
    <row r="38" spans="1:6" ht="15" thickBot="1" x14ac:dyDescent="0.4"/>
    <row r="39" spans="1:6" ht="16" thickBot="1" x14ac:dyDescent="0.4">
      <c r="A39" s="143" t="s">
        <v>78</v>
      </c>
      <c r="B39" s="144"/>
      <c r="C39" s="144"/>
      <c r="D39" s="144"/>
      <c r="E39" s="144"/>
      <c r="F39" s="145"/>
    </row>
    <row r="40" spans="1:6" s="3" customFormat="1" ht="14" x14ac:dyDescent="0.35">
      <c r="A40" s="3" t="s">
        <v>3</v>
      </c>
      <c r="B40" s="3" t="s">
        <v>4</v>
      </c>
      <c r="C40" s="3" t="s">
        <v>5</v>
      </c>
      <c r="D40" s="3" t="s">
        <v>6</v>
      </c>
      <c r="E40" s="3" t="s">
        <v>7</v>
      </c>
      <c r="F40" s="3" t="s">
        <v>8</v>
      </c>
    </row>
    <row r="41" spans="1:6" s="4" customFormat="1" ht="12.5" x14ac:dyDescent="0.35">
      <c r="A41" s="4" t="s">
        <v>79</v>
      </c>
      <c r="B41" s="4">
        <v>1</v>
      </c>
      <c r="C41" s="4">
        <v>25</v>
      </c>
      <c r="D41" s="4">
        <v>1</v>
      </c>
      <c r="E41" s="4" t="s">
        <v>80</v>
      </c>
      <c r="F41" s="4" t="s">
        <v>12</v>
      </c>
    </row>
    <row r="42" spans="1:6" s="4" customFormat="1" ht="12.5" x14ac:dyDescent="0.35">
      <c r="A42" s="4" t="s">
        <v>81</v>
      </c>
      <c r="B42" s="4" t="s">
        <v>882</v>
      </c>
      <c r="C42" s="4" t="s">
        <v>1245</v>
      </c>
      <c r="D42" s="4" t="s">
        <v>882</v>
      </c>
      <c r="E42" s="4" t="s">
        <v>82</v>
      </c>
      <c r="F42" s="4" t="s">
        <v>12</v>
      </c>
    </row>
    <row r="43" spans="1:6" s="4" customFormat="1" ht="12.5" x14ac:dyDescent="0.35">
      <c r="A43" s="4" t="s">
        <v>83</v>
      </c>
      <c r="B43" s="4" t="s">
        <v>882</v>
      </c>
      <c r="C43" s="4" t="s">
        <v>1387</v>
      </c>
      <c r="D43" s="4" t="s">
        <v>884</v>
      </c>
      <c r="E43" s="4" t="s">
        <v>84</v>
      </c>
      <c r="F43" s="4" t="s">
        <v>85</v>
      </c>
    </row>
    <row r="44" spans="1:6" s="4" customFormat="1" ht="12.5" x14ac:dyDescent="0.35">
      <c r="A44" s="4" t="s">
        <v>86</v>
      </c>
      <c r="B44" s="4" t="s">
        <v>884</v>
      </c>
      <c r="C44" s="4" t="s">
        <v>912</v>
      </c>
      <c r="D44" s="4" t="s">
        <v>884</v>
      </c>
      <c r="E44" s="4" t="s">
        <v>87</v>
      </c>
      <c r="F44" s="4" t="s">
        <v>33</v>
      </c>
    </row>
    <row r="45" spans="1:6" ht="14.5" x14ac:dyDescent="0.35">
      <c r="A45" s="1" t="s">
        <v>88</v>
      </c>
      <c r="B45" s="1">
        <v>1</v>
      </c>
      <c r="C45" s="1">
        <v>7</v>
      </c>
      <c r="D45" s="1">
        <v>1</v>
      </c>
      <c r="E45" s="1" t="s">
        <v>89</v>
      </c>
      <c r="F45" s="1" t="s">
        <v>21</v>
      </c>
    </row>
    <row r="46" spans="1:6" ht="14.5" x14ac:dyDescent="0.35">
      <c r="A46" s="1" t="s">
        <v>90</v>
      </c>
      <c r="B46" s="1" t="s">
        <v>883</v>
      </c>
      <c r="C46" s="1" t="s">
        <v>1012</v>
      </c>
      <c r="D46" s="1" t="s">
        <v>893</v>
      </c>
      <c r="E46" s="1" t="s">
        <v>91</v>
      </c>
      <c r="F46" s="1" t="s">
        <v>85</v>
      </c>
    </row>
    <row r="47" spans="1:6" ht="14.5" x14ac:dyDescent="0.35">
      <c r="A47" s="1" t="s">
        <v>92</v>
      </c>
      <c r="B47" s="1">
        <v>3</v>
      </c>
      <c r="C47" s="1">
        <v>20</v>
      </c>
      <c r="D47" s="1">
        <v>1</v>
      </c>
      <c r="E47" s="1" t="s">
        <v>93</v>
      </c>
      <c r="F47" s="1" t="s">
        <v>21</v>
      </c>
    </row>
    <row r="48" spans="1:6" ht="14.5" x14ac:dyDescent="0.35">
      <c r="A48" s="1" t="s">
        <v>94</v>
      </c>
      <c r="B48" s="1" t="s">
        <v>884</v>
      </c>
      <c r="C48" s="1" t="s">
        <v>1520</v>
      </c>
      <c r="D48" s="1" t="s">
        <v>941</v>
      </c>
      <c r="E48" s="1" t="s">
        <v>95</v>
      </c>
      <c r="F48" s="1" t="s">
        <v>85</v>
      </c>
    </row>
    <row r="49" spans="1:6" ht="14.5" x14ac:dyDescent="0.35">
      <c r="A49" s="1" t="s">
        <v>96</v>
      </c>
      <c r="B49" s="1">
        <v>5</v>
      </c>
      <c r="C49" s="1">
        <v>500</v>
      </c>
      <c r="D49" s="1">
        <v>4</v>
      </c>
      <c r="E49" s="1" t="s">
        <v>97</v>
      </c>
      <c r="F49" s="1" t="s">
        <v>18</v>
      </c>
    </row>
    <row r="50" spans="1:6" ht="14.5" x14ac:dyDescent="0.35">
      <c r="A50" s="1" t="s">
        <v>98</v>
      </c>
      <c r="B50" s="1">
        <v>5</v>
      </c>
      <c r="C50" s="1">
        <v>300</v>
      </c>
      <c r="D50" s="1">
        <v>2</v>
      </c>
      <c r="E50" s="1" t="s">
        <v>99</v>
      </c>
      <c r="F50" s="1" t="s">
        <v>100</v>
      </c>
    </row>
    <row r="51" spans="1:6" ht="14.5" x14ac:dyDescent="0.35">
      <c r="A51" s="1" t="s">
        <v>101</v>
      </c>
      <c r="B51" s="1">
        <v>5</v>
      </c>
      <c r="C51" s="1">
        <v>350</v>
      </c>
      <c r="D51" s="1">
        <v>2</v>
      </c>
      <c r="E51" s="1" t="s">
        <v>102</v>
      </c>
      <c r="F51" s="1" t="s">
        <v>103</v>
      </c>
    </row>
    <row r="52" spans="1:6" ht="14.5" x14ac:dyDescent="0.35">
      <c r="A52" s="1" t="s">
        <v>104</v>
      </c>
      <c r="B52" s="1" t="s">
        <v>884</v>
      </c>
      <c r="C52" s="1" t="s">
        <v>1198</v>
      </c>
      <c r="D52" s="1" t="s">
        <v>884</v>
      </c>
      <c r="E52" s="1" t="s">
        <v>105</v>
      </c>
      <c r="F52" s="1" t="s">
        <v>106</v>
      </c>
    </row>
    <row r="53" spans="1:6" ht="14.5" x14ac:dyDescent="0.35">
      <c r="A53" s="1" t="s">
        <v>107</v>
      </c>
      <c r="B53" s="1">
        <v>0</v>
      </c>
      <c r="C53" s="1">
        <v>3</v>
      </c>
      <c r="D53" s="1">
        <v>1</v>
      </c>
      <c r="E53" s="1" t="s">
        <v>108</v>
      </c>
      <c r="F53" s="1" t="s">
        <v>21</v>
      </c>
    </row>
    <row r="54" spans="1:6" ht="14.5" x14ac:dyDescent="0.35">
      <c r="A54" s="1" t="s">
        <v>109</v>
      </c>
      <c r="B54" s="1" t="s">
        <v>10</v>
      </c>
      <c r="C54" s="1">
        <v>500</v>
      </c>
      <c r="D54" s="1">
        <v>6</v>
      </c>
      <c r="E54" s="1" t="s">
        <v>110</v>
      </c>
      <c r="F54" s="1" t="s">
        <v>61</v>
      </c>
    </row>
    <row r="55" spans="1:6" ht="14.5" x14ac:dyDescent="0.35">
      <c r="A55" s="1" t="s">
        <v>111</v>
      </c>
      <c r="B55" s="1">
        <v>4</v>
      </c>
      <c r="C55" s="1">
        <v>100</v>
      </c>
      <c r="D55" s="1">
        <v>2</v>
      </c>
      <c r="E55" s="1" t="s">
        <v>112</v>
      </c>
      <c r="F55" s="1" t="s">
        <v>21</v>
      </c>
    </row>
    <row r="56" spans="1:6" ht="14.5" x14ac:dyDescent="0.35">
      <c r="A56" s="1" t="s">
        <v>113</v>
      </c>
      <c r="B56" s="1">
        <v>0</v>
      </c>
      <c r="C56" s="1">
        <v>40</v>
      </c>
      <c r="D56" s="1">
        <v>2</v>
      </c>
      <c r="E56" s="1" t="s">
        <v>114</v>
      </c>
      <c r="F56" s="1" t="s">
        <v>21</v>
      </c>
    </row>
    <row r="57" spans="1:6" ht="14.5" x14ac:dyDescent="0.35">
      <c r="A57" s="1" t="s">
        <v>115</v>
      </c>
      <c r="B57" s="1">
        <v>1</v>
      </c>
      <c r="C57" s="1">
        <v>50</v>
      </c>
      <c r="D57" s="1">
        <v>5</v>
      </c>
      <c r="E57" s="1" t="s">
        <v>116</v>
      </c>
      <c r="F57" s="1" t="s">
        <v>18</v>
      </c>
    </row>
    <row r="58" spans="1:6" ht="14.5" x14ac:dyDescent="0.35">
      <c r="A58" s="1" t="s">
        <v>117</v>
      </c>
      <c r="B58" s="1">
        <v>1</v>
      </c>
      <c r="C58" s="1">
        <v>100</v>
      </c>
      <c r="D58" s="1">
        <v>3</v>
      </c>
      <c r="E58" s="1" t="s">
        <v>118</v>
      </c>
      <c r="F58" s="1" t="s">
        <v>15</v>
      </c>
    </row>
    <row r="59" spans="1:6" ht="14.5" x14ac:dyDescent="0.35">
      <c r="A59" s="1" t="s">
        <v>119</v>
      </c>
      <c r="B59" s="1">
        <v>1</v>
      </c>
      <c r="C59" s="1">
        <v>125</v>
      </c>
      <c r="D59" s="1">
        <v>4</v>
      </c>
      <c r="E59" s="1" t="s">
        <v>120</v>
      </c>
      <c r="F59" s="1" t="s">
        <v>18</v>
      </c>
    </row>
    <row r="60" spans="1:6" ht="14.5" x14ac:dyDescent="0.35">
      <c r="A60" s="1" t="s">
        <v>121</v>
      </c>
      <c r="B60" s="1">
        <v>3</v>
      </c>
      <c r="C60" s="1">
        <v>300</v>
      </c>
      <c r="D60" s="1">
        <v>5</v>
      </c>
      <c r="E60" s="1" t="s">
        <v>122</v>
      </c>
      <c r="F60" s="1" t="s">
        <v>18</v>
      </c>
    </row>
    <row r="61" spans="1:6" ht="14.5" x14ac:dyDescent="0.35">
      <c r="A61" s="1" t="s">
        <v>123</v>
      </c>
      <c r="B61" s="1">
        <v>2</v>
      </c>
      <c r="C61" s="1">
        <v>250</v>
      </c>
      <c r="D61" s="1">
        <v>4</v>
      </c>
      <c r="E61" s="1" t="s">
        <v>124</v>
      </c>
      <c r="F61" s="1" t="s">
        <v>125</v>
      </c>
    </row>
    <row r="62" spans="1:6" ht="14.5" x14ac:dyDescent="0.35">
      <c r="A62" s="1" t="s">
        <v>126</v>
      </c>
      <c r="B62" s="1">
        <v>5</v>
      </c>
      <c r="C62" s="1" t="s">
        <v>2158</v>
      </c>
      <c r="D62" s="1">
        <v>2</v>
      </c>
      <c r="E62" s="1" t="s">
        <v>127</v>
      </c>
      <c r="F62" s="1" t="s">
        <v>128</v>
      </c>
    </row>
    <row r="63" spans="1:6" ht="14.5" x14ac:dyDescent="0.35">
      <c r="A63" s="1" t="s">
        <v>129</v>
      </c>
      <c r="B63" s="1" t="s">
        <v>10</v>
      </c>
      <c r="C63" s="1" t="s">
        <v>1245</v>
      </c>
      <c r="D63" s="1" t="s">
        <v>941</v>
      </c>
      <c r="E63" s="1" t="s">
        <v>130</v>
      </c>
      <c r="F63" s="1" t="s">
        <v>85</v>
      </c>
    </row>
    <row r="64" spans="1:6" ht="14.5" x14ac:dyDescent="0.35">
      <c r="A64" s="1" t="s">
        <v>131</v>
      </c>
      <c r="B64" s="1" t="s">
        <v>10</v>
      </c>
      <c r="C64" s="1" t="s">
        <v>892</v>
      </c>
      <c r="D64" s="1" t="s">
        <v>891</v>
      </c>
      <c r="E64" s="1" t="s">
        <v>132</v>
      </c>
      <c r="F64" s="1" t="s">
        <v>85</v>
      </c>
    </row>
    <row r="65" spans="1:6" ht="14.5" x14ac:dyDescent="0.35">
      <c r="A65" s="1" t="s">
        <v>133</v>
      </c>
      <c r="B65" s="1" t="s">
        <v>10</v>
      </c>
      <c r="C65" s="1" t="s">
        <v>935</v>
      </c>
      <c r="D65" s="1" t="s">
        <v>941</v>
      </c>
      <c r="E65" s="1" t="s">
        <v>134</v>
      </c>
      <c r="F65" s="1" t="s">
        <v>85</v>
      </c>
    </row>
    <row r="66" spans="1:6" ht="14.5" x14ac:dyDescent="0.35">
      <c r="A66" s="1" t="s">
        <v>135</v>
      </c>
      <c r="B66" s="1">
        <v>1</v>
      </c>
      <c r="C66" s="1">
        <v>5</v>
      </c>
      <c r="D66" s="1">
        <v>1</v>
      </c>
      <c r="E66" s="1" t="s">
        <v>136</v>
      </c>
      <c r="F66" s="1" t="s">
        <v>18</v>
      </c>
    </row>
    <row r="67" spans="1:6" ht="14.5" x14ac:dyDescent="0.35">
      <c r="A67" s="1" t="s">
        <v>137</v>
      </c>
      <c r="B67" s="1">
        <v>1</v>
      </c>
      <c r="C67" s="1">
        <v>50</v>
      </c>
      <c r="D67" s="1">
        <v>2</v>
      </c>
      <c r="E67" s="1" t="s">
        <v>138</v>
      </c>
      <c r="F67" s="1" t="s">
        <v>12</v>
      </c>
    </row>
    <row r="68" spans="1:6" ht="14.5" x14ac:dyDescent="0.35">
      <c r="A68" s="1" t="s">
        <v>139</v>
      </c>
      <c r="B68" s="1">
        <v>1</v>
      </c>
      <c r="C68" s="1">
        <v>275</v>
      </c>
      <c r="D68" s="1">
        <v>4</v>
      </c>
      <c r="E68" s="1" t="s">
        <v>140</v>
      </c>
      <c r="F68" s="1" t="s">
        <v>141</v>
      </c>
    </row>
    <row r="69" spans="1:6" ht="14.5" x14ac:dyDescent="0.35">
      <c r="A69" s="1" t="s">
        <v>142</v>
      </c>
      <c r="B69" s="1" t="s">
        <v>882</v>
      </c>
      <c r="C69" s="1" t="s">
        <v>3116</v>
      </c>
      <c r="D69" s="1" t="s">
        <v>893</v>
      </c>
      <c r="E69" s="1" t="s">
        <v>143</v>
      </c>
      <c r="F69" s="1" t="s">
        <v>106</v>
      </c>
    </row>
    <row r="70" spans="1:6" ht="14.5" x14ac:dyDescent="0.35">
      <c r="A70" s="1" t="s">
        <v>144</v>
      </c>
      <c r="B70" s="1">
        <v>2</v>
      </c>
      <c r="C70" s="1" t="s">
        <v>1350</v>
      </c>
      <c r="D70" s="1">
        <v>7</v>
      </c>
      <c r="E70" s="1" t="s">
        <v>145</v>
      </c>
      <c r="F70" s="1" t="s">
        <v>146</v>
      </c>
    </row>
    <row r="71" spans="1:6" ht="14.5" x14ac:dyDescent="0.35">
      <c r="A71" s="1" t="s">
        <v>147</v>
      </c>
      <c r="B71" s="1" t="s">
        <v>884</v>
      </c>
      <c r="C71" s="1" t="s">
        <v>915</v>
      </c>
      <c r="D71" s="1" t="s">
        <v>905</v>
      </c>
      <c r="E71" s="1" t="s">
        <v>148</v>
      </c>
      <c r="F71" s="1" t="s">
        <v>56</v>
      </c>
    </row>
    <row r="72" spans="1:6" ht="14.5" x14ac:dyDescent="0.35">
      <c r="A72" s="1" t="s">
        <v>149</v>
      </c>
      <c r="B72" s="1" t="s">
        <v>941</v>
      </c>
      <c r="C72" s="1" t="s">
        <v>915</v>
      </c>
      <c r="D72" s="1" t="s">
        <v>941</v>
      </c>
      <c r="E72" s="1" t="s">
        <v>150</v>
      </c>
      <c r="F72" s="1" t="s">
        <v>106</v>
      </c>
    </row>
    <row r="73" spans="1:6" ht="14.5" x14ac:dyDescent="0.35">
      <c r="A73" s="1" t="s">
        <v>151</v>
      </c>
      <c r="B73" s="1">
        <v>1</v>
      </c>
      <c r="C73" s="1">
        <v>20</v>
      </c>
      <c r="D73" s="1">
        <v>1</v>
      </c>
      <c r="E73" s="1" t="s">
        <v>152</v>
      </c>
      <c r="F73" s="1" t="s">
        <v>153</v>
      </c>
    </row>
    <row r="74" spans="1:6" ht="14.5" x14ac:dyDescent="0.35">
      <c r="A74" s="1" t="s">
        <v>154</v>
      </c>
      <c r="B74" s="1" t="s">
        <v>882</v>
      </c>
      <c r="C74" s="1" t="s">
        <v>1387</v>
      </c>
      <c r="D74" s="1" t="s">
        <v>941</v>
      </c>
      <c r="E74" s="1" t="s">
        <v>155</v>
      </c>
      <c r="F74" s="1" t="s">
        <v>54</v>
      </c>
    </row>
    <row r="75" spans="1:6" ht="15" thickBot="1" x14ac:dyDescent="0.4"/>
    <row r="76" spans="1:6" ht="16" thickBot="1" x14ac:dyDescent="0.4">
      <c r="A76" s="143" t="s">
        <v>78</v>
      </c>
      <c r="B76" s="144"/>
      <c r="C76" s="144"/>
      <c r="D76" s="144"/>
      <c r="E76" s="144"/>
      <c r="F76" s="145"/>
    </row>
    <row r="77" spans="1:6" s="3" customFormat="1" ht="14" x14ac:dyDescent="0.35">
      <c r="A77" s="3" t="s">
        <v>3</v>
      </c>
      <c r="B77" s="3" t="s">
        <v>4</v>
      </c>
      <c r="C77" s="3" t="s">
        <v>5</v>
      </c>
      <c r="D77" s="3" t="s">
        <v>6</v>
      </c>
      <c r="E77" s="3" t="s">
        <v>7</v>
      </c>
      <c r="F77" s="3" t="s">
        <v>8</v>
      </c>
    </row>
    <row r="78" spans="1:6" s="4" customFormat="1" ht="12.5" x14ac:dyDescent="0.35">
      <c r="A78" s="4" t="s">
        <v>156</v>
      </c>
      <c r="B78" s="4" t="s">
        <v>882</v>
      </c>
      <c r="C78" s="4" t="s">
        <v>1164</v>
      </c>
      <c r="D78" s="4" t="s">
        <v>882</v>
      </c>
      <c r="E78" s="4" t="s">
        <v>157</v>
      </c>
      <c r="F78" s="4" t="s">
        <v>106</v>
      </c>
    </row>
    <row r="79" spans="1:6" ht="14.5" x14ac:dyDescent="0.35">
      <c r="A79" s="1" t="s">
        <v>158</v>
      </c>
      <c r="B79" s="1">
        <v>4</v>
      </c>
      <c r="C79" s="1">
        <v>350</v>
      </c>
      <c r="D79" s="1">
        <v>2</v>
      </c>
      <c r="E79" s="1" t="s">
        <v>159</v>
      </c>
      <c r="F79" s="1" t="s">
        <v>12</v>
      </c>
    </row>
    <row r="80" spans="1:6" ht="14.5" x14ac:dyDescent="0.35">
      <c r="A80" s="1" t="s">
        <v>160</v>
      </c>
      <c r="B80" s="1">
        <v>5</v>
      </c>
      <c r="C80" s="1">
        <v>700</v>
      </c>
      <c r="D80" s="1">
        <v>5</v>
      </c>
      <c r="E80" s="1" t="s">
        <v>161</v>
      </c>
      <c r="F80" s="1" t="s">
        <v>128</v>
      </c>
    </row>
    <row r="81" spans="1:6" ht="14.5" x14ac:dyDescent="0.35">
      <c r="A81" s="1" t="s">
        <v>162</v>
      </c>
      <c r="B81" s="1" t="s">
        <v>884</v>
      </c>
      <c r="C81" s="1" t="s">
        <v>1360</v>
      </c>
      <c r="D81" s="1" t="s">
        <v>893</v>
      </c>
      <c r="E81" s="1" t="s">
        <v>163</v>
      </c>
      <c r="F81" s="1" t="s">
        <v>85</v>
      </c>
    </row>
    <row r="82" spans="1:6" ht="14.5" x14ac:dyDescent="0.35">
      <c r="A82" s="1" t="s">
        <v>164</v>
      </c>
      <c r="B82" s="1" t="s">
        <v>893</v>
      </c>
      <c r="C82" s="1" t="s">
        <v>1017</v>
      </c>
      <c r="D82" s="1" t="s">
        <v>982</v>
      </c>
      <c r="E82" s="1" t="s">
        <v>165</v>
      </c>
      <c r="F82" s="1" t="s">
        <v>166</v>
      </c>
    </row>
    <row r="83" spans="1:6" ht="14.5" x14ac:dyDescent="0.35">
      <c r="A83" s="1" t="s">
        <v>167</v>
      </c>
      <c r="B83" s="1" t="s">
        <v>884</v>
      </c>
      <c r="C83" s="1" t="s">
        <v>168</v>
      </c>
      <c r="D83" s="1" t="s">
        <v>1010</v>
      </c>
      <c r="E83" s="1" t="s">
        <v>169</v>
      </c>
      <c r="F83" s="1" t="s">
        <v>54</v>
      </c>
    </row>
    <row r="84" spans="1:6" ht="14.5" x14ac:dyDescent="0.35">
      <c r="A84" s="1" t="s">
        <v>170</v>
      </c>
      <c r="B84" s="1" t="s">
        <v>884</v>
      </c>
      <c r="C84" s="1" t="s">
        <v>1198</v>
      </c>
      <c r="D84" s="1" t="s">
        <v>882</v>
      </c>
      <c r="E84" s="1" t="s">
        <v>171</v>
      </c>
      <c r="F84" s="1" t="s">
        <v>166</v>
      </c>
    </row>
    <row r="85" spans="1:6" ht="14.5" x14ac:dyDescent="0.35">
      <c r="E85" s="1" t="s">
        <v>172</v>
      </c>
    </row>
    <row r="86" spans="1:6" ht="14.5" x14ac:dyDescent="0.35">
      <c r="A86" s="1" t="s">
        <v>173</v>
      </c>
      <c r="B86" s="1" t="s">
        <v>941</v>
      </c>
      <c r="C86" s="1" t="s">
        <v>1107</v>
      </c>
      <c r="D86" s="1" t="s">
        <v>882</v>
      </c>
      <c r="E86" s="1" t="s">
        <v>174</v>
      </c>
      <c r="F86" s="1" t="s">
        <v>166</v>
      </c>
    </row>
    <row r="87" spans="1:6" ht="14.5" x14ac:dyDescent="0.35">
      <c r="A87" s="1" t="s">
        <v>175</v>
      </c>
      <c r="B87" s="1" t="s">
        <v>891</v>
      </c>
      <c r="C87" s="1" t="s">
        <v>892</v>
      </c>
      <c r="D87" s="1" t="s">
        <v>893</v>
      </c>
      <c r="E87" s="1" t="s">
        <v>176</v>
      </c>
      <c r="F87" s="1" t="s">
        <v>166</v>
      </c>
    </row>
    <row r="88" spans="1:6" ht="14.5" x14ac:dyDescent="0.35">
      <c r="A88" s="1" t="s">
        <v>177</v>
      </c>
      <c r="B88" s="1" t="s">
        <v>941</v>
      </c>
      <c r="C88" s="1" t="s">
        <v>1162</v>
      </c>
      <c r="D88" s="1" t="s">
        <v>891</v>
      </c>
      <c r="E88" s="1" t="s">
        <v>178</v>
      </c>
      <c r="F88" s="1" t="s">
        <v>166</v>
      </c>
    </row>
    <row r="89" spans="1:6" ht="14.5" x14ac:dyDescent="0.35">
      <c r="A89" s="1" t="s">
        <v>179</v>
      </c>
      <c r="B89" s="1" t="s">
        <v>884</v>
      </c>
      <c r="C89" s="1" t="s">
        <v>1164</v>
      </c>
      <c r="D89" s="1" t="s">
        <v>893</v>
      </c>
      <c r="E89" s="1" t="s">
        <v>180</v>
      </c>
      <c r="F89" s="1" t="s">
        <v>38</v>
      </c>
    </row>
    <row r="90" spans="1:6" ht="14.5" x14ac:dyDescent="0.35">
      <c r="A90" s="1" t="s">
        <v>181</v>
      </c>
      <c r="B90" s="1" t="s">
        <v>941</v>
      </c>
      <c r="C90" s="1" t="s">
        <v>3115</v>
      </c>
      <c r="D90" s="1" t="s">
        <v>941</v>
      </c>
      <c r="E90" s="1" t="s">
        <v>182</v>
      </c>
      <c r="F90" s="1" t="s">
        <v>166</v>
      </c>
    </row>
    <row r="91" spans="1:6" ht="14.5" x14ac:dyDescent="0.35">
      <c r="E91" s="1" t="s">
        <v>183</v>
      </c>
    </row>
    <row r="92" spans="1:6" ht="14.5" x14ac:dyDescent="0.35">
      <c r="A92" s="1" t="s">
        <v>184</v>
      </c>
      <c r="B92" s="1">
        <v>5</v>
      </c>
      <c r="C92" s="1">
        <v>500</v>
      </c>
      <c r="D92" s="1">
        <v>7</v>
      </c>
      <c r="E92" s="1" t="s">
        <v>185</v>
      </c>
      <c r="F92" s="1" t="s">
        <v>18</v>
      </c>
    </row>
    <row r="93" spans="1:6" ht="14.5" x14ac:dyDescent="0.35">
      <c r="A93" s="1" t="s">
        <v>186</v>
      </c>
      <c r="B93" s="1" t="s">
        <v>905</v>
      </c>
      <c r="C93" s="1" t="s">
        <v>892</v>
      </c>
      <c r="D93" s="1" t="s">
        <v>905</v>
      </c>
      <c r="E93" s="1" t="s">
        <v>187</v>
      </c>
      <c r="F93" s="1" t="s">
        <v>85</v>
      </c>
    </row>
    <row r="94" spans="1:6" ht="14.5" x14ac:dyDescent="0.35">
      <c r="A94" s="1" t="s">
        <v>188</v>
      </c>
      <c r="B94" s="1" t="s">
        <v>882</v>
      </c>
      <c r="C94" s="1" t="s">
        <v>1198</v>
      </c>
      <c r="D94" s="1" t="s">
        <v>905</v>
      </c>
      <c r="E94" s="1" t="s">
        <v>189</v>
      </c>
      <c r="F94" s="1" t="s">
        <v>56</v>
      </c>
    </row>
    <row r="95" spans="1:6" ht="14.5" x14ac:dyDescent="0.35">
      <c r="A95" s="1" t="s">
        <v>190</v>
      </c>
      <c r="B95" s="1">
        <v>0</v>
      </c>
      <c r="C95" s="1">
        <v>25</v>
      </c>
      <c r="D95" s="1">
        <v>1</v>
      </c>
      <c r="E95" s="1" t="s">
        <v>191</v>
      </c>
      <c r="F95" s="14" t="s">
        <v>192</v>
      </c>
    </row>
    <row r="96" spans="1:6" ht="14.5" x14ac:dyDescent="0.35">
      <c r="A96" s="1" t="s">
        <v>193</v>
      </c>
      <c r="B96" s="1">
        <v>2</v>
      </c>
      <c r="C96" s="1">
        <v>175</v>
      </c>
      <c r="D96" s="1">
        <v>2</v>
      </c>
      <c r="E96" s="1" t="s">
        <v>194</v>
      </c>
      <c r="F96" s="1" t="s">
        <v>24</v>
      </c>
    </row>
    <row r="97" spans="1:6" ht="14.5" x14ac:dyDescent="0.35">
      <c r="A97" s="1" t="s">
        <v>195</v>
      </c>
      <c r="B97" s="1">
        <v>1</v>
      </c>
      <c r="C97" s="1">
        <v>150</v>
      </c>
      <c r="D97" s="1">
        <v>5</v>
      </c>
      <c r="E97" s="1" t="s">
        <v>196</v>
      </c>
      <c r="F97" s="1" t="s">
        <v>18</v>
      </c>
    </row>
    <row r="98" spans="1:6" ht="14.5" x14ac:dyDescent="0.35">
      <c r="A98" s="1" t="s">
        <v>197</v>
      </c>
      <c r="B98" s="1">
        <v>2</v>
      </c>
      <c r="C98" s="1">
        <v>450</v>
      </c>
      <c r="D98" s="1">
        <v>5</v>
      </c>
      <c r="E98" s="1" t="s">
        <v>198</v>
      </c>
      <c r="F98" s="1" t="s">
        <v>61</v>
      </c>
    </row>
    <row r="99" spans="1:6" ht="14.5" x14ac:dyDescent="0.35">
      <c r="A99" s="1" t="s">
        <v>199</v>
      </c>
      <c r="B99" s="1" t="s">
        <v>882</v>
      </c>
      <c r="C99" s="1" t="s">
        <v>892</v>
      </c>
      <c r="D99" s="1" t="s">
        <v>905</v>
      </c>
      <c r="E99" s="1" t="s">
        <v>200</v>
      </c>
      <c r="F99" s="1" t="s">
        <v>56</v>
      </c>
    </row>
    <row r="100" spans="1:6" ht="29" x14ac:dyDescent="0.35">
      <c r="A100" s="1" t="s">
        <v>201</v>
      </c>
      <c r="B100" s="1" t="s">
        <v>893</v>
      </c>
      <c r="C100" s="1" t="s">
        <v>1198</v>
      </c>
      <c r="D100" s="1" t="s">
        <v>882</v>
      </c>
      <c r="E100" s="1" t="s">
        <v>202</v>
      </c>
      <c r="F100" s="1" t="s">
        <v>166</v>
      </c>
    </row>
    <row r="101" spans="1:6" ht="14.5" x14ac:dyDescent="0.35">
      <c r="E101" s="1" t="s">
        <v>203</v>
      </c>
    </row>
    <row r="102" spans="1:6" ht="14.5" x14ac:dyDescent="0.35">
      <c r="A102" s="1" t="s">
        <v>204</v>
      </c>
      <c r="B102" s="1" t="s">
        <v>1012</v>
      </c>
      <c r="C102" s="1" t="s">
        <v>920</v>
      </c>
      <c r="D102" s="1" t="s">
        <v>891</v>
      </c>
      <c r="E102" s="1" t="s">
        <v>205</v>
      </c>
      <c r="F102" s="1" t="s">
        <v>166</v>
      </c>
    </row>
    <row r="103" spans="1:6" ht="14.5" x14ac:dyDescent="0.35">
      <c r="A103" s="1" t="s">
        <v>206</v>
      </c>
      <c r="B103" s="1" t="s">
        <v>1012</v>
      </c>
      <c r="C103" s="1" t="s">
        <v>928</v>
      </c>
      <c r="D103" s="1" t="s">
        <v>884</v>
      </c>
      <c r="E103" s="1" t="s">
        <v>207</v>
      </c>
      <c r="F103" s="1" t="s">
        <v>208</v>
      </c>
    </row>
    <row r="104" spans="1:6" ht="14.5" x14ac:dyDescent="0.35">
      <c r="A104" s="1" t="s">
        <v>209</v>
      </c>
      <c r="B104" s="1" t="s">
        <v>1390</v>
      </c>
      <c r="C104" s="1" t="s">
        <v>915</v>
      </c>
      <c r="D104" s="1" t="s">
        <v>884</v>
      </c>
      <c r="E104" s="1" t="s">
        <v>210</v>
      </c>
      <c r="F104" s="1" t="s">
        <v>211</v>
      </c>
    </row>
    <row r="105" spans="1:6" ht="14.5" x14ac:dyDescent="0.35">
      <c r="A105" s="1" t="s">
        <v>212</v>
      </c>
      <c r="B105" s="1" t="s">
        <v>891</v>
      </c>
      <c r="C105" s="1" t="s">
        <v>896</v>
      </c>
      <c r="D105" s="1" t="s">
        <v>941</v>
      </c>
      <c r="E105" s="1" t="s">
        <v>213</v>
      </c>
      <c r="F105" s="1" t="s">
        <v>54</v>
      </c>
    </row>
    <row r="106" spans="1:6" ht="14.5" x14ac:dyDescent="0.35">
      <c r="A106" s="1" t="s">
        <v>214</v>
      </c>
      <c r="B106" s="1" t="s">
        <v>1517</v>
      </c>
      <c r="C106" s="1" t="s">
        <v>920</v>
      </c>
      <c r="D106" s="1" t="s">
        <v>893</v>
      </c>
      <c r="E106" s="1" t="s">
        <v>215</v>
      </c>
      <c r="F106" s="1" t="s">
        <v>166</v>
      </c>
    </row>
    <row r="107" spans="1:6" ht="15" thickBot="1" x14ac:dyDescent="0.4"/>
    <row r="108" spans="1:6" ht="16" thickBot="1" x14ac:dyDescent="0.4">
      <c r="A108" s="143" t="s">
        <v>216</v>
      </c>
      <c r="B108" s="144"/>
      <c r="C108" s="144"/>
      <c r="D108" s="144"/>
      <c r="E108" s="144"/>
      <c r="F108" s="145"/>
    </row>
    <row r="109" spans="1:6" s="3" customFormat="1" ht="14" x14ac:dyDescent="0.35">
      <c r="A109" s="3" t="s">
        <v>3</v>
      </c>
      <c r="B109" s="3" t="s">
        <v>4</v>
      </c>
      <c r="C109" s="3" t="s">
        <v>5</v>
      </c>
      <c r="D109" s="3" t="s">
        <v>6</v>
      </c>
      <c r="E109" s="3" t="s">
        <v>7</v>
      </c>
      <c r="F109" s="3" t="s">
        <v>8</v>
      </c>
    </row>
    <row r="110" spans="1:6" ht="14.5" x14ac:dyDescent="0.35">
      <c r="A110" s="1" t="s">
        <v>217</v>
      </c>
      <c r="B110" s="1">
        <v>1</v>
      </c>
      <c r="C110" s="1">
        <v>75</v>
      </c>
      <c r="D110" s="1">
        <v>1</v>
      </c>
      <c r="E110" s="1" t="s">
        <v>218</v>
      </c>
      <c r="F110" s="1" t="s">
        <v>12</v>
      </c>
    </row>
    <row r="111" spans="1:6" ht="14.5" x14ac:dyDescent="0.35">
      <c r="A111" s="1" t="s">
        <v>219</v>
      </c>
      <c r="B111" s="1">
        <v>1</v>
      </c>
      <c r="C111" s="1">
        <v>275</v>
      </c>
      <c r="D111" s="1">
        <v>4</v>
      </c>
      <c r="E111" s="1" t="s">
        <v>220</v>
      </c>
      <c r="F111" s="1" t="s">
        <v>221</v>
      </c>
    </row>
    <row r="112" spans="1:6" ht="14.5" x14ac:dyDescent="0.35">
      <c r="A112" s="1" t="s">
        <v>222</v>
      </c>
      <c r="B112" s="1">
        <v>0</v>
      </c>
      <c r="C112" s="1">
        <v>25</v>
      </c>
      <c r="D112" s="1">
        <v>0</v>
      </c>
      <c r="E112" s="1" t="s">
        <v>223</v>
      </c>
      <c r="F112" s="1" t="s">
        <v>12</v>
      </c>
    </row>
    <row r="113" spans="1:6" ht="14.5" x14ac:dyDescent="0.35">
      <c r="A113" s="1" t="s">
        <v>224</v>
      </c>
      <c r="B113" s="1">
        <v>2</v>
      </c>
      <c r="C113" s="1">
        <v>200</v>
      </c>
      <c r="D113" s="1">
        <v>1</v>
      </c>
      <c r="E113" s="1" t="s">
        <v>225</v>
      </c>
      <c r="F113" s="1" t="s">
        <v>12</v>
      </c>
    </row>
    <row r="114" spans="1:6" ht="14.5" x14ac:dyDescent="0.35">
      <c r="A114" s="1" t="s">
        <v>226</v>
      </c>
      <c r="B114" s="1">
        <v>3</v>
      </c>
      <c r="C114" s="1">
        <v>450</v>
      </c>
      <c r="D114" s="1">
        <v>4</v>
      </c>
      <c r="E114" s="1" t="s">
        <v>227</v>
      </c>
      <c r="F114" s="1" t="s">
        <v>21</v>
      </c>
    </row>
    <row r="115" spans="1:6" ht="14.5" x14ac:dyDescent="0.35">
      <c r="A115" s="1" t="s">
        <v>228</v>
      </c>
      <c r="B115" s="1" t="s">
        <v>883</v>
      </c>
      <c r="C115" s="1" t="s">
        <v>1198</v>
      </c>
      <c r="D115" s="1" t="s">
        <v>941</v>
      </c>
      <c r="E115" s="1" t="s">
        <v>229</v>
      </c>
      <c r="F115" s="1" t="s">
        <v>33</v>
      </c>
    </row>
    <row r="116" spans="1:6" ht="14.5" x14ac:dyDescent="0.35">
      <c r="A116" s="1" t="s">
        <v>230</v>
      </c>
      <c r="B116" s="1" t="s">
        <v>883</v>
      </c>
      <c r="C116" s="1" t="s">
        <v>231</v>
      </c>
      <c r="D116" s="1" t="s">
        <v>893</v>
      </c>
      <c r="E116" s="1" t="s">
        <v>232</v>
      </c>
      <c r="F116" s="1" t="s">
        <v>33</v>
      </c>
    </row>
    <row r="117" spans="1:6" ht="14.5" x14ac:dyDescent="0.35">
      <c r="A117" s="1" t="s">
        <v>233</v>
      </c>
      <c r="B117" s="1" t="s">
        <v>884</v>
      </c>
      <c r="C117" s="1" t="s">
        <v>885</v>
      </c>
      <c r="D117" s="1" t="s">
        <v>909</v>
      </c>
      <c r="E117" s="1" t="s">
        <v>234</v>
      </c>
      <c r="F117" s="1" t="s">
        <v>56</v>
      </c>
    </row>
    <row r="118" spans="1:6" ht="14.5" x14ac:dyDescent="0.35">
      <c r="A118" s="1" t="s">
        <v>235</v>
      </c>
      <c r="B118" s="1">
        <v>1</v>
      </c>
      <c r="C118" s="1">
        <v>750</v>
      </c>
      <c r="D118" s="1">
        <v>3</v>
      </c>
      <c r="E118" s="1" t="s">
        <v>236</v>
      </c>
      <c r="F118" s="1" t="s">
        <v>18</v>
      </c>
    </row>
    <row r="119" spans="1:6" ht="14.5" x14ac:dyDescent="0.35">
      <c r="A119" s="1" t="s">
        <v>237</v>
      </c>
      <c r="B119" s="1" t="s">
        <v>882</v>
      </c>
      <c r="C119" s="1" t="s">
        <v>1198</v>
      </c>
      <c r="D119" s="1" t="s">
        <v>905</v>
      </c>
      <c r="E119" s="1" t="s">
        <v>238</v>
      </c>
      <c r="F119" s="1" t="s">
        <v>56</v>
      </c>
    </row>
    <row r="120" spans="1:6" ht="14.5" x14ac:dyDescent="0.35">
      <c r="A120" s="1" t="s">
        <v>239</v>
      </c>
      <c r="B120" s="1">
        <v>0</v>
      </c>
      <c r="C120" s="1">
        <v>250</v>
      </c>
      <c r="D120" s="1">
        <v>4</v>
      </c>
      <c r="E120" s="1" t="s">
        <v>240</v>
      </c>
      <c r="F120" s="1" t="s">
        <v>12</v>
      </c>
    </row>
    <row r="121" spans="1:6" ht="14.5" x14ac:dyDescent="0.35">
      <c r="A121" s="1" t="s">
        <v>241</v>
      </c>
      <c r="B121" s="1" t="s">
        <v>10</v>
      </c>
      <c r="C121" s="1" t="s">
        <v>932</v>
      </c>
      <c r="D121" s="1" t="s">
        <v>982</v>
      </c>
      <c r="E121" s="1" t="s">
        <v>242</v>
      </c>
      <c r="F121" s="1" t="s">
        <v>243</v>
      </c>
    </row>
    <row r="122" spans="1:6" ht="14.5" x14ac:dyDescent="0.35">
      <c r="A122" s="1" t="s">
        <v>244</v>
      </c>
      <c r="B122" s="1" t="s">
        <v>941</v>
      </c>
      <c r="C122" s="1" t="s">
        <v>3114</v>
      </c>
      <c r="D122" s="1" t="s">
        <v>905</v>
      </c>
      <c r="E122" s="1" t="s">
        <v>245</v>
      </c>
      <c r="F122" s="1" t="s">
        <v>56</v>
      </c>
    </row>
    <row r="123" spans="1:6" ht="14.5" x14ac:dyDescent="0.35">
      <c r="A123" s="1" t="s">
        <v>246</v>
      </c>
      <c r="B123" s="1">
        <v>0</v>
      </c>
      <c r="C123" s="1">
        <v>50</v>
      </c>
      <c r="D123" s="1">
        <v>1</v>
      </c>
      <c r="E123" s="1" t="s">
        <v>247</v>
      </c>
      <c r="F123" s="1" t="s">
        <v>211</v>
      </c>
    </row>
    <row r="124" spans="1:6" ht="14.5" x14ac:dyDescent="0.35">
      <c r="A124" s="1" t="s">
        <v>248</v>
      </c>
      <c r="B124" s="1" t="s">
        <v>882</v>
      </c>
      <c r="C124" s="1" t="s">
        <v>1387</v>
      </c>
      <c r="D124" s="1" t="s">
        <v>905</v>
      </c>
      <c r="E124" s="1" t="s">
        <v>249</v>
      </c>
      <c r="F124" s="1" t="s">
        <v>56</v>
      </c>
    </row>
    <row r="125" spans="1:6" ht="14.5" x14ac:dyDescent="0.35">
      <c r="A125" s="1" t="s">
        <v>250</v>
      </c>
      <c r="B125" s="1">
        <v>2</v>
      </c>
      <c r="C125" s="1">
        <v>600</v>
      </c>
      <c r="D125" s="1">
        <v>7</v>
      </c>
      <c r="E125" s="1" t="s">
        <v>251</v>
      </c>
      <c r="F125" s="1" t="s">
        <v>141</v>
      </c>
    </row>
    <row r="126" spans="1:6" ht="14.5" x14ac:dyDescent="0.35">
      <c r="A126" s="1" t="s">
        <v>252</v>
      </c>
      <c r="B126" s="1">
        <v>5</v>
      </c>
      <c r="C126" s="1" t="s">
        <v>951</v>
      </c>
      <c r="D126" s="1">
        <v>3</v>
      </c>
      <c r="E126" s="1" t="s">
        <v>253</v>
      </c>
      <c r="F126" s="1" t="s">
        <v>61</v>
      </c>
    </row>
    <row r="127" spans="1:6" ht="14.5" x14ac:dyDescent="0.35">
      <c r="A127" s="1" t="s">
        <v>254</v>
      </c>
      <c r="B127" s="1">
        <v>15</v>
      </c>
      <c r="C127" s="1" t="s">
        <v>2857</v>
      </c>
      <c r="D127" s="1">
        <v>7</v>
      </c>
      <c r="E127" s="1" t="s">
        <v>255</v>
      </c>
      <c r="F127" s="1" t="s">
        <v>211</v>
      </c>
    </row>
    <row r="128" spans="1:6" ht="14.5" x14ac:dyDescent="0.35">
      <c r="A128" s="1" t="s">
        <v>256</v>
      </c>
      <c r="B128" s="1">
        <v>0</v>
      </c>
      <c r="C128" s="1">
        <v>300</v>
      </c>
      <c r="D128" s="1">
        <v>4</v>
      </c>
      <c r="E128" s="1" t="s">
        <v>257</v>
      </c>
      <c r="F128" s="1" t="s">
        <v>61</v>
      </c>
    </row>
    <row r="129" spans="1:6" ht="14.5" x14ac:dyDescent="0.35">
      <c r="A129" s="1" t="s">
        <v>258</v>
      </c>
      <c r="B129" s="1">
        <v>0</v>
      </c>
      <c r="C129" s="1" t="s">
        <v>920</v>
      </c>
      <c r="D129" s="1">
        <v>7</v>
      </c>
      <c r="E129" s="1" t="s">
        <v>259</v>
      </c>
      <c r="F129" s="1" t="s">
        <v>61</v>
      </c>
    </row>
    <row r="130" spans="1:6" ht="14.5" x14ac:dyDescent="0.35">
      <c r="A130" s="1" t="s">
        <v>260</v>
      </c>
      <c r="B130" s="1">
        <v>0</v>
      </c>
      <c r="C130" s="1" t="s">
        <v>1227</v>
      </c>
      <c r="D130" s="1">
        <v>7</v>
      </c>
      <c r="E130" s="1" t="s">
        <v>261</v>
      </c>
      <c r="F130" s="1" t="s">
        <v>61</v>
      </c>
    </row>
    <row r="131" spans="1:6" ht="14.5" x14ac:dyDescent="0.35">
      <c r="A131" s="1" t="s">
        <v>262</v>
      </c>
      <c r="B131" s="1" t="s">
        <v>10</v>
      </c>
      <c r="C131" s="1">
        <v>50</v>
      </c>
      <c r="D131" s="1">
        <v>1</v>
      </c>
      <c r="E131" s="1" t="s">
        <v>263</v>
      </c>
      <c r="F131" s="1" t="s">
        <v>18</v>
      </c>
    </row>
    <row r="132" spans="1:6" ht="14.5" x14ac:dyDescent="0.35">
      <c r="E132" s="1" t="s">
        <v>264</v>
      </c>
    </row>
    <row r="133" spans="1:6" ht="14.5" x14ac:dyDescent="0.35">
      <c r="A133" s="1" t="s">
        <v>265</v>
      </c>
      <c r="B133" s="1">
        <v>6</v>
      </c>
      <c r="C133" s="1">
        <v>400</v>
      </c>
      <c r="D133" s="1">
        <v>6</v>
      </c>
      <c r="E133" s="1" t="s">
        <v>266</v>
      </c>
      <c r="F133" s="1" t="s">
        <v>141</v>
      </c>
    </row>
    <row r="134" spans="1:6" ht="14.5" x14ac:dyDescent="0.35">
      <c r="A134" s="1" t="s">
        <v>267</v>
      </c>
      <c r="B134" s="1" t="s">
        <v>941</v>
      </c>
      <c r="C134" s="1" t="s">
        <v>892</v>
      </c>
      <c r="D134" s="1" t="s">
        <v>905</v>
      </c>
      <c r="E134" s="1" t="s">
        <v>268</v>
      </c>
      <c r="F134" s="1" t="s">
        <v>106</v>
      </c>
    </row>
    <row r="135" spans="1:6" ht="14.5" x14ac:dyDescent="0.35">
      <c r="A135" s="1" t="s">
        <v>269</v>
      </c>
      <c r="B135" s="1">
        <v>2</v>
      </c>
      <c r="C135" s="1">
        <v>600</v>
      </c>
      <c r="D135" s="1">
        <v>7</v>
      </c>
      <c r="E135" s="1" t="s">
        <v>270</v>
      </c>
      <c r="F135" s="1" t="s">
        <v>141</v>
      </c>
    </row>
    <row r="136" spans="1:6" ht="14.5" x14ac:dyDescent="0.35">
      <c r="A136" s="1" t="s">
        <v>271</v>
      </c>
      <c r="B136" s="1">
        <v>4</v>
      </c>
      <c r="C136" s="1">
        <v>400</v>
      </c>
      <c r="D136" s="1">
        <v>3</v>
      </c>
      <c r="E136" s="1" t="s">
        <v>272</v>
      </c>
      <c r="F136" s="1" t="s">
        <v>100</v>
      </c>
    </row>
    <row r="137" spans="1:6" ht="14.5" x14ac:dyDescent="0.35">
      <c r="A137" s="1" t="s">
        <v>273</v>
      </c>
      <c r="B137" s="1">
        <v>4</v>
      </c>
      <c r="C137" s="1" t="s">
        <v>951</v>
      </c>
      <c r="D137" s="1">
        <v>3</v>
      </c>
      <c r="E137" s="1" t="s">
        <v>274</v>
      </c>
      <c r="F137" s="1" t="s">
        <v>100</v>
      </c>
    </row>
    <row r="138" spans="1:6" s="4" customFormat="1" ht="12.5" x14ac:dyDescent="0.35">
      <c r="A138" s="4" t="s">
        <v>275</v>
      </c>
      <c r="B138" s="4">
        <v>12</v>
      </c>
      <c r="C138" s="4" t="s">
        <v>276</v>
      </c>
      <c r="D138" s="4">
        <v>7</v>
      </c>
      <c r="E138" s="4" t="s">
        <v>277</v>
      </c>
      <c r="F138" s="4" t="s">
        <v>221</v>
      </c>
    </row>
    <row r="139" spans="1:6" ht="14.5" x14ac:dyDescent="0.35">
      <c r="A139" s="1" t="s">
        <v>278</v>
      </c>
      <c r="B139" s="1" t="s">
        <v>909</v>
      </c>
      <c r="C139" s="1" t="s">
        <v>951</v>
      </c>
      <c r="D139" s="1" t="s">
        <v>893</v>
      </c>
      <c r="E139" s="1" t="s">
        <v>279</v>
      </c>
      <c r="F139" s="1" t="s">
        <v>243</v>
      </c>
    </row>
    <row r="140" spans="1:6" ht="14.5" x14ac:dyDescent="0.35">
      <c r="A140" s="1" t="s">
        <v>280</v>
      </c>
      <c r="B140" s="1" t="s">
        <v>882</v>
      </c>
      <c r="C140" s="1" t="s">
        <v>1157</v>
      </c>
      <c r="D140" s="1" t="s">
        <v>891</v>
      </c>
      <c r="E140" s="1" t="s">
        <v>281</v>
      </c>
      <c r="F140" s="1" t="s">
        <v>166</v>
      </c>
    </row>
    <row r="141" spans="1:6" ht="14.5" x14ac:dyDescent="0.35">
      <c r="A141" s="1" t="s">
        <v>282</v>
      </c>
      <c r="B141" s="1" t="s">
        <v>882</v>
      </c>
      <c r="C141" s="1" t="s">
        <v>283</v>
      </c>
      <c r="D141" s="1" t="s">
        <v>893</v>
      </c>
      <c r="E141" s="1" t="s">
        <v>284</v>
      </c>
      <c r="F141" s="1" t="s">
        <v>166</v>
      </c>
    </row>
    <row r="142" spans="1:6" ht="14.5" x14ac:dyDescent="0.35">
      <c r="A142" s="1" t="s">
        <v>285</v>
      </c>
      <c r="B142" s="1" t="s">
        <v>884</v>
      </c>
      <c r="C142" s="1" t="s">
        <v>286</v>
      </c>
      <c r="D142" s="1" t="s">
        <v>909</v>
      </c>
      <c r="E142" s="1" t="s">
        <v>287</v>
      </c>
      <c r="F142" s="1" t="s">
        <v>166</v>
      </c>
    </row>
    <row r="143" spans="1:6" ht="14.5" x14ac:dyDescent="0.35">
      <c r="A143" s="1" t="s">
        <v>288</v>
      </c>
      <c r="B143" s="1" t="s">
        <v>883</v>
      </c>
      <c r="C143" s="1" t="s">
        <v>885</v>
      </c>
      <c r="D143" s="1" t="s">
        <v>941</v>
      </c>
      <c r="E143" s="1" t="s">
        <v>289</v>
      </c>
      <c r="F143" s="1" t="s">
        <v>54</v>
      </c>
    </row>
    <row r="144" spans="1:6" ht="14.5" x14ac:dyDescent="0.35">
      <c r="A144" s="1" t="s">
        <v>290</v>
      </c>
      <c r="B144" s="1" t="s">
        <v>882</v>
      </c>
      <c r="C144" s="1" t="s">
        <v>2525</v>
      </c>
      <c r="D144" s="1" t="s">
        <v>982</v>
      </c>
      <c r="E144" s="1" t="s">
        <v>291</v>
      </c>
      <c r="F144" s="1" t="s">
        <v>85</v>
      </c>
    </row>
    <row r="145" spans="1:6" ht="14.5" x14ac:dyDescent="0.35">
      <c r="A145" s="1" t="s">
        <v>292</v>
      </c>
      <c r="B145" s="1" t="s">
        <v>882</v>
      </c>
      <c r="C145" s="1" t="s">
        <v>1285</v>
      </c>
      <c r="D145" s="1" t="s">
        <v>909</v>
      </c>
      <c r="E145" s="1" t="s">
        <v>293</v>
      </c>
      <c r="F145" s="1" t="s">
        <v>33</v>
      </c>
    </row>
    <row r="146" spans="1:6" ht="15" thickBot="1" x14ac:dyDescent="0.4"/>
    <row r="147" spans="1:6" ht="16" thickBot="1" x14ac:dyDescent="0.4">
      <c r="A147" s="143" t="s">
        <v>294</v>
      </c>
      <c r="B147" s="144"/>
      <c r="C147" s="144"/>
      <c r="D147" s="144"/>
      <c r="E147" s="144"/>
      <c r="F147" s="145"/>
    </row>
    <row r="148" spans="1:6" s="3" customFormat="1" ht="14" x14ac:dyDescent="0.35">
      <c r="A148" s="3" t="s">
        <v>3</v>
      </c>
      <c r="B148" s="3" t="s">
        <v>4</v>
      </c>
      <c r="C148" s="3" t="s">
        <v>5</v>
      </c>
      <c r="D148" s="3" t="s">
        <v>6</v>
      </c>
      <c r="E148" s="3" t="s">
        <v>7</v>
      </c>
      <c r="F148" s="3" t="s">
        <v>8</v>
      </c>
    </row>
    <row r="149" spans="1:6" s="4" customFormat="1" ht="12.5" x14ac:dyDescent="0.35">
      <c r="A149" s="4" t="s">
        <v>295</v>
      </c>
      <c r="B149" s="4">
        <v>1</v>
      </c>
      <c r="C149" s="4">
        <v>75</v>
      </c>
      <c r="D149" s="4">
        <v>2</v>
      </c>
      <c r="E149" s="4" t="s">
        <v>296</v>
      </c>
      <c r="F149" s="4" t="s">
        <v>12</v>
      </c>
    </row>
    <row r="150" spans="1:6" ht="14.5" x14ac:dyDescent="0.35">
      <c r="A150" s="1" t="s">
        <v>297</v>
      </c>
      <c r="B150" s="1">
        <v>1</v>
      </c>
      <c r="C150" s="1">
        <v>250</v>
      </c>
      <c r="D150" s="1">
        <v>1</v>
      </c>
      <c r="E150" s="19" t="s">
        <v>298</v>
      </c>
      <c r="F150" s="1" t="s">
        <v>12</v>
      </c>
    </row>
    <row r="151" spans="1:6" ht="14.5" x14ac:dyDescent="0.35">
      <c r="A151" s="1" t="s">
        <v>299</v>
      </c>
      <c r="B151" s="1" t="s">
        <v>882</v>
      </c>
      <c r="C151" s="1" t="s">
        <v>1198</v>
      </c>
      <c r="D151" s="1" t="s">
        <v>884</v>
      </c>
      <c r="E151" s="19" t="s">
        <v>300</v>
      </c>
      <c r="F151" s="1" t="s">
        <v>38</v>
      </c>
    </row>
    <row r="152" spans="1:6" ht="14.5" x14ac:dyDescent="0.35">
      <c r="A152" s="1" t="s">
        <v>301</v>
      </c>
      <c r="B152" s="1" t="s">
        <v>882</v>
      </c>
      <c r="C152" s="1" t="s">
        <v>935</v>
      </c>
      <c r="D152" s="1" t="s">
        <v>891</v>
      </c>
      <c r="E152" s="19" t="s">
        <v>302</v>
      </c>
      <c r="F152" s="1" t="s">
        <v>106</v>
      </c>
    </row>
    <row r="153" spans="1:6" ht="14.5" x14ac:dyDescent="0.35">
      <c r="A153" s="1" t="s">
        <v>303</v>
      </c>
      <c r="B153" s="1" t="s">
        <v>882</v>
      </c>
      <c r="C153" s="1" t="s">
        <v>892</v>
      </c>
      <c r="D153" s="1" t="s">
        <v>905</v>
      </c>
      <c r="E153" s="19" t="s">
        <v>304</v>
      </c>
      <c r="F153" s="1" t="s">
        <v>106</v>
      </c>
    </row>
    <row r="154" spans="1:6" ht="14.5" x14ac:dyDescent="0.35">
      <c r="A154" s="1" t="s">
        <v>305</v>
      </c>
      <c r="B154" s="1">
        <v>2</v>
      </c>
      <c r="C154" s="1">
        <v>500</v>
      </c>
      <c r="D154" s="1">
        <v>3</v>
      </c>
      <c r="E154" s="1" t="s">
        <v>306</v>
      </c>
      <c r="F154" s="1" t="s">
        <v>12</v>
      </c>
    </row>
    <row r="155" spans="1:6" ht="14.5" x14ac:dyDescent="0.35">
      <c r="A155" s="1" t="s">
        <v>307</v>
      </c>
      <c r="B155" s="1" t="s">
        <v>941</v>
      </c>
      <c r="C155" s="1" t="s">
        <v>1111</v>
      </c>
      <c r="D155" s="1" t="s">
        <v>891</v>
      </c>
      <c r="E155" s="1" t="s">
        <v>308</v>
      </c>
      <c r="F155" s="1" t="s">
        <v>33</v>
      </c>
    </row>
    <row r="156" spans="1:6" ht="14.5" x14ac:dyDescent="0.35">
      <c r="A156" s="1" t="s">
        <v>309</v>
      </c>
      <c r="B156" s="1">
        <v>0</v>
      </c>
      <c r="C156" s="1">
        <v>100</v>
      </c>
      <c r="D156" s="1">
        <v>2</v>
      </c>
      <c r="E156" s="1" t="s">
        <v>310</v>
      </c>
      <c r="F156" s="1" t="s">
        <v>12</v>
      </c>
    </row>
    <row r="157" spans="1:6" ht="14.5" x14ac:dyDescent="0.35">
      <c r="A157" s="1" t="s">
        <v>311</v>
      </c>
      <c r="B157" s="1">
        <v>0</v>
      </c>
      <c r="C157" s="1">
        <v>150</v>
      </c>
      <c r="D157" s="1">
        <v>3</v>
      </c>
      <c r="E157" s="1" t="s">
        <v>312</v>
      </c>
      <c r="F157" s="1" t="s">
        <v>12</v>
      </c>
    </row>
    <row r="158" spans="1:6" ht="14.5" x14ac:dyDescent="0.35">
      <c r="A158" s="1" t="s">
        <v>313</v>
      </c>
      <c r="B158" s="1">
        <v>0</v>
      </c>
      <c r="C158" s="1">
        <v>600</v>
      </c>
      <c r="D158" s="1">
        <v>5</v>
      </c>
      <c r="E158" s="1" t="s">
        <v>314</v>
      </c>
      <c r="F158" s="1" t="s">
        <v>18</v>
      </c>
    </row>
    <row r="159" spans="1:6" ht="14.5" x14ac:dyDescent="0.35">
      <c r="E159" s="1" t="s">
        <v>315</v>
      </c>
    </row>
    <row r="160" spans="1:6" ht="14.5" x14ac:dyDescent="0.35">
      <c r="E160" s="1" t="s">
        <v>316</v>
      </c>
    </row>
    <row r="161" spans="1:6" ht="14.5" x14ac:dyDescent="0.35">
      <c r="A161" s="1" t="s">
        <v>317</v>
      </c>
      <c r="B161" s="1">
        <v>1</v>
      </c>
      <c r="C161" s="1">
        <v>750</v>
      </c>
      <c r="D161" s="1">
        <v>5</v>
      </c>
      <c r="E161" s="1" t="s">
        <v>318</v>
      </c>
      <c r="F161" s="1" t="s">
        <v>61</v>
      </c>
    </row>
    <row r="162" spans="1:6" ht="14.5" x14ac:dyDescent="0.35">
      <c r="A162" s="1" t="s">
        <v>319</v>
      </c>
      <c r="B162" s="1">
        <v>1</v>
      </c>
      <c r="C162" s="1" t="s">
        <v>951</v>
      </c>
      <c r="D162" s="1">
        <v>5</v>
      </c>
      <c r="E162" s="1" t="s">
        <v>320</v>
      </c>
      <c r="F162" s="1" t="s">
        <v>128</v>
      </c>
    </row>
    <row r="163" spans="1:6" ht="14.5" x14ac:dyDescent="0.35">
      <c r="A163" s="1" t="s">
        <v>321</v>
      </c>
      <c r="B163" s="1">
        <v>0</v>
      </c>
      <c r="C163" s="1" t="s">
        <v>322</v>
      </c>
      <c r="D163" s="1">
        <v>4</v>
      </c>
      <c r="E163" s="1" t="s">
        <v>323</v>
      </c>
      <c r="F163" s="1" t="s">
        <v>100</v>
      </c>
    </row>
    <row r="164" spans="1:6" ht="14.5" x14ac:dyDescent="0.35">
      <c r="A164" s="1" t="s">
        <v>324</v>
      </c>
      <c r="B164" s="1">
        <v>1</v>
      </c>
      <c r="C164" s="1" t="s">
        <v>915</v>
      </c>
      <c r="D164" s="1">
        <v>6</v>
      </c>
      <c r="E164" s="1" t="s">
        <v>325</v>
      </c>
      <c r="F164" s="1" t="s">
        <v>21</v>
      </c>
    </row>
    <row r="165" spans="1:6" ht="14.5" x14ac:dyDescent="0.35">
      <c r="E165" s="1" t="s">
        <v>326</v>
      </c>
    </row>
    <row r="166" spans="1:6" ht="14.5" x14ac:dyDescent="0.35">
      <c r="A166" s="1" t="s">
        <v>327</v>
      </c>
      <c r="B166" s="1">
        <v>1</v>
      </c>
      <c r="C166" s="1">
        <v>300</v>
      </c>
      <c r="D166" s="1">
        <v>4</v>
      </c>
      <c r="E166" s="1" t="s">
        <v>328</v>
      </c>
      <c r="F166" s="1" t="s">
        <v>21</v>
      </c>
    </row>
    <row r="167" spans="1:6" ht="14.5" x14ac:dyDescent="0.35">
      <c r="A167" s="1" t="s">
        <v>329</v>
      </c>
      <c r="B167" s="1">
        <v>6</v>
      </c>
      <c r="C167" s="1">
        <v>850</v>
      </c>
      <c r="D167" s="1">
        <v>6</v>
      </c>
      <c r="E167" s="1" t="s">
        <v>330</v>
      </c>
      <c r="F167" s="1" t="s">
        <v>18</v>
      </c>
    </row>
    <row r="168" spans="1:6" ht="14.5" x14ac:dyDescent="0.35">
      <c r="A168" s="1" t="s">
        <v>331</v>
      </c>
      <c r="B168" s="1">
        <v>5</v>
      </c>
      <c r="C168" s="1">
        <v>950</v>
      </c>
      <c r="D168" s="1">
        <v>5</v>
      </c>
      <c r="E168" s="1" t="s">
        <v>332</v>
      </c>
      <c r="F168" s="1" t="s">
        <v>18</v>
      </c>
    </row>
    <row r="169" spans="1:6" ht="14.5" x14ac:dyDescent="0.35">
      <c r="A169" s="1" t="s">
        <v>333</v>
      </c>
      <c r="B169" s="1">
        <v>4</v>
      </c>
      <c r="C169" s="1">
        <v>900</v>
      </c>
      <c r="D169" s="1">
        <v>5</v>
      </c>
      <c r="E169" s="1" t="s">
        <v>334</v>
      </c>
      <c r="F169" s="1" t="s">
        <v>18</v>
      </c>
    </row>
    <row r="170" spans="1:6" ht="14.5" x14ac:dyDescent="0.35">
      <c r="E170" s="1" t="s">
        <v>335</v>
      </c>
    </row>
    <row r="171" spans="1:6" ht="14.5" x14ac:dyDescent="0.35">
      <c r="A171" s="1" t="s">
        <v>336</v>
      </c>
      <c r="B171" s="1" t="s">
        <v>884</v>
      </c>
      <c r="C171" s="1" t="s">
        <v>924</v>
      </c>
      <c r="D171" s="1" t="s">
        <v>941</v>
      </c>
      <c r="E171" s="1" t="s">
        <v>337</v>
      </c>
      <c r="F171" s="1" t="s">
        <v>33</v>
      </c>
    </row>
    <row r="172" spans="1:6" ht="14.5" x14ac:dyDescent="0.35">
      <c r="A172" s="1" t="s">
        <v>338</v>
      </c>
      <c r="B172" s="1">
        <v>5</v>
      </c>
      <c r="C172" s="1" t="s">
        <v>3113</v>
      </c>
      <c r="D172" s="1">
        <v>8</v>
      </c>
      <c r="E172" s="1" t="s">
        <v>339</v>
      </c>
      <c r="F172" s="1" t="s">
        <v>61</v>
      </c>
    </row>
    <row r="173" spans="1:6" ht="14.5" x14ac:dyDescent="0.35">
      <c r="A173" s="1" t="s">
        <v>340</v>
      </c>
      <c r="B173" s="1" t="s">
        <v>341</v>
      </c>
      <c r="C173" s="1" t="s">
        <v>341</v>
      </c>
      <c r="D173" s="1">
        <v>5</v>
      </c>
      <c r="E173" s="1" t="s">
        <v>342</v>
      </c>
      <c r="F173" s="1" t="s">
        <v>343</v>
      </c>
    </row>
    <row r="174" spans="1:6" ht="14.5" x14ac:dyDescent="0.35">
      <c r="A174" s="1" t="s">
        <v>344</v>
      </c>
      <c r="B174" s="1">
        <v>1</v>
      </c>
      <c r="C174" s="1">
        <v>300</v>
      </c>
      <c r="D174" s="1">
        <v>4</v>
      </c>
      <c r="E174" s="1" t="s">
        <v>345</v>
      </c>
      <c r="F174" s="1" t="s">
        <v>343</v>
      </c>
    </row>
    <row r="175" spans="1:6" ht="14.5" x14ac:dyDescent="0.35">
      <c r="A175" s="1" t="s">
        <v>346</v>
      </c>
      <c r="B175" s="1">
        <v>0</v>
      </c>
      <c r="C175" s="1">
        <v>175</v>
      </c>
      <c r="D175" s="1">
        <v>5</v>
      </c>
      <c r="E175" s="1" t="s">
        <v>347</v>
      </c>
      <c r="F175" s="1" t="s">
        <v>141</v>
      </c>
    </row>
    <row r="176" spans="1:6" ht="14.5" x14ac:dyDescent="0.35">
      <c r="A176" s="1" t="s">
        <v>348</v>
      </c>
      <c r="B176" s="1">
        <v>1</v>
      </c>
      <c r="C176" s="1">
        <v>400</v>
      </c>
      <c r="D176" s="1">
        <v>6</v>
      </c>
      <c r="E176" s="1" t="s">
        <v>349</v>
      </c>
      <c r="F176" s="1" t="s">
        <v>141</v>
      </c>
    </row>
    <row r="177" spans="1:6" ht="14.5" x14ac:dyDescent="0.35">
      <c r="E177" s="1" t="s">
        <v>350</v>
      </c>
    </row>
    <row r="178" spans="1:6" ht="14.5" x14ac:dyDescent="0.35">
      <c r="A178" s="1" t="s">
        <v>351</v>
      </c>
      <c r="B178" s="1" t="s">
        <v>1390</v>
      </c>
      <c r="C178" s="1" t="s">
        <v>352</v>
      </c>
      <c r="D178" s="1" t="s">
        <v>891</v>
      </c>
      <c r="E178" s="1" t="s">
        <v>353</v>
      </c>
      <c r="F178" s="1" t="s">
        <v>243</v>
      </c>
    </row>
    <row r="179" spans="1:6" ht="14.5" x14ac:dyDescent="0.35">
      <c r="E179" s="1" t="s">
        <v>354</v>
      </c>
    </row>
    <row r="180" spans="1:6" ht="14.5" x14ac:dyDescent="0.35">
      <c r="A180" s="1" t="s">
        <v>355</v>
      </c>
      <c r="B180" s="1" t="s">
        <v>883</v>
      </c>
      <c r="C180" s="1" t="s">
        <v>948</v>
      </c>
      <c r="D180" s="1" t="s">
        <v>884</v>
      </c>
      <c r="E180" s="1" t="s">
        <v>356</v>
      </c>
      <c r="F180" s="1" t="s">
        <v>38</v>
      </c>
    </row>
    <row r="181" spans="1:6" ht="14.5" x14ac:dyDescent="0.35">
      <c r="A181" s="1" t="s">
        <v>357</v>
      </c>
      <c r="B181" s="1" t="s">
        <v>1390</v>
      </c>
      <c r="C181" s="1" t="s">
        <v>924</v>
      </c>
      <c r="D181" s="1" t="s">
        <v>905</v>
      </c>
      <c r="E181" s="1" t="s">
        <v>358</v>
      </c>
      <c r="F181" s="1" t="s">
        <v>166</v>
      </c>
    </row>
    <row r="182" spans="1:6" ht="14.5" x14ac:dyDescent="0.35">
      <c r="A182" s="1" t="s">
        <v>359</v>
      </c>
      <c r="B182" s="1" t="s">
        <v>893</v>
      </c>
      <c r="C182" s="1" t="s">
        <v>1198</v>
      </c>
      <c r="D182" s="1" t="s">
        <v>909</v>
      </c>
      <c r="E182" s="1" t="s">
        <v>360</v>
      </c>
      <c r="F182" s="1" t="s">
        <v>54</v>
      </c>
    </row>
    <row r="183" spans="1:6" ht="14.5" x14ac:dyDescent="0.35">
      <c r="E183" s="1" t="s">
        <v>361</v>
      </c>
    </row>
    <row r="184" spans="1:6" ht="14.5" x14ac:dyDescent="0.35">
      <c r="A184" s="1" t="s">
        <v>362</v>
      </c>
      <c r="B184" s="1" t="s">
        <v>882</v>
      </c>
      <c r="C184" s="1" t="s">
        <v>1875</v>
      </c>
      <c r="D184" s="1" t="s">
        <v>982</v>
      </c>
      <c r="E184" s="1" t="s">
        <v>363</v>
      </c>
      <c r="F184" s="1" t="s">
        <v>54</v>
      </c>
    </row>
    <row r="185" spans="1:6" ht="15" thickBot="1" x14ac:dyDescent="0.4"/>
    <row r="186" spans="1:6" ht="16" thickBot="1" x14ac:dyDescent="0.4">
      <c r="A186" s="143" t="s">
        <v>364</v>
      </c>
      <c r="B186" s="144"/>
      <c r="C186" s="144"/>
      <c r="D186" s="144"/>
      <c r="E186" s="144"/>
      <c r="F186" s="145"/>
    </row>
    <row r="187" spans="1:6" s="3" customFormat="1" ht="14" x14ac:dyDescent="0.35">
      <c r="A187" s="3" t="s">
        <v>3</v>
      </c>
      <c r="B187" s="3" t="s">
        <v>4</v>
      </c>
      <c r="C187" s="3" t="s">
        <v>5</v>
      </c>
      <c r="D187" s="3" t="s">
        <v>6</v>
      </c>
      <c r="E187" s="3" t="s">
        <v>7</v>
      </c>
      <c r="F187" s="3" t="s">
        <v>8</v>
      </c>
    </row>
    <row r="188" spans="1:6" s="4" customFormat="1" ht="12.5" x14ac:dyDescent="0.35">
      <c r="A188" s="4" t="s">
        <v>365</v>
      </c>
      <c r="B188" s="4">
        <v>2</v>
      </c>
      <c r="C188" s="4">
        <v>500</v>
      </c>
      <c r="D188" s="4">
        <v>4</v>
      </c>
      <c r="E188" s="4" t="s">
        <v>366</v>
      </c>
      <c r="F188" s="4" t="s">
        <v>100</v>
      </c>
    </row>
    <row r="189" spans="1:6" s="4" customFormat="1" ht="12.5" x14ac:dyDescent="0.35">
      <c r="A189" s="4" t="s">
        <v>367</v>
      </c>
      <c r="B189" s="4">
        <v>1</v>
      </c>
      <c r="C189" s="4" t="s">
        <v>368</v>
      </c>
      <c r="D189" s="4">
        <v>6</v>
      </c>
      <c r="E189" s="4" t="s">
        <v>369</v>
      </c>
      <c r="F189" s="4" t="s">
        <v>100</v>
      </c>
    </row>
    <row r="190" spans="1:6" s="4" customFormat="1" ht="12.5" x14ac:dyDescent="0.35">
      <c r="A190" s="4" t="s">
        <v>370</v>
      </c>
      <c r="B190" s="4">
        <v>0</v>
      </c>
      <c r="C190" s="4" t="s">
        <v>371</v>
      </c>
      <c r="D190" s="4">
        <v>7</v>
      </c>
      <c r="E190" s="4" t="s">
        <v>372</v>
      </c>
      <c r="F190" s="4" t="s">
        <v>141</v>
      </c>
    </row>
    <row r="191" spans="1:6" s="4" customFormat="1" ht="12.5" x14ac:dyDescent="0.35">
      <c r="A191" s="4" t="s">
        <v>373</v>
      </c>
      <c r="B191" s="4">
        <v>0</v>
      </c>
      <c r="C191" s="4">
        <v>35</v>
      </c>
      <c r="D191" s="4">
        <v>0</v>
      </c>
      <c r="E191" s="4" t="s">
        <v>374</v>
      </c>
      <c r="F191" s="4" t="s">
        <v>12</v>
      </c>
    </row>
    <row r="192" spans="1:6" s="4" customFormat="1" ht="12.5" x14ac:dyDescent="0.35">
      <c r="A192" s="4" t="s">
        <v>375</v>
      </c>
      <c r="B192" s="4">
        <v>0</v>
      </c>
      <c r="C192" s="4" t="s">
        <v>376</v>
      </c>
      <c r="D192" s="4">
        <v>8</v>
      </c>
      <c r="E192" s="4" t="s">
        <v>377</v>
      </c>
      <c r="F192" s="4" t="s">
        <v>141</v>
      </c>
    </row>
    <row r="193" spans="1:6" ht="14.5" x14ac:dyDescent="0.35">
      <c r="A193" s="1" t="s">
        <v>378</v>
      </c>
      <c r="B193" s="1">
        <v>0</v>
      </c>
      <c r="C193" s="1">
        <v>25</v>
      </c>
      <c r="D193" s="1">
        <v>0</v>
      </c>
      <c r="E193" s="1" t="s">
        <v>379</v>
      </c>
      <c r="F193" s="1" t="s">
        <v>12</v>
      </c>
    </row>
    <row r="194" spans="1:6" ht="14.5" x14ac:dyDescent="0.35">
      <c r="A194" s="1" t="s">
        <v>380</v>
      </c>
      <c r="B194" s="1">
        <v>1</v>
      </c>
      <c r="C194" s="1">
        <v>100</v>
      </c>
      <c r="D194" s="1">
        <v>4</v>
      </c>
      <c r="E194" s="1" t="s">
        <v>381</v>
      </c>
      <c r="F194" s="1" t="s">
        <v>211</v>
      </c>
    </row>
    <row r="195" spans="1:6" ht="14.5" x14ac:dyDescent="0.35">
      <c r="A195" s="1" t="s">
        <v>382</v>
      </c>
      <c r="B195" s="1" t="s">
        <v>883</v>
      </c>
      <c r="C195" s="1" t="s">
        <v>885</v>
      </c>
      <c r="D195" s="1" t="s">
        <v>891</v>
      </c>
      <c r="E195" s="1" t="s">
        <v>383</v>
      </c>
      <c r="F195" s="1" t="s">
        <v>54</v>
      </c>
    </row>
    <row r="196" spans="1:6" ht="14.5" x14ac:dyDescent="0.35">
      <c r="A196" s="1" t="s">
        <v>384</v>
      </c>
      <c r="B196" s="1" t="s">
        <v>882</v>
      </c>
      <c r="C196" s="1" t="s">
        <v>912</v>
      </c>
      <c r="D196" s="1" t="s">
        <v>909</v>
      </c>
      <c r="E196" s="1" t="s">
        <v>385</v>
      </c>
      <c r="F196" s="1" t="s">
        <v>54</v>
      </c>
    </row>
    <row r="197" spans="1:6" ht="14.5" x14ac:dyDescent="0.35">
      <c r="A197" s="1" t="s">
        <v>386</v>
      </c>
      <c r="B197" s="1">
        <v>1</v>
      </c>
      <c r="C197" s="1" t="s">
        <v>387</v>
      </c>
      <c r="D197" s="1">
        <v>5</v>
      </c>
      <c r="E197" s="1" t="s">
        <v>388</v>
      </c>
      <c r="F197" s="1" t="s">
        <v>221</v>
      </c>
    </row>
    <row r="198" spans="1:6" ht="14.5" x14ac:dyDescent="0.35">
      <c r="A198" s="1" t="s">
        <v>389</v>
      </c>
      <c r="B198" s="1">
        <v>2</v>
      </c>
      <c r="C198" s="1" t="s">
        <v>390</v>
      </c>
      <c r="D198" s="1">
        <v>6</v>
      </c>
      <c r="E198" s="1" t="s">
        <v>391</v>
      </c>
      <c r="F198" s="1" t="s">
        <v>221</v>
      </c>
    </row>
    <row r="199" spans="1:6" ht="14.5" x14ac:dyDescent="0.35">
      <c r="A199" s="1" t="s">
        <v>392</v>
      </c>
      <c r="B199" s="1">
        <v>6</v>
      </c>
      <c r="C199" s="1">
        <v>800</v>
      </c>
      <c r="D199" s="1">
        <v>5</v>
      </c>
      <c r="E199" s="1" t="s">
        <v>393</v>
      </c>
      <c r="F199" s="1" t="s">
        <v>18</v>
      </c>
    </row>
    <row r="200" spans="1:6" ht="14.5" x14ac:dyDescent="0.35">
      <c r="A200" s="1" t="s">
        <v>394</v>
      </c>
      <c r="B200" s="1">
        <v>1</v>
      </c>
      <c r="C200" s="1" t="s">
        <v>395</v>
      </c>
      <c r="D200" s="1">
        <v>8</v>
      </c>
      <c r="E200" s="1" t="s">
        <v>396</v>
      </c>
      <c r="F200" s="1" t="s">
        <v>343</v>
      </c>
    </row>
    <row r="201" spans="1:6" ht="14.5" x14ac:dyDescent="0.35">
      <c r="A201" s="1" t="s">
        <v>397</v>
      </c>
      <c r="B201" s="1">
        <v>1</v>
      </c>
      <c r="C201" s="1" t="s">
        <v>368</v>
      </c>
      <c r="D201" s="1">
        <v>5</v>
      </c>
      <c r="E201" s="1" t="s">
        <v>398</v>
      </c>
      <c r="F201" s="1" t="s">
        <v>12</v>
      </c>
    </row>
    <row r="202" spans="1:6" ht="14.5" x14ac:dyDescent="0.35">
      <c r="A202" s="1" t="s">
        <v>399</v>
      </c>
      <c r="B202" s="1" t="s">
        <v>882</v>
      </c>
      <c r="C202" s="1" t="s">
        <v>376</v>
      </c>
      <c r="D202" s="1" t="s">
        <v>941</v>
      </c>
      <c r="E202" s="1" t="s">
        <v>400</v>
      </c>
      <c r="F202" s="1" t="s">
        <v>106</v>
      </c>
    </row>
    <row r="203" spans="1:6" ht="14.5" x14ac:dyDescent="0.35">
      <c r="A203" s="1" t="s">
        <v>401</v>
      </c>
      <c r="B203" s="1">
        <v>1</v>
      </c>
      <c r="C203" s="1">
        <v>100</v>
      </c>
      <c r="D203" s="1">
        <v>5</v>
      </c>
      <c r="E203" s="1" t="s">
        <v>402</v>
      </c>
      <c r="F203" s="1" t="s">
        <v>141</v>
      </c>
    </row>
    <row r="204" spans="1:6" ht="14.5" x14ac:dyDescent="0.35">
      <c r="A204" s="1" t="s">
        <v>403</v>
      </c>
      <c r="B204" s="1">
        <v>0</v>
      </c>
      <c r="C204" s="1" t="s">
        <v>404</v>
      </c>
      <c r="D204" s="1">
        <v>7</v>
      </c>
      <c r="E204" s="1" t="s">
        <v>405</v>
      </c>
      <c r="F204" s="1" t="s">
        <v>406</v>
      </c>
    </row>
    <row r="205" spans="1:6" ht="14.5" x14ac:dyDescent="0.35">
      <c r="A205" s="1" t="s">
        <v>407</v>
      </c>
      <c r="B205" s="1">
        <v>2</v>
      </c>
      <c r="C205" s="1">
        <v>100</v>
      </c>
      <c r="D205" s="1">
        <v>4</v>
      </c>
      <c r="E205" s="1" t="s">
        <v>408</v>
      </c>
      <c r="F205" s="1" t="s">
        <v>12</v>
      </c>
    </row>
    <row r="206" spans="1:6" ht="14.5" x14ac:dyDescent="0.35">
      <c r="A206" s="1" t="s">
        <v>409</v>
      </c>
      <c r="B206" s="1">
        <v>2</v>
      </c>
      <c r="C206" s="1" t="s">
        <v>276</v>
      </c>
      <c r="D206" s="1">
        <v>7</v>
      </c>
      <c r="E206" s="1" t="s">
        <v>410</v>
      </c>
      <c r="F206" s="1" t="s">
        <v>100</v>
      </c>
    </row>
    <row r="207" spans="1:6" ht="14.5" x14ac:dyDescent="0.35">
      <c r="A207" s="1" t="s">
        <v>411</v>
      </c>
      <c r="B207" s="1">
        <v>0</v>
      </c>
      <c r="C207" s="1" t="s">
        <v>368</v>
      </c>
      <c r="D207" s="1">
        <v>7</v>
      </c>
      <c r="E207" s="1" t="s">
        <v>412</v>
      </c>
      <c r="F207" s="1" t="s">
        <v>343</v>
      </c>
    </row>
    <row r="208" spans="1:6" ht="14.5" x14ac:dyDescent="0.35">
      <c r="A208" s="1" t="s">
        <v>413</v>
      </c>
      <c r="B208" s="1">
        <v>2</v>
      </c>
      <c r="C208" s="1" t="s">
        <v>276</v>
      </c>
      <c r="D208" s="1">
        <v>6</v>
      </c>
      <c r="E208" s="1" t="s">
        <v>414</v>
      </c>
      <c r="F208" s="1" t="s">
        <v>343</v>
      </c>
    </row>
    <row r="209" spans="1:6" ht="14.5" x14ac:dyDescent="0.35">
      <c r="A209" s="1" t="s">
        <v>415</v>
      </c>
      <c r="B209" s="1">
        <v>1</v>
      </c>
      <c r="C209" s="1" t="s">
        <v>416</v>
      </c>
      <c r="D209" s="1">
        <v>9</v>
      </c>
      <c r="E209" s="1" t="s">
        <v>417</v>
      </c>
      <c r="F209" s="1" t="s">
        <v>100</v>
      </c>
    </row>
    <row r="210" spans="1:6" ht="14.5" x14ac:dyDescent="0.35">
      <c r="A210" s="1" t="s">
        <v>418</v>
      </c>
      <c r="B210" s="1">
        <v>1</v>
      </c>
      <c r="C210" s="1">
        <v>800</v>
      </c>
      <c r="D210" s="1">
        <v>8</v>
      </c>
      <c r="E210" s="1" t="s">
        <v>419</v>
      </c>
      <c r="F210" s="1" t="s">
        <v>21</v>
      </c>
    </row>
    <row r="211" spans="1:6" ht="14.5" x14ac:dyDescent="0.35">
      <c r="A211" s="1" t="s">
        <v>420</v>
      </c>
      <c r="B211" s="1">
        <v>5</v>
      </c>
      <c r="C211" s="1" t="s">
        <v>1017</v>
      </c>
      <c r="D211" s="1">
        <v>7</v>
      </c>
      <c r="E211" s="1" t="s">
        <v>421</v>
      </c>
      <c r="F211" s="1" t="s">
        <v>343</v>
      </c>
    </row>
    <row r="212" spans="1:6" ht="14.5" x14ac:dyDescent="0.35">
      <c r="A212" s="1" t="s">
        <v>422</v>
      </c>
      <c r="B212" s="1">
        <v>12</v>
      </c>
      <c r="C212" s="1" t="s">
        <v>951</v>
      </c>
      <c r="D212" s="1">
        <v>5</v>
      </c>
      <c r="E212" s="1" t="s">
        <v>423</v>
      </c>
      <c r="F212" s="1" t="s">
        <v>343</v>
      </c>
    </row>
    <row r="213" spans="1:6" ht="14.5" x14ac:dyDescent="0.35">
      <c r="A213" s="1" t="s">
        <v>424</v>
      </c>
      <c r="B213" s="1" t="s">
        <v>425</v>
      </c>
      <c r="C213" s="1" t="s">
        <v>231</v>
      </c>
      <c r="D213" s="1" t="s">
        <v>905</v>
      </c>
      <c r="E213" s="1" t="s">
        <v>426</v>
      </c>
      <c r="F213" s="1" t="s">
        <v>141</v>
      </c>
    </row>
    <row r="214" spans="1:6" ht="14.5" x14ac:dyDescent="0.35">
      <c r="A214" s="1" t="s">
        <v>427</v>
      </c>
      <c r="B214" s="1" t="s">
        <v>884</v>
      </c>
      <c r="C214" s="1" t="s">
        <v>428</v>
      </c>
      <c r="D214" s="1" t="s">
        <v>982</v>
      </c>
      <c r="E214" s="1" t="s">
        <v>429</v>
      </c>
      <c r="F214" s="1" t="s">
        <v>141</v>
      </c>
    </row>
    <row r="215" spans="1:6" ht="14.5" x14ac:dyDescent="0.35">
      <c r="A215" s="1" t="s">
        <v>430</v>
      </c>
      <c r="B215" s="1" t="s">
        <v>883</v>
      </c>
      <c r="C215" s="1" t="s">
        <v>390</v>
      </c>
      <c r="D215" s="1" t="s">
        <v>909</v>
      </c>
      <c r="E215" s="1" t="s">
        <v>431</v>
      </c>
      <c r="F215" s="1" t="s">
        <v>141</v>
      </c>
    </row>
    <row r="216" spans="1:6" ht="14.5" x14ac:dyDescent="0.35">
      <c r="A216" s="1" t="s">
        <v>432</v>
      </c>
      <c r="B216" s="1" t="s">
        <v>941</v>
      </c>
      <c r="C216" s="1" t="s">
        <v>1360</v>
      </c>
      <c r="D216" s="1" t="s">
        <v>941</v>
      </c>
      <c r="E216" s="1" t="s">
        <v>433</v>
      </c>
      <c r="F216" s="1" t="s">
        <v>211</v>
      </c>
    </row>
    <row r="217" spans="1:6" ht="15" thickBot="1" x14ac:dyDescent="0.4"/>
    <row r="218" spans="1:6" ht="16" thickBot="1" x14ac:dyDescent="0.4">
      <c r="A218" s="143" t="s">
        <v>434</v>
      </c>
      <c r="B218" s="144"/>
      <c r="C218" s="144"/>
      <c r="D218" s="144"/>
      <c r="E218" s="144"/>
      <c r="F218" s="145"/>
    </row>
    <row r="219" spans="1:6" s="3" customFormat="1" ht="14" x14ac:dyDescent="0.35">
      <c r="A219" s="3" t="s">
        <v>3</v>
      </c>
      <c r="B219" s="3" t="s">
        <v>4</v>
      </c>
      <c r="C219" s="3" t="s">
        <v>5</v>
      </c>
      <c r="D219" s="3" t="s">
        <v>6</v>
      </c>
      <c r="E219" s="3" t="s">
        <v>7</v>
      </c>
      <c r="F219" s="3" t="s">
        <v>8</v>
      </c>
    </row>
    <row r="220" spans="1:6" ht="14.5" x14ac:dyDescent="0.35">
      <c r="A220" s="1" t="s">
        <v>217</v>
      </c>
      <c r="B220" s="1">
        <v>1</v>
      </c>
      <c r="C220" s="1">
        <v>75</v>
      </c>
      <c r="D220" s="1">
        <v>1</v>
      </c>
      <c r="E220" s="1" t="s">
        <v>435</v>
      </c>
      <c r="F220" s="1" t="s">
        <v>12</v>
      </c>
    </row>
    <row r="221" spans="1:6" ht="14.5" x14ac:dyDescent="0.35">
      <c r="A221" s="1" t="s">
        <v>436</v>
      </c>
      <c r="B221" s="1" t="s">
        <v>884</v>
      </c>
      <c r="C221" s="1" t="s">
        <v>896</v>
      </c>
      <c r="D221" s="1" t="s">
        <v>884</v>
      </c>
      <c r="E221" s="1" t="s">
        <v>437</v>
      </c>
      <c r="F221" s="1" t="s">
        <v>141</v>
      </c>
    </row>
    <row r="222" spans="1:6" ht="14.5" x14ac:dyDescent="0.35">
      <c r="E222" s="1" t="s">
        <v>438</v>
      </c>
    </row>
    <row r="223" spans="1:6" ht="14.5" x14ac:dyDescent="0.35">
      <c r="A223" s="1" t="s">
        <v>439</v>
      </c>
      <c r="B223" s="1" t="s">
        <v>883</v>
      </c>
      <c r="C223" s="1" t="s">
        <v>951</v>
      </c>
      <c r="D223" s="1" t="s">
        <v>1012</v>
      </c>
      <c r="E223" s="1" t="s">
        <v>440</v>
      </c>
      <c r="F223" s="1" t="s">
        <v>38</v>
      </c>
    </row>
    <row r="224" spans="1:6" ht="14.5" x14ac:dyDescent="0.35">
      <c r="A224" s="1" t="s">
        <v>441</v>
      </c>
      <c r="B224" s="1" t="s">
        <v>882</v>
      </c>
      <c r="C224" s="1" t="s">
        <v>885</v>
      </c>
      <c r="D224" s="1" t="s">
        <v>341</v>
      </c>
      <c r="E224" s="1" t="s">
        <v>442</v>
      </c>
      <c r="F224" s="1" t="s">
        <v>128</v>
      </c>
    </row>
    <row r="225" spans="1:6" ht="14.5" x14ac:dyDescent="0.35">
      <c r="A225" s="1" t="s">
        <v>443</v>
      </c>
      <c r="B225" s="1" t="s">
        <v>882</v>
      </c>
      <c r="C225" s="1" t="s">
        <v>1198</v>
      </c>
      <c r="D225" s="1" t="s">
        <v>893</v>
      </c>
      <c r="E225" s="1" t="s">
        <v>444</v>
      </c>
      <c r="F225" s="1" t="s">
        <v>211</v>
      </c>
    </row>
    <row r="226" spans="1:6" ht="14.5" x14ac:dyDescent="0.35">
      <c r="A226" s="1" t="s">
        <v>445</v>
      </c>
      <c r="B226" s="1" t="s">
        <v>883</v>
      </c>
      <c r="C226" s="1" t="s">
        <v>1245</v>
      </c>
      <c r="D226" s="1" t="s">
        <v>884</v>
      </c>
      <c r="E226" s="1" t="s">
        <v>446</v>
      </c>
      <c r="F226" s="1" t="s">
        <v>141</v>
      </c>
    </row>
    <row r="227" spans="1:6" ht="14.5" x14ac:dyDescent="0.35">
      <c r="A227" s="1" t="s">
        <v>447</v>
      </c>
      <c r="B227" s="1" t="s">
        <v>883</v>
      </c>
      <c r="C227" s="1" t="s">
        <v>1144</v>
      </c>
      <c r="D227" s="1" t="s">
        <v>893</v>
      </c>
      <c r="E227" s="1" t="s">
        <v>448</v>
      </c>
      <c r="F227" s="1" t="s">
        <v>141</v>
      </c>
    </row>
    <row r="228" spans="1:6" ht="14.5" x14ac:dyDescent="0.35">
      <c r="A228" s="1" t="s">
        <v>449</v>
      </c>
      <c r="B228" s="1" t="s">
        <v>882</v>
      </c>
      <c r="C228" s="1" t="s">
        <v>1245</v>
      </c>
      <c r="D228" s="1" t="s">
        <v>941</v>
      </c>
      <c r="E228" s="1" t="s">
        <v>450</v>
      </c>
      <c r="F228" s="1" t="s">
        <v>24</v>
      </c>
    </row>
    <row r="229" spans="1:6" ht="14.5" x14ac:dyDescent="0.35">
      <c r="A229" s="1" t="s">
        <v>451</v>
      </c>
      <c r="B229" s="1" t="s">
        <v>882</v>
      </c>
      <c r="C229" s="1" t="s">
        <v>452</v>
      </c>
      <c r="D229" s="1" t="s">
        <v>1012</v>
      </c>
      <c r="E229" s="1" t="s">
        <v>453</v>
      </c>
      <c r="F229" s="1" t="s">
        <v>103</v>
      </c>
    </row>
    <row r="230" spans="1:6" ht="14.5" x14ac:dyDescent="0.35">
      <c r="A230" s="1" t="s">
        <v>454</v>
      </c>
      <c r="B230" s="1" t="s">
        <v>883</v>
      </c>
      <c r="C230" s="1" t="s">
        <v>882</v>
      </c>
      <c r="D230" s="1" t="s">
        <v>883</v>
      </c>
      <c r="E230" s="1" t="s">
        <v>455</v>
      </c>
      <c r="F230" s="1" t="s">
        <v>146</v>
      </c>
    </row>
    <row r="231" spans="1:6" ht="14.5" x14ac:dyDescent="0.35">
      <c r="A231" s="1" t="s">
        <v>456</v>
      </c>
      <c r="B231" s="1" t="s">
        <v>883</v>
      </c>
      <c r="C231" s="1" t="s">
        <v>283</v>
      </c>
      <c r="D231" s="1" t="s">
        <v>891</v>
      </c>
      <c r="E231" s="1" t="s">
        <v>457</v>
      </c>
      <c r="F231" s="1" t="s">
        <v>221</v>
      </c>
    </row>
    <row r="232" spans="1:6" ht="14.5" x14ac:dyDescent="0.35">
      <c r="A232" s="1" t="s">
        <v>458</v>
      </c>
      <c r="B232" s="1" t="s">
        <v>883</v>
      </c>
      <c r="C232" s="1" t="s">
        <v>1715</v>
      </c>
      <c r="D232" s="1" t="s">
        <v>883</v>
      </c>
      <c r="E232" s="1" t="s">
        <v>459</v>
      </c>
      <c r="F232" s="1" t="s">
        <v>146</v>
      </c>
    </row>
    <row r="233" spans="1:6" ht="14.5" x14ac:dyDescent="0.35">
      <c r="A233" s="1" t="s">
        <v>460</v>
      </c>
      <c r="B233" s="1" t="s">
        <v>883</v>
      </c>
      <c r="C233" s="1" t="s">
        <v>390</v>
      </c>
      <c r="D233" s="1" t="s">
        <v>905</v>
      </c>
      <c r="E233" s="1" t="s">
        <v>461</v>
      </c>
      <c r="F233" s="1" t="s">
        <v>221</v>
      </c>
    </row>
    <row r="234" spans="1:6" ht="14.5" x14ac:dyDescent="0.35">
      <c r="A234" s="1" t="s">
        <v>462</v>
      </c>
      <c r="B234" s="1" t="s">
        <v>883</v>
      </c>
      <c r="C234" s="1" t="s">
        <v>368</v>
      </c>
      <c r="D234" s="1" t="s">
        <v>909</v>
      </c>
      <c r="E234" s="1" t="s">
        <v>463</v>
      </c>
      <c r="F234" s="1" t="s">
        <v>221</v>
      </c>
    </row>
    <row r="235" spans="1:6" ht="14.5" x14ac:dyDescent="0.35">
      <c r="A235" s="1" t="s">
        <v>464</v>
      </c>
      <c r="B235" s="1" t="s">
        <v>883</v>
      </c>
      <c r="C235" s="1" t="s">
        <v>390</v>
      </c>
      <c r="D235" s="1" t="s">
        <v>905</v>
      </c>
      <c r="E235" s="1" t="s">
        <v>465</v>
      </c>
      <c r="F235" s="1" t="s">
        <v>343</v>
      </c>
    </row>
    <row r="236" spans="1:6" ht="14.5" x14ac:dyDescent="0.35">
      <c r="A236" s="1" t="s">
        <v>466</v>
      </c>
      <c r="B236" s="1" t="s">
        <v>1012</v>
      </c>
      <c r="C236" s="1" t="s">
        <v>935</v>
      </c>
      <c r="D236" s="1" t="s">
        <v>882</v>
      </c>
      <c r="E236" s="1" t="s">
        <v>467</v>
      </c>
      <c r="F236" s="1" t="s">
        <v>146</v>
      </c>
    </row>
    <row r="237" spans="1:6" ht="14.5" x14ac:dyDescent="0.35">
      <c r="A237" s="1" t="s">
        <v>468</v>
      </c>
      <c r="B237" s="1" t="s">
        <v>469</v>
      </c>
      <c r="C237" s="1" t="s">
        <v>470</v>
      </c>
      <c r="D237" s="1" t="s">
        <v>884</v>
      </c>
      <c r="E237" s="1" t="s">
        <v>471</v>
      </c>
      <c r="F237" s="1" t="s">
        <v>211</v>
      </c>
    </row>
    <row r="238" spans="1:6" ht="14.5" x14ac:dyDescent="0.35">
      <c r="A238" s="1" t="s">
        <v>472</v>
      </c>
      <c r="B238" s="1" t="s">
        <v>469</v>
      </c>
      <c r="C238" s="1" t="s">
        <v>473</v>
      </c>
      <c r="D238" s="1" t="s">
        <v>941</v>
      </c>
      <c r="E238" s="1" t="s">
        <v>471</v>
      </c>
      <c r="F238" s="1" t="s">
        <v>211</v>
      </c>
    </row>
    <row r="239" spans="1:6" ht="14.5" x14ac:dyDescent="0.35">
      <c r="A239" s="1" t="s">
        <v>474</v>
      </c>
      <c r="B239" s="1" t="s">
        <v>469</v>
      </c>
      <c r="C239" s="1" t="s">
        <v>475</v>
      </c>
      <c r="D239" s="1" t="s">
        <v>1012</v>
      </c>
      <c r="E239" s="1" t="s">
        <v>471</v>
      </c>
      <c r="F239" s="1" t="s">
        <v>211</v>
      </c>
    </row>
    <row r="240" spans="1:6" ht="14.5" x14ac:dyDescent="0.35">
      <c r="A240" s="1" t="s">
        <v>476</v>
      </c>
      <c r="B240" s="1" t="s">
        <v>1012</v>
      </c>
      <c r="C240" s="1" t="s">
        <v>1017</v>
      </c>
      <c r="D240" s="1" t="s">
        <v>941</v>
      </c>
      <c r="E240" s="1" t="s">
        <v>477</v>
      </c>
      <c r="F240" s="1" t="s">
        <v>211</v>
      </c>
    </row>
    <row r="241" spans="1:6" ht="15" thickBot="1" x14ac:dyDescent="0.4"/>
    <row r="242" spans="1:6" ht="16" thickBot="1" x14ac:dyDescent="0.4">
      <c r="A242" s="143" t="s">
        <v>478</v>
      </c>
      <c r="B242" s="144"/>
      <c r="C242" s="144"/>
      <c r="D242" s="144"/>
      <c r="E242" s="144"/>
      <c r="F242" s="145"/>
    </row>
    <row r="243" spans="1:6" s="3" customFormat="1" ht="14" x14ac:dyDescent="0.35">
      <c r="A243" s="3" t="s">
        <v>3</v>
      </c>
      <c r="B243" s="3" t="s">
        <v>4</v>
      </c>
      <c r="C243" s="3" t="s">
        <v>5</v>
      </c>
      <c r="D243" s="3" t="s">
        <v>6</v>
      </c>
      <c r="E243" s="3" t="s">
        <v>7</v>
      </c>
      <c r="F243" s="3" t="s">
        <v>8</v>
      </c>
    </row>
    <row r="244" spans="1:6" ht="14.5" x14ac:dyDescent="0.35">
      <c r="A244" s="1" t="s">
        <v>479</v>
      </c>
      <c r="B244" s="1" t="s">
        <v>883</v>
      </c>
      <c r="C244" s="1" t="s">
        <v>1245</v>
      </c>
      <c r="D244" s="1" t="s">
        <v>883</v>
      </c>
      <c r="E244" s="1" t="s">
        <v>480</v>
      </c>
      <c r="F244" s="1" t="s">
        <v>141</v>
      </c>
    </row>
    <row r="245" spans="1:6" ht="14.5" x14ac:dyDescent="0.35">
      <c r="A245" s="1" t="s">
        <v>481</v>
      </c>
      <c r="B245" s="1" t="s">
        <v>882</v>
      </c>
      <c r="C245" s="1" t="s">
        <v>885</v>
      </c>
      <c r="D245" s="1" t="s">
        <v>891</v>
      </c>
      <c r="E245" s="1" t="s">
        <v>482</v>
      </c>
      <c r="F245" s="1" t="s">
        <v>243</v>
      </c>
    </row>
    <row r="246" spans="1:6" ht="14.5" x14ac:dyDescent="0.35">
      <c r="A246" s="1" t="s">
        <v>483</v>
      </c>
      <c r="B246" s="1" t="s">
        <v>10</v>
      </c>
      <c r="C246" s="1" t="s">
        <v>885</v>
      </c>
      <c r="D246" s="1" t="s">
        <v>884</v>
      </c>
      <c r="E246" s="1" t="s">
        <v>484</v>
      </c>
      <c r="F246" s="1" t="s">
        <v>18</v>
      </c>
    </row>
    <row r="247" spans="1:6" ht="14.5" x14ac:dyDescent="0.35">
      <c r="A247" s="1" t="s">
        <v>485</v>
      </c>
      <c r="B247" s="1" t="s">
        <v>882</v>
      </c>
      <c r="C247" s="1" t="s">
        <v>1517</v>
      </c>
      <c r="D247" s="1" t="s">
        <v>883</v>
      </c>
      <c r="E247" s="1" t="s">
        <v>486</v>
      </c>
      <c r="F247" s="1" t="s">
        <v>141</v>
      </c>
    </row>
    <row r="248" spans="1:6" ht="14.5" x14ac:dyDescent="0.35">
      <c r="A248" s="1" t="s">
        <v>487</v>
      </c>
      <c r="B248" s="1" t="s">
        <v>884</v>
      </c>
      <c r="C248" s="1" t="s">
        <v>964</v>
      </c>
      <c r="D248" s="1" t="s">
        <v>882</v>
      </c>
      <c r="E248" s="1" t="s">
        <v>488</v>
      </c>
      <c r="F248" s="1" t="s">
        <v>12</v>
      </c>
    </row>
    <row r="249" spans="1:6" ht="14.5" x14ac:dyDescent="0.35">
      <c r="A249" s="1" t="s">
        <v>489</v>
      </c>
      <c r="B249" s="1" t="s">
        <v>884</v>
      </c>
      <c r="C249" s="1" t="s">
        <v>1285</v>
      </c>
      <c r="D249" s="1" t="s">
        <v>905</v>
      </c>
      <c r="E249" s="1" t="s">
        <v>490</v>
      </c>
      <c r="F249" s="1" t="s">
        <v>141</v>
      </c>
    </row>
    <row r="250" spans="1:6" ht="14.5" x14ac:dyDescent="0.35">
      <c r="A250" s="1" t="s">
        <v>491</v>
      </c>
      <c r="B250" s="1" t="s">
        <v>882</v>
      </c>
      <c r="C250" s="1" t="s">
        <v>1081</v>
      </c>
      <c r="D250" s="1" t="s">
        <v>909</v>
      </c>
      <c r="E250" s="1" t="s">
        <v>492</v>
      </c>
      <c r="F250" s="1" t="s">
        <v>141</v>
      </c>
    </row>
    <row r="251" spans="1:6" ht="14.5" x14ac:dyDescent="0.35">
      <c r="A251" s="1" t="s">
        <v>493</v>
      </c>
      <c r="B251" s="1" t="s">
        <v>883</v>
      </c>
      <c r="C251" s="1" t="s">
        <v>1387</v>
      </c>
      <c r="D251" s="1" t="s">
        <v>941</v>
      </c>
      <c r="E251" s="1" t="s">
        <v>494</v>
      </c>
      <c r="F251" s="1" t="s">
        <v>141</v>
      </c>
    </row>
    <row r="252" spans="1:6" ht="14.5" x14ac:dyDescent="0.35">
      <c r="A252" s="1" t="s">
        <v>495</v>
      </c>
      <c r="B252" s="1" t="s">
        <v>883</v>
      </c>
      <c r="C252" s="1" t="s">
        <v>915</v>
      </c>
      <c r="D252" s="1" t="s">
        <v>909</v>
      </c>
      <c r="E252" s="1" t="s">
        <v>496</v>
      </c>
      <c r="F252" s="1" t="s">
        <v>141</v>
      </c>
    </row>
    <row r="253" spans="1:6" ht="14.5" x14ac:dyDescent="0.35">
      <c r="A253" s="1" t="s">
        <v>497</v>
      </c>
      <c r="B253" s="1" t="s">
        <v>883</v>
      </c>
      <c r="C253" s="1" t="s">
        <v>1081</v>
      </c>
      <c r="D253" s="1" t="s">
        <v>909</v>
      </c>
      <c r="E253" s="1" t="s">
        <v>498</v>
      </c>
      <c r="F253" s="1" t="s">
        <v>141</v>
      </c>
    </row>
    <row r="254" spans="1:6" ht="14.5" x14ac:dyDescent="0.35">
      <c r="A254" s="4" t="s">
        <v>499</v>
      </c>
      <c r="B254" s="4" t="s">
        <v>882</v>
      </c>
      <c r="C254" s="4" t="s">
        <v>885</v>
      </c>
      <c r="D254" s="4" t="s">
        <v>893</v>
      </c>
      <c r="E254" s="4" t="s">
        <v>482</v>
      </c>
      <c r="F254" s="4" t="s">
        <v>243</v>
      </c>
    </row>
    <row r="255" spans="1:6" ht="14.5" x14ac:dyDescent="0.35">
      <c r="A255" s="1" t="s">
        <v>500</v>
      </c>
      <c r="B255" s="1" t="s">
        <v>882</v>
      </c>
      <c r="C255" s="1" t="s">
        <v>501</v>
      </c>
      <c r="D255" s="1" t="s">
        <v>891</v>
      </c>
      <c r="E255" s="1" t="s">
        <v>502</v>
      </c>
      <c r="F255" s="1" t="s">
        <v>221</v>
      </c>
    </row>
    <row r="256" spans="1:6" ht="14.5" x14ac:dyDescent="0.35">
      <c r="A256" s="1" t="s">
        <v>503</v>
      </c>
      <c r="B256" s="1" t="s">
        <v>883</v>
      </c>
      <c r="C256" s="1" t="s">
        <v>892</v>
      </c>
      <c r="D256" s="1" t="s">
        <v>982</v>
      </c>
      <c r="E256" s="1" t="s">
        <v>504</v>
      </c>
      <c r="F256" s="1" t="s">
        <v>38</v>
      </c>
    </row>
    <row r="257" spans="1:6" ht="14.5" x14ac:dyDescent="0.35">
      <c r="A257" s="1" t="s">
        <v>505</v>
      </c>
      <c r="B257" s="1" t="s">
        <v>893</v>
      </c>
      <c r="C257" s="1" t="s">
        <v>506</v>
      </c>
      <c r="D257" s="1" t="s">
        <v>982</v>
      </c>
      <c r="E257" s="1" t="s">
        <v>507</v>
      </c>
      <c r="F257" s="1" t="s">
        <v>54</v>
      </c>
    </row>
    <row r="258" spans="1:6" ht="15" thickBot="1" x14ac:dyDescent="0.4"/>
    <row r="259" spans="1:6" ht="16" thickBot="1" x14ac:dyDescent="0.4">
      <c r="A259" s="143" t="s">
        <v>508</v>
      </c>
      <c r="B259" s="144"/>
      <c r="C259" s="144"/>
      <c r="D259" s="144"/>
      <c r="E259" s="144"/>
      <c r="F259" s="145"/>
    </row>
    <row r="260" spans="1:6" s="3" customFormat="1" ht="14" x14ac:dyDescent="0.35">
      <c r="A260" s="3" t="s">
        <v>3</v>
      </c>
      <c r="B260" s="3" t="s">
        <v>4</v>
      </c>
      <c r="C260" s="3" t="s">
        <v>5</v>
      </c>
      <c r="D260" s="3" t="s">
        <v>6</v>
      </c>
      <c r="E260" s="3" t="s">
        <v>7</v>
      </c>
      <c r="F260" s="3" t="s">
        <v>8</v>
      </c>
    </row>
    <row r="261" spans="1:6" ht="14.5" x14ac:dyDescent="0.35">
      <c r="A261" s="1" t="s">
        <v>509</v>
      </c>
      <c r="B261" s="1">
        <v>0</v>
      </c>
      <c r="C261" s="1">
        <v>5</v>
      </c>
      <c r="D261" s="1">
        <v>0</v>
      </c>
      <c r="E261" s="1" t="s">
        <v>510</v>
      </c>
      <c r="F261" s="1" t="s">
        <v>12</v>
      </c>
    </row>
    <row r="262" spans="1:6" ht="14.5" x14ac:dyDescent="0.35">
      <c r="A262" s="1" t="s">
        <v>511</v>
      </c>
      <c r="B262" s="1" t="s">
        <v>883</v>
      </c>
      <c r="C262" s="1" t="s">
        <v>1012</v>
      </c>
      <c r="D262" s="1" t="s">
        <v>884</v>
      </c>
      <c r="E262" s="1" t="s">
        <v>512</v>
      </c>
      <c r="F262" s="1" t="s">
        <v>21</v>
      </c>
    </row>
    <row r="263" spans="1:6" ht="14.5" x14ac:dyDescent="0.35">
      <c r="A263" s="1" t="s">
        <v>513</v>
      </c>
      <c r="B263" s="1" t="s">
        <v>883</v>
      </c>
      <c r="C263" s="1" t="s">
        <v>1012</v>
      </c>
      <c r="D263" s="1" t="s">
        <v>884</v>
      </c>
      <c r="E263" s="1" t="s">
        <v>514</v>
      </c>
      <c r="F263" s="1" t="s">
        <v>61</v>
      </c>
    </row>
    <row r="264" spans="1:6" ht="14.5" x14ac:dyDescent="0.35">
      <c r="A264" s="1" t="s">
        <v>515</v>
      </c>
      <c r="B264" s="1" t="s">
        <v>882</v>
      </c>
      <c r="C264" s="1" t="s">
        <v>1245</v>
      </c>
      <c r="D264" s="1" t="s">
        <v>884</v>
      </c>
      <c r="E264" s="1" t="s">
        <v>516</v>
      </c>
      <c r="F264" s="1" t="s">
        <v>61</v>
      </c>
    </row>
    <row r="265" spans="1:6" ht="14.5" x14ac:dyDescent="0.35">
      <c r="A265" s="1" t="s">
        <v>517</v>
      </c>
      <c r="B265" s="1" t="s">
        <v>1012</v>
      </c>
      <c r="C265" s="1" t="s">
        <v>892</v>
      </c>
      <c r="D265" s="1" t="s">
        <v>884</v>
      </c>
      <c r="E265" s="1" t="s">
        <v>516</v>
      </c>
      <c r="F265" s="1" t="s">
        <v>61</v>
      </c>
    </row>
    <row r="266" spans="1:6" ht="14.5" x14ac:dyDescent="0.35">
      <c r="A266" s="1" t="s">
        <v>518</v>
      </c>
      <c r="B266" s="1" t="s">
        <v>882</v>
      </c>
      <c r="C266" s="1" t="s">
        <v>885</v>
      </c>
      <c r="D266" s="1" t="s">
        <v>941</v>
      </c>
      <c r="E266" s="1" t="s">
        <v>519</v>
      </c>
      <c r="F266" s="1" t="s">
        <v>61</v>
      </c>
    </row>
    <row r="267" spans="1:6" ht="14.5" x14ac:dyDescent="0.35">
      <c r="A267" s="1" t="s">
        <v>520</v>
      </c>
      <c r="B267" s="1" t="s">
        <v>1012</v>
      </c>
      <c r="C267" s="1" t="s">
        <v>920</v>
      </c>
      <c r="D267" s="1" t="s">
        <v>891</v>
      </c>
      <c r="E267" s="1" t="s">
        <v>519</v>
      </c>
      <c r="F267" s="1" t="s">
        <v>61</v>
      </c>
    </row>
    <row r="268" spans="1:6" ht="14.5" x14ac:dyDescent="0.35">
      <c r="A268" s="1" t="s">
        <v>521</v>
      </c>
      <c r="B268" s="1" t="s">
        <v>882</v>
      </c>
      <c r="C268" s="1" t="s">
        <v>1338</v>
      </c>
      <c r="D268" s="1" t="s">
        <v>891</v>
      </c>
      <c r="E268" s="1" t="s">
        <v>522</v>
      </c>
      <c r="F268" s="1" t="s">
        <v>221</v>
      </c>
    </row>
    <row r="269" spans="1:6" ht="14.5" x14ac:dyDescent="0.35">
      <c r="A269" s="1" t="s">
        <v>523</v>
      </c>
      <c r="B269" s="1" t="s">
        <v>882</v>
      </c>
      <c r="C269" s="1" t="s">
        <v>1186</v>
      </c>
      <c r="D269" s="1" t="s">
        <v>941</v>
      </c>
      <c r="E269" s="1" t="s">
        <v>524</v>
      </c>
      <c r="F269" s="1" t="s">
        <v>221</v>
      </c>
    </row>
    <row r="270" spans="1:6" ht="14.5" x14ac:dyDescent="0.35">
      <c r="A270" s="1" t="s">
        <v>525</v>
      </c>
      <c r="B270" s="1" t="s">
        <v>1245</v>
      </c>
      <c r="C270" s="1" t="s">
        <v>1162</v>
      </c>
      <c r="D270" s="1" t="s">
        <v>891</v>
      </c>
      <c r="E270" s="1" t="s">
        <v>524</v>
      </c>
      <c r="F270" s="1" t="s">
        <v>221</v>
      </c>
    </row>
    <row r="271" spans="1:6" ht="14.5" x14ac:dyDescent="0.35">
      <c r="A271" s="1" t="s">
        <v>526</v>
      </c>
      <c r="B271" s="1" t="s">
        <v>883</v>
      </c>
      <c r="C271" s="1" t="s">
        <v>1363</v>
      </c>
      <c r="D271" s="1" t="s">
        <v>893</v>
      </c>
      <c r="E271" s="1" t="s">
        <v>527</v>
      </c>
      <c r="F271" s="1" t="s">
        <v>38</v>
      </c>
    </row>
    <row r="272" spans="1:6" ht="14.5" x14ac:dyDescent="0.35">
      <c r="A272" s="1" t="s">
        <v>528</v>
      </c>
      <c r="B272" s="1" t="s">
        <v>883</v>
      </c>
      <c r="C272" s="1" t="s">
        <v>891</v>
      </c>
      <c r="D272" s="1" t="s">
        <v>884</v>
      </c>
      <c r="E272" s="1" t="s">
        <v>529</v>
      </c>
      <c r="F272" s="1" t="s">
        <v>33</v>
      </c>
    </row>
    <row r="273" spans="1:6" ht="14.5" x14ac:dyDescent="0.35">
      <c r="E273" s="1" t="s">
        <v>530</v>
      </c>
    </row>
    <row r="274" spans="1:6" ht="15" thickBot="1" x14ac:dyDescent="0.4"/>
    <row r="275" spans="1:6" ht="16" thickBot="1" x14ac:dyDescent="0.4">
      <c r="A275" s="143" t="s">
        <v>531</v>
      </c>
      <c r="B275" s="144"/>
      <c r="C275" s="144"/>
      <c r="D275" s="144"/>
      <c r="E275" s="144"/>
      <c r="F275" s="145"/>
    </row>
    <row r="276" spans="1:6" s="3" customFormat="1" ht="14" x14ac:dyDescent="0.35">
      <c r="A276" s="3" t="s">
        <v>3</v>
      </c>
      <c r="B276" s="3" t="s">
        <v>4</v>
      </c>
      <c r="C276" s="3" t="s">
        <v>5</v>
      </c>
      <c r="D276" s="3" t="s">
        <v>6</v>
      </c>
      <c r="E276" s="3" t="s">
        <v>7</v>
      </c>
      <c r="F276" s="3" t="s">
        <v>8</v>
      </c>
    </row>
    <row r="277" spans="1:6" ht="14.5" x14ac:dyDescent="0.35">
      <c r="A277" s="1" t="s">
        <v>532</v>
      </c>
      <c r="B277" s="1" t="s">
        <v>883</v>
      </c>
      <c r="C277" s="1" t="s">
        <v>1245</v>
      </c>
      <c r="D277" s="1" t="s">
        <v>884</v>
      </c>
      <c r="E277" s="1" t="s">
        <v>533</v>
      </c>
      <c r="F277" s="1" t="s">
        <v>12</v>
      </c>
    </row>
    <row r="278" spans="1:6" ht="14.5" x14ac:dyDescent="0.35">
      <c r="A278" s="1" t="s">
        <v>534</v>
      </c>
      <c r="B278" s="1" t="s">
        <v>882</v>
      </c>
      <c r="C278" s="1" t="s">
        <v>896</v>
      </c>
      <c r="D278" s="1" t="s">
        <v>884</v>
      </c>
      <c r="E278" s="1" t="s">
        <v>535</v>
      </c>
      <c r="F278" s="1" t="s">
        <v>43</v>
      </c>
    </row>
    <row r="279" spans="1:6" ht="14.5" x14ac:dyDescent="0.35">
      <c r="A279" s="1" t="s">
        <v>536</v>
      </c>
      <c r="B279" s="1" t="s">
        <v>883</v>
      </c>
      <c r="C279" s="1" t="s">
        <v>1186</v>
      </c>
      <c r="D279" s="1" t="s">
        <v>884</v>
      </c>
      <c r="E279" s="1" t="s">
        <v>537</v>
      </c>
      <c r="F279" s="1" t="s">
        <v>43</v>
      </c>
    </row>
    <row r="280" spans="1:6" ht="14.5" x14ac:dyDescent="0.35">
      <c r="A280" s="1" t="s">
        <v>538</v>
      </c>
      <c r="B280" s="1" t="s">
        <v>883</v>
      </c>
      <c r="C280" s="1" t="s">
        <v>1144</v>
      </c>
      <c r="D280" s="1" t="s">
        <v>891</v>
      </c>
      <c r="E280" s="1" t="s">
        <v>539</v>
      </c>
      <c r="F280" s="1" t="s">
        <v>43</v>
      </c>
    </row>
    <row r="281" spans="1:6" ht="14.5" x14ac:dyDescent="0.35">
      <c r="A281" s="1" t="s">
        <v>540</v>
      </c>
      <c r="B281" s="1" t="s">
        <v>882</v>
      </c>
      <c r="C281" s="1" t="s">
        <v>1285</v>
      </c>
      <c r="D281" s="1" t="s">
        <v>891</v>
      </c>
      <c r="E281" s="1" t="s">
        <v>541</v>
      </c>
      <c r="F281" s="1" t="s">
        <v>54</v>
      </c>
    </row>
    <row r="282" spans="1:6" ht="14.5" x14ac:dyDescent="0.35">
      <c r="A282" s="1" t="s">
        <v>542</v>
      </c>
      <c r="B282" s="1" t="s">
        <v>882</v>
      </c>
      <c r="C282" s="1" t="s">
        <v>1198</v>
      </c>
      <c r="D282" s="1" t="s">
        <v>891</v>
      </c>
      <c r="E282" s="1" t="s">
        <v>543</v>
      </c>
      <c r="F282" s="1" t="s">
        <v>141</v>
      </c>
    </row>
    <row r="283" spans="1:6" ht="14.5" x14ac:dyDescent="0.35">
      <c r="E283" s="1" t="s">
        <v>544</v>
      </c>
    </row>
    <row r="284" spans="1:6" ht="14.5" x14ac:dyDescent="0.35">
      <c r="A284" s="1" t="s">
        <v>545</v>
      </c>
      <c r="B284" s="1" t="s">
        <v>884</v>
      </c>
      <c r="C284" s="1" t="s">
        <v>1285</v>
      </c>
      <c r="D284" s="1" t="s">
        <v>884</v>
      </c>
      <c r="E284" s="1" t="s">
        <v>546</v>
      </c>
      <c r="F284" s="1" t="s">
        <v>12</v>
      </c>
    </row>
    <row r="285" spans="1:6" ht="14.5" x14ac:dyDescent="0.35">
      <c r="A285" s="1" t="s">
        <v>547</v>
      </c>
      <c r="B285" s="1" t="s">
        <v>884</v>
      </c>
      <c r="C285" s="1" t="s">
        <v>10</v>
      </c>
      <c r="D285" s="1" t="s">
        <v>10</v>
      </c>
      <c r="E285" s="1" t="s">
        <v>548</v>
      </c>
      <c r="F285" s="1" t="s">
        <v>85</v>
      </c>
    </row>
    <row r="286" spans="1:6" ht="14.5" x14ac:dyDescent="0.35">
      <c r="A286" s="1" t="s">
        <v>549</v>
      </c>
      <c r="B286" s="1" t="s">
        <v>884</v>
      </c>
      <c r="C286" s="1" t="s">
        <v>1360</v>
      </c>
      <c r="D286" s="1" t="s">
        <v>941</v>
      </c>
      <c r="E286" s="1" t="s">
        <v>550</v>
      </c>
      <c r="F286" s="1" t="s">
        <v>18</v>
      </c>
    </row>
    <row r="287" spans="1:6" ht="14.5" x14ac:dyDescent="0.35">
      <c r="A287" s="1" t="s">
        <v>551</v>
      </c>
      <c r="B287" s="1" t="s">
        <v>882</v>
      </c>
      <c r="C287" s="1" t="s">
        <v>885</v>
      </c>
      <c r="D287" s="1" t="s">
        <v>882</v>
      </c>
      <c r="E287" s="1" t="s">
        <v>552</v>
      </c>
      <c r="F287" s="1" t="s">
        <v>12</v>
      </c>
    </row>
    <row r="288" spans="1:6" ht="14.5" x14ac:dyDescent="0.35">
      <c r="A288" s="1" t="s">
        <v>553</v>
      </c>
      <c r="B288" s="1" t="s">
        <v>884</v>
      </c>
      <c r="C288" s="1" t="s">
        <v>1285</v>
      </c>
      <c r="D288" s="1" t="s">
        <v>893</v>
      </c>
      <c r="E288" s="1" t="s">
        <v>554</v>
      </c>
      <c r="F288" s="1" t="s">
        <v>21</v>
      </c>
    </row>
    <row r="289" spans="1:6" ht="14.5" x14ac:dyDescent="0.35">
      <c r="A289" s="1" t="s">
        <v>555</v>
      </c>
      <c r="B289" s="1" t="s">
        <v>882</v>
      </c>
      <c r="C289" s="1" t="s">
        <v>1387</v>
      </c>
      <c r="D289" s="1" t="s">
        <v>893</v>
      </c>
      <c r="E289" s="1" t="s">
        <v>556</v>
      </c>
      <c r="F289" s="1" t="s">
        <v>33</v>
      </c>
    </row>
    <row r="290" spans="1:6" ht="14.5" x14ac:dyDescent="0.35">
      <c r="A290" s="1" t="s">
        <v>557</v>
      </c>
      <c r="B290" s="1" t="s">
        <v>882</v>
      </c>
      <c r="C290" s="1" t="s">
        <v>1186</v>
      </c>
      <c r="D290" s="1" t="s">
        <v>941</v>
      </c>
      <c r="E290" s="1" t="s">
        <v>558</v>
      </c>
      <c r="F290" s="1" t="s">
        <v>54</v>
      </c>
    </row>
    <row r="291" spans="1:6" ht="14.5" x14ac:dyDescent="0.35">
      <c r="A291" s="1" t="s">
        <v>559</v>
      </c>
      <c r="B291" s="1" t="s">
        <v>883</v>
      </c>
      <c r="C291" s="1" t="s">
        <v>1245</v>
      </c>
      <c r="D291" s="1" t="s">
        <v>884</v>
      </c>
      <c r="E291" s="1" t="s">
        <v>560</v>
      </c>
      <c r="F291" s="1" t="s">
        <v>33</v>
      </c>
    </row>
    <row r="292" spans="1:6" ht="14.5" x14ac:dyDescent="0.35">
      <c r="A292" s="1" t="s">
        <v>561</v>
      </c>
      <c r="B292" s="1" t="s">
        <v>883</v>
      </c>
      <c r="C292" s="1" t="s">
        <v>1144</v>
      </c>
      <c r="D292" s="1" t="s">
        <v>941</v>
      </c>
      <c r="E292" s="1" t="s">
        <v>562</v>
      </c>
      <c r="F292" s="1" t="s">
        <v>12</v>
      </c>
    </row>
    <row r="293" spans="1:6" ht="14.5" x14ac:dyDescent="0.35">
      <c r="A293" s="1" t="s">
        <v>563</v>
      </c>
      <c r="B293" s="1" t="s">
        <v>1390</v>
      </c>
      <c r="C293" s="1" t="s">
        <v>1875</v>
      </c>
      <c r="D293" s="1" t="s">
        <v>882</v>
      </c>
      <c r="E293" s="1" t="s">
        <v>564</v>
      </c>
      <c r="F293" s="1" t="s">
        <v>12</v>
      </c>
    </row>
    <row r="294" spans="1:6" ht="14.5" x14ac:dyDescent="0.35">
      <c r="A294" s="1" t="s">
        <v>565</v>
      </c>
      <c r="B294" s="1" t="s">
        <v>882</v>
      </c>
      <c r="C294" s="1" t="s">
        <v>1186</v>
      </c>
      <c r="D294" s="1" t="s">
        <v>882</v>
      </c>
      <c r="E294" s="1" t="s">
        <v>566</v>
      </c>
      <c r="F294" s="1" t="s">
        <v>12</v>
      </c>
    </row>
    <row r="295" spans="1:6" ht="14.5" x14ac:dyDescent="0.35">
      <c r="A295" s="1" t="s">
        <v>567</v>
      </c>
      <c r="B295" s="1" t="s">
        <v>882</v>
      </c>
      <c r="C295" s="1" t="s">
        <v>1245</v>
      </c>
      <c r="D295" s="1" t="s">
        <v>891</v>
      </c>
      <c r="E295" s="19" t="s">
        <v>568</v>
      </c>
      <c r="F295" s="1" t="s">
        <v>43</v>
      </c>
    </row>
    <row r="296" spans="1:6" ht="14.5" x14ac:dyDescent="0.35">
      <c r="A296" s="1" t="s">
        <v>569</v>
      </c>
      <c r="B296" s="1" t="s">
        <v>10</v>
      </c>
      <c r="C296" s="1" t="s">
        <v>1012</v>
      </c>
      <c r="D296" s="1" t="s">
        <v>882</v>
      </c>
      <c r="E296" s="1" t="s">
        <v>570</v>
      </c>
      <c r="F296" s="1" t="s">
        <v>12</v>
      </c>
    </row>
    <row r="297" spans="1:6" ht="14.5" x14ac:dyDescent="0.35">
      <c r="A297" s="1" t="s">
        <v>571</v>
      </c>
      <c r="B297" s="1" t="s">
        <v>893</v>
      </c>
      <c r="C297" s="1" t="s">
        <v>2588</v>
      </c>
      <c r="D297" s="1" t="s">
        <v>909</v>
      </c>
      <c r="E297" s="1" t="s">
        <v>572</v>
      </c>
      <c r="F297" s="1" t="s">
        <v>21</v>
      </c>
    </row>
    <row r="298" spans="1:6" ht="14.5" x14ac:dyDescent="0.35">
      <c r="A298" s="1" t="s">
        <v>573</v>
      </c>
      <c r="B298" s="1" t="s">
        <v>884</v>
      </c>
      <c r="C298" s="1" t="s">
        <v>948</v>
      </c>
      <c r="D298" s="1" t="s">
        <v>891</v>
      </c>
      <c r="E298" s="1" t="s">
        <v>574</v>
      </c>
      <c r="F298" s="1" t="s">
        <v>128</v>
      </c>
    </row>
    <row r="299" spans="1:6" ht="14.5" x14ac:dyDescent="0.35">
      <c r="A299" s="1" t="s">
        <v>575</v>
      </c>
      <c r="B299" s="1" t="s">
        <v>893</v>
      </c>
      <c r="C299" s="1" t="s">
        <v>1008</v>
      </c>
      <c r="D299" s="1" t="s">
        <v>893</v>
      </c>
      <c r="E299" s="1" t="s">
        <v>576</v>
      </c>
      <c r="F299" s="1" t="s">
        <v>128</v>
      </c>
    </row>
    <row r="300" spans="1:6" ht="14.5" x14ac:dyDescent="0.35">
      <c r="A300" s="1" t="s">
        <v>577</v>
      </c>
      <c r="B300" s="1" t="s">
        <v>884</v>
      </c>
      <c r="C300" s="1" t="s">
        <v>892</v>
      </c>
      <c r="D300" s="1" t="s">
        <v>893</v>
      </c>
      <c r="E300" s="1" t="s">
        <v>576</v>
      </c>
      <c r="F300" s="1" t="s">
        <v>85</v>
      </c>
    </row>
    <row r="301" spans="1:6" ht="14.5" x14ac:dyDescent="0.35">
      <c r="A301" s="1" t="s">
        <v>578</v>
      </c>
      <c r="B301" s="1" t="s">
        <v>883</v>
      </c>
      <c r="C301" s="1" t="s">
        <v>1012</v>
      </c>
      <c r="D301" s="1" t="s">
        <v>882</v>
      </c>
      <c r="E301" s="1" t="s">
        <v>579</v>
      </c>
      <c r="F301" s="1" t="s">
        <v>18</v>
      </c>
    </row>
    <row r="302" spans="1:6" ht="14.5" x14ac:dyDescent="0.35">
      <c r="A302" s="1" t="s">
        <v>578</v>
      </c>
      <c r="B302" s="1" t="s">
        <v>882</v>
      </c>
      <c r="C302" s="1" t="s">
        <v>1245</v>
      </c>
      <c r="D302" s="1" t="s">
        <v>884</v>
      </c>
      <c r="E302" s="1" t="s">
        <v>580</v>
      </c>
      <c r="F302" s="1" t="s">
        <v>18</v>
      </c>
    </row>
    <row r="303" spans="1:6" ht="14.5" x14ac:dyDescent="0.35">
      <c r="A303" s="1" t="s">
        <v>578</v>
      </c>
      <c r="B303" s="1" t="s">
        <v>893</v>
      </c>
      <c r="C303" s="1" t="s">
        <v>1387</v>
      </c>
      <c r="D303" s="1" t="s">
        <v>884</v>
      </c>
      <c r="E303" s="1" t="s">
        <v>581</v>
      </c>
      <c r="F303" s="1" t="s">
        <v>18</v>
      </c>
    </row>
    <row r="304" spans="1:6" ht="14.5" x14ac:dyDescent="0.35">
      <c r="A304" s="1" t="s">
        <v>578</v>
      </c>
      <c r="B304" s="1" t="s">
        <v>891</v>
      </c>
      <c r="C304" s="1" t="s">
        <v>896</v>
      </c>
      <c r="D304" s="1" t="s">
        <v>893</v>
      </c>
      <c r="E304" s="1" t="s">
        <v>582</v>
      </c>
      <c r="F304" s="1" t="s">
        <v>18</v>
      </c>
    </row>
    <row r="305" spans="1:6" ht="15" thickBot="1" x14ac:dyDescent="0.4"/>
    <row r="306" spans="1:6" ht="16" thickBot="1" x14ac:dyDescent="0.4">
      <c r="A306" s="143" t="s">
        <v>583</v>
      </c>
      <c r="B306" s="144"/>
      <c r="C306" s="144"/>
      <c r="D306" s="144"/>
      <c r="E306" s="144"/>
      <c r="F306" s="145"/>
    </row>
    <row r="307" spans="1:6" s="3" customFormat="1" ht="14" x14ac:dyDescent="0.35">
      <c r="A307" s="3" t="s">
        <v>3</v>
      </c>
      <c r="B307" s="3" t="s">
        <v>4</v>
      </c>
      <c r="C307" s="3" t="s">
        <v>5</v>
      </c>
      <c r="D307" s="3" t="s">
        <v>6</v>
      </c>
      <c r="E307" s="3" t="s">
        <v>7</v>
      </c>
      <c r="F307" s="3" t="s">
        <v>8</v>
      </c>
    </row>
    <row r="308" spans="1:6" ht="14.5" x14ac:dyDescent="0.35">
      <c r="A308" s="1" t="s">
        <v>584</v>
      </c>
      <c r="B308" s="1" t="s">
        <v>10</v>
      </c>
      <c r="C308" s="1" t="s">
        <v>1066</v>
      </c>
      <c r="D308" s="1" t="s">
        <v>905</v>
      </c>
      <c r="E308" s="1" t="s">
        <v>585</v>
      </c>
      <c r="F308" s="1" t="s">
        <v>12</v>
      </c>
    </row>
    <row r="309" spans="1:6" ht="14.5" x14ac:dyDescent="0.35">
      <c r="A309" s="1" t="s">
        <v>586</v>
      </c>
      <c r="B309" s="1" t="s">
        <v>10</v>
      </c>
      <c r="C309" s="1" t="s">
        <v>924</v>
      </c>
      <c r="D309" s="1" t="s">
        <v>982</v>
      </c>
      <c r="E309" s="1" t="s">
        <v>587</v>
      </c>
      <c r="F309" s="1" t="s">
        <v>166</v>
      </c>
    </row>
    <row r="310" spans="1:6" ht="14.5" x14ac:dyDescent="0.35">
      <c r="A310" s="1" t="s">
        <v>588</v>
      </c>
      <c r="B310" s="1" t="s">
        <v>10</v>
      </c>
      <c r="C310" s="1" t="s">
        <v>1198</v>
      </c>
      <c r="D310" s="1" t="s">
        <v>982</v>
      </c>
      <c r="E310" s="1" t="s">
        <v>589</v>
      </c>
      <c r="F310" s="1" t="s">
        <v>166</v>
      </c>
    </row>
    <row r="311" spans="1:6" ht="14.5" x14ac:dyDescent="0.35">
      <c r="A311" s="1" t="s">
        <v>590</v>
      </c>
      <c r="B311" s="1" t="s">
        <v>10</v>
      </c>
      <c r="C311" s="1" t="s">
        <v>2406</v>
      </c>
      <c r="D311" s="1" t="s">
        <v>905</v>
      </c>
      <c r="E311" s="1" t="s">
        <v>591</v>
      </c>
      <c r="F311" s="1" t="s">
        <v>12</v>
      </c>
    </row>
    <row r="312" spans="1:6" ht="14.5" x14ac:dyDescent="0.35">
      <c r="A312" s="1" t="s">
        <v>592</v>
      </c>
      <c r="B312" s="1" t="s">
        <v>10</v>
      </c>
      <c r="C312" s="1" t="s">
        <v>1111</v>
      </c>
      <c r="D312" s="1" t="s">
        <v>909</v>
      </c>
      <c r="E312" s="1" t="s">
        <v>593</v>
      </c>
      <c r="F312" s="1" t="s">
        <v>343</v>
      </c>
    </row>
    <row r="313" spans="1:6" ht="14.5" x14ac:dyDescent="0.35">
      <c r="E313" s="1" t="s">
        <v>594</v>
      </c>
    </row>
    <row r="314" spans="1:6" ht="14.5" x14ac:dyDescent="0.35">
      <c r="A314" s="1" t="s">
        <v>595</v>
      </c>
      <c r="B314" s="1" t="s">
        <v>10</v>
      </c>
      <c r="C314" s="1" t="s">
        <v>1017</v>
      </c>
      <c r="D314" s="1" t="s">
        <v>905</v>
      </c>
      <c r="E314" s="1" t="s">
        <v>596</v>
      </c>
      <c r="F314" s="1" t="s">
        <v>221</v>
      </c>
    </row>
    <row r="315" spans="1:6" ht="14.5" x14ac:dyDescent="0.35">
      <c r="A315" s="1" t="s">
        <v>597</v>
      </c>
      <c r="B315" s="1" t="s">
        <v>10</v>
      </c>
      <c r="C315" s="1" t="s">
        <v>1008</v>
      </c>
      <c r="D315" s="1" t="s">
        <v>941</v>
      </c>
      <c r="E315" s="1" t="s">
        <v>598</v>
      </c>
      <c r="F315" s="1" t="s">
        <v>56</v>
      </c>
    </row>
    <row r="316" spans="1:6" ht="14.5" x14ac:dyDescent="0.35">
      <c r="A316" s="1" t="s">
        <v>599</v>
      </c>
      <c r="B316" s="1" t="s">
        <v>10</v>
      </c>
      <c r="C316" s="1" t="s">
        <v>1198</v>
      </c>
      <c r="D316" s="1" t="s">
        <v>909</v>
      </c>
      <c r="E316" s="1" t="s">
        <v>600</v>
      </c>
      <c r="F316" s="1" t="s">
        <v>221</v>
      </c>
    </row>
    <row r="317" spans="1:6" ht="14.5" x14ac:dyDescent="0.35">
      <c r="A317" s="1" t="s">
        <v>601</v>
      </c>
      <c r="B317" s="1" t="s">
        <v>10</v>
      </c>
      <c r="C317" s="1" t="s">
        <v>2039</v>
      </c>
      <c r="D317" s="1" t="s">
        <v>905</v>
      </c>
      <c r="E317" s="1" t="s">
        <v>602</v>
      </c>
      <c r="F317" s="1" t="s">
        <v>100</v>
      </c>
    </row>
    <row r="318" spans="1:6" ht="14.5" x14ac:dyDescent="0.35">
      <c r="A318" s="1" t="s">
        <v>603</v>
      </c>
      <c r="B318" s="1" t="s">
        <v>10</v>
      </c>
      <c r="C318" s="1" t="s">
        <v>951</v>
      </c>
      <c r="D318" s="1" t="s">
        <v>905</v>
      </c>
      <c r="E318" s="1" t="s">
        <v>604</v>
      </c>
      <c r="F318" s="1" t="s">
        <v>166</v>
      </c>
    </row>
    <row r="319" spans="1:6" ht="14.5" x14ac:dyDescent="0.35">
      <c r="A319" s="1" t="s">
        <v>605</v>
      </c>
      <c r="B319" s="1" t="s">
        <v>10</v>
      </c>
      <c r="C319" s="1" t="s">
        <v>2496</v>
      </c>
      <c r="D319" s="1" t="s">
        <v>905</v>
      </c>
      <c r="E319" s="1" t="s">
        <v>606</v>
      </c>
      <c r="F319" s="1" t="s">
        <v>61</v>
      </c>
    </row>
    <row r="320" spans="1:6" ht="14.5" x14ac:dyDescent="0.35">
      <c r="A320" s="1" t="s">
        <v>607</v>
      </c>
      <c r="B320" s="1" t="s">
        <v>10</v>
      </c>
      <c r="C320" s="1" t="s">
        <v>3112</v>
      </c>
      <c r="D320" s="1" t="s">
        <v>891</v>
      </c>
      <c r="E320" s="1" t="s">
        <v>608</v>
      </c>
      <c r="F320" s="1" t="s">
        <v>221</v>
      </c>
    </row>
    <row r="321" spans="1:6" ht="14.5" x14ac:dyDescent="0.35">
      <c r="A321" s="1" t="s">
        <v>609</v>
      </c>
      <c r="B321" s="1" t="s">
        <v>10</v>
      </c>
      <c r="C321" s="1" t="s">
        <v>3111</v>
      </c>
      <c r="D321" s="1" t="s">
        <v>905</v>
      </c>
      <c r="E321" s="1" t="s">
        <v>610</v>
      </c>
      <c r="F321" s="1" t="s">
        <v>221</v>
      </c>
    </row>
    <row r="322" spans="1:6" ht="14.5" x14ac:dyDescent="0.35">
      <c r="A322" s="1" t="s">
        <v>611</v>
      </c>
      <c r="B322" s="1" t="s">
        <v>10</v>
      </c>
      <c r="C322" s="1" t="s">
        <v>612</v>
      </c>
      <c r="D322" s="1" t="s">
        <v>905</v>
      </c>
      <c r="E322" s="1" t="s">
        <v>613</v>
      </c>
      <c r="F322" s="1" t="s">
        <v>221</v>
      </c>
    </row>
    <row r="323" spans="1:6" ht="14.5" x14ac:dyDescent="0.35">
      <c r="A323" s="1" t="s">
        <v>614</v>
      </c>
      <c r="B323" s="1" t="s">
        <v>10</v>
      </c>
      <c r="C323" s="1" t="s">
        <v>2406</v>
      </c>
      <c r="D323" s="1" t="s">
        <v>905</v>
      </c>
      <c r="E323" s="1" t="s">
        <v>615</v>
      </c>
      <c r="F323" s="1" t="s">
        <v>100</v>
      </c>
    </row>
    <row r="324" spans="1:6" ht="14.5" x14ac:dyDescent="0.35">
      <c r="A324" s="1" t="s">
        <v>616</v>
      </c>
      <c r="B324" s="1" t="s">
        <v>10</v>
      </c>
      <c r="C324" s="1" t="s">
        <v>951</v>
      </c>
      <c r="D324" s="1" t="s">
        <v>941</v>
      </c>
      <c r="E324" s="1" t="s">
        <v>617</v>
      </c>
      <c r="F324" s="1" t="s">
        <v>12</v>
      </c>
    </row>
    <row r="325" spans="1:6" ht="14.5" x14ac:dyDescent="0.35">
      <c r="A325" s="1" t="s">
        <v>618</v>
      </c>
      <c r="B325" s="1" t="s">
        <v>10</v>
      </c>
      <c r="C325" s="1" t="s">
        <v>2991</v>
      </c>
      <c r="D325" s="1" t="s">
        <v>891</v>
      </c>
      <c r="E325" s="1" t="s">
        <v>619</v>
      </c>
      <c r="F325" s="1" t="s">
        <v>221</v>
      </c>
    </row>
    <row r="326" spans="1:6" ht="14.5" x14ac:dyDescent="0.35">
      <c r="A326" s="1" t="s">
        <v>620</v>
      </c>
      <c r="B326" s="1" t="s">
        <v>10</v>
      </c>
      <c r="C326" s="1" t="s">
        <v>915</v>
      </c>
      <c r="D326" s="1" t="s">
        <v>941</v>
      </c>
      <c r="E326" s="1" t="s">
        <v>621</v>
      </c>
      <c r="F326" s="1" t="s">
        <v>221</v>
      </c>
    </row>
    <row r="327" spans="1:6" ht="14.5" x14ac:dyDescent="0.35">
      <c r="A327" s="1" t="s">
        <v>622</v>
      </c>
      <c r="B327" s="1" t="s">
        <v>10</v>
      </c>
      <c r="C327" s="1" t="s">
        <v>1066</v>
      </c>
      <c r="D327" s="1" t="s">
        <v>905</v>
      </c>
      <c r="E327" s="1" t="s">
        <v>623</v>
      </c>
      <c r="F327" s="1" t="s">
        <v>12</v>
      </c>
    </row>
    <row r="328" spans="1:6" ht="14.5" x14ac:dyDescent="0.35">
      <c r="A328" s="1" t="s">
        <v>624</v>
      </c>
      <c r="B328" s="1" t="s">
        <v>10</v>
      </c>
      <c r="C328" s="1" t="s">
        <v>1066</v>
      </c>
      <c r="D328" s="1" t="s">
        <v>905</v>
      </c>
      <c r="E328" s="1" t="s">
        <v>625</v>
      </c>
      <c r="F328" s="1" t="s">
        <v>12</v>
      </c>
    </row>
    <row r="329" spans="1:6" ht="14.5" x14ac:dyDescent="0.35">
      <c r="A329" s="1" t="s">
        <v>626</v>
      </c>
      <c r="B329" s="1" t="s">
        <v>10</v>
      </c>
      <c r="C329" s="1" t="s">
        <v>1066</v>
      </c>
      <c r="D329" s="1" t="s">
        <v>905</v>
      </c>
      <c r="E329" s="1" t="s">
        <v>627</v>
      </c>
      <c r="F329" s="1" t="s">
        <v>12</v>
      </c>
    </row>
    <row r="330" spans="1:6" ht="14.5" x14ac:dyDescent="0.35">
      <c r="A330" s="1" t="s">
        <v>628</v>
      </c>
      <c r="B330" s="1" t="s">
        <v>10</v>
      </c>
      <c r="C330" s="1" t="s">
        <v>1066</v>
      </c>
      <c r="D330" s="1" t="s">
        <v>905</v>
      </c>
      <c r="E330" s="1" t="s">
        <v>629</v>
      </c>
      <c r="F330" s="1" t="s">
        <v>12</v>
      </c>
    </row>
    <row r="331" spans="1:6" ht="14.5" x14ac:dyDescent="0.35">
      <c r="A331" s="1" t="s">
        <v>630</v>
      </c>
      <c r="B331" s="1" t="s">
        <v>10</v>
      </c>
      <c r="C331" s="1" t="s">
        <v>915</v>
      </c>
      <c r="D331" s="1" t="s">
        <v>941</v>
      </c>
      <c r="E331" s="1" t="s">
        <v>631</v>
      </c>
      <c r="F331" s="1" t="s">
        <v>12</v>
      </c>
    </row>
    <row r="332" spans="1:6" ht="14.5" x14ac:dyDescent="0.35">
      <c r="A332" s="1" t="s">
        <v>632</v>
      </c>
      <c r="B332" s="1" t="s">
        <v>10</v>
      </c>
      <c r="C332" s="1" t="s">
        <v>1875</v>
      </c>
      <c r="D332" s="1" t="s">
        <v>909</v>
      </c>
      <c r="E332" s="1" t="s">
        <v>633</v>
      </c>
      <c r="F332" s="1" t="s">
        <v>100</v>
      </c>
    </row>
    <row r="333" spans="1:6" ht="14.5" x14ac:dyDescent="0.35">
      <c r="A333" s="1" t="s">
        <v>634</v>
      </c>
      <c r="B333" s="1" t="s">
        <v>10</v>
      </c>
      <c r="C333" s="1" t="s">
        <v>352</v>
      </c>
      <c r="D333" s="1" t="s">
        <v>891</v>
      </c>
      <c r="E333" s="1" t="s">
        <v>635</v>
      </c>
      <c r="F333" s="1" t="s">
        <v>343</v>
      </c>
    </row>
    <row r="334" spans="1:6" ht="14.5" x14ac:dyDescent="0.35">
      <c r="A334" s="1" t="s">
        <v>636</v>
      </c>
      <c r="B334" s="1" t="s">
        <v>10</v>
      </c>
      <c r="C334" s="1" t="s">
        <v>1215</v>
      </c>
      <c r="D334" s="1" t="s">
        <v>909</v>
      </c>
      <c r="E334" s="1" t="s">
        <v>637</v>
      </c>
      <c r="F334" s="1" t="s">
        <v>221</v>
      </c>
    </row>
    <row r="335" spans="1:6" ht="14.5" x14ac:dyDescent="0.35">
      <c r="A335" s="1" t="s">
        <v>638</v>
      </c>
      <c r="B335" s="1" t="s">
        <v>10</v>
      </c>
      <c r="C335" s="1" t="s">
        <v>1875</v>
      </c>
      <c r="D335" s="1" t="s">
        <v>909</v>
      </c>
      <c r="E335" s="1" t="s">
        <v>639</v>
      </c>
      <c r="F335" s="1" t="s">
        <v>12</v>
      </c>
    </row>
    <row r="336" spans="1:6" ht="14.5" x14ac:dyDescent="0.35">
      <c r="A336" s="1" t="s">
        <v>640</v>
      </c>
      <c r="B336" s="1" t="s">
        <v>10</v>
      </c>
      <c r="C336" s="1" t="s">
        <v>641</v>
      </c>
      <c r="D336" s="1" t="s">
        <v>893</v>
      </c>
      <c r="E336" s="1" t="s">
        <v>642</v>
      </c>
      <c r="F336" s="1" t="s">
        <v>343</v>
      </c>
    </row>
    <row r="337" spans="1:6" ht="14.5" x14ac:dyDescent="0.35">
      <c r="A337" s="1" t="s">
        <v>643</v>
      </c>
      <c r="B337" s="1" t="s">
        <v>10</v>
      </c>
      <c r="C337" s="1" t="s">
        <v>2039</v>
      </c>
      <c r="D337" s="1" t="s">
        <v>905</v>
      </c>
      <c r="E337" s="1" t="s">
        <v>644</v>
      </c>
      <c r="F337" s="1" t="s">
        <v>56</v>
      </c>
    </row>
    <row r="338" spans="1:6" ht="14.5" x14ac:dyDescent="0.35">
      <c r="A338" s="1" t="s">
        <v>645</v>
      </c>
      <c r="B338" s="1" t="s">
        <v>10</v>
      </c>
      <c r="C338" s="1" t="s">
        <v>368</v>
      </c>
      <c r="D338" s="1" t="s">
        <v>905</v>
      </c>
      <c r="E338" s="1" t="s">
        <v>646</v>
      </c>
      <c r="F338" s="1" t="s">
        <v>166</v>
      </c>
    </row>
    <row r="339" spans="1:6" ht="14.5" x14ac:dyDescent="0.35">
      <c r="A339" s="1" t="s">
        <v>647</v>
      </c>
      <c r="B339" s="1" t="s">
        <v>10</v>
      </c>
      <c r="C339" s="1" t="s">
        <v>648</v>
      </c>
      <c r="D339" s="1" t="s">
        <v>909</v>
      </c>
      <c r="E339" s="1" t="s">
        <v>649</v>
      </c>
      <c r="F339" s="1" t="s">
        <v>166</v>
      </c>
    </row>
    <row r="340" spans="1:6" ht="15" thickBot="1" x14ac:dyDescent="0.4"/>
    <row r="341" spans="1:6" ht="16" thickBot="1" x14ac:dyDescent="0.4">
      <c r="A341" s="143" t="s">
        <v>650</v>
      </c>
      <c r="B341" s="144"/>
      <c r="C341" s="144"/>
      <c r="D341" s="144"/>
      <c r="E341" s="144"/>
      <c r="F341" s="145"/>
    </row>
    <row r="342" spans="1:6" s="3" customFormat="1" ht="14" x14ac:dyDescent="0.35">
      <c r="A342" s="3" t="s">
        <v>3</v>
      </c>
      <c r="B342" s="3" t="s">
        <v>4</v>
      </c>
      <c r="C342" s="3" t="s">
        <v>5</v>
      </c>
      <c r="D342" s="3" t="s">
        <v>6</v>
      </c>
      <c r="E342" s="3" t="s">
        <v>7</v>
      </c>
      <c r="F342" s="3" t="s">
        <v>8</v>
      </c>
    </row>
    <row r="343" spans="1:6" ht="14.5" x14ac:dyDescent="0.35">
      <c r="A343" s="1" t="s">
        <v>651</v>
      </c>
      <c r="B343" s="1" t="s">
        <v>10</v>
      </c>
      <c r="C343" s="1" t="s">
        <v>2496</v>
      </c>
      <c r="D343" s="1" t="s">
        <v>941</v>
      </c>
      <c r="E343" s="1" t="s">
        <v>652</v>
      </c>
      <c r="F343" s="1" t="s">
        <v>100</v>
      </c>
    </row>
    <row r="344" spans="1:6" ht="14.5" x14ac:dyDescent="0.35">
      <c r="A344" s="1" t="s">
        <v>653</v>
      </c>
      <c r="B344" s="1" t="s">
        <v>10</v>
      </c>
      <c r="C344" s="1" t="s">
        <v>3110</v>
      </c>
      <c r="D344" s="1" t="s">
        <v>941</v>
      </c>
      <c r="E344" s="1" t="s">
        <v>652</v>
      </c>
      <c r="F344" s="1" t="s">
        <v>141</v>
      </c>
    </row>
    <row r="345" spans="1:6" ht="14.5" x14ac:dyDescent="0.35">
      <c r="A345" s="1" t="s">
        <v>654</v>
      </c>
      <c r="B345" s="1" t="s">
        <v>10</v>
      </c>
      <c r="C345" s="1" t="s">
        <v>2158</v>
      </c>
      <c r="D345" s="1" t="s">
        <v>941</v>
      </c>
      <c r="E345" s="1" t="s">
        <v>652</v>
      </c>
      <c r="F345" s="1" t="s">
        <v>141</v>
      </c>
    </row>
    <row r="346" spans="1:6" ht="14.5" x14ac:dyDescent="0.35">
      <c r="A346" s="1" t="s">
        <v>655</v>
      </c>
      <c r="B346" s="1" t="s">
        <v>10</v>
      </c>
      <c r="C346" s="1" t="s">
        <v>1066</v>
      </c>
      <c r="D346" s="1" t="s">
        <v>941</v>
      </c>
      <c r="E346" s="1" t="s">
        <v>652</v>
      </c>
      <c r="F346" s="1" t="s">
        <v>141</v>
      </c>
    </row>
    <row r="347" spans="1:6" ht="14.5" x14ac:dyDescent="0.35">
      <c r="A347" s="1" t="s">
        <v>656</v>
      </c>
      <c r="B347" s="1" t="s">
        <v>10</v>
      </c>
      <c r="C347" s="1" t="s">
        <v>1093</v>
      </c>
      <c r="D347" s="1" t="s">
        <v>891</v>
      </c>
      <c r="E347" s="1" t="s">
        <v>652</v>
      </c>
      <c r="F347" s="1" t="s">
        <v>141</v>
      </c>
    </row>
    <row r="348" spans="1:6" ht="14.5" x14ac:dyDescent="0.35">
      <c r="A348" s="1" t="s">
        <v>657</v>
      </c>
      <c r="B348" s="1" t="s">
        <v>10</v>
      </c>
      <c r="C348" s="1" t="s">
        <v>658</v>
      </c>
      <c r="D348" s="1" t="s">
        <v>891</v>
      </c>
      <c r="E348" s="1" t="s">
        <v>659</v>
      </c>
      <c r="F348" s="1" t="s">
        <v>141</v>
      </c>
    </row>
    <row r="349" spans="1:6" ht="14.5" x14ac:dyDescent="0.35">
      <c r="E349" s="1" t="s">
        <v>660</v>
      </c>
    </row>
    <row r="350" spans="1:6" ht="14.5" x14ac:dyDescent="0.35">
      <c r="A350" s="1" t="s">
        <v>661</v>
      </c>
      <c r="B350" s="1" t="s">
        <v>10</v>
      </c>
      <c r="C350" s="1" t="s">
        <v>2500</v>
      </c>
      <c r="D350" s="1" t="s">
        <v>893</v>
      </c>
      <c r="E350" s="1" t="s">
        <v>662</v>
      </c>
      <c r="F350" s="1" t="s">
        <v>56</v>
      </c>
    </row>
    <row r="351" spans="1:6" ht="14.5" x14ac:dyDescent="0.35">
      <c r="A351" s="1" t="s">
        <v>663</v>
      </c>
      <c r="B351" s="1" t="s">
        <v>10</v>
      </c>
      <c r="C351" s="1" t="s">
        <v>1066</v>
      </c>
      <c r="D351" s="1" t="s">
        <v>941</v>
      </c>
      <c r="E351" s="1" t="s">
        <v>664</v>
      </c>
      <c r="F351" s="1" t="s">
        <v>56</v>
      </c>
    </row>
    <row r="352" spans="1:6" ht="14.5" x14ac:dyDescent="0.35">
      <c r="A352" s="1" t="s">
        <v>665</v>
      </c>
      <c r="B352" s="1" t="s">
        <v>10</v>
      </c>
      <c r="C352" s="1" t="s">
        <v>2406</v>
      </c>
      <c r="D352" s="1" t="s">
        <v>891</v>
      </c>
      <c r="E352" s="1" t="s">
        <v>666</v>
      </c>
      <c r="F352" s="1" t="s">
        <v>103</v>
      </c>
    </row>
    <row r="353" spans="1:6" ht="14.5" x14ac:dyDescent="0.35">
      <c r="A353" s="1" t="s">
        <v>667</v>
      </c>
      <c r="B353" s="1" t="s">
        <v>10</v>
      </c>
      <c r="C353" s="1" t="s">
        <v>668</v>
      </c>
      <c r="D353" s="1" t="s">
        <v>982</v>
      </c>
      <c r="E353" s="1" t="s">
        <v>669</v>
      </c>
      <c r="F353" s="1" t="s">
        <v>243</v>
      </c>
    </row>
    <row r="354" spans="1:6" ht="14.5" x14ac:dyDescent="0.35">
      <c r="A354" s="1" t="s">
        <v>670</v>
      </c>
      <c r="B354" s="1" t="s">
        <v>10</v>
      </c>
      <c r="C354" s="1" t="s">
        <v>1061</v>
      </c>
      <c r="D354" s="1" t="s">
        <v>891</v>
      </c>
      <c r="E354" s="1" t="s">
        <v>652</v>
      </c>
      <c r="F354" s="1" t="s">
        <v>141</v>
      </c>
    </row>
    <row r="355" spans="1:6" ht="14.5" x14ac:dyDescent="0.35">
      <c r="A355" s="1" t="s">
        <v>671</v>
      </c>
      <c r="B355" s="1" t="s">
        <v>10</v>
      </c>
      <c r="C355" s="1" t="s">
        <v>1066</v>
      </c>
      <c r="D355" s="1" t="s">
        <v>891</v>
      </c>
      <c r="E355" s="1" t="s">
        <v>672</v>
      </c>
      <c r="F355" s="1" t="s">
        <v>18</v>
      </c>
    </row>
    <row r="356" spans="1:6" ht="14.5" x14ac:dyDescent="0.35">
      <c r="A356" s="1" t="s">
        <v>673</v>
      </c>
      <c r="B356" s="1" t="s">
        <v>10</v>
      </c>
      <c r="C356" s="1" t="s">
        <v>2567</v>
      </c>
      <c r="D356" s="1" t="s">
        <v>941</v>
      </c>
      <c r="E356" s="1" t="s">
        <v>672</v>
      </c>
      <c r="F356" s="1" t="s">
        <v>141</v>
      </c>
    </row>
    <row r="357" spans="1:6" ht="14.5" x14ac:dyDescent="0.35">
      <c r="A357" s="1" t="s">
        <v>674</v>
      </c>
      <c r="B357" s="1" t="s">
        <v>10</v>
      </c>
      <c r="C357" s="1" t="s">
        <v>1875</v>
      </c>
      <c r="D357" s="1" t="s">
        <v>891</v>
      </c>
      <c r="E357" s="1" t="s">
        <v>675</v>
      </c>
      <c r="F357" s="1" t="s">
        <v>211</v>
      </c>
    </row>
    <row r="358" spans="1:6" ht="14.5" x14ac:dyDescent="0.35">
      <c r="A358" s="1" t="s">
        <v>676</v>
      </c>
      <c r="B358" s="1" t="s">
        <v>10</v>
      </c>
      <c r="C358" s="1" t="s">
        <v>2442</v>
      </c>
      <c r="D358" s="1" t="s">
        <v>941</v>
      </c>
      <c r="E358" s="1" t="s">
        <v>677</v>
      </c>
      <c r="F358" s="1" t="s">
        <v>100</v>
      </c>
    </row>
    <row r="359" spans="1:6" ht="14.5" x14ac:dyDescent="0.35">
      <c r="A359" s="1" t="s">
        <v>678</v>
      </c>
      <c r="B359" s="1" t="s">
        <v>10</v>
      </c>
      <c r="C359" s="1" t="s">
        <v>2397</v>
      </c>
      <c r="D359" s="1" t="s">
        <v>982</v>
      </c>
      <c r="E359" s="1" t="s">
        <v>677</v>
      </c>
      <c r="F359" s="1" t="s">
        <v>56</v>
      </c>
    </row>
    <row r="360" spans="1:6" ht="14.5" x14ac:dyDescent="0.35">
      <c r="A360" s="1" t="s">
        <v>679</v>
      </c>
      <c r="B360" s="1" t="s">
        <v>10</v>
      </c>
      <c r="C360" s="1" t="s">
        <v>1107</v>
      </c>
      <c r="D360" s="1" t="s">
        <v>893</v>
      </c>
      <c r="E360" s="1" t="s">
        <v>680</v>
      </c>
      <c r="F360" s="1" t="s">
        <v>211</v>
      </c>
    </row>
    <row r="361" spans="1:6" ht="14.5" x14ac:dyDescent="0.35">
      <c r="A361" s="1" t="s">
        <v>681</v>
      </c>
      <c r="B361" s="1" t="s">
        <v>10</v>
      </c>
      <c r="C361" s="1" t="s">
        <v>1061</v>
      </c>
      <c r="D361" s="1" t="s">
        <v>909</v>
      </c>
      <c r="E361" s="1" t="s">
        <v>682</v>
      </c>
      <c r="F361" s="1" t="s">
        <v>18</v>
      </c>
    </row>
    <row r="362" spans="1:6" ht="14.5" x14ac:dyDescent="0.35">
      <c r="A362" s="1" t="s">
        <v>683</v>
      </c>
      <c r="B362" s="1" t="s">
        <v>10</v>
      </c>
      <c r="C362" s="1" t="s">
        <v>2039</v>
      </c>
      <c r="D362" s="1" t="s">
        <v>982</v>
      </c>
      <c r="E362" s="1" t="s">
        <v>684</v>
      </c>
      <c r="F362" s="1" t="s">
        <v>43</v>
      </c>
    </row>
    <row r="363" spans="1:6" ht="14.5" x14ac:dyDescent="0.35">
      <c r="A363" s="1" t="s">
        <v>685</v>
      </c>
      <c r="B363" s="1" t="s">
        <v>10</v>
      </c>
      <c r="C363" s="1" t="s">
        <v>3109</v>
      </c>
      <c r="D363" s="1" t="s">
        <v>893</v>
      </c>
      <c r="E363" s="1" t="s">
        <v>686</v>
      </c>
      <c r="F363" s="1" t="s">
        <v>100</v>
      </c>
    </row>
    <row r="364" spans="1:6" ht="14.5" x14ac:dyDescent="0.35">
      <c r="A364" s="1" t="s">
        <v>687</v>
      </c>
      <c r="B364" s="1" t="s">
        <v>10</v>
      </c>
      <c r="C364" s="1" t="s">
        <v>3108</v>
      </c>
      <c r="D364" s="1" t="s">
        <v>905</v>
      </c>
      <c r="E364" s="1" t="s">
        <v>686</v>
      </c>
      <c r="F364" s="1" t="s">
        <v>128</v>
      </c>
    </row>
    <row r="365" spans="1:6" ht="14.5" x14ac:dyDescent="0.35">
      <c r="A365" s="1" t="s">
        <v>688</v>
      </c>
      <c r="B365" s="1" t="s">
        <v>10</v>
      </c>
      <c r="C365" s="1" t="s">
        <v>2518</v>
      </c>
      <c r="D365" s="1" t="s">
        <v>982</v>
      </c>
      <c r="E365" s="1" t="s">
        <v>686</v>
      </c>
      <c r="F365" s="1" t="s">
        <v>128</v>
      </c>
    </row>
    <row r="366" spans="1:6" ht="14.5" x14ac:dyDescent="0.35">
      <c r="A366" s="1" t="s">
        <v>689</v>
      </c>
      <c r="B366" s="1" t="s">
        <v>10</v>
      </c>
      <c r="C366" s="1" t="s">
        <v>2406</v>
      </c>
      <c r="D366" s="1" t="s">
        <v>893</v>
      </c>
      <c r="E366" s="1" t="s">
        <v>690</v>
      </c>
      <c r="F366" s="1" t="s">
        <v>100</v>
      </c>
    </row>
    <row r="367" spans="1:6" ht="14.5" x14ac:dyDescent="0.35">
      <c r="A367" s="1" t="s">
        <v>691</v>
      </c>
      <c r="B367" s="1" t="s">
        <v>10</v>
      </c>
      <c r="C367" s="1" t="s">
        <v>1360</v>
      </c>
      <c r="D367" s="1" t="s">
        <v>882</v>
      </c>
      <c r="E367" s="1" t="s">
        <v>692</v>
      </c>
      <c r="F367" s="1" t="s">
        <v>106</v>
      </c>
    </row>
    <row r="368" spans="1:6" ht="14.5" x14ac:dyDescent="0.35">
      <c r="A368" s="1" t="s">
        <v>693</v>
      </c>
      <c r="B368" s="1" t="s">
        <v>10</v>
      </c>
      <c r="C368" s="1" t="s">
        <v>2477</v>
      </c>
      <c r="D368" s="1" t="s">
        <v>891</v>
      </c>
      <c r="E368" s="1" t="s">
        <v>694</v>
      </c>
      <c r="F368" s="1" t="s">
        <v>56</v>
      </c>
    </row>
    <row r="369" spans="1:6" ht="14.5" x14ac:dyDescent="0.35">
      <c r="A369" s="1" t="s">
        <v>695</v>
      </c>
      <c r="B369" s="1" t="s">
        <v>10</v>
      </c>
      <c r="C369" s="1" t="s">
        <v>2496</v>
      </c>
      <c r="D369" s="1" t="s">
        <v>1012</v>
      </c>
      <c r="E369" s="1" t="s">
        <v>696</v>
      </c>
      <c r="F369" s="1" t="s">
        <v>61</v>
      </c>
    </row>
    <row r="370" spans="1:6" ht="14.5" x14ac:dyDescent="0.35">
      <c r="A370" s="1" t="s">
        <v>697</v>
      </c>
      <c r="B370" s="1" t="s">
        <v>10</v>
      </c>
      <c r="C370" s="1" t="s">
        <v>2518</v>
      </c>
      <c r="D370" s="1" t="s">
        <v>941</v>
      </c>
      <c r="E370" s="1" t="s">
        <v>698</v>
      </c>
      <c r="F370" s="1" t="s">
        <v>211</v>
      </c>
    </row>
    <row r="371" spans="1:6" ht="14.5" x14ac:dyDescent="0.35">
      <c r="A371" s="1" t="s">
        <v>699</v>
      </c>
      <c r="B371" s="1" t="s">
        <v>10</v>
      </c>
      <c r="C371" s="1" t="s">
        <v>915</v>
      </c>
      <c r="D371" s="1" t="s">
        <v>891</v>
      </c>
      <c r="E371" s="1" t="s">
        <v>700</v>
      </c>
      <c r="F371" s="1" t="s">
        <v>56</v>
      </c>
    </row>
    <row r="372" spans="1:6" ht="14.5" x14ac:dyDescent="0.35">
      <c r="A372" s="1" t="s">
        <v>701</v>
      </c>
      <c r="B372" s="1" t="s">
        <v>10</v>
      </c>
      <c r="E372" s="1" t="s">
        <v>702</v>
      </c>
      <c r="F372" s="1" t="s">
        <v>38</v>
      </c>
    </row>
    <row r="373" spans="1:6" ht="15" thickBot="1" x14ac:dyDescent="0.4"/>
    <row r="374" spans="1:6" ht="16" thickBot="1" x14ac:dyDescent="0.4">
      <c r="A374" s="143" t="s">
        <v>703</v>
      </c>
      <c r="B374" s="144"/>
      <c r="C374" s="144"/>
      <c r="D374" s="144"/>
      <c r="E374" s="144"/>
      <c r="F374" s="145"/>
    </row>
    <row r="375" spans="1:6" s="3" customFormat="1" ht="14" x14ac:dyDescent="0.35">
      <c r="A375" s="3" t="s">
        <v>3</v>
      </c>
      <c r="B375" s="3" t="s">
        <v>4</v>
      </c>
      <c r="C375" s="3" t="s">
        <v>5</v>
      </c>
      <c r="D375" s="3" t="s">
        <v>6</v>
      </c>
      <c r="E375" s="3" t="s">
        <v>7</v>
      </c>
      <c r="F375" s="3" t="s">
        <v>8</v>
      </c>
    </row>
    <row r="376" spans="1:6" ht="14.5" x14ac:dyDescent="0.35">
      <c r="A376" s="1" t="s">
        <v>704</v>
      </c>
      <c r="B376" s="1" t="s">
        <v>10</v>
      </c>
      <c r="C376" s="1" t="s">
        <v>3107</v>
      </c>
      <c r="D376" s="1" t="s">
        <v>891</v>
      </c>
      <c r="E376" s="1" t="s">
        <v>705</v>
      </c>
      <c r="F376" s="1" t="s">
        <v>18</v>
      </c>
    </row>
    <row r="377" spans="1:6" ht="14.5" x14ac:dyDescent="0.35">
      <c r="A377" s="1" t="s">
        <v>706</v>
      </c>
      <c r="B377" s="1" t="s">
        <v>10</v>
      </c>
      <c r="C377" s="1" t="s">
        <v>2477</v>
      </c>
      <c r="D377" s="1" t="s">
        <v>905</v>
      </c>
      <c r="E377" s="1" t="s">
        <v>707</v>
      </c>
      <c r="F377" s="1" t="s">
        <v>18</v>
      </c>
    </row>
    <row r="378" spans="1:6" ht="14.5" x14ac:dyDescent="0.35">
      <c r="A378" s="1" t="s">
        <v>708</v>
      </c>
      <c r="B378" s="1" t="s">
        <v>10</v>
      </c>
      <c r="C378" s="1" t="s">
        <v>1017</v>
      </c>
      <c r="D378" s="1" t="s">
        <v>905</v>
      </c>
      <c r="E378" s="1" t="s">
        <v>709</v>
      </c>
      <c r="F378" s="1" t="s">
        <v>710</v>
      </c>
    </row>
    <row r="379" spans="1:6" ht="14.5" x14ac:dyDescent="0.35">
      <c r="A379" s="1" t="s">
        <v>711</v>
      </c>
      <c r="B379" s="1" t="s">
        <v>10</v>
      </c>
      <c r="C379" s="1" t="s">
        <v>1619</v>
      </c>
      <c r="D379" s="1" t="s">
        <v>893</v>
      </c>
      <c r="E379" s="1" t="s">
        <v>712</v>
      </c>
      <c r="F379" s="1" t="s">
        <v>61</v>
      </c>
    </row>
    <row r="380" spans="1:6" ht="14.5" x14ac:dyDescent="0.35">
      <c r="A380" s="1" t="s">
        <v>713</v>
      </c>
      <c r="B380" s="1" t="s">
        <v>10</v>
      </c>
      <c r="C380" s="1" t="s">
        <v>3106</v>
      </c>
      <c r="D380" s="1" t="s">
        <v>891</v>
      </c>
      <c r="E380" s="1" t="s">
        <v>714</v>
      </c>
      <c r="F380" s="1" t="s">
        <v>146</v>
      </c>
    </row>
    <row r="381" spans="1:6" ht="14.5" x14ac:dyDescent="0.35">
      <c r="A381" s="1" t="s">
        <v>715</v>
      </c>
      <c r="B381" s="1" t="s">
        <v>10</v>
      </c>
      <c r="C381" s="1" t="s">
        <v>716</v>
      </c>
      <c r="D381" s="1" t="s">
        <v>909</v>
      </c>
      <c r="E381" s="1" t="s">
        <v>714</v>
      </c>
      <c r="F381" s="1" t="s">
        <v>106</v>
      </c>
    </row>
    <row r="382" spans="1:6" ht="14.5" x14ac:dyDescent="0.35">
      <c r="A382" s="1" t="s">
        <v>717</v>
      </c>
      <c r="B382" s="1" t="s">
        <v>10</v>
      </c>
      <c r="C382" s="1" t="s">
        <v>718</v>
      </c>
      <c r="D382" s="1" t="s">
        <v>891</v>
      </c>
      <c r="E382" s="1" t="s">
        <v>719</v>
      </c>
      <c r="F382" s="1" t="s">
        <v>211</v>
      </c>
    </row>
    <row r="383" spans="1:6" ht="14.5" x14ac:dyDescent="0.35">
      <c r="A383" s="1" t="s">
        <v>720</v>
      </c>
      <c r="B383" s="1" t="s">
        <v>10</v>
      </c>
      <c r="C383" s="1" t="s">
        <v>3105</v>
      </c>
      <c r="D383" s="1" t="s">
        <v>905</v>
      </c>
      <c r="E383" s="1" t="s">
        <v>721</v>
      </c>
      <c r="F383" s="1" t="s">
        <v>106</v>
      </c>
    </row>
    <row r="384" spans="1:6" ht="14.5" x14ac:dyDescent="0.35">
      <c r="A384" s="1" t="s">
        <v>722</v>
      </c>
      <c r="B384" s="1" t="s">
        <v>10</v>
      </c>
      <c r="C384" s="1" t="s">
        <v>723</v>
      </c>
      <c r="D384" s="1" t="s">
        <v>941</v>
      </c>
      <c r="E384" s="1" t="s">
        <v>724</v>
      </c>
      <c r="F384" s="1" t="s">
        <v>211</v>
      </c>
    </row>
    <row r="385" spans="1:6" ht="14.5" x14ac:dyDescent="0.35">
      <c r="A385" s="1" t="s">
        <v>725</v>
      </c>
      <c r="B385" s="1" t="s">
        <v>10</v>
      </c>
      <c r="C385" s="1" t="s">
        <v>2406</v>
      </c>
      <c r="D385" s="1" t="s">
        <v>905</v>
      </c>
      <c r="E385" s="1" t="s">
        <v>726</v>
      </c>
      <c r="F385" s="1" t="s">
        <v>18</v>
      </c>
    </row>
    <row r="386" spans="1:6" ht="14.5" x14ac:dyDescent="0.35">
      <c r="A386" s="1" t="s">
        <v>727</v>
      </c>
      <c r="B386" s="1" t="s">
        <v>10</v>
      </c>
      <c r="C386" s="1" t="s">
        <v>718</v>
      </c>
      <c r="D386" s="1" t="s">
        <v>982</v>
      </c>
      <c r="E386" s="1" t="s">
        <v>728</v>
      </c>
      <c r="F386" s="1" t="s">
        <v>103</v>
      </c>
    </row>
    <row r="387" spans="1:6" ht="14.5" x14ac:dyDescent="0.35">
      <c r="A387" s="1" t="s">
        <v>729</v>
      </c>
      <c r="B387" s="1" t="s">
        <v>10</v>
      </c>
      <c r="C387" s="1" t="s">
        <v>730</v>
      </c>
      <c r="D387" s="1" t="s">
        <v>909</v>
      </c>
      <c r="E387" s="1" t="s">
        <v>731</v>
      </c>
      <c r="F387" s="1" t="s">
        <v>103</v>
      </c>
    </row>
    <row r="388" spans="1:6" ht="14.5" x14ac:dyDescent="0.35">
      <c r="A388" s="1" t="s">
        <v>732</v>
      </c>
      <c r="B388" s="1" t="s">
        <v>10</v>
      </c>
      <c r="C388" s="1" t="s">
        <v>2518</v>
      </c>
      <c r="D388" s="1" t="s">
        <v>891</v>
      </c>
      <c r="E388" s="1" t="s">
        <v>733</v>
      </c>
      <c r="F388" s="1" t="s">
        <v>146</v>
      </c>
    </row>
    <row r="389" spans="1:6" ht="14.5" x14ac:dyDescent="0.35">
      <c r="A389" s="1" t="s">
        <v>734</v>
      </c>
      <c r="B389" s="1" t="s">
        <v>10</v>
      </c>
      <c r="C389" s="1" t="s">
        <v>735</v>
      </c>
      <c r="D389" s="1" t="s">
        <v>982</v>
      </c>
      <c r="E389" s="1" t="s">
        <v>736</v>
      </c>
      <c r="F389" s="1" t="s">
        <v>146</v>
      </c>
    </row>
    <row r="390" spans="1:6" ht="14.5" x14ac:dyDescent="0.35">
      <c r="A390" s="1" t="s">
        <v>737</v>
      </c>
      <c r="B390" s="1" t="s">
        <v>10</v>
      </c>
      <c r="C390" s="1" t="s">
        <v>738</v>
      </c>
      <c r="D390" s="1" t="s">
        <v>1012</v>
      </c>
      <c r="E390" s="1" t="s">
        <v>739</v>
      </c>
      <c r="F390" s="1" t="s">
        <v>103</v>
      </c>
    </row>
    <row r="391" spans="1:6" ht="14.5" x14ac:dyDescent="0.35">
      <c r="A391" s="1" t="s">
        <v>740</v>
      </c>
      <c r="B391" s="1" t="s">
        <v>10</v>
      </c>
      <c r="C391" s="1" t="s">
        <v>741</v>
      </c>
      <c r="D391" s="1" t="s">
        <v>982</v>
      </c>
      <c r="E391" s="1" t="s">
        <v>742</v>
      </c>
      <c r="F391" s="1" t="s">
        <v>106</v>
      </c>
    </row>
    <row r="392" spans="1:6" ht="14.5" x14ac:dyDescent="0.35">
      <c r="A392" s="1" t="s">
        <v>743</v>
      </c>
      <c r="B392" s="1" t="s">
        <v>10</v>
      </c>
      <c r="C392" s="1" t="s">
        <v>744</v>
      </c>
      <c r="D392" s="1" t="s">
        <v>982</v>
      </c>
      <c r="E392" s="1" t="s">
        <v>745</v>
      </c>
      <c r="F392" s="1" t="s">
        <v>38</v>
      </c>
    </row>
    <row r="393" spans="1:6" ht="14.5" x14ac:dyDescent="0.35">
      <c r="A393" s="1" t="s">
        <v>746</v>
      </c>
      <c r="B393" s="1" t="s">
        <v>10</v>
      </c>
      <c r="C393" s="1" t="s">
        <v>2496</v>
      </c>
      <c r="D393" s="1" t="s">
        <v>909</v>
      </c>
      <c r="E393" s="1" t="s">
        <v>747</v>
      </c>
      <c r="F393" s="1" t="s">
        <v>54</v>
      </c>
    </row>
    <row r="394" spans="1:6" ht="15" thickBot="1" x14ac:dyDescent="0.4"/>
    <row r="395" spans="1:6" ht="16" thickBot="1" x14ac:dyDescent="0.4">
      <c r="A395" s="143" t="s">
        <v>748</v>
      </c>
      <c r="B395" s="144"/>
      <c r="C395" s="144"/>
      <c r="D395" s="144"/>
      <c r="E395" s="144"/>
      <c r="F395" s="145"/>
    </row>
    <row r="396" spans="1:6" s="3" customFormat="1" ht="14" x14ac:dyDescent="0.35">
      <c r="A396" s="3" t="s">
        <v>3</v>
      </c>
      <c r="B396" s="3" t="s">
        <v>4</v>
      </c>
      <c r="C396" s="3" t="s">
        <v>5</v>
      </c>
      <c r="D396" s="3" t="s">
        <v>6</v>
      </c>
      <c r="E396" s="3" t="s">
        <v>7</v>
      </c>
      <c r="F396" s="3" t="s">
        <v>8</v>
      </c>
    </row>
    <row r="397" spans="1:6" ht="14.5" x14ac:dyDescent="0.35">
      <c r="A397" s="1" t="s">
        <v>749</v>
      </c>
      <c r="B397" s="1" t="s">
        <v>750</v>
      </c>
      <c r="C397" s="1" t="s">
        <v>1285</v>
      </c>
      <c r="D397" s="1" t="s">
        <v>884</v>
      </c>
      <c r="E397" s="1" t="s">
        <v>751</v>
      </c>
      <c r="F397" s="1" t="s">
        <v>166</v>
      </c>
    </row>
    <row r="398" spans="1:6" ht="14.5" x14ac:dyDescent="0.35">
      <c r="A398" s="1" t="s">
        <v>752</v>
      </c>
      <c r="B398" s="1" t="s">
        <v>882</v>
      </c>
      <c r="C398" s="1" t="s">
        <v>1111</v>
      </c>
      <c r="D398" s="1" t="s">
        <v>941</v>
      </c>
      <c r="E398" s="1" t="s">
        <v>753</v>
      </c>
      <c r="F398" s="1" t="s">
        <v>166</v>
      </c>
    </row>
    <row r="399" spans="1:6" ht="14.5" x14ac:dyDescent="0.35">
      <c r="A399" s="1" t="s">
        <v>754</v>
      </c>
      <c r="B399" s="1" t="s">
        <v>750</v>
      </c>
      <c r="C399" s="1" t="s">
        <v>1107</v>
      </c>
      <c r="D399" s="1" t="s">
        <v>893</v>
      </c>
      <c r="E399" s="1" t="s">
        <v>755</v>
      </c>
      <c r="F399" s="1" t="s">
        <v>166</v>
      </c>
    </row>
    <row r="400" spans="1:6" ht="14.5" x14ac:dyDescent="0.35">
      <c r="A400" s="1" t="s">
        <v>756</v>
      </c>
      <c r="B400" s="1" t="s">
        <v>884</v>
      </c>
      <c r="C400" s="1" t="s">
        <v>1170</v>
      </c>
      <c r="D400" s="1" t="s">
        <v>891</v>
      </c>
      <c r="E400" s="1" t="s">
        <v>757</v>
      </c>
      <c r="F400" s="1" t="s">
        <v>166</v>
      </c>
    </row>
    <row r="401" spans="1:6" ht="14.5" x14ac:dyDescent="0.35">
      <c r="A401" s="1" t="s">
        <v>758</v>
      </c>
      <c r="B401" s="1" t="s">
        <v>882</v>
      </c>
      <c r="C401" s="1" t="s">
        <v>935</v>
      </c>
      <c r="D401" s="1" t="s">
        <v>891</v>
      </c>
      <c r="E401" s="1" t="s">
        <v>759</v>
      </c>
      <c r="F401" s="1" t="s">
        <v>54</v>
      </c>
    </row>
    <row r="402" spans="1:6" ht="14.5" x14ac:dyDescent="0.35">
      <c r="A402" s="1" t="s">
        <v>760</v>
      </c>
      <c r="B402" s="1" t="s">
        <v>882</v>
      </c>
      <c r="C402" s="1" t="s">
        <v>892</v>
      </c>
      <c r="D402" s="1" t="s">
        <v>941</v>
      </c>
      <c r="E402" s="1" t="s">
        <v>761</v>
      </c>
      <c r="F402" s="1" t="s">
        <v>54</v>
      </c>
    </row>
    <row r="403" spans="1:6" ht="14.5" x14ac:dyDescent="0.35">
      <c r="A403" s="1" t="s">
        <v>762</v>
      </c>
      <c r="B403" s="1">
        <v>1</v>
      </c>
      <c r="C403" s="1">
        <v>250</v>
      </c>
      <c r="D403" s="1">
        <v>1</v>
      </c>
      <c r="E403" s="1" t="s">
        <v>763</v>
      </c>
      <c r="F403" s="1" t="s">
        <v>21</v>
      </c>
    </row>
    <row r="404" spans="1:6" ht="14.5" x14ac:dyDescent="0.35">
      <c r="A404" s="1" t="s">
        <v>764</v>
      </c>
      <c r="B404" s="1" t="s">
        <v>883</v>
      </c>
      <c r="C404" s="1" t="s">
        <v>765</v>
      </c>
      <c r="D404" s="1" t="s">
        <v>905</v>
      </c>
      <c r="E404" s="1" t="s">
        <v>766</v>
      </c>
      <c r="F404" s="1" t="s">
        <v>106</v>
      </c>
    </row>
    <row r="405" spans="1:6" ht="15" thickBot="1" x14ac:dyDescent="0.4"/>
    <row r="406" spans="1:6" ht="16" thickBot="1" x14ac:dyDescent="0.4">
      <c r="A406" s="143" t="s">
        <v>767</v>
      </c>
      <c r="B406" s="144"/>
      <c r="C406" s="144"/>
      <c r="D406" s="144"/>
      <c r="E406" s="144"/>
      <c r="F406" s="145"/>
    </row>
    <row r="407" spans="1:6" s="3" customFormat="1" ht="14" x14ac:dyDescent="0.35">
      <c r="A407" s="3" t="s">
        <v>3</v>
      </c>
      <c r="B407" s="3" t="s">
        <v>4</v>
      </c>
      <c r="C407" s="3" t="s">
        <v>5</v>
      </c>
      <c r="D407" s="3" t="s">
        <v>6</v>
      </c>
      <c r="E407" s="3" t="s">
        <v>7</v>
      </c>
      <c r="F407" s="3" t="s">
        <v>8</v>
      </c>
    </row>
    <row r="408" spans="1:6" ht="14.5" x14ac:dyDescent="0.35">
      <c r="A408" s="1" t="s">
        <v>768</v>
      </c>
      <c r="B408" s="1" t="s">
        <v>2611</v>
      </c>
      <c r="C408" s="1" t="s">
        <v>2567</v>
      </c>
      <c r="D408" s="1" t="s">
        <v>941</v>
      </c>
      <c r="E408" s="1" t="s">
        <v>769</v>
      </c>
      <c r="F408" s="1" t="s">
        <v>211</v>
      </c>
    </row>
    <row r="409" spans="1:6" ht="14.5" x14ac:dyDescent="0.35">
      <c r="A409" s="1" t="s">
        <v>770</v>
      </c>
      <c r="B409" s="1" t="s">
        <v>771</v>
      </c>
      <c r="C409" s="1" t="s">
        <v>3104</v>
      </c>
      <c r="D409" s="1" t="s">
        <v>909</v>
      </c>
      <c r="E409" s="1" t="s">
        <v>772</v>
      </c>
      <c r="F409" s="1" t="s">
        <v>211</v>
      </c>
    </row>
    <row r="410" spans="1:6" ht="14.5" x14ac:dyDescent="0.35">
      <c r="A410" s="1" t="s">
        <v>773</v>
      </c>
      <c r="B410" s="1" t="s">
        <v>912</v>
      </c>
      <c r="C410" s="1" t="s">
        <v>2669</v>
      </c>
      <c r="D410" s="1" t="s">
        <v>891</v>
      </c>
      <c r="E410" s="1" t="s">
        <v>774</v>
      </c>
      <c r="F410" s="1" t="s">
        <v>211</v>
      </c>
    </row>
    <row r="411" spans="1:6" ht="14.5" x14ac:dyDescent="0.35">
      <c r="A411" s="1" t="s">
        <v>775</v>
      </c>
      <c r="B411" s="1" t="s">
        <v>10</v>
      </c>
      <c r="C411" s="1" t="s">
        <v>501</v>
      </c>
      <c r="D411" s="1" t="s">
        <v>982</v>
      </c>
      <c r="E411" s="1" t="s">
        <v>776</v>
      </c>
      <c r="F411" s="1" t="s">
        <v>141</v>
      </c>
    </row>
    <row r="412" spans="1:6" ht="14.5" x14ac:dyDescent="0.35">
      <c r="A412" s="1" t="s">
        <v>777</v>
      </c>
      <c r="C412" s="1" t="s">
        <v>1875</v>
      </c>
      <c r="D412" s="1" t="s">
        <v>884</v>
      </c>
      <c r="E412" s="1" t="s">
        <v>778</v>
      </c>
      <c r="F412" s="1" t="s">
        <v>243</v>
      </c>
    </row>
    <row r="413" spans="1:6" ht="14.5" x14ac:dyDescent="0.35">
      <c r="A413" s="1" t="s">
        <v>779</v>
      </c>
      <c r="C413" s="1" t="s">
        <v>780</v>
      </c>
      <c r="D413" s="1" t="s">
        <v>891</v>
      </c>
      <c r="E413" s="1" t="s">
        <v>781</v>
      </c>
      <c r="F413" s="1" t="s">
        <v>243</v>
      </c>
    </row>
    <row r="414" spans="1:6" ht="14.5" x14ac:dyDescent="0.35">
      <c r="A414" s="1" t="s">
        <v>782</v>
      </c>
      <c r="C414" s="1" t="s">
        <v>783</v>
      </c>
      <c r="D414" s="1" t="s">
        <v>941</v>
      </c>
      <c r="E414" s="1" t="s">
        <v>784</v>
      </c>
      <c r="F414" s="1" t="s">
        <v>243</v>
      </c>
    </row>
    <row r="415" spans="1:6" ht="14.5" x14ac:dyDescent="0.35">
      <c r="A415" s="1" t="s">
        <v>785</v>
      </c>
      <c r="C415" s="1" t="s">
        <v>341</v>
      </c>
      <c r="D415" s="1" t="s">
        <v>3103</v>
      </c>
      <c r="E415" s="1" t="s">
        <v>786</v>
      </c>
      <c r="F415" s="1" t="s">
        <v>243</v>
      </c>
    </row>
    <row r="416" spans="1:6" ht="15" thickBot="1" x14ac:dyDescent="0.4"/>
    <row r="417" spans="1:6" ht="16" thickBot="1" x14ac:dyDescent="0.4">
      <c r="A417" s="143" t="s">
        <v>787</v>
      </c>
      <c r="B417" s="144"/>
      <c r="C417" s="144"/>
      <c r="D417" s="144"/>
      <c r="E417" s="144"/>
      <c r="F417" s="145"/>
    </row>
    <row r="418" spans="1:6" s="3" customFormat="1" ht="14" x14ac:dyDescent="0.35">
      <c r="A418" s="3" t="s">
        <v>3</v>
      </c>
      <c r="B418" s="3" t="s">
        <v>4</v>
      </c>
      <c r="C418" s="3" t="s">
        <v>5</v>
      </c>
      <c r="D418" s="3" t="s">
        <v>6</v>
      </c>
      <c r="E418" s="3" t="s">
        <v>7</v>
      </c>
      <c r="F418" s="3" t="s">
        <v>8</v>
      </c>
    </row>
    <row r="419" spans="1:6" ht="14.5" x14ac:dyDescent="0.35">
      <c r="A419" s="1" t="s">
        <v>788</v>
      </c>
      <c r="B419" s="1" t="s">
        <v>883</v>
      </c>
      <c r="C419" s="1" t="s">
        <v>789</v>
      </c>
      <c r="D419" s="1" t="s">
        <v>909</v>
      </c>
      <c r="E419" s="1" t="s">
        <v>790</v>
      </c>
      <c r="F419" s="1" t="s">
        <v>221</v>
      </c>
    </row>
    <row r="420" spans="1:6" ht="14.5" x14ac:dyDescent="0.35">
      <c r="A420" s="1" t="s">
        <v>791</v>
      </c>
      <c r="B420" s="1" t="s">
        <v>883</v>
      </c>
      <c r="C420" s="1" t="s">
        <v>283</v>
      </c>
      <c r="D420" s="1" t="s">
        <v>905</v>
      </c>
      <c r="E420" s="1" t="s">
        <v>792</v>
      </c>
      <c r="F420" s="1" t="s">
        <v>221</v>
      </c>
    </row>
    <row r="421" spans="1:6" ht="14.5" x14ac:dyDescent="0.35">
      <c r="A421" s="1" t="s">
        <v>793</v>
      </c>
      <c r="B421" s="1" t="s">
        <v>883</v>
      </c>
      <c r="C421" s="1" t="s">
        <v>794</v>
      </c>
      <c r="D421" s="1" t="s">
        <v>905</v>
      </c>
      <c r="E421" s="1" t="s">
        <v>795</v>
      </c>
      <c r="F421" s="1" t="s">
        <v>12</v>
      </c>
    </row>
    <row r="422" spans="1:6" ht="14.5" x14ac:dyDescent="0.35">
      <c r="A422" s="1" t="s">
        <v>796</v>
      </c>
      <c r="B422" s="1" t="s">
        <v>883</v>
      </c>
      <c r="C422" s="1" t="s">
        <v>395</v>
      </c>
      <c r="D422" s="1" t="s">
        <v>905</v>
      </c>
      <c r="E422" s="1" t="s">
        <v>797</v>
      </c>
      <c r="F422" s="1" t="s">
        <v>12</v>
      </c>
    </row>
    <row r="423" spans="1:6" ht="14.5" x14ac:dyDescent="0.35">
      <c r="A423" s="1" t="s">
        <v>798</v>
      </c>
      <c r="B423" s="1" t="s">
        <v>883</v>
      </c>
      <c r="C423" s="1" t="s">
        <v>371</v>
      </c>
      <c r="D423" s="1" t="s">
        <v>909</v>
      </c>
      <c r="E423" s="1" t="s">
        <v>799</v>
      </c>
      <c r="F423" s="1" t="s">
        <v>221</v>
      </c>
    </row>
    <row r="424" spans="1:6" ht="14.5" x14ac:dyDescent="0.35">
      <c r="A424" s="1" t="s">
        <v>800</v>
      </c>
      <c r="B424" s="1" t="s">
        <v>883</v>
      </c>
      <c r="C424" s="1" t="s">
        <v>801</v>
      </c>
      <c r="D424" s="1" t="s">
        <v>905</v>
      </c>
      <c r="E424" s="1" t="s">
        <v>802</v>
      </c>
      <c r="F424" s="1" t="s">
        <v>146</v>
      </c>
    </row>
    <row r="425" spans="1:6" ht="14.5" x14ac:dyDescent="0.35">
      <c r="E425" s="1" t="s">
        <v>803</v>
      </c>
    </row>
    <row r="426" spans="1:6" ht="14.5" x14ac:dyDescent="0.35">
      <c r="A426" s="1" t="s">
        <v>804</v>
      </c>
      <c r="B426" s="1" t="s">
        <v>893</v>
      </c>
      <c r="C426" s="1" t="s">
        <v>805</v>
      </c>
      <c r="D426" s="1" t="s">
        <v>909</v>
      </c>
      <c r="E426" s="1" t="s">
        <v>802</v>
      </c>
      <c r="F426" s="1" t="s">
        <v>146</v>
      </c>
    </row>
    <row r="427" spans="1:6" ht="14.5" x14ac:dyDescent="0.35">
      <c r="E427" s="1" t="s">
        <v>803</v>
      </c>
    </row>
    <row r="428" spans="1:6" ht="14.5" x14ac:dyDescent="0.35">
      <c r="A428" s="1" t="s">
        <v>806</v>
      </c>
      <c r="B428" s="1" t="s">
        <v>883</v>
      </c>
      <c r="C428" s="1" t="s">
        <v>506</v>
      </c>
      <c r="D428" s="1" t="s">
        <v>891</v>
      </c>
      <c r="E428" s="1" t="s">
        <v>807</v>
      </c>
      <c r="F428" s="1" t="s">
        <v>146</v>
      </c>
    </row>
    <row r="429" spans="1:6" ht="14.5" x14ac:dyDescent="0.35">
      <c r="E429" s="1" t="s">
        <v>808</v>
      </c>
    </row>
    <row r="430" spans="1:6" ht="14.5" x14ac:dyDescent="0.35">
      <c r="A430" s="1" t="s">
        <v>809</v>
      </c>
      <c r="B430" s="1" t="s">
        <v>893</v>
      </c>
      <c r="C430" s="1" t="s">
        <v>376</v>
      </c>
      <c r="D430" s="1" t="s">
        <v>905</v>
      </c>
      <c r="E430" s="1" t="s">
        <v>807</v>
      </c>
      <c r="F430" s="1" t="s">
        <v>146</v>
      </c>
    </row>
    <row r="431" spans="1:6" ht="14.5" x14ac:dyDescent="0.35">
      <c r="E431" s="1" t="s">
        <v>808</v>
      </c>
    </row>
    <row r="432" spans="1:6" ht="14.5" x14ac:dyDescent="0.35">
      <c r="A432" s="1" t="s">
        <v>810</v>
      </c>
      <c r="B432" s="1" t="s">
        <v>883</v>
      </c>
      <c r="C432" s="1" t="s">
        <v>811</v>
      </c>
      <c r="D432" s="1" t="s">
        <v>882</v>
      </c>
      <c r="E432" s="1" t="s">
        <v>812</v>
      </c>
      <c r="F432" s="1" t="s">
        <v>146</v>
      </c>
    </row>
    <row r="433" spans="1:6" ht="14.5" x14ac:dyDescent="0.35">
      <c r="A433" s="1" t="s">
        <v>813</v>
      </c>
      <c r="B433" s="1" t="s">
        <v>893</v>
      </c>
      <c r="C433" s="1" t="s">
        <v>286</v>
      </c>
      <c r="D433" s="1" t="s">
        <v>884</v>
      </c>
      <c r="E433" s="1" t="s">
        <v>812</v>
      </c>
      <c r="F433" s="1" t="s">
        <v>146</v>
      </c>
    </row>
    <row r="434" spans="1:6" ht="14.5" x14ac:dyDescent="0.35">
      <c r="A434" s="1" t="s">
        <v>814</v>
      </c>
      <c r="B434" s="1" t="s">
        <v>883</v>
      </c>
      <c r="C434" s="1" t="s">
        <v>283</v>
      </c>
      <c r="D434" s="1" t="s">
        <v>909</v>
      </c>
      <c r="E434" s="1" t="s">
        <v>815</v>
      </c>
      <c r="F434" s="1" t="s">
        <v>146</v>
      </c>
    </row>
    <row r="435" spans="1:6" ht="14.5" x14ac:dyDescent="0.35">
      <c r="A435" s="1" t="s">
        <v>816</v>
      </c>
      <c r="B435" s="1" t="s">
        <v>891</v>
      </c>
      <c r="C435" s="1" t="s">
        <v>817</v>
      </c>
      <c r="D435" s="1" t="s">
        <v>982</v>
      </c>
      <c r="E435" s="1" t="s">
        <v>815</v>
      </c>
      <c r="F435" s="1" t="s">
        <v>146</v>
      </c>
    </row>
    <row r="436" spans="1:6" ht="14.5" x14ac:dyDescent="0.35">
      <c r="A436" s="1" t="s">
        <v>818</v>
      </c>
      <c r="B436" s="1" t="s">
        <v>882</v>
      </c>
      <c r="C436" s="1" t="s">
        <v>794</v>
      </c>
      <c r="D436" s="1" t="s">
        <v>891</v>
      </c>
      <c r="E436" s="1" t="s">
        <v>819</v>
      </c>
      <c r="F436" s="1" t="s">
        <v>221</v>
      </c>
    </row>
    <row r="437" spans="1:6" ht="14.5" x14ac:dyDescent="0.35">
      <c r="A437" s="1" t="s">
        <v>820</v>
      </c>
      <c r="B437" s="1" t="s">
        <v>1245</v>
      </c>
      <c r="C437" s="1" t="s">
        <v>821</v>
      </c>
      <c r="D437" s="1" t="s">
        <v>905</v>
      </c>
      <c r="E437" s="1" t="s">
        <v>819</v>
      </c>
      <c r="F437" s="1" t="s">
        <v>221</v>
      </c>
    </row>
    <row r="438" spans="1:6" ht="14.5" x14ac:dyDescent="0.35">
      <c r="A438" s="1" t="s">
        <v>822</v>
      </c>
      <c r="B438" s="1" t="s">
        <v>883</v>
      </c>
      <c r="C438" s="1" t="s">
        <v>789</v>
      </c>
      <c r="D438" s="1" t="s">
        <v>905</v>
      </c>
      <c r="E438" s="1" t="s">
        <v>823</v>
      </c>
      <c r="F438" s="1" t="s">
        <v>343</v>
      </c>
    </row>
    <row r="439" spans="1:6" ht="14.5" x14ac:dyDescent="0.35">
      <c r="A439" s="1" t="s">
        <v>824</v>
      </c>
      <c r="B439" s="1" t="s">
        <v>891</v>
      </c>
      <c r="C439" s="1" t="s">
        <v>501</v>
      </c>
      <c r="D439" s="1" t="s">
        <v>909</v>
      </c>
      <c r="E439" s="1" t="s">
        <v>823</v>
      </c>
      <c r="F439" s="1" t="s">
        <v>343</v>
      </c>
    </row>
    <row r="440" spans="1:6" ht="14.5" x14ac:dyDescent="0.35">
      <c r="A440" s="1" t="s">
        <v>825</v>
      </c>
      <c r="B440" s="1" t="s">
        <v>883</v>
      </c>
      <c r="C440" s="1" t="s">
        <v>395</v>
      </c>
      <c r="D440" s="1" t="s">
        <v>905</v>
      </c>
      <c r="E440" s="1" t="s">
        <v>826</v>
      </c>
      <c r="F440" s="1" t="s">
        <v>61</v>
      </c>
    </row>
    <row r="441" spans="1:6" ht="14.5" x14ac:dyDescent="0.35">
      <c r="A441" s="1" t="s">
        <v>827</v>
      </c>
      <c r="B441" s="1" t="s">
        <v>891</v>
      </c>
      <c r="C441" s="1" t="s">
        <v>828</v>
      </c>
      <c r="D441" s="1" t="s">
        <v>909</v>
      </c>
      <c r="E441" s="1" t="s">
        <v>826</v>
      </c>
      <c r="F441" s="1" t="s">
        <v>61</v>
      </c>
    </row>
    <row r="442" spans="1:6" ht="14.5" x14ac:dyDescent="0.35">
      <c r="A442" s="1" t="s">
        <v>829</v>
      </c>
      <c r="B442" s="1" t="s">
        <v>883</v>
      </c>
      <c r="C442" s="1" t="s">
        <v>830</v>
      </c>
      <c r="D442" s="1" t="s">
        <v>909</v>
      </c>
      <c r="E442" s="1" t="s">
        <v>831</v>
      </c>
      <c r="F442" s="1" t="s">
        <v>106</v>
      </c>
    </row>
    <row r="443" spans="1:6" ht="14.5" x14ac:dyDescent="0.35">
      <c r="E443" s="1" t="s">
        <v>832</v>
      </c>
    </row>
    <row r="444" spans="1:6" ht="14.5" x14ac:dyDescent="0.35">
      <c r="A444" s="1" t="s">
        <v>833</v>
      </c>
      <c r="B444" s="1" t="s">
        <v>891</v>
      </c>
      <c r="C444" s="1" t="s">
        <v>834</v>
      </c>
      <c r="D444" s="1" t="s">
        <v>982</v>
      </c>
      <c r="E444" s="1" t="s">
        <v>831</v>
      </c>
      <c r="F444" s="1" t="s">
        <v>106</v>
      </c>
    </row>
    <row r="445" spans="1:6" ht="14.5" x14ac:dyDescent="0.35">
      <c r="E445" s="1" t="s">
        <v>832</v>
      </c>
    </row>
    <row r="446" spans="1:6" ht="15" thickBot="1" x14ac:dyDescent="0.4"/>
    <row r="447" spans="1:6" ht="16" thickBot="1" x14ac:dyDescent="0.4">
      <c r="A447" s="143" t="s">
        <v>835</v>
      </c>
      <c r="B447" s="144"/>
      <c r="C447" s="144"/>
      <c r="D447" s="144"/>
      <c r="E447" s="144"/>
      <c r="F447" s="145"/>
    </row>
    <row r="448" spans="1:6" s="3" customFormat="1" ht="14" x14ac:dyDescent="0.35">
      <c r="A448" s="3" t="s">
        <v>3</v>
      </c>
      <c r="B448" s="3" t="s">
        <v>4</v>
      </c>
      <c r="C448" s="3" t="s">
        <v>5</v>
      </c>
      <c r="D448" s="3" t="s">
        <v>6</v>
      </c>
      <c r="E448" s="3" t="s">
        <v>7</v>
      </c>
      <c r="F448" s="3" t="s">
        <v>8</v>
      </c>
    </row>
    <row r="449" spans="1:6" ht="14.5" x14ac:dyDescent="0.35">
      <c r="A449" s="1" t="s">
        <v>836</v>
      </c>
      <c r="B449" s="1" t="s">
        <v>883</v>
      </c>
      <c r="C449" s="1" t="s">
        <v>390</v>
      </c>
      <c r="D449" s="1" t="s">
        <v>1010</v>
      </c>
      <c r="E449" s="1" t="s">
        <v>837</v>
      </c>
      <c r="F449" s="1" t="s">
        <v>146</v>
      </c>
    </row>
    <row r="450" spans="1:6" ht="14.5" x14ac:dyDescent="0.35">
      <c r="A450" s="1" t="s">
        <v>838</v>
      </c>
      <c r="B450" s="1" t="s">
        <v>884</v>
      </c>
      <c r="C450" s="1" t="s">
        <v>780</v>
      </c>
      <c r="D450" s="1" t="s">
        <v>1012</v>
      </c>
      <c r="E450" s="1" t="s">
        <v>837</v>
      </c>
      <c r="F450" s="1" t="s">
        <v>146</v>
      </c>
    </row>
    <row r="451" spans="1:6" ht="14.5" x14ac:dyDescent="0.35">
      <c r="A451" s="1" t="s">
        <v>839</v>
      </c>
      <c r="B451" s="1" t="s">
        <v>883</v>
      </c>
      <c r="C451" s="1" t="s">
        <v>428</v>
      </c>
      <c r="D451" s="1" t="s">
        <v>982</v>
      </c>
      <c r="E451" s="1" t="s">
        <v>840</v>
      </c>
      <c r="F451" s="1" t="s">
        <v>38</v>
      </c>
    </row>
    <row r="452" spans="1:6" ht="14.5" x14ac:dyDescent="0.35">
      <c r="A452" s="1" t="s">
        <v>841</v>
      </c>
      <c r="B452" s="1" t="s">
        <v>891</v>
      </c>
      <c r="C452" s="1" t="s">
        <v>817</v>
      </c>
      <c r="D452" s="1" t="s">
        <v>1010</v>
      </c>
      <c r="E452" s="1" t="s">
        <v>840</v>
      </c>
      <c r="F452" s="1" t="s">
        <v>43</v>
      </c>
    </row>
    <row r="453" spans="1:6" ht="14.5" x14ac:dyDescent="0.35">
      <c r="A453" s="1" t="s">
        <v>842</v>
      </c>
      <c r="B453" s="1" t="s">
        <v>883</v>
      </c>
      <c r="C453" s="1" t="s">
        <v>395</v>
      </c>
      <c r="D453" s="1" t="s">
        <v>905</v>
      </c>
      <c r="E453" s="1" t="s">
        <v>843</v>
      </c>
      <c r="F453" s="1" t="s">
        <v>343</v>
      </c>
    </row>
    <row r="454" spans="1:6" ht="14.5" x14ac:dyDescent="0.35">
      <c r="A454" s="1" t="s">
        <v>844</v>
      </c>
      <c r="B454" s="1" t="s">
        <v>893</v>
      </c>
      <c r="C454" s="1" t="s">
        <v>845</v>
      </c>
      <c r="D454" s="1" t="s">
        <v>905</v>
      </c>
      <c r="E454" s="1" t="s">
        <v>843</v>
      </c>
      <c r="F454" s="1" t="s">
        <v>343</v>
      </c>
    </row>
    <row r="455" spans="1:6" ht="14.5" x14ac:dyDescent="0.35">
      <c r="A455" s="1" t="s">
        <v>846</v>
      </c>
      <c r="B455" s="1" t="s">
        <v>883</v>
      </c>
      <c r="C455" s="1" t="s">
        <v>847</v>
      </c>
      <c r="D455" s="1" t="s">
        <v>905</v>
      </c>
      <c r="E455" s="1" t="s">
        <v>848</v>
      </c>
      <c r="F455" s="1" t="s">
        <v>61</v>
      </c>
    </row>
    <row r="456" spans="1:6" ht="14.5" x14ac:dyDescent="0.35">
      <c r="A456" s="1" t="s">
        <v>849</v>
      </c>
      <c r="B456" s="1" t="s">
        <v>882</v>
      </c>
      <c r="C456" s="1" t="s">
        <v>283</v>
      </c>
      <c r="D456" s="1" t="s">
        <v>905</v>
      </c>
      <c r="E456" s="1" t="s">
        <v>850</v>
      </c>
      <c r="F456" s="1" t="s">
        <v>221</v>
      </c>
    </row>
    <row r="457" spans="1:6" ht="14.5" x14ac:dyDescent="0.35">
      <c r="E457" s="1" t="s">
        <v>851</v>
      </c>
    </row>
    <row r="458" spans="1:6" ht="14.5" x14ac:dyDescent="0.35">
      <c r="A458" s="1" t="s">
        <v>852</v>
      </c>
      <c r="B458" s="1" t="s">
        <v>1245</v>
      </c>
      <c r="C458" s="1" t="s">
        <v>853</v>
      </c>
      <c r="D458" s="1" t="s">
        <v>909</v>
      </c>
      <c r="E458" s="1" t="s">
        <v>850</v>
      </c>
      <c r="F458" s="1" t="s">
        <v>221</v>
      </c>
    </row>
    <row r="459" spans="1:6" ht="14.5" x14ac:dyDescent="0.35">
      <c r="E459" s="1" t="s">
        <v>851</v>
      </c>
    </row>
    <row r="460" spans="1:6" ht="14.5" x14ac:dyDescent="0.35">
      <c r="A460" s="1" t="s">
        <v>854</v>
      </c>
      <c r="B460" s="1" t="s">
        <v>883</v>
      </c>
      <c r="C460" s="1" t="s">
        <v>387</v>
      </c>
      <c r="D460" s="1" t="s">
        <v>905</v>
      </c>
      <c r="E460" s="1" t="s">
        <v>855</v>
      </c>
      <c r="F460" s="1" t="s">
        <v>106</v>
      </c>
    </row>
    <row r="461" spans="1:6" ht="14.5" x14ac:dyDescent="0.35">
      <c r="A461" s="1" t="s">
        <v>856</v>
      </c>
      <c r="B461" s="1" t="s">
        <v>891</v>
      </c>
      <c r="C461" s="1" t="s">
        <v>857</v>
      </c>
      <c r="D461" s="1" t="s">
        <v>909</v>
      </c>
      <c r="E461" s="1" t="s">
        <v>855</v>
      </c>
      <c r="F461" s="1" t="s">
        <v>106</v>
      </c>
    </row>
    <row r="462" spans="1:6" ht="14.5" x14ac:dyDescent="0.35">
      <c r="A462" s="1" t="s">
        <v>858</v>
      </c>
      <c r="B462" s="1" t="s">
        <v>882</v>
      </c>
      <c r="C462" s="1" t="s">
        <v>395</v>
      </c>
      <c r="D462" s="1" t="s">
        <v>941</v>
      </c>
      <c r="E462" s="1" t="s">
        <v>859</v>
      </c>
      <c r="F462" s="1" t="s">
        <v>221</v>
      </c>
    </row>
    <row r="463" spans="1:6" ht="14.5" x14ac:dyDescent="0.35">
      <c r="A463" s="1" t="s">
        <v>860</v>
      </c>
      <c r="B463" s="1" t="s">
        <v>1245</v>
      </c>
      <c r="C463" s="1" t="s">
        <v>845</v>
      </c>
      <c r="D463" s="1" t="s">
        <v>891</v>
      </c>
      <c r="E463" s="1" t="s">
        <v>859</v>
      </c>
      <c r="F463" s="1" t="s">
        <v>221</v>
      </c>
    </row>
    <row r="464" spans="1:6" ht="14.5" x14ac:dyDescent="0.35">
      <c r="A464" s="1" t="s">
        <v>861</v>
      </c>
      <c r="B464" s="1" t="s">
        <v>883</v>
      </c>
      <c r="C464" s="1" t="s">
        <v>368</v>
      </c>
      <c r="D464" s="1" t="s">
        <v>909</v>
      </c>
      <c r="E464" s="1" t="s">
        <v>862</v>
      </c>
      <c r="F464" s="1" t="s">
        <v>106</v>
      </c>
    </row>
    <row r="465" spans="1:6" ht="14.5" x14ac:dyDescent="0.35">
      <c r="E465" s="1" t="s">
        <v>863</v>
      </c>
    </row>
    <row r="466" spans="1:6" ht="14.5" x14ac:dyDescent="0.35">
      <c r="A466" s="1" t="s">
        <v>864</v>
      </c>
      <c r="B466" s="1" t="s">
        <v>891</v>
      </c>
      <c r="C466" s="1" t="s">
        <v>865</v>
      </c>
      <c r="D466" s="1" t="s">
        <v>982</v>
      </c>
      <c r="E466" s="1" t="s">
        <v>862</v>
      </c>
      <c r="F466" s="1" t="s">
        <v>106</v>
      </c>
    </row>
    <row r="467" spans="1:6" ht="14.5" x14ac:dyDescent="0.35">
      <c r="E467" s="1" t="s">
        <v>863</v>
      </c>
    </row>
    <row r="468" spans="1:6" ht="14.5" x14ac:dyDescent="0.35">
      <c r="A468" s="1" t="s">
        <v>866</v>
      </c>
      <c r="B468" s="1" t="s">
        <v>883</v>
      </c>
      <c r="C468" s="1" t="s">
        <v>867</v>
      </c>
      <c r="D468" s="1" t="s">
        <v>982</v>
      </c>
      <c r="E468" s="1" t="s">
        <v>868</v>
      </c>
      <c r="F468" s="1" t="s">
        <v>146</v>
      </c>
    </row>
    <row r="469" spans="1:6" ht="14.5" x14ac:dyDescent="0.35">
      <c r="A469" s="1" t="s">
        <v>869</v>
      </c>
      <c r="B469" s="1" t="s">
        <v>893</v>
      </c>
      <c r="C469" s="1" t="s">
        <v>416</v>
      </c>
      <c r="D469" s="1" t="s">
        <v>1010</v>
      </c>
      <c r="E469" s="1" t="s">
        <v>868</v>
      </c>
      <c r="F469" s="1" t="s">
        <v>146</v>
      </c>
    </row>
    <row r="470" spans="1:6" ht="14.5" x14ac:dyDescent="0.35">
      <c r="A470" s="1" t="s">
        <v>870</v>
      </c>
      <c r="B470" s="1" t="s">
        <v>883</v>
      </c>
      <c r="C470" s="1" t="s">
        <v>805</v>
      </c>
      <c r="D470" s="1" t="s">
        <v>1012</v>
      </c>
      <c r="E470" s="1" t="s">
        <v>871</v>
      </c>
      <c r="F470" s="1" t="s">
        <v>38</v>
      </c>
    </row>
    <row r="471" spans="1:6" ht="14.5" x14ac:dyDescent="0.35">
      <c r="E471" s="1" t="s">
        <v>872</v>
      </c>
    </row>
  </sheetData>
  <mergeCells count="19">
    <mergeCell ref="A1:F2"/>
    <mergeCell ref="A3:F3"/>
    <mergeCell ref="A4:F4"/>
    <mergeCell ref="A39:F39"/>
    <mergeCell ref="A242:F242"/>
    <mergeCell ref="A108:F108"/>
    <mergeCell ref="A147:F147"/>
    <mergeCell ref="A186:F186"/>
    <mergeCell ref="A218:F218"/>
    <mergeCell ref="A76:F76"/>
    <mergeCell ref="A275:F275"/>
    <mergeCell ref="A259:F259"/>
    <mergeCell ref="A306:F306"/>
    <mergeCell ref="A447:F447"/>
    <mergeCell ref="A341:F341"/>
    <mergeCell ref="A374:F374"/>
    <mergeCell ref="A406:F406"/>
    <mergeCell ref="A417:F417"/>
    <mergeCell ref="A395:F39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249977111117893"/>
  </sheetPr>
  <dimension ref="A1:N422"/>
  <sheetViews>
    <sheetView workbookViewId="0">
      <selection sqref="A1:N2"/>
    </sheetView>
  </sheetViews>
  <sheetFormatPr defaultColWidth="9.1796875" defaultRowHeight="14.15" customHeight="1" x14ac:dyDescent="0.35"/>
  <cols>
    <col min="1" max="1" width="15.81640625" style="1" customWidth="1"/>
    <col min="2" max="2" width="8.54296875" style="1" customWidth="1"/>
    <col min="3" max="8" width="2.7265625" style="1" customWidth="1"/>
    <col min="9" max="10" width="6" style="1" customWidth="1"/>
    <col min="11" max="11" width="7.1796875" style="1" customWidth="1"/>
    <col min="12" max="12" width="6.7265625" style="1" customWidth="1"/>
    <col min="13" max="13" width="60.81640625" style="1" customWidth="1"/>
    <col min="14" max="14" width="9" style="1" customWidth="1"/>
    <col min="15" max="15" width="17.81640625" style="1" customWidth="1"/>
    <col min="16" max="16" width="17.1796875" style="1" customWidth="1"/>
    <col min="17" max="16384" width="9.1796875" style="1"/>
  </cols>
  <sheetData>
    <row r="1" spans="1:14" ht="14.5" x14ac:dyDescent="0.35">
      <c r="A1" s="177" t="s">
        <v>3751</v>
      </c>
      <c r="B1" s="177"/>
      <c r="C1" s="177"/>
      <c r="D1" s="177"/>
      <c r="E1" s="177"/>
      <c r="F1" s="177"/>
      <c r="G1" s="177"/>
      <c r="H1" s="177"/>
      <c r="I1" s="177"/>
      <c r="J1" s="177"/>
      <c r="K1" s="177"/>
      <c r="L1" s="177"/>
      <c r="M1" s="177"/>
      <c r="N1" s="177"/>
    </row>
    <row r="2" spans="1:14" ht="14.5" x14ac:dyDescent="0.35">
      <c r="A2" s="177"/>
      <c r="B2" s="177"/>
      <c r="C2" s="177"/>
      <c r="D2" s="177"/>
      <c r="E2" s="177"/>
      <c r="F2" s="177"/>
      <c r="G2" s="177"/>
      <c r="H2" s="177"/>
      <c r="I2" s="177"/>
      <c r="J2" s="177"/>
      <c r="K2" s="177"/>
      <c r="L2" s="177"/>
      <c r="M2" s="177"/>
      <c r="N2" s="177"/>
    </row>
    <row r="3" spans="1:14" ht="14.5" x14ac:dyDescent="0.35">
      <c r="A3" s="152" t="s">
        <v>3750</v>
      </c>
      <c r="B3" s="152"/>
      <c r="C3" s="152"/>
      <c r="D3" s="152"/>
      <c r="E3" s="152"/>
      <c r="F3" s="152"/>
      <c r="G3" s="152"/>
      <c r="H3" s="152"/>
      <c r="I3" s="152"/>
      <c r="J3" s="152"/>
      <c r="K3" s="152"/>
      <c r="L3" s="152"/>
      <c r="M3" s="152"/>
      <c r="N3" s="152"/>
    </row>
    <row r="4" spans="1:14" ht="15.5" x14ac:dyDescent="0.35">
      <c r="A4" s="176" t="s">
        <v>3749</v>
      </c>
      <c r="B4" s="176"/>
      <c r="C4" s="176"/>
      <c r="D4" s="176"/>
      <c r="E4" s="176"/>
      <c r="F4" s="176"/>
      <c r="G4" s="176"/>
      <c r="H4" s="176"/>
      <c r="I4" s="176"/>
      <c r="J4" s="176"/>
      <c r="K4" s="176"/>
      <c r="L4" s="176"/>
      <c r="M4" s="176"/>
      <c r="N4" s="176"/>
    </row>
    <row r="5" spans="1:14" s="24" customFormat="1" ht="13" x14ac:dyDescent="0.35">
      <c r="A5" s="24" t="s">
        <v>1154</v>
      </c>
      <c r="B5" s="24" t="s">
        <v>876</v>
      </c>
      <c r="C5" s="24" t="s">
        <v>3353</v>
      </c>
      <c r="D5" s="24" t="s">
        <v>24</v>
      </c>
      <c r="E5" s="24" t="s">
        <v>3352</v>
      </c>
      <c r="F5" s="24" t="s">
        <v>1098</v>
      </c>
      <c r="G5" s="24" t="s">
        <v>2894</v>
      </c>
      <c r="H5" s="24" t="s">
        <v>3351</v>
      </c>
      <c r="I5" s="24" t="s">
        <v>877</v>
      </c>
      <c r="J5" s="24" t="s">
        <v>3350</v>
      </c>
      <c r="K5" s="24" t="s">
        <v>3221</v>
      </c>
      <c r="L5" s="24" t="s">
        <v>3220</v>
      </c>
      <c r="M5" s="24" t="s">
        <v>3349</v>
      </c>
      <c r="N5" s="24" t="s">
        <v>8</v>
      </c>
    </row>
    <row r="6" spans="1:14" s="4" customFormat="1" ht="12.5" x14ac:dyDescent="0.35">
      <c r="A6" s="4" t="s">
        <v>3748</v>
      </c>
      <c r="B6" s="4" t="s">
        <v>3344</v>
      </c>
      <c r="C6" s="4" t="s">
        <v>891</v>
      </c>
      <c r="D6" s="4" t="s">
        <v>893</v>
      </c>
      <c r="E6" s="4" t="s">
        <v>882</v>
      </c>
      <c r="F6" s="4" t="s">
        <v>893</v>
      </c>
      <c r="G6" s="4" t="s">
        <v>893</v>
      </c>
      <c r="H6" s="4" t="s">
        <v>882</v>
      </c>
      <c r="I6" s="4" t="s">
        <v>1390</v>
      </c>
      <c r="J6" s="4" t="s">
        <v>3747</v>
      </c>
      <c r="K6" s="4" t="s">
        <v>1245</v>
      </c>
      <c r="L6" s="4" t="s">
        <v>1338</v>
      </c>
      <c r="M6" s="4" t="s">
        <v>3746</v>
      </c>
      <c r="N6" s="4" t="s">
        <v>2408</v>
      </c>
    </row>
    <row r="7" spans="1:14" s="4" customFormat="1" ht="12.5" x14ac:dyDescent="0.35">
      <c r="M7" s="4" t="s">
        <v>3364</v>
      </c>
    </row>
    <row r="8" spans="1:14" s="4" customFormat="1" ht="12.5" x14ac:dyDescent="0.35">
      <c r="M8" s="4" t="s">
        <v>3745</v>
      </c>
    </row>
    <row r="9" spans="1:14" s="4" customFormat="1" ht="12.5" x14ac:dyDescent="0.35">
      <c r="M9" s="4" t="s">
        <v>3744</v>
      </c>
    </row>
    <row r="10" spans="1:14" s="4" customFormat="1" ht="12.5" x14ac:dyDescent="0.35">
      <c r="A10" s="4" t="s">
        <v>3743</v>
      </c>
      <c r="B10" s="4" t="s">
        <v>3370</v>
      </c>
      <c r="C10" s="4" t="s">
        <v>891</v>
      </c>
      <c r="D10" s="4" t="s">
        <v>882</v>
      </c>
      <c r="E10" s="4" t="s">
        <v>882</v>
      </c>
      <c r="F10" s="4" t="s">
        <v>882</v>
      </c>
      <c r="G10" s="4" t="s">
        <v>882</v>
      </c>
      <c r="H10" s="4" t="s">
        <v>884</v>
      </c>
      <c r="I10" s="4" t="s">
        <v>982</v>
      </c>
      <c r="J10" s="4" t="s">
        <v>3359</v>
      </c>
      <c r="K10" s="4" t="s">
        <v>1186</v>
      </c>
      <c r="L10" s="4" t="s">
        <v>10</v>
      </c>
      <c r="M10" s="4" t="s">
        <v>3742</v>
      </c>
      <c r="N10" s="4" t="s">
        <v>128</v>
      </c>
    </row>
    <row r="11" spans="1:14" s="4" customFormat="1" ht="12.5" x14ac:dyDescent="0.35">
      <c r="M11" s="4" t="s">
        <v>3357</v>
      </c>
    </row>
    <row r="12" spans="1:14" s="4" customFormat="1" ht="12.5" x14ac:dyDescent="0.35">
      <c r="M12" s="4" t="s">
        <v>3741</v>
      </c>
    </row>
    <row r="13" spans="1:14" s="4" customFormat="1" ht="12.5" x14ac:dyDescent="0.35">
      <c r="M13" s="4" t="s">
        <v>3403</v>
      </c>
    </row>
    <row r="14" spans="1:14" s="4" customFormat="1" ht="12.5" x14ac:dyDescent="0.35">
      <c r="A14" s="4" t="s">
        <v>3740</v>
      </c>
      <c r="B14" s="4" t="s">
        <v>3370</v>
      </c>
      <c r="C14" s="4" t="s">
        <v>893</v>
      </c>
      <c r="D14" s="4" t="s">
        <v>893</v>
      </c>
      <c r="E14" s="4" t="s">
        <v>882</v>
      </c>
      <c r="F14" s="4" t="s">
        <v>884</v>
      </c>
      <c r="G14" s="4" t="s">
        <v>882</v>
      </c>
      <c r="H14" s="4" t="s">
        <v>882</v>
      </c>
      <c r="I14" s="4" t="s">
        <v>893</v>
      </c>
      <c r="J14" s="4" t="s">
        <v>3389</v>
      </c>
      <c r="K14" s="4" t="s">
        <v>1338</v>
      </c>
      <c r="L14" s="4" t="s">
        <v>10</v>
      </c>
      <c r="M14" s="4" t="s">
        <v>3739</v>
      </c>
      <c r="N14" s="4" t="s">
        <v>3128</v>
      </c>
    </row>
    <row r="15" spans="1:14" s="4" customFormat="1" ht="12.5" x14ac:dyDescent="0.35">
      <c r="M15" s="4" t="s">
        <v>3357</v>
      </c>
    </row>
    <row r="16" spans="1:14" s="4" customFormat="1" ht="12.5" x14ac:dyDescent="0.35">
      <c r="M16" s="4" t="s">
        <v>3378</v>
      </c>
    </row>
    <row r="17" spans="1:14" s="4" customFormat="1" ht="12.5" x14ac:dyDescent="0.35">
      <c r="M17" s="4" t="s">
        <v>3738</v>
      </c>
    </row>
    <row r="18" spans="1:14" s="4" customFormat="1" ht="12.5" x14ac:dyDescent="0.35">
      <c r="A18" s="4" t="s">
        <v>3737</v>
      </c>
      <c r="B18" s="4" t="s">
        <v>3370</v>
      </c>
      <c r="C18" s="4" t="s">
        <v>884</v>
      </c>
      <c r="D18" s="4" t="s">
        <v>893</v>
      </c>
      <c r="E18" s="4" t="s">
        <v>882</v>
      </c>
      <c r="F18" s="4" t="s">
        <v>884</v>
      </c>
      <c r="G18" s="4" t="s">
        <v>882</v>
      </c>
      <c r="H18" s="4" t="s">
        <v>882</v>
      </c>
      <c r="I18" s="4" t="s">
        <v>893</v>
      </c>
      <c r="J18" s="4" t="s">
        <v>3359</v>
      </c>
      <c r="K18" s="4" t="s">
        <v>1390</v>
      </c>
      <c r="L18" s="4" t="s">
        <v>10</v>
      </c>
      <c r="M18" s="4" t="s">
        <v>3477</v>
      </c>
      <c r="N18" s="4" t="s">
        <v>1166</v>
      </c>
    </row>
    <row r="19" spans="1:14" s="4" customFormat="1" ht="12.5" x14ac:dyDescent="0.35">
      <c r="M19" s="4" t="s">
        <v>3357</v>
      </c>
    </row>
    <row r="20" spans="1:14" s="4" customFormat="1" ht="12.5" x14ac:dyDescent="0.35">
      <c r="M20" s="4" t="s">
        <v>3736</v>
      </c>
    </row>
    <row r="21" spans="1:14" s="4" customFormat="1" ht="12.5" x14ac:dyDescent="0.35">
      <c r="M21" s="4" t="s">
        <v>3657</v>
      </c>
    </row>
    <row r="22" spans="1:14" s="4" customFormat="1" ht="12.5" x14ac:dyDescent="0.35">
      <c r="A22" s="4" t="s">
        <v>3735</v>
      </c>
      <c r="B22" s="4" t="s">
        <v>3370</v>
      </c>
      <c r="C22" s="4" t="s">
        <v>891</v>
      </c>
      <c r="D22" s="4" t="s">
        <v>882</v>
      </c>
      <c r="E22" s="4" t="s">
        <v>882</v>
      </c>
      <c r="F22" s="4" t="s">
        <v>882</v>
      </c>
      <c r="G22" s="4" t="s">
        <v>882</v>
      </c>
      <c r="H22" s="4" t="s">
        <v>882</v>
      </c>
      <c r="I22" s="4" t="s">
        <v>1012</v>
      </c>
      <c r="J22" s="4" t="s">
        <v>3359</v>
      </c>
      <c r="K22" s="4" t="s">
        <v>2490</v>
      </c>
      <c r="L22" s="4" t="s">
        <v>10</v>
      </c>
      <c r="M22" s="4" t="s">
        <v>3734</v>
      </c>
      <c r="N22" s="4" t="s">
        <v>128</v>
      </c>
    </row>
    <row r="23" spans="1:14" s="4" customFormat="1" ht="12.5" x14ac:dyDescent="0.35">
      <c r="M23" s="4" t="s">
        <v>3357</v>
      </c>
    </row>
    <row r="24" spans="1:14" s="4" customFormat="1" ht="12.5" x14ac:dyDescent="0.35">
      <c r="M24" s="4" t="s">
        <v>3481</v>
      </c>
    </row>
    <row r="25" spans="1:14" s="4" customFormat="1" ht="12.5" x14ac:dyDescent="0.35">
      <c r="M25" s="4" t="s">
        <v>3733</v>
      </c>
    </row>
    <row r="26" spans="1:14" s="4" customFormat="1" ht="12.5" x14ac:dyDescent="0.35">
      <c r="M26" s="4" t="s">
        <v>3424</v>
      </c>
    </row>
    <row r="27" spans="1:14" s="4" customFormat="1" ht="12.5" x14ac:dyDescent="0.35">
      <c r="A27" s="4" t="s">
        <v>3732</v>
      </c>
      <c r="B27" s="4" t="s">
        <v>3360</v>
      </c>
      <c r="C27" s="4" t="s">
        <v>882</v>
      </c>
      <c r="D27" s="4" t="s">
        <v>893</v>
      </c>
      <c r="E27" s="4" t="s">
        <v>882</v>
      </c>
      <c r="F27" s="4" t="s">
        <v>882</v>
      </c>
      <c r="G27" s="4" t="s">
        <v>882</v>
      </c>
      <c r="H27" s="4" t="s">
        <v>882</v>
      </c>
      <c r="I27" s="4" t="s">
        <v>884</v>
      </c>
      <c r="J27" s="4" t="s">
        <v>3343</v>
      </c>
      <c r="K27" s="4" t="s">
        <v>893</v>
      </c>
      <c r="L27" s="4" t="s">
        <v>10</v>
      </c>
      <c r="M27" s="4" t="s">
        <v>3731</v>
      </c>
      <c r="N27" s="4" t="s">
        <v>3128</v>
      </c>
    </row>
    <row r="28" spans="1:14" s="4" customFormat="1" ht="12.5" x14ac:dyDescent="0.35">
      <c r="M28" s="4" t="s">
        <v>3357</v>
      </c>
    </row>
    <row r="29" spans="1:14" s="4" customFormat="1" ht="12.5" x14ac:dyDescent="0.35">
      <c r="M29" s="4" t="s">
        <v>3730</v>
      </c>
    </row>
    <row r="30" spans="1:14" s="4" customFormat="1" ht="12.5" x14ac:dyDescent="0.35">
      <c r="M30" s="4" t="s">
        <v>3531</v>
      </c>
    </row>
    <row r="31" spans="1:14" s="4" customFormat="1" ht="12.5" x14ac:dyDescent="0.35">
      <c r="M31" s="4" t="s">
        <v>3729</v>
      </c>
    </row>
    <row r="32" spans="1:14" s="4" customFormat="1" ht="12.5" x14ac:dyDescent="0.35">
      <c r="A32" s="4" t="s">
        <v>3728</v>
      </c>
      <c r="B32" s="4" t="s">
        <v>3370</v>
      </c>
      <c r="C32" s="4" t="s">
        <v>893</v>
      </c>
      <c r="D32" s="4" t="s">
        <v>941</v>
      </c>
      <c r="E32" s="4" t="s">
        <v>882</v>
      </c>
      <c r="F32" s="4" t="s">
        <v>893</v>
      </c>
      <c r="G32" s="4" t="s">
        <v>882</v>
      </c>
      <c r="H32" s="4" t="s">
        <v>884</v>
      </c>
      <c r="I32" s="4" t="s">
        <v>893</v>
      </c>
      <c r="J32" s="4" t="s">
        <v>3359</v>
      </c>
      <c r="K32" s="4" t="s">
        <v>1472</v>
      </c>
      <c r="L32" s="4" t="s">
        <v>10</v>
      </c>
      <c r="M32" s="4" t="s">
        <v>3727</v>
      </c>
      <c r="N32" s="4" t="s">
        <v>1209</v>
      </c>
    </row>
    <row r="33" spans="1:14" s="4" customFormat="1" ht="12.5" x14ac:dyDescent="0.35">
      <c r="M33" s="4" t="s">
        <v>3364</v>
      </c>
    </row>
    <row r="34" spans="1:14" s="4" customFormat="1" ht="12.5" x14ac:dyDescent="0.35">
      <c r="M34" s="4" t="s">
        <v>3641</v>
      </c>
    </row>
    <row r="35" spans="1:14" s="4" customFormat="1" ht="12.5" x14ac:dyDescent="0.35">
      <c r="M35" s="4" t="s">
        <v>3420</v>
      </c>
    </row>
    <row r="36" spans="1:14" s="4" customFormat="1" ht="12.5" x14ac:dyDescent="0.35">
      <c r="A36" s="4" t="s">
        <v>3726</v>
      </c>
      <c r="B36" s="4" t="s">
        <v>3370</v>
      </c>
      <c r="C36" s="4" t="s">
        <v>891</v>
      </c>
      <c r="D36" s="4" t="s">
        <v>893</v>
      </c>
      <c r="E36" s="4" t="s">
        <v>882</v>
      </c>
      <c r="F36" s="4" t="s">
        <v>893</v>
      </c>
      <c r="G36" s="4" t="s">
        <v>882</v>
      </c>
      <c r="H36" s="4" t="s">
        <v>882</v>
      </c>
      <c r="I36" s="4" t="s">
        <v>905</v>
      </c>
      <c r="J36" s="4" t="s">
        <v>3359</v>
      </c>
      <c r="K36" s="4" t="s">
        <v>1570</v>
      </c>
      <c r="L36" s="4" t="s">
        <v>10</v>
      </c>
      <c r="M36" s="4" t="s">
        <v>3725</v>
      </c>
      <c r="N36" s="4" t="s">
        <v>1209</v>
      </c>
    </row>
    <row r="37" spans="1:14" s="4" customFormat="1" ht="12.5" x14ac:dyDescent="0.35">
      <c r="M37" s="4" t="s">
        <v>3724</v>
      </c>
    </row>
    <row r="38" spans="1:14" s="4" customFormat="1" ht="12.5" x14ac:dyDescent="0.35">
      <c r="M38" s="4" t="s">
        <v>3513</v>
      </c>
    </row>
    <row r="39" spans="1:14" s="4" customFormat="1" ht="12.5" x14ac:dyDescent="0.35">
      <c r="M39" s="4" t="s">
        <v>3723</v>
      </c>
    </row>
    <row r="40" spans="1:14" s="4" customFormat="1" ht="12.5" x14ac:dyDescent="0.35">
      <c r="A40" s="4" t="s">
        <v>3722</v>
      </c>
      <c r="B40" s="4" t="s">
        <v>3360</v>
      </c>
      <c r="C40" s="4" t="s">
        <v>941</v>
      </c>
      <c r="D40" s="4" t="s">
        <v>882</v>
      </c>
      <c r="E40" s="4" t="s">
        <v>882</v>
      </c>
      <c r="F40" s="4" t="s">
        <v>882</v>
      </c>
      <c r="G40" s="4" t="s">
        <v>884</v>
      </c>
      <c r="H40" s="4" t="s">
        <v>882</v>
      </c>
      <c r="I40" s="4" t="s">
        <v>941</v>
      </c>
      <c r="J40" s="4" t="s">
        <v>3389</v>
      </c>
      <c r="K40" s="4" t="s">
        <v>1010</v>
      </c>
      <c r="L40" s="4" t="s">
        <v>10</v>
      </c>
      <c r="M40" s="4" t="s">
        <v>3721</v>
      </c>
      <c r="N40" s="4" t="s">
        <v>1209</v>
      </c>
    </row>
    <row r="41" spans="1:14" s="4" customFormat="1" ht="12.5" x14ac:dyDescent="0.35">
      <c r="M41" s="4" t="s">
        <v>3357</v>
      </c>
    </row>
    <row r="42" spans="1:14" s="4" customFormat="1" ht="12.5" x14ac:dyDescent="0.35">
      <c r="M42" s="4" t="s">
        <v>3641</v>
      </c>
    </row>
    <row r="43" spans="1:14" s="4" customFormat="1" ht="12.5" x14ac:dyDescent="0.35">
      <c r="M43" s="4" t="s">
        <v>3720</v>
      </c>
    </row>
    <row r="44" spans="1:14" s="4" customFormat="1" ht="12.5" x14ac:dyDescent="0.35">
      <c r="A44" s="4" t="s">
        <v>3719</v>
      </c>
      <c r="B44" s="4" t="s">
        <v>3370</v>
      </c>
      <c r="C44" s="4" t="s">
        <v>893</v>
      </c>
      <c r="D44" s="4" t="s">
        <v>884</v>
      </c>
      <c r="E44" s="4" t="s">
        <v>882</v>
      </c>
      <c r="F44" s="4" t="s">
        <v>884</v>
      </c>
      <c r="G44" s="4" t="s">
        <v>884</v>
      </c>
      <c r="H44" s="4" t="s">
        <v>882</v>
      </c>
      <c r="I44" s="4" t="s">
        <v>891</v>
      </c>
      <c r="J44" s="4" t="s">
        <v>3359</v>
      </c>
      <c r="K44" s="4" t="s">
        <v>982</v>
      </c>
      <c r="L44" s="4" t="s">
        <v>10</v>
      </c>
      <c r="M44" s="4" t="s">
        <v>3718</v>
      </c>
      <c r="N44" s="4" t="s">
        <v>1166</v>
      </c>
    </row>
    <row r="45" spans="1:14" s="4" customFormat="1" ht="12.5" x14ac:dyDescent="0.35">
      <c r="M45" s="4" t="s">
        <v>3357</v>
      </c>
    </row>
    <row r="46" spans="1:14" s="4" customFormat="1" ht="12.5" x14ac:dyDescent="0.35">
      <c r="M46" s="4" t="s">
        <v>3717</v>
      </c>
    </row>
    <row r="47" spans="1:14" s="4" customFormat="1" ht="12.5" x14ac:dyDescent="0.35">
      <c r="M47" s="4" t="s">
        <v>3716</v>
      </c>
    </row>
    <row r="48" spans="1:14" s="4" customFormat="1" ht="12.5" x14ac:dyDescent="0.35">
      <c r="A48" s="4" t="s">
        <v>3715</v>
      </c>
      <c r="B48" s="4" t="s">
        <v>3370</v>
      </c>
      <c r="C48" s="4" t="s">
        <v>941</v>
      </c>
      <c r="D48" s="4" t="s">
        <v>941</v>
      </c>
      <c r="E48" s="4" t="s">
        <v>882</v>
      </c>
      <c r="F48" s="4" t="s">
        <v>884</v>
      </c>
      <c r="G48" s="4" t="s">
        <v>884</v>
      </c>
      <c r="H48" s="4" t="s">
        <v>882</v>
      </c>
      <c r="I48" s="4" t="s">
        <v>941</v>
      </c>
      <c r="J48" s="4" t="s">
        <v>3359</v>
      </c>
      <c r="K48" s="4" t="s">
        <v>1186</v>
      </c>
      <c r="L48" s="4" t="s">
        <v>10</v>
      </c>
      <c r="M48" s="4" t="s">
        <v>3714</v>
      </c>
      <c r="N48" s="4" t="s">
        <v>221</v>
      </c>
    </row>
    <row r="49" spans="1:14" s="4" customFormat="1" ht="12.5" x14ac:dyDescent="0.35">
      <c r="M49" s="4" t="s">
        <v>3357</v>
      </c>
    </row>
    <row r="50" spans="1:14" s="4" customFormat="1" ht="12.5" x14ac:dyDescent="0.35">
      <c r="M50" s="4" t="s">
        <v>3713</v>
      </c>
    </row>
    <row r="51" spans="1:14" s="4" customFormat="1" ht="12.5" x14ac:dyDescent="0.35">
      <c r="M51" s="4" t="s">
        <v>3712</v>
      </c>
    </row>
    <row r="52" spans="1:14" s="4" customFormat="1" ht="12.5" x14ac:dyDescent="0.35">
      <c r="A52" s="4" t="s">
        <v>3711</v>
      </c>
      <c r="B52" s="4" t="s">
        <v>3360</v>
      </c>
      <c r="C52" s="4" t="s">
        <v>884</v>
      </c>
      <c r="D52" s="4" t="s">
        <v>893</v>
      </c>
      <c r="E52" s="4" t="s">
        <v>882</v>
      </c>
      <c r="F52" s="4" t="s">
        <v>893</v>
      </c>
      <c r="G52" s="4" t="s">
        <v>882</v>
      </c>
      <c r="H52" s="4" t="s">
        <v>882</v>
      </c>
      <c r="I52" s="4" t="s">
        <v>884</v>
      </c>
      <c r="J52" s="4" t="s">
        <v>3359</v>
      </c>
      <c r="K52" s="4" t="s">
        <v>941</v>
      </c>
      <c r="L52" s="4" t="s">
        <v>10</v>
      </c>
      <c r="M52" s="4" t="s">
        <v>3710</v>
      </c>
      <c r="N52" s="4" t="s">
        <v>1209</v>
      </c>
    </row>
    <row r="53" spans="1:14" s="4" customFormat="1" ht="12.5" x14ac:dyDescent="0.35">
      <c r="M53" s="4" t="s">
        <v>3357</v>
      </c>
    </row>
    <row r="54" spans="1:14" s="4" customFormat="1" ht="12.5" x14ac:dyDescent="0.35">
      <c r="M54" s="4" t="s">
        <v>3709</v>
      </c>
    </row>
    <row r="55" spans="1:14" s="4" customFormat="1" ht="12.5" x14ac:dyDescent="0.35">
      <c r="M55" s="4" t="s">
        <v>3708</v>
      </c>
    </row>
    <row r="56" spans="1:14" s="4" customFormat="1" ht="12.5" x14ac:dyDescent="0.35">
      <c r="A56" s="4" t="s">
        <v>3707</v>
      </c>
      <c r="B56" s="4" t="s">
        <v>3360</v>
      </c>
      <c r="C56" s="4" t="s">
        <v>884</v>
      </c>
      <c r="D56" s="4" t="s">
        <v>941</v>
      </c>
      <c r="E56" s="4" t="s">
        <v>882</v>
      </c>
      <c r="F56" s="4" t="s">
        <v>893</v>
      </c>
      <c r="G56" s="4" t="s">
        <v>884</v>
      </c>
      <c r="H56" s="4" t="s">
        <v>884</v>
      </c>
      <c r="I56" s="4" t="s">
        <v>884</v>
      </c>
      <c r="J56" s="4" t="s">
        <v>3359</v>
      </c>
      <c r="K56" s="4" t="s">
        <v>941</v>
      </c>
      <c r="L56" s="4" t="s">
        <v>10</v>
      </c>
      <c r="M56" s="4" t="s">
        <v>3706</v>
      </c>
      <c r="N56" s="4" t="s">
        <v>2714</v>
      </c>
    </row>
    <row r="57" spans="1:14" s="4" customFormat="1" ht="12.5" x14ac:dyDescent="0.35">
      <c r="A57" s="4" t="s">
        <v>3705</v>
      </c>
      <c r="M57" s="4" t="s">
        <v>3357</v>
      </c>
    </row>
    <row r="58" spans="1:14" s="4" customFormat="1" ht="12.5" x14ac:dyDescent="0.35">
      <c r="M58" s="4" t="s">
        <v>3704</v>
      </c>
    </row>
    <row r="59" spans="1:14" s="4" customFormat="1" ht="12.5" x14ac:dyDescent="0.35">
      <c r="M59" s="4" t="s">
        <v>3463</v>
      </c>
    </row>
    <row r="60" spans="1:14" s="4" customFormat="1" ht="12.5" x14ac:dyDescent="0.35">
      <c r="A60" s="4" t="s">
        <v>3703</v>
      </c>
      <c r="B60" s="4" t="s">
        <v>3370</v>
      </c>
      <c r="C60" s="4" t="s">
        <v>941</v>
      </c>
      <c r="D60" s="4" t="s">
        <v>893</v>
      </c>
      <c r="E60" s="4" t="s">
        <v>882</v>
      </c>
      <c r="F60" s="4" t="s">
        <v>884</v>
      </c>
      <c r="G60" s="4" t="s">
        <v>882</v>
      </c>
      <c r="H60" s="4" t="s">
        <v>884</v>
      </c>
      <c r="I60" s="4" t="s">
        <v>891</v>
      </c>
      <c r="J60" s="4" t="s">
        <v>3359</v>
      </c>
      <c r="K60" s="4" t="s">
        <v>1338</v>
      </c>
      <c r="L60" s="4" t="s">
        <v>10</v>
      </c>
      <c r="M60" s="4" t="s">
        <v>3702</v>
      </c>
      <c r="N60" s="4" t="s">
        <v>128</v>
      </c>
    </row>
    <row r="61" spans="1:14" s="4" customFormat="1" ht="12.5" x14ac:dyDescent="0.35">
      <c r="M61" s="4" t="s">
        <v>3357</v>
      </c>
    </row>
    <row r="62" spans="1:14" s="4" customFormat="1" ht="12.5" x14ac:dyDescent="0.35">
      <c r="M62" s="4" t="s">
        <v>3701</v>
      </c>
    </row>
    <row r="63" spans="1:14" s="4" customFormat="1" ht="12.5" x14ac:dyDescent="0.35">
      <c r="M63" s="4" t="s">
        <v>3700</v>
      </c>
    </row>
    <row r="64" spans="1:14" s="4" customFormat="1" ht="12.5" x14ac:dyDescent="0.35">
      <c r="A64" s="4" t="s">
        <v>3699</v>
      </c>
      <c r="B64" s="4" t="s">
        <v>3370</v>
      </c>
      <c r="C64" s="4" t="s">
        <v>941</v>
      </c>
      <c r="D64" s="4" t="s">
        <v>893</v>
      </c>
      <c r="E64" s="4" t="s">
        <v>882</v>
      </c>
      <c r="F64" s="4" t="s">
        <v>882</v>
      </c>
      <c r="G64" s="4" t="s">
        <v>884</v>
      </c>
      <c r="H64" s="4" t="s">
        <v>884</v>
      </c>
      <c r="I64" s="4" t="s">
        <v>909</v>
      </c>
      <c r="J64" s="4" t="s">
        <v>3359</v>
      </c>
      <c r="K64" s="4" t="s">
        <v>1570</v>
      </c>
      <c r="L64" s="4" t="s">
        <v>10</v>
      </c>
      <c r="M64" s="4" t="s">
        <v>3698</v>
      </c>
      <c r="N64" s="4" t="s">
        <v>128</v>
      </c>
    </row>
    <row r="65" spans="1:14" s="4" customFormat="1" ht="12.5" x14ac:dyDescent="0.35">
      <c r="M65" s="4" t="s">
        <v>3357</v>
      </c>
    </row>
    <row r="66" spans="1:14" s="4" customFormat="1" ht="12.5" x14ac:dyDescent="0.35">
      <c r="M66" s="4" t="s">
        <v>3652</v>
      </c>
    </row>
    <row r="67" spans="1:14" s="4" customFormat="1" ht="12.5" x14ac:dyDescent="0.35">
      <c r="M67" s="4" t="s">
        <v>3479</v>
      </c>
    </row>
    <row r="68" spans="1:14" s="4" customFormat="1" ht="12.5" x14ac:dyDescent="0.35">
      <c r="A68" s="4" t="s">
        <v>3697</v>
      </c>
      <c r="B68" s="4" t="s">
        <v>3370</v>
      </c>
      <c r="C68" s="4" t="s">
        <v>893</v>
      </c>
      <c r="D68" s="4" t="s">
        <v>884</v>
      </c>
      <c r="E68" s="4" t="s">
        <v>882</v>
      </c>
      <c r="F68" s="4" t="s">
        <v>884</v>
      </c>
      <c r="G68" s="4" t="s">
        <v>882</v>
      </c>
      <c r="H68" s="4" t="s">
        <v>882</v>
      </c>
      <c r="I68" s="4" t="s">
        <v>891</v>
      </c>
      <c r="J68" s="4" t="s">
        <v>3359</v>
      </c>
      <c r="K68" s="4" t="s">
        <v>1012</v>
      </c>
      <c r="L68" s="4" t="s">
        <v>10</v>
      </c>
      <c r="M68" s="4" t="s">
        <v>3696</v>
      </c>
      <c r="N68" s="4" t="s">
        <v>1166</v>
      </c>
    </row>
    <row r="69" spans="1:14" s="4" customFormat="1" ht="12.5" x14ac:dyDescent="0.35">
      <c r="M69" s="4" t="s">
        <v>3695</v>
      </c>
    </row>
    <row r="70" spans="1:14" s="4" customFormat="1" ht="12.5" x14ac:dyDescent="0.35">
      <c r="M70" s="4" t="s">
        <v>3357</v>
      </c>
    </row>
    <row r="71" spans="1:14" s="4" customFormat="1" ht="12.5" x14ac:dyDescent="0.35">
      <c r="M71" s="4" t="s">
        <v>3694</v>
      </c>
    </row>
    <row r="72" spans="1:14" s="4" customFormat="1" ht="12.5" x14ac:dyDescent="0.35">
      <c r="M72" s="4" t="s">
        <v>3693</v>
      </c>
    </row>
    <row r="73" spans="1:14" s="4" customFormat="1" ht="12.5" x14ac:dyDescent="0.35">
      <c r="A73" s="4" t="s">
        <v>3692</v>
      </c>
      <c r="B73" s="4" t="s">
        <v>3370</v>
      </c>
      <c r="C73" s="4" t="s">
        <v>891</v>
      </c>
      <c r="D73" s="4" t="s">
        <v>884</v>
      </c>
      <c r="E73" s="4" t="s">
        <v>882</v>
      </c>
      <c r="F73" s="4" t="s">
        <v>882</v>
      </c>
      <c r="G73" s="4" t="s">
        <v>882</v>
      </c>
      <c r="H73" s="4" t="s">
        <v>882</v>
      </c>
      <c r="I73" s="4" t="s">
        <v>891</v>
      </c>
      <c r="J73" s="4" t="s">
        <v>3343</v>
      </c>
      <c r="K73" s="4" t="s">
        <v>2430</v>
      </c>
      <c r="L73" s="4" t="s">
        <v>10</v>
      </c>
      <c r="M73" s="4" t="s">
        <v>3691</v>
      </c>
      <c r="N73" s="4" t="s">
        <v>128</v>
      </c>
    </row>
    <row r="74" spans="1:14" s="4" customFormat="1" ht="12.5" x14ac:dyDescent="0.35">
      <c r="M74" s="4" t="s">
        <v>3357</v>
      </c>
    </row>
    <row r="75" spans="1:14" s="4" customFormat="1" ht="12.5" x14ac:dyDescent="0.35">
      <c r="M75" s="4" t="s">
        <v>3690</v>
      </c>
    </row>
    <row r="76" spans="1:14" s="4" customFormat="1" ht="12.5" x14ac:dyDescent="0.35">
      <c r="M76" s="4" t="s">
        <v>3463</v>
      </c>
    </row>
    <row r="77" spans="1:14" s="4" customFormat="1" ht="12.5" x14ac:dyDescent="0.35">
      <c r="A77" s="4" t="s">
        <v>3684</v>
      </c>
      <c r="B77" s="4" t="s">
        <v>3370</v>
      </c>
      <c r="C77" s="4" t="s">
        <v>893</v>
      </c>
      <c r="D77" s="4" t="s">
        <v>884</v>
      </c>
      <c r="E77" s="4" t="s">
        <v>882</v>
      </c>
      <c r="F77" s="4" t="s">
        <v>882</v>
      </c>
      <c r="G77" s="4" t="s">
        <v>882</v>
      </c>
      <c r="H77" s="4" t="s">
        <v>882</v>
      </c>
      <c r="I77" s="4" t="s">
        <v>893</v>
      </c>
      <c r="J77" s="4" t="s">
        <v>3359</v>
      </c>
      <c r="K77" s="4" t="s">
        <v>1390</v>
      </c>
      <c r="L77" s="4" t="s">
        <v>10</v>
      </c>
      <c r="M77" s="4" t="s">
        <v>3689</v>
      </c>
      <c r="N77" s="4" t="s">
        <v>221</v>
      </c>
    </row>
    <row r="78" spans="1:14" s="4" customFormat="1" ht="12.5" x14ac:dyDescent="0.35">
      <c r="A78" s="4" t="s">
        <v>3688</v>
      </c>
      <c r="M78" s="4" t="s">
        <v>3357</v>
      </c>
    </row>
    <row r="79" spans="1:14" s="4" customFormat="1" ht="12.5" x14ac:dyDescent="0.35">
      <c r="M79" s="4" t="s">
        <v>3687</v>
      </c>
    </row>
    <row r="80" spans="1:14" s="4" customFormat="1" ht="12.5" x14ac:dyDescent="0.35">
      <c r="M80" s="4" t="s">
        <v>3679</v>
      </c>
    </row>
    <row r="81" spans="1:14" s="4" customFormat="1" ht="12.5" x14ac:dyDescent="0.35">
      <c r="A81" s="4" t="s">
        <v>3684</v>
      </c>
      <c r="B81" s="4" t="s">
        <v>3370</v>
      </c>
      <c r="C81" s="4" t="s">
        <v>941</v>
      </c>
      <c r="D81" s="4" t="s">
        <v>884</v>
      </c>
      <c r="E81" s="4" t="s">
        <v>882</v>
      </c>
      <c r="F81" s="4" t="s">
        <v>884</v>
      </c>
      <c r="G81" s="4" t="s">
        <v>882</v>
      </c>
      <c r="H81" s="4" t="s">
        <v>882</v>
      </c>
      <c r="I81" s="4" t="s">
        <v>941</v>
      </c>
      <c r="J81" s="4" t="s">
        <v>3359</v>
      </c>
      <c r="K81" s="4" t="s">
        <v>2654</v>
      </c>
      <c r="L81" s="4" t="s">
        <v>10</v>
      </c>
      <c r="M81" s="4" t="s">
        <v>3686</v>
      </c>
      <c r="N81" s="4" t="s">
        <v>2401</v>
      </c>
    </row>
    <row r="82" spans="1:14" s="4" customFormat="1" ht="12.5" x14ac:dyDescent="0.35">
      <c r="A82" s="4" t="s">
        <v>3685</v>
      </c>
      <c r="M82" s="4" t="s">
        <v>3364</v>
      </c>
    </row>
    <row r="83" spans="1:14" s="4" customFormat="1" ht="12.5" x14ac:dyDescent="0.35">
      <c r="M83" s="4" t="s">
        <v>3680</v>
      </c>
    </row>
    <row r="84" spans="1:14" s="4" customFormat="1" ht="12.5" x14ac:dyDescent="0.35">
      <c r="M84" s="4" t="s">
        <v>3679</v>
      </c>
    </row>
    <row r="85" spans="1:14" s="4" customFormat="1" ht="12.5" x14ac:dyDescent="0.35">
      <c r="A85" s="4" t="s">
        <v>3684</v>
      </c>
      <c r="B85" s="4" t="s">
        <v>3344</v>
      </c>
      <c r="C85" s="4" t="s">
        <v>891</v>
      </c>
      <c r="D85" s="4" t="s">
        <v>893</v>
      </c>
      <c r="E85" s="4" t="s">
        <v>882</v>
      </c>
      <c r="F85" s="4" t="s">
        <v>884</v>
      </c>
      <c r="G85" s="4" t="s">
        <v>882</v>
      </c>
      <c r="H85" s="4" t="s">
        <v>882</v>
      </c>
      <c r="I85" s="4" t="s">
        <v>905</v>
      </c>
      <c r="J85" s="4" t="s">
        <v>3359</v>
      </c>
      <c r="K85" s="4" t="s">
        <v>2753</v>
      </c>
      <c r="L85" s="4" t="s">
        <v>1186</v>
      </c>
      <c r="M85" s="4" t="s">
        <v>3683</v>
      </c>
      <c r="N85" s="4" t="s">
        <v>221</v>
      </c>
    </row>
    <row r="86" spans="1:14" s="4" customFormat="1" ht="12.5" x14ac:dyDescent="0.35">
      <c r="A86" s="4" t="s">
        <v>3682</v>
      </c>
      <c r="M86" s="4" t="s">
        <v>3681</v>
      </c>
    </row>
    <row r="87" spans="1:14" s="4" customFormat="1" ht="12.5" x14ac:dyDescent="0.35">
      <c r="M87" s="4" t="s">
        <v>3680</v>
      </c>
    </row>
    <row r="88" spans="1:14" s="4" customFormat="1" ht="12.5" x14ac:dyDescent="0.35">
      <c r="M88" s="4" t="s">
        <v>3679</v>
      </c>
    </row>
    <row r="89" spans="1:14" s="4" customFormat="1" ht="12.5" x14ac:dyDescent="0.35">
      <c r="A89" s="4" t="s">
        <v>3678</v>
      </c>
      <c r="B89" s="4" t="s">
        <v>3370</v>
      </c>
      <c r="C89" s="4" t="s">
        <v>941</v>
      </c>
      <c r="D89" s="4" t="s">
        <v>884</v>
      </c>
      <c r="E89" s="4" t="s">
        <v>882</v>
      </c>
      <c r="F89" s="4" t="s">
        <v>882</v>
      </c>
      <c r="G89" s="4" t="s">
        <v>882</v>
      </c>
      <c r="H89" s="4" t="s">
        <v>882</v>
      </c>
      <c r="I89" s="4" t="s">
        <v>905</v>
      </c>
      <c r="J89" s="4" t="s">
        <v>3677</v>
      </c>
      <c r="K89" s="4" t="s">
        <v>1012</v>
      </c>
      <c r="L89" s="4" t="s">
        <v>10</v>
      </c>
      <c r="M89" s="4" t="s">
        <v>3676</v>
      </c>
      <c r="N89" s="4" t="s">
        <v>1166</v>
      </c>
    </row>
    <row r="90" spans="1:14" s="4" customFormat="1" ht="12.5" x14ac:dyDescent="0.35">
      <c r="M90" s="4" t="s">
        <v>3357</v>
      </c>
    </row>
    <row r="91" spans="1:14" s="4" customFormat="1" ht="12.5" x14ac:dyDescent="0.35">
      <c r="M91" s="4" t="s">
        <v>3675</v>
      </c>
    </row>
    <row r="92" spans="1:14" s="4" customFormat="1" ht="12.5" x14ac:dyDescent="0.35">
      <c r="M92" s="4" t="s">
        <v>3674</v>
      </c>
    </row>
    <row r="93" spans="1:14" s="4" customFormat="1" ht="12.5" x14ac:dyDescent="0.35">
      <c r="A93" s="4" t="s">
        <v>3673</v>
      </c>
      <c r="B93" s="4" t="s">
        <v>3370</v>
      </c>
      <c r="C93" s="4" t="s">
        <v>893</v>
      </c>
      <c r="D93" s="4" t="s">
        <v>884</v>
      </c>
      <c r="E93" s="4" t="s">
        <v>882</v>
      </c>
      <c r="F93" s="4" t="s">
        <v>882</v>
      </c>
      <c r="G93" s="4" t="s">
        <v>884</v>
      </c>
      <c r="H93" s="4" t="s">
        <v>882</v>
      </c>
      <c r="I93" s="4" t="s">
        <v>891</v>
      </c>
      <c r="J93" s="4" t="s">
        <v>3359</v>
      </c>
      <c r="K93" s="4" t="s">
        <v>1575</v>
      </c>
      <c r="L93" s="4" t="s">
        <v>10</v>
      </c>
      <c r="M93" s="4" t="s">
        <v>3672</v>
      </c>
      <c r="N93" s="4" t="s">
        <v>128</v>
      </c>
    </row>
    <row r="94" spans="1:14" s="4" customFormat="1" ht="12.5" x14ac:dyDescent="0.35">
      <c r="M94" s="4" t="s">
        <v>3357</v>
      </c>
    </row>
    <row r="95" spans="1:14" s="4" customFormat="1" ht="12.5" x14ac:dyDescent="0.35">
      <c r="M95" s="4" t="s">
        <v>3671</v>
      </c>
    </row>
    <row r="96" spans="1:14" s="4" customFormat="1" ht="12.5" x14ac:dyDescent="0.35">
      <c r="M96" s="4" t="s">
        <v>3480</v>
      </c>
    </row>
    <row r="97" spans="1:14" s="4" customFormat="1" ht="12.5" x14ac:dyDescent="0.35">
      <c r="M97" s="4" t="s">
        <v>3479</v>
      </c>
    </row>
    <row r="98" spans="1:14" s="4" customFormat="1" ht="12.5" x14ac:dyDescent="0.35">
      <c r="A98" s="4" t="s">
        <v>3670</v>
      </c>
      <c r="B98" s="4" t="s">
        <v>3370</v>
      </c>
      <c r="C98" s="4" t="s">
        <v>909</v>
      </c>
      <c r="D98" s="4" t="s">
        <v>882</v>
      </c>
      <c r="E98" s="4" t="s">
        <v>882</v>
      </c>
      <c r="F98" s="4" t="s">
        <v>882</v>
      </c>
      <c r="G98" s="4" t="s">
        <v>884</v>
      </c>
      <c r="H98" s="4" t="s">
        <v>882</v>
      </c>
      <c r="I98" s="4" t="s">
        <v>1570</v>
      </c>
      <c r="J98" s="4" t="s">
        <v>3343</v>
      </c>
      <c r="K98" s="4" t="s">
        <v>2377</v>
      </c>
      <c r="L98" s="4" t="s">
        <v>10</v>
      </c>
      <c r="M98" s="4" t="s">
        <v>3669</v>
      </c>
      <c r="N98" s="4" t="s">
        <v>128</v>
      </c>
    </row>
    <row r="99" spans="1:14" s="4" customFormat="1" ht="12.5" x14ac:dyDescent="0.35">
      <c r="M99" s="4" t="s">
        <v>3357</v>
      </c>
    </row>
    <row r="100" spans="1:14" s="4" customFormat="1" ht="12.5" x14ac:dyDescent="0.35">
      <c r="M100" s="4" t="s">
        <v>3668</v>
      </c>
    </row>
    <row r="101" spans="1:14" s="4" customFormat="1" ht="12.5" x14ac:dyDescent="0.35">
      <c r="M101" s="4" t="s">
        <v>3667</v>
      </c>
    </row>
    <row r="102" spans="1:14" s="4" customFormat="1" ht="12.5" x14ac:dyDescent="0.35">
      <c r="A102" s="4" t="s">
        <v>3666</v>
      </c>
      <c r="B102" s="4" t="s">
        <v>3360</v>
      </c>
      <c r="C102" s="4" t="s">
        <v>893</v>
      </c>
      <c r="D102" s="4" t="s">
        <v>882</v>
      </c>
      <c r="E102" s="4" t="s">
        <v>882</v>
      </c>
      <c r="F102" s="4" t="s">
        <v>884</v>
      </c>
      <c r="G102" s="4" t="s">
        <v>882</v>
      </c>
      <c r="H102" s="4" t="s">
        <v>882</v>
      </c>
      <c r="I102" s="4" t="s">
        <v>893</v>
      </c>
      <c r="J102" s="4" t="s">
        <v>3359</v>
      </c>
      <c r="K102" s="4" t="s">
        <v>909</v>
      </c>
      <c r="L102" s="4" t="s">
        <v>10</v>
      </c>
      <c r="M102" s="4" t="s">
        <v>3665</v>
      </c>
      <c r="N102" s="4" t="s">
        <v>1209</v>
      </c>
    </row>
    <row r="103" spans="1:14" s="4" customFormat="1" ht="12.5" x14ac:dyDescent="0.35">
      <c r="M103" s="4" t="s">
        <v>3357</v>
      </c>
    </row>
    <row r="104" spans="1:14" s="4" customFormat="1" ht="12.5" x14ac:dyDescent="0.35">
      <c r="M104" s="4" t="s">
        <v>3664</v>
      </c>
    </row>
    <row r="105" spans="1:14" s="4" customFormat="1" ht="12.5" x14ac:dyDescent="0.35">
      <c r="M105" s="4" t="s">
        <v>3424</v>
      </c>
    </row>
    <row r="106" spans="1:14" s="4" customFormat="1" ht="12.5" x14ac:dyDescent="0.35">
      <c r="A106" s="4" t="s">
        <v>3663</v>
      </c>
      <c r="B106" s="4" t="s">
        <v>3370</v>
      </c>
      <c r="C106" s="4" t="s">
        <v>941</v>
      </c>
      <c r="D106" s="4" t="s">
        <v>884</v>
      </c>
      <c r="E106" s="4" t="s">
        <v>882</v>
      </c>
      <c r="F106" s="4" t="s">
        <v>884</v>
      </c>
      <c r="G106" s="4" t="s">
        <v>882</v>
      </c>
      <c r="H106" s="4" t="s">
        <v>882</v>
      </c>
      <c r="I106" s="4" t="s">
        <v>905</v>
      </c>
      <c r="J106" s="4" t="s">
        <v>3359</v>
      </c>
      <c r="K106" s="4" t="s">
        <v>1338</v>
      </c>
      <c r="L106" s="4" t="s">
        <v>10</v>
      </c>
      <c r="M106" s="4" t="s">
        <v>3662</v>
      </c>
      <c r="N106" s="4" t="s">
        <v>1166</v>
      </c>
    </row>
    <row r="107" spans="1:14" s="4" customFormat="1" ht="12.5" x14ac:dyDescent="0.35">
      <c r="M107" s="4" t="s">
        <v>3357</v>
      </c>
    </row>
    <row r="108" spans="1:14" s="4" customFormat="1" ht="12.5" x14ac:dyDescent="0.35">
      <c r="M108" s="4" t="s">
        <v>3661</v>
      </c>
    </row>
    <row r="109" spans="1:14" s="4" customFormat="1" ht="12.5" x14ac:dyDescent="0.35">
      <c r="M109" s="4" t="s">
        <v>3660</v>
      </c>
    </row>
    <row r="110" spans="1:14" s="4" customFormat="1" ht="12.5" x14ac:dyDescent="0.35">
      <c r="A110" s="4" t="s">
        <v>3659</v>
      </c>
      <c r="B110" s="4" t="s">
        <v>3360</v>
      </c>
      <c r="C110" s="4" t="s">
        <v>882</v>
      </c>
      <c r="D110" s="4" t="s">
        <v>893</v>
      </c>
      <c r="E110" s="4" t="s">
        <v>882</v>
      </c>
      <c r="F110" s="4" t="s">
        <v>941</v>
      </c>
      <c r="G110" s="4" t="s">
        <v>882</v>
      </c>
      <c r="H110" s="4" t="s">
        <v>882</v>
      </c>
      <c r="I110" s="4" t="s">
        <v>884</v>
      </c>
      <c r="J110" s="4" t="s">
        <v>3359</v>
      </c>
      <c r="K110" s="4" t="s">
        <v>893</v>
      </c>
      <c r="L110" s="4" t="s">
        <v>10</v>
      </c>
      <c r="M110" s="4" t="s">
        <v>3658</v>
      </c>
      <c r="N110" s="4" t="s">
        <v>2714</v>
      </c>
    </row>
    <row r="111" spans="1:14" s="4" customFormat="1" ht="12.5" x14ac:dyDescent="0.35">
      <c r="M111" s="4" t="s">
        <v>3357</v>
      </c>
    </row>
    <row r="112" spans="1:14" s="4" customFormat="1" ht="12.5" x14ac:dyDescent="0.35">
      <c r="M112" s="4" t="s">
        <v>3488</v>
      </c>
    </row>
    <row r="113" spans="1:14" s="4" customFormat="1" ht="12.5" x14ac:dyDescent="0.35">
      <c r="M113" s="4" t="s">
        <v>3657</v>
      </c>
    </row>
    <row r="114" spans="1:14" s="4" customFormat="1" ht="12.5" x14ac:dyDescent="0.35">
      <c r="A114" s="4" t="s">
        <v>3656</v>
      </c>
      <c r="B114" s="4" t="s">
        <v>3360</v>
      </c>
      <c r="C114" s="4" t="s">
        <v>884</v>
      </c>
      <c r="D114" s="4" t="s">
        <v>884</v>
      </c>
      <c r="E114" s="4" t="s">
        <v>882</v>
      </c>
      <c r="F114" s="4" t="s">
        <v>882</v>
      </c>
      <c r="G114" s="4" t="s">
        <v>882</v>
      </c>
      <c r="H114" s="4" t="s">
        <v>882</v>
      </c>
      <c r="I114" s="4" t="s">
        <v>884</v>
      </c>
      <c r="J114" s="4" t="s">
        <v>3359</v>
      </c>
      <c r="K114" s="4" t="s">
        <v>893</v>
      </c>
      <c r="L114" s="4" t="s">
        <v>10</v>
      </c>
      <c r="M114" s="4" t="s">
        <v>3655</v>
      </c>
      <c r="N114" s="4" t="s">
        <v>2714</v>
      </c>
    </row>
    <row r="115" spans="1:14" s="4" customFormat="1" ht="12.5" x14ac:dyDescent="0.35">
      <c r="M115" s="4" t="s">
        <v>3357</v>
      </c>
    </row>
    <row r="116" spans="1:14" s="4" customFormat="1" ht="12.5" x14ac:dyDescent="0.35">
      <c r="M116" s="4" t="s">
        <v>3378</v>
      </c>
    </row>
    <row r="117" spans="1:14" s="4" customFormat="1" ht="12.5" x14ac:dyDescent="0.35">
      <c r="M117" s="4" t="s">
        <v>3463</v>
      </c>
    </row>
    <row r="118" spans="1:14" s="4" customFormat="1" ht="12.5" x14ac:dyDescent="0.35">
      <c r="A118" s="4" t="s">
        <v>3654</v>
      </c>
      <c r="B118" s="4" t="s">
        <v>3370</v>
      </c>
      <c r="C118" s="4" t="s">
        <v>941</v>
      </c>
      <c r="D118" s="4" t="s">
        <v>893</v>
      </c>
      <c r="E118" s="4" t="s">
        <v>882</v>
      </c>
      <c r="F118" s="4" t="s">
        <v>882</v>
      </c>
      <c r="G118" s="4" t="s">
        <v>884</v>
      </c>
      <c r="H118" s="4" t="s">
        <v>884</v>
      </c>
      <c r="I118" s="4" t="s">
        <v>891</v>
      </c>
      <c r="J118" s="4" t="s">
        <v>3359</v>
      </c>
      <c r="K118" s="4" t="s">
        <v>1570</v>
      </c>
      <c r="L118" s="4" t="s">
        <v>10</v>
      </c>
      <c r="M118" s="4" t="s">
        <v>3653</v>
      </c>
      <c r="N118" s="4" t="s">
        <v>1209</v>
      </c>
    </row>
    <row r="119" spans="1:14" s="4" customFormat="1" ht="12.5" x14ac:dyDescent="0.35">
      <c r="M119" s="4" t="s">
        <v>3357</v>
      </c>
    </row>
    <row r="120" spans="1:14" s="4" customFormat="1" ht="12.5" x14ac:dyDescent="0.35">
      <c r="M120" s="4" t="s">
        <v>3652</v>
      </c>
    </row>
    <row r="121" spans="1:14" s="4" customFormat="1" ht="12.5" x14ac:dyDescent="0.35">
      <c r="M121" s="4" t="s">
        <v>3479</v>
      </c>
    </row>
    <row r="122" spans="1:14" s="4" customFormat="1" ht="12.5" x14ac:dyDescent="0.35">
      <c r="A122" s="4" t="s">
        <v>3651</v>
      </c>
      <c r="B122" s="4" t="s">
        <v>3360</v>
      </c>
      <c r="C122" s="4" t="s">
        <v>893</v>
      </c>
      <c r="D122" s="4" t="s">
        <v>884</v>
      </c>
      <c r="E122" s="4" t="s">
        <v>882</v>
      </c>
      <c r="F122" s="4" t="s">
        <v>884</v>
      </c>
      <c r="G122" s="4" t="s">
        <v>882</v>
      </c>
      <c r="H122" s="4" t="s">
        <v>882</v>
      </c>
      <c r="I122" s="4" t="s">
        <v>893</v>
      </c>
      <c r="J122" s="4" t="s">
        <v>3359</v>
      </c>
      <c r="K122" s="4" t="s">
        <v>941</v>
      </c>
      <c r="L122" s="4" t="s">
        <v>10</v>
      </c>
      <c r="M122" s="4" t="s">
        <v>3650</v>
      </c>
      <c r="N122" s="4" t="s">
        <v>221</v>
      </c>
    </row>
    <row r="123" spans="1:14" s="4" customFormat="1" ht="12.5" x14ac:dyDescent="0.35">
      <c r="M123" s="4" t="s">
        <v>3357</v>
      </c>
    </row>
    <row r="124" spans="1:14" s="4" customFormat="1" ht="12.5" x14ac:dyDescent="0.35">
      <c r="M124" s="4" t="s">
        <v>3649</v>
      </c>
    </row>
    <row r="125" spans="1:14" s="4" customFormat="1" ht="12.5" x14ac:dyDescent="0.35">
      <c r="M125" s="4" t="s">
        <v>3648</v>
      </c>
    </row>
    <row r="126" spans="1:14" s="4" customFormat="1" ht="12.5" x14ac:dyDescent="0.35">
      <c r="A126" s="4" t="s">
        <v>3647</v>
      </c>
      <c r="B126" s="4" t="s">
        <v>3370</v>
      </c>
      <c r="C126" s="4" t="s">
        <v>882</v>
      </c>
      <c r="D126" s="4" t="s">
        <v>941</v>
      </c>
      <c r="E126" s="4" t="s">
        <v>882</v>
      </c>
      <c r="F126" s="4" t="s">
        <v>882</v>
      </c>
      <c r="G126" s="4" t="s">
        <v>882</v>
      </c>
      <c r="H126" s="4" t="s">
        <v>882</v>
      </c>
      <c r="I126" s="4" t="s">
        <v>882</v>
      </c>
      <c r="J126" s="4" t="s">
        <v>3359</v>
      </c>
      <c r="K126" s="4" t="s">
        <v>1186</v>
      </c>
      <c r="L126" s="4" t="s">
        <v>10</v>
      </c>
      <c r="M126" s="4" t="s">
        <v>3646</v>
      </c>
      <c r="N126" s="4" t="s">
        <v>3128</v>
      </c>
    </row>
    <row r="127" spans="1:14" s="4" customFormat="1" ht="12.5" x14ac:dyDescent="0.35">
      <c r="M127" s="4" t="s">
        <v>3357</v>
      </c>
    </row>
    <row r="128" spans="1:14" s="4" customFormat="1" ht="12.5" x14ac:dyDescent="0.35">
      <c r="M128" s="4" t="s">
        <v>3645</v>
      </c>
    </row>
    <row r="129" spans="1:14" s="4" customFormat="1" ht="12.5" x14ac:dyDescent="0.35">
      <c r="M129" s="4" t="s">
        <v>3644</v>
      </c>
    </row>
    <row r="130" spans="1:14" s="4" customFormat="1" ht="12.5" x14ac:dyDescent="0.35">
      <c r="A130" s="4" t="s">
        <v>3643</v>
      </c>
      <c r="B130" s="4" t="s">
        <v>3370</v>
      </c>
      <c r="C130" s="4" t="s">
        <v>941</v>
      </c>
      <c r="D130" s="4" t="s">
        <v>884</v>
      </c>
      <c r="E130" s="4" t="s">
        <v>882</v>
      </c>
      <c r="F130" s="4" t="s">
        <v>882</v>
      </c>
      <c r="G130" s="4" t="s">
        <v>882</v>
      </c>
      <c r="H130" s="4" t="s">
        <v>884</v>
      </c>
      <c r="I130" s="4" t="s">
        <v>905</v>
      </c>
      <c r="J130" s="4" t="s">
        <v>3359</v>
      </c>
      <c r="K130" s="4" t="s">
        <v>1390</v>
      </c>
      <c r="L130" s="4" t="s">
        <v>10</v>
      </c>
      <c r="M130" s="4" t="s">
        <v>3642</v>
      </c>
      <c r="N130" s="4" t="s">
        <v>1166</v>
      </c>
    </row>
    <row r="131" spans="1:14" s="4" customFormat="1" ht="12.5" x14ac:dyDescent="0.35">
      <c r="M131" s="4" t="s">
        <v>3364</v>
      </c>
    </row>
    <row r="132" spans="1:14" s="4" customFormat="1" ht="12.5" x14ac:dyDescent="0.35">
      <c r="M132" s="4" t="s">
        <v>3641</v>
      </c>
    </row>
    <row r="133" spans="1:14" s="4" customFormat="1" ht="12.5" x14ac:dyDescent="0.35">
      <c r="M133" s="4" t="s">
        <v>3640</v>
      </c>
    </row>
    <row r="134" spans="1:14" s="4" customFormat="1" ht="12.5" x14ac:dyDescent="0.35">
      <c r="A134" s="4" t="s">
        <v>3639</v>
      </c>
      <c r="B134" s="4" t="s">
        <v>3370</v>
      </c>
      <c r="C134" s="4" t="s">
        <v>891</v>
      </c>
      <c r="D134" s="4" t="s">
        <v>893</v>
      </c>
      <c r="E134" s="4" t="s">
        <v>882</v>
      </c>
      <c r="F134" s="4" t="s">
        <v>893</v>
      </c>
      <c r="G134" s="4" t="s">
        <v>884</v>
      </c>
      <c r="H134" s="4" t="s">
        <v>882</v>
      </c>
      <c r="I134" s="4" t="s">
        <v>905</v>
      </c>
      <c r="J134" s="4" t="s">
        <v>3359</v>
      </c>
      <c r="K134" s="4" t="s">
        <v>2430</v>
      </c>
      <c r="L134" s="4" t="s">
        <v>10</v>
      </c>
      <c r="M134" s="4" t="s">
        <v>3638</v>
      </c>
      <c r="N134" s="4" t="s">
        <v>2401</v>
      </c>
    </row>
    <row r="135" spans="1:14" s="4" customFormat="1" ht="12.5" x14ac:dyDescent="0.35">
      <c r="M135" s="4" t="s">
        <v>3357</v>
      </c>
    </row>
    <row r="136" spans="1:14" s="4" customFormat="1" ht="12.5" x14ac:dyDescent="0.35">
      <c r="M136" s="4" t="s">
        <v>3637</v>
      </c>
    </row>
    <row r="137" spans="1:14" s="4" customFormat="1" ht="12.5" x14ac:dyDescent="0.35">
      <c r="M137" s="4" t="s">
        <v>3636</v>
      </c>
    </row>
    <row r="138" spans="1:14" s="4" customFormat="1" ht="12.5" x14ac:dyDescent="0.35">
      <c r="A138" s="4" t="s">
        <v>3635</v>
      </c>
      <c r="B138" s="4" t="s">
        <v>3344</v>
      </c>
      <c r="C138" s="4" t="s">
        <v>891</v>
      </c>
      <c r="D138" s="4" t="s">
        <v>893</v>
      </c>
      <c r="E138" s="4" t="s">
        <v>882</v>
      </c>
      <c r="F138" s="4" t="s">
        <v>893</v>
      </c>
      <c r="G138" s="4" t="s">
        <v>884</v>
      </c>
      <c r="H138" s="4" t="s">
        <v>882</v>
      </c>
      <c r="I138" s="4" t="s">
        <v>905</v>
      </c>
      <c r="J138" s="4" t="s">
        <v>3359</v>
      </c>
      <c r="K138" s="4" t="s">
        <v>2385</v>
      </c>
      <c r="L138" s="4" t="s">
        <v>1575</v>
      </c>
      <c r="M138" s="4" t="s">
        <v>3634</v>
      </c>
      <c r="N138" s="4" t="s">
        <v>43</v>
      </c>
    </row>
    <row r="139" spans="1:14" s="4" customFormat="1" ht="12.5" x14ac:dyDescent="0.35">
      <c r="M139" s="4" t="s">
        <v>3633</v>
      </c>
    </row>
    <row r="140" spans="1:14" s="4" customFormat="1" ht="12.5" x14ac:dyDescent="0.35">
      <c r="M140" s="4" t="s">
        <v>3632</v>
      </c>
    </row>
    <row r="141" spans="1:14" s="4" customFormat="1" ht="12.5" x14ac:dyDescent="0.35">
      <c r="M141" s="4" t="s">
        <v>3631</v>
      </c>
    </row>
    <row r="142" spans="1:14" s="4" customFormat="1" ht="12.5" x14ac:dyDescent="0.35">
      <c r="A142" s="4" t="s">
        <v>3630</v>
      </c>
      <c r="B142" s="4" t="s">
        <v>3370</v>
      </c>
      <c r="C142" s="4" t="s">
        <v>941</v>
      </c>
      <c r="D142" s="4" t="s">
        <v>941</v>
      </c>
      <c r="E142" s="4" t="s">
        <v>882</v>
      </c>
      <c r="F142" s="4" t="s">
        <v>882</v>
      </c>
      <c r="G142" s="4" t="s">
        <v>882</v>
      </c>
      <c r="H142" s="4" t="s">
        <v>884</v>
      </c>
      <c r="I142" s="4" t="s">
        <v>891</v>
      </c>
      <c r="J142" s="4" t="s">
        <v>3359</v>
      </c>
      <c r="K142" s="4" t="s">
        <v>1570</v>
      </c>
      <c r="L142" s="4" t="s">
        <v>10</v>
      </c>
      <c r="M142" s="4" t="s">
        <v>3629</v>
      </c>
      <c r="N142" s="4" t="s">
        <v>128</v>
      </c>
    </row>
    <row r="143" spans="1:14" s="4" customFormat="1" ht="12.5" x14ac:dyDescent="0.35">
      <c r="M143" s="4" t="s">
        <v>3357</v>
      </c>
    </row>
    <row r="144" spans="1:14" s="4" customFormat="1" ht="12.5" x14ac:dyDescent="0.35">
      <c r="M144" s="4" t="s">
        <v>3628</v>
      </c>
    </row>
    <row r="145" spans="1:14" s="4" customFormat="1" ht="12.5" x14ac:dyDescent="0.35">
      <c r="M145" s="4" t="s">
        <v>3479</v>
      </c>
    </row>
    <row r="146" spans="1:14" s="4" customFormat="1" ht="12.5" x14ac:dyDescent="0.35">
      <c r="A146" s="4" t="s">
        <v>3627</v>
      </c>
      <c r="B146" s="4" t="s">
        <v>3370</v>
      </c>
      <c r="C146" s="4" t="s">
        <v>884</v>
      </c>
      <c r="D146" s="4" t="s">
        <v>884</v>
      </c>
      <c r="E146" s="4" t="s">
        <v>882</v>
      </c>
      <c r="F146" s="4" t="s">
        <v>882</v>
      </c>
      <c r="G146" s="4" t="s">
        <v>882</v>
      </c>
      <c r="H146" s="4" t="s">
        <v>884</v>
      </c>
      <c r="I146" s="4" t="s">
        <v>884</v>
      </c>
      <c r="J146" s="4" t="s">
        <v>3359</v>
      </c>
      <c r="K146" s="4" t="s">
        <v>909</v>
      </c>
      <c r="L146" s="4" t="s">
        <v>10</v>
      </c>
      <c r="M146" s="4" t="s">
        <v>3626</v>
      </c>
      <c r="N146" s="4" t="s">
        <v>1209</v>
      </c>
    </row>
    <row r="147" spans="1:14" s="4" customFormat="1" ht="12.5" x14ac:dyDescent="0.35">
      <c r="M147" s="4" t="s">
        <v>3357</v>
      </c>
    </row>
    <row r="148" spans="1:14" s="4" customFormat="1" ht="12.5" x14ac:dyDescent="0.35">
      <c r="M148" s="4" t="s">
        <v>3625</v>
      </c>
    </row>
    <row r="149" spans="1:14" s="4" customFormat="1" ht="12.5" x14ac:dyDescent="0.35">
      <c r="M149" s="4" t="s">
        <v>3624</v>
      </c>
    </row>
    <row r="150" spans="1:14" ht="14.5" x14ac:dyDescent="0.35">
      <c r="A150" s="1" t="s">
        <v>3623</v>
      </c>
      <c r="B150" s="1" t="s">
        <v>3370</v>
      </c>
      <c r="C150" s="1" t="s">
        <v>941</v>
      </c>
      <c r="D150" s="1" t="s">
        <v>884</v>
      </c>
      <c r="E150" s="1" t="s">
        <v>882</v>
      </c>
      <c r="F150" s="1" t="s">
        <v>893</v>
      </c>
      <c r="G150" s="1" t="s">
        <v>884</v>
      </c>
      <c r="H150" s="1" t="s">
        <v>882</v>
      </c>
      <c r="I150" s="1" t="s">
        <v>891</v>
      </c>
      <c r="J150" s="1" t="s">
        <v>3359</v>
      </c>
      <c r="K150" s="1" t="s">
        <v>1570</v>
      </c>
      <c r="L150" s="1" t="s">
        <v>10</v>
      </c>
      <c r="M150" s="1" t="s">
        <v>3622</v>
      </c>
      <c r="N150" s="1" t="s">
        <v>221</v>
      </c>
    </row>
    <row r="151" spans="1:14" ht="14.5" x14ac:dyDescent="0.35">
      <c r="M151" s="1" t="s">
        <v>3621</v>
      </c>
    </row>
    <row r="152" spans="1:14" ht="14.5" x14ac:dyDescent="0.35">
      <c r="M152" s="1" t="s">
        <v>3620</v>
      </c>
    </row>
    <row r="153" spans="1:14" ht="14.5" x14ac:dyDescent="0.35">
      <c r="M153" s="1" t="s">
        <v>3619</v>
      </c>
    </row>
    <row r="154" spans="1:14" ht="14.5" x14ac:dyDescent="0.35">
      <c r="A154" s="1" t="s">
        <v>3618</v>
      </c>
      <c r="B154" s="1" t="s">
        <v>3360</v>
      </c>
      <c r="C154" s="1" t="s">
        <v>884</v>
      </c>
      <c r="D154" s="1" t="s">
        <v>941</v>
      </c>
      <c r="E154" s="1" t="s">
        <v>882</v>
      </c>
      <c r="F154" s="1" t="s">
        <v>884</v>
      </c>
      <c r="G154" s="1" t="s">
        <v>882</v>
      </c>
      <c r="H154" s="1" t="s">
        <v>882</v>
      </c>
      <c r="I154" s="1" t="s">
        <v>893</v>
      </c>
      <c r="J154" s="1" t="s">
        <v>3418</v>
      </c>
      <c r="K154" s="1" t="s">
        <v>941</v>
      </c>
      <c r="L154" s="1" t="s">
        <v>10</v>
      </c>
      <c r="M154" s="1" t="s">
        <v>3617</v>
      </c>
      <c r="N154" s="1" t="s">
        <v>1166</v>
      </c>
    </row>
    <row r="155" spans="1:14" ht="14.5" x14ac:dyDescent="0.35">
      <c r="M155" s="1" t="s">
        <v>3357</v>
      </c>
    </row>
    <row r="156" spans="1:14" ht="14.5" x14ac:dyDescent="0.35">
      <c r="M156" s="1" t="s">
        <v>3616</v>
      </c>
    </row>
    <row r="157" spans="1:14" ht="14.5" x14ac:dyDescent="0.35">
      <c r="M157" s="1" t="s">
        <v>3615</v>
      </c>
    </row>
    <row r="158" spans="1:14" ht="14.5" x14ac:dyDescent="0.35">
      <c r="A158" s="1" t="s">
        <v>3614</v>
      </c>
      <c r="B158" s="1" t="s">
        <v>3370</v>
      </c>
      <c r="C158" s="1" t="s">
        <v>891</v>
      </c>
      <c r="D158" s="1" t="s">
        <v>893</v>
      </c>
      <c r="E158" s="1" t="s">
        <v>882</v>
      </c>
      <c r="F158" s="1" t="s">
        <v>893</v>
      </c>
      <c r="G158" s="1" t="s">
        <v>882</v>
      </c>
      <c r="H158" s="1" t="s">
        <v>882</v>
      </c>
      <c r="I158" s="1" t="s">
        <v>891</v>
      </c>
      <c r="J158" s="1" t="s">
        <v>3359</v>
      </c>
      <c r="K158" s="1" t="s">
        <v>1245</v>
      </c>
      <c r="L158" s="1" t="s">
        <v>10</v>
      </c>
      <c r="M158" s="1" t="s">
        <v>3613</v>
      </c>
      <c r="N158" s="1" t="s">
        <v>1166</v>
      </c>
    </row>
    <row r="159" spans="1:14" ht="14.5" x14ac:dyDescent="0.35">
      <c r="M159" s="1" t="s">
        <v>3431</v>
      </c>
    </row>
    <row r="160" spans="1:14" ht="14.5" x14ac:dyDescent="0.35">
      <c r="M160" s="1" t="s">
        <v>3612</v>
      </c>
    </row>
    <row r="161" spans="1:14" ht="14.5" x14ac:dyDescent="0.35">
      <c r="M161" s="1" t="s">
        <v>3611</v>
      </c>
    </row>
    <row r="162" spans="1:14" s="4" customFormat="1" ht="12.5" x14ac:dyDescent="0.35">
      <c r="A162" s="4" t="s">
        <v>3610</v>
      </c>
      <c r="B162" s="4" t="s">
        <v>3360</v>
      </c>
      <c r="C162" s="4" t="s">
        <v>941</v>
      </c>
      <c r="D162" s="4" t="s">
        <v>882</v>
      </c>
      <c r="E162" s="4" t="s">
        <v>882</v>
      </c>
      <c r="F162" s="4" t="s">
        <v>882</v>
      </c>
      <c r="G162" s="4" t="s">
        <v>882</v>
      </c>
      <c r="H162" s="4" t="s">
        <v>882</v>
      </c>
      <c r="I162" s="4" t="s">
        <v>941</v>
      </c>
      <c r="J162" s="4" t="s">
        <v>3359</v>
      </c>
      <c r="K162" s="4" t="s">
        <v>1010</v>
      </c>
      <c r="L162" s="4" t="s">
        <v>10</v>
      </c>
      <c r="M162" s="4" t="s">
        <v>3609</v>
      </c>
      <c r="N162" s="4" t="s">
        <v>2408</v>
      </c>
    </row>
    <row r="163" spans="1:14" s="4" customFormat="1" ht="12.5" x14ac:dyDescent="0.35">
      <c r="M163" s="4" t="s">
        <v>3357</v>
      </c>
    </row>
    <row r="164" spans="1:14" s="4" customFormat="1" ht="12.5" x14ac:dyDescent="0.35">
      <c r="M164" s="4" t="s">
        <v>3608</v>
      </c>
    </row>
    <row r="165" spans="1:14" s="4" customFormat="1" ht="12.5" x14ac:dyDescent="0.35">
      <c r="M165" s="4" t="s">
        <v>3607</v>
      </c>
    </row>
    <row r="166" spans="1:14" s="4" customFormat="1" ht="12.5" x14ac:dyDescent="0.35">
      <c r="A166" s="4" t="s">
        <v>3606</v>
      </c>
      <c r="B166" s="4" t="s">
        <v>3370</v>
      </c>
      <c r="C166" s="4" t="s">
        <v>882</v>
      </c>
      <c r="D166" s="4" t="s">
        <v>884</v>
      </c>
      <c r="E166" s="4" t="s">
        <v>884</v>
      </c>
      <c r="F166" s="4" t="s">
        <v>884</v>
      </c>
      <c r="G166" s="4" t="s">
        <v>882</v>
      </c>
      <c r="H166" s="4" t="s">
        <v>893</v>
      </c>
      <c r="I166" s="4" t="s">
        <v>882</v>
      </c>
      <c r="J166" s="4" t="s">
        <v>3359</v>
      </c>
      <c r="K166" s="4" t="s">
        <v>893</v>
      </c>
      <c r="L166" s="4" t="s">
        <v>10</v>
      </c>
      <c r="M166" s="4" t="s">
        <v>3605</v>
      </c>
      <c r="N166" s="4" t="s">
        <v>2408</v>
      </c>
    </row>
    <row r="167" spans="1:14" s="4" customFormat="1" ht="12.5" x14ac:dyDescent="0.35">
      <c r="M167" s="4" t="s">
        <v>3604</v>
      </c>
    </row>
    <row r="168" spans="1:14" s="4" customFormat="1" ht="12.5" x14ac:dyDescent="0.35">
      <c r="M168" s="4" t="s">
        <v>3603</v>
      </c>
    </row>
    <row r="169" spans="1:14" s="4" customFormat="1" ht="12.5" x14ac:dyDescent="0.35">
      <c r="M169" s="4" t="s">
        <v>3372</v>
      </c>
    </row>
    <row r="170" spans="1:14" s="4" customFormat="1" ht="12.5" x14ac:dyDescent="0.35">
      <c r="A170" s="4" t="s">
        <v>3602</v>
      </c>
      <c r="B170" s="4" t="s">
        <v>3370</v>
      </c>
      <c r="C170" s="4" t="s">
        <v>893</v>
      </c>
      <c r="D170" s="4" t="s">
        <v>941</v>
      </c>
      <c r="E170" s="4" t="s">
        <v>882</v>
      </c>
      <c r="F170" s="4" t="s">
        <v>884</v>
      </c>
      <c r="G170" s="4" t="s">
        <v>882</v>
      </c>
      <c r="H170" s="4" t="s">
        <v>882</v>
      </c>
      <c r="I170" s="4" t="s">
        <v>941</v>
      </c>
      <c r="J170" s="4" t="s">
        <v>3359</v>
      </c>
      <c r="K170" s="4" t="s">
        <v>1338</v>
      </c>
      <c r="L170" s="4" t="s">
        <v>10</v>
      </c>
      <c r="M170" s="4" t="s">
        <v>3601</v>
      </c>
      <c r="N170" s="4" t="s">
        <v>128</v>
      </c>
    </row>
    <row r="171" spans="1:14" s="4" customFormat="1" ht="12.5" x14ac:dyDescent="0.35">
      <c r="M171" s="4" t="s">
        <v>3357</v>
      </c>
    </row>
    <row r="172" spans="1:14" s="4" customFormat="1" ht="12.5" x14ac:dyDescent="0.35">
      <c r="M172" s="4" t="s">
        <v>3600</v>
      </c>
    </row>
    <row r="173" spans="1:14" s="4" customFormat="1" ht="12.5" x14ac:dyDescent="0.35">
      <c r="M173" s="4" t="s">
        <v>3474</v>
      </c>
    </row>
    <row r="174" spans="1:14" s="4" customFormat="1" ht="12.5" x14ac:dyDescent="0.35">
      <c r="A174" s="4" t="s">
        <v>3599</v>
      </c>
      <c r="B174" s="4" t="s">
        <v>3370</v>
      </c>
      <c r="C174" s="4" t="s">
        <v>884</v>
      </c>
      <c r="D174" s="4" t="s">
        <v>884</v>
      </c>
      <c r="E174" s="4" t="s">
        <v>884</v>
      </c>
      <c r="F174" s="4" t="s">
        <v>893</v>
      </c>
      <c r="G174" s="4" t="s">
        <v>882</v>
      </c>
      <c r="H174" s="4" t="s">
        <v>882</v>
      </c>
      <c r="I174" s="4" t="s">
        <v>891</v>
      </c>
      <c r="J174" s="4" t="s">
        <v>3359</v>
      </c>
      <c r="K174" s="4" t="s">
        <v>1390</v>
      </c>
      <c r="L174" s="4" t="s">
        <v>10</v>
      </c>
      <c r="M174" s="4" t="s">
        <v>3598</v>
      </c>
      <c r="N174" s="4" t="s">
        <v>2408</v>
      </c>
    </row>
    <row r="175" spans="1:14" s="4" customFormat="1" ht="12.5" x14ac:dyDescent="0.35">
      <c r="M175" s="4" t="s">
        <v>3357</v>
      </c>
    </row>
    <row r="176" spans="1:14" s="4" customFormat="1" ht="12.5" x14ac:dyDescent="0.35">
      <c r="M176" s="4" t="s">
        <v>3597</v>
      </c>
    </row>
    <row r="177" spans="1:14" s="4" customFormat="1" ht="12.5" x14ac:dyDescent="0.35">
      <c r="M177" s="4" t="s">
        <v>3372</v>
      </c>
    </row>
    <row r="178" spans="1:14" s="4" customFormat="1" ht="12.5" x14ac:dyDescent="0.35">
      <c r="A178" s="4" t="s">
        <v>3596</v>
      </c>
      <c r="B178" s="4" t="s">
        <v>3370</v>
      </c>
      <c r="C178" s="4" t="s">
        <v>891</v>
      </c>
      <c r="D178" s="4" t="s">
        <v>893</v>
      </c>
      <c r="E178" s="4" t="s">
        <v>882</v>
      </c>
      <c r="F178" s="4" t="s">
        <v>884</v>
      </c>
      <c r="G178" s="4" t="s">
        <v>882</v>
      </c>
      <c r="H178" s="4" t="s">
        <v>882</v>
      </c>
      <c r="I178" s="4" t="s">
        <v>982</v>
      </c>
      <c r="J178" s="4" t="s">
        <v>3343</v>
      </c>
      <c r="K178" s="4" t="s">
        <v>1517</v>
      </c>
      <c r="L178" s="4" t="s">
        <v>10</v>
      </c>
      <c r="M178" s="4" t="s">
        <v>3595</v>
      </c>
      <c r="N178" s="4" t="s">
        <v>1209</v>
      </c>
    </row>
    <row r="179" spans="1:14" s="4" customFormat="1" ht="12.5" x14ac:dyDescent="0.35">
      <c r="M179" s="4" t="s">
        <v>3357</v>
      </c>
    </row>
    <row r="180" spans="1:14" s="4" customFormat="1" ht="12.5" x14ac:dyDescent="0.35">
      <c r="M180" s="4" t="s">
        <v>3594</v>
      </c>
    </row>
    <row r="181" spans="1:14" s="4" customFormat="1" ht="12.5" x14ac:dyDescent="0.35">
      <c r="M181" s="4" t="s">
        <v>3593</v>
      </c>
    </row>
    <row r="182" spans="1:14" s="4" customFormat="1" ht="12.5" x14ac:dyDescent="0.35">
      <c r="A182" s="4" t="s">
        <v>3592</v>
      </c>
      <c r="B182" s="4" t="s">
        <v>3370</v>
      </c>
      <c r="C182" s="4" t="s">
        <v>891</v>
      </c>
      <c r="D182" s="4" t="s">
        <v>884</v>
      </c>
      <c r="E182" s="4" t="s">
        <v>882</v>
      </c>
      <c r="F182" s="4" t="s">
        <v>884</v>
      </c>
      <c r="G182" s="4" t="s">
        <v>884</v>
      </c>
      <c r="H182" s="4" t="s">
        <v>882</v>
      </c>
      <c r="I182" s="4" t="s">
        <v>905</v>
      </c>
      <c r="J182" s="4" t="s">
        <v>3359</v>
      </c>
      <c r="K182" s="4" t="s">
        <v>2430</v>
      </c>
      <c r="L182" s="4" t="s">
        <v>10</v>
      </c>
      <c r="M182" s="4" t="s">
        <v>3591</v>
      </c>
      <c r="N182" s="4" t="s">
        <v>221</v>
      </c>
    </row>
    <row r="183" spans="1:14" s="4" customFormat="1" ht="12.5" x14ac:dyDescent="0.35">
      <c r="M183" s="4" t="s">
        <v>3590</v>
      </c>
    </row>
    <row r="184" spans="1:14" s="4" customFormat="1" ht="12.5" x14ac:dyDescent="0.35">
      <c r="M184" s="4" t="s">
        <v>3589</v>
      </c>
    </row>
    <row r="185" spans="1:14" s="4" customFormat="1" ht="12.5" x14ac:dyDescent="0.35">
      <c r="M185" s="4" t="s">
        <v>3588</v>
      </c>
    </row>
    <row r="186" spans="1:14" s="4" customFormat="1" ht="12.5" x14ac:dyDescent="0.35">
      <c r="A186" s="4" t="s">
        <v>3244</v>
      </c>
      <c r="B186" s="4" t="s">
        <v>3360</v>
      </c>
      <c r="C186" s="4" t="s">
        <v>882</v>
      </c>
      <c r="D186" s="4" t="s">
        <v>893</v>
      </c>
      <c r="E186" s="4" t="s">
        <v>882</v>
      </c>
      <c r="F186" s="4" t="s">
        <v>884</v>
      </c>
      <c r="G186" s="4" t="s">
        <v>882</v>
      </c>
      <c r="H186" s="4" t="s">
        <v>882</v>
      </c>
      <c r="I186" s="4" t="s">
        <v>882</v>
      </c>
      <c r="J186" s="4" t="s">
        <v>3343</v>
      </c>
      <c r="K186" s="4" t="s">
        <v>893</v>
      </c>
      <c r="L186" s="4" t="s">
        <v>10</v>
      </c>
      <c r="M186" s="4" t="s">
        <v>3587</v>
      </c>
      <c r="N186" s="4" t="s">
        <v>221</v>
      </c>
    </row>
    <row r="187" spans="1:14" s="4" customFormat="1" ht="12.5" x14ac:dyDescent="0.35">
      <c r="A187" s="4" t="s">
        <v>3586</v>
      </c>
      <c r="M187" s="4" t="s">
        <v>3357</v>
      </c>
    </row>
    <row r="188" spans="1:14" s="4" customFormat="1" ht="12.5" x14ac:dyDescent="0.35">
      <c r="M188" s="4" t="s">
        <v>3585</v>
      </c>
    </row>
    <row r="189" spans="1:14" s="4" customFormat="1" ht="12.5" x14ac:dyDescent="0.35">
      <c r="M189" s="4" t="s">
        <v>3403</v>
      </c>
    </row>
    <row r="190" spans="1:14" s="4" customFormat="1" ht="12.5" x14ac:dyDescent="0.35">
      <c r="A190" s="4" t="s">
        <v>3584</v>
      </c>
      <c r="B190" s="4" t="s">
        <v>3360</v>
      </c>
      <c r="C190" s="4" t="s">
        <v>882</v>
      </c>
      <c r="D190" s="4" t="s">
        <v>941</v>
      </c>
      <c r="E190" s="4" t="s">
        <v>882</v>
      </c>
      <c r="F190" s="4" t="s">
        <v>893</v>
      </c>
      <c r="G190" s="4" t="s">
        <v>882</v>
      </c>
      <c r="H190" s="4" t="s">
        <v>882</v>
      </c>
      <c r="I190" s="4" t="s">
        <v>882</v>
      </c>
      <c r="J190" s="4" t="s">
        <v>3359</v>
      </c>
      <c r="K190" s="4" t="s">
        <v>884</v>
      </c>
      <c r="L190" s="4" t="s">
        <v>10</v>
      </c>
      <c r="M190" s="4" t="s">
        <v>3583</v>
      </c>
      <c r="N190" s="4" t="s">
        <v>1209</v>
      </c>
    </row>
    <row r="191" spans="1:14" s="4" customFormat="1" ht="12.5" x14ac:dyDescent="0.35">
      <c r="M191" s="4" t="s">
        <v>3357</v>
      </c>
    </row>
    <row r="192" spans="1:14" s="4" customFormat="1" ht="12.5" x14ac:dyDescent="0.35">
      <c r="M192" s="4" t="s">
        <v>3582</v>
      </c>
    </row>
    <row r="193" spans="1:14" s="4" customFormat="1" ht="12.5" x14ac:dyDescent="0.35">
      <c r="M193" s="4" t="s">
        <v>3581</v>
      </c>
    </row>
    <row r="194" spans="1:14" s="4" customFormat="1" ht="12.5" x14ac:dyDescent="0.35">
      <c r="A194" s="4" t="s">
        <v>3580</v>
      </c>
      <c r="B194" s="4" t="s">
        <v>3370</v>
      </c>
      <c r="C194" s="4" t="s">
        <v>893</v>
      </c>
      <c r="D194" s="4" t="s">
        <v>893</v>
      </c>
      <c r="E194" s="4" t="s">
        <v>882</v>
      </c>
      <c r="F194" s="4" t="s">
        <v>884</v>
      </c>
      <c r="G194" s="4" t="s">
        <v>882</v>
      </c>
      <c r="H194" s="4" t="s">
        <v>882</v>
      </c>
      <c r="I194" s="4" t="s">
        <v>941</v>
      </c>
      <c r="J194" s="4" t="s">
        <v>3359</v>
      </c>
      <c r="K194" s="4" t="s">
        <v>1575</v>
      </c>
      <c r="L194" s="4" t="s">
        <v>10</v>
      </c>
      <c r="M194" s="4" t="s">
        <v>3579</v>
      </c>
      <c r="N194" s="4" t="s">
        <v>1166</v>
      </c>
    </row>
    <row r="195" spans="1:14" s="4" customFormat="1" ht="12.5" x14ac:dyDescent="0.35">
      <c r="M195" s="4" t="s">
        <v>3357</v>
      </c>
    </row>
    <row r="196" spans="1:14" s="4" customFormat="1" ht="12.5" x14ac:dyDescent="0.35">
      <c r="M196" s="4" t="s">
        <v>3578</v>
      </c>
    </row>
    <row r="197" spans="1:14" s="4" customFormat="1" ht="12.5" x14ac:dyDescent="0.35">
      <c r="M197" s="4" t="s">
        <v>3577</v>
      </c>
    </row>
    <row r="198" spans="1:14" s="4" customFormat="1" ht="12.5" x14ac:dyDescent="0.35">
      <c r="A198" s="4" t="s">
        <v>3576</v>
      </c>
      <c r="B198" s="4" t="s">
        <v>3360</v>
      </c>
      <c r="C198" s="4" t="s">
        <v>882</v>
      </c>
      <c r="D198" s="4" t="s">
        <v>884</v>
      </c>
      <c r="E198" s="4" t="s">
        <v>882</v>
      </c>
      <c r="F198" s="4" t="s">
        <v>882</v>
      </c>
      <c r="G198" s="4" t="s">
        <v>882</v>
      </c>
      <c r="H198" s="4" t="s">
        <v>882</v>
      </c>
      <c r="I198" s="4" t="s">
        <v>882</v>
      </c>
      <c r="J198" s="4" t="s">
        <v>3359</v>
      </c>
      <c r="K198" s="4" t="s">
        <v>893</v>
      </c>
      <c r="L198" s="4" t="s">
        <v>10</v>
      </c>
      <c r="M198" s="4" t="s">
        <v>3575</v>
      </c>
      <c r="N198" s="4" t="s">
        <v>2408</v>
      </c>
    </row>
    <row r="199" spans="1:14" s="4" customFormat="1" ht="12.5" x14ac:dyDescent="0.35">
      <c r="M199" s="4" t="s">
        <v>3357</v>
      </c>
    </row>
    <row r="200" spans="1:14" s="4" customFormat="1" ht="12.5" x14ac:dyDescent="0.35">
      <c r="M200" s="4" t="s">
        <v>3574</v>
      </c>
    </row>
    <row r="201" spans="1:14" s="4" customFormat="1" ht="12.5" x14ac:dyDescent="0.35">
      <c r="M201" s="4" t="s">
        <v>3573</v>
      </c>
    </row>
    <row r="202" spans="1:14" s="4" customFormat="1" ht="12.5" x14ac:dyDescent="0.35">
      <c r="A202" s="4" t="s">
        <v>3572</v>
      </c>
      <c r="B202" s="4" t="s">
        <v>3370</v>
      </c>
      <c r="C202" s="4" t="s">
        <v>891</v>
      </c>
      <c r="D202" s="4" t="s">
        <v>893</v>
      </c>
      <c r="E202" s="4" t="s">
        <v>882</v>
      </c>
      <c r="F202" s="4" t="s">
        <v>882</v>
      </c>
      <c r="G202" s="4" t="s">
        <v>882</v>
      </c>
      <c r="H202" s="4" t="s">
        <v>882</v>
      </c>
      <c r="I202" s="4" t="s">
        <v>891</v>
      </c>
      <c r="J202" s="4" t="s">
        <v>3359</v>
      </c>
      <c r="K202" s="4" t="s">
        <v>1517</v>
      </c>
      <c r="L202" s="4" t="s">
        <v>10</v>
      </c>
      <c r="M202" s="4" t="s">
        <v>3571</v>
      </c>
      <c r="N202" s="4" t="s">
        <v>3570</v>
      </c>
    </row>
    <row r="203" spans="1:14" s="4" customFormat="1" ht="12.5" x14ac:dyDescent="0.35">
      <c r="A203" s="4" t="s">
        <v>3569</v>
      </c>
      <c r="M203" s="4" t="s">
        <v>3357</v>
      </c>
    </row>
    <row r="204" spans="1:14" s="4" customFormat="1" ht="12.5" x14ac:dyDescent="0.35">
      <c r="M204" s="4" t="s">
        <v>3378</v>
      </c>
    </row>
    <row r="205" spans="1:14" s="4" customFormat="1" ht="12.5" x14ac:dyDescent="0.35">
      <c r="M205" s="4" t="s">
        <v>3568</v>
      </c>
    </row>
    <row r="206" spans="1:14" s="4" customFormat="1" ht="12.5" x14ac:dyDescent="0.35">
      <c r="A206" s="4" t="s">
        <v>3567</v>
      </c>
      <c r="B206" s="4" t="s">
        <v>3370</v>
      </c>
      <c r="C206" s="4" t="s">
        <v>893</v>
      </c>
      <c r="D206" s="4" t="s">
        <v>905</v>
      </c>
      <c r="E206" s="4" t="s">
        <v>882</v>
      </c>
      <c r="F206" s="4" t="s">
        <v>884</v>
      </c>
      <c r="G206" s="4" t="s">
        <v>882</v>
      </c>
      <c r="H206" s="4" t="s">
        <v>884</v>
      </c>
      <c r="I206" s="4" t="s">
        <v>941</v>
      </c>
      <c r="J206" s="4" t="s">
        <v>3359</v>
      </c>
      <c r="K206" s="4" t="s">
        <v>1472</v>
      </c>
      <c r="L206" s="4" t="s">
        <v>10</v>
      </c>
      <c r="M206" s="4" t="s">
        <v>3566</v>
      </c>
      <c r="N206" s="4" t="s">
        <v>128</v>
      </c>
    </row>
    <row r="207" spans="1:14" s="4" customFormat="1" ht="12.5" x14ac:dyDescent="0.35">
      <c r="M207" s="4" t="s">
        <v>3357</v>
      </c>
    </row>
    <row r="208" spans="1:14" s="4" customFormat="1" ht="12.5" x14ac:dyDescent="0.35">
      <c r="M208" s="4" t="s">
        <v>3565</v>
      </c>
    </row>
    <row r="209" spans="1:14" s="4" customFormat="1" ht="12.5" x14ac:dyDescent="0.35">
      <c r="M209" s="4" t="s">
        <v>3424</v>
      </c>
    </row>
    <row r="210" spans="1:14" s="4" customFormat="1" ht="12.5" x14ac:dyDescent="0.35">
      <c r="A210" s="4" t="s">
        <v>3564</v>
      </c>
      <c r="B210" s="4" t="s">
        <v>3370</v>
      </c>
      <c r="C210" s="4" t="s">
        <v>893</v>
      </c>
      <c r="D210" s="4" t="s">
        <v>941</v>
      </c>
      <c r="E210" s="4" t="s">
        <v>882</v>
      </c>
      <c r="F210" s="4" t="s">
        <v>882</v>
      </c>
      <c r="G210" s="4" t="s">
        <v>882</v>
      </c>
      <c r="H210" s="4" t="s">
        <v>882</v>
      </c>
      <c r="I210" s="4" t="s">
        <v>982</v>
      </c>
      <c r="J210" s="4" t="s">
        <v>3359</v>
      </c>
      <c r="K210" s="4" t="s">
        <v>1570</v>
      </c>
      <c r="L210" s="4" t="s">
        <v>10</v>
      </c>
      <c r="M210" s="4" t="s">
        <v>3563</v>
      </c>
      <c r="N210" s="4" t="s">
        <v>128</v>
      </c>
    </row>
    <row r="211" spans="1:14" s="4" customFormat="1" ht="12.5" x14ac:dyDescent="0.35">
      <c r="A211" s="4" t="s">
        <v>3562</v>
      </c>
      <c r="M211" s="4" t="s">
        <v>3357</v>
      </c>
    </row>
    <row r="212" spans="1:14" s="4" customFormat="1" ht="12.5" x14ac:dyDescent="0.35">
      <c r="M212" s="4" t="s">
        <v>3561</v>
      </c>
    </row>
    <row r="213" spans="1:14" s="4" customFormat="1" ht="12.5" x14ac:dyDescent="0.35">
      <c r="M213" s="4" t="s">
        <v>3560</v>
      </c>
    </row>
    <row r="214" spans="1:14" s="4" customFormat="1" ht="12.5" x14ac:dyDescent="0.35">
      <c r="A214" s="4" t="s">
        <v>3559</v>
      </c>
      <c r="B214" s="4" t="s">
        <v>3370</v>
      </c>
      <c r="C214" s="4" t="s">
        <v>893</v>
      </c>
      <c r="D214" s="4" t="s">
        <v>893</v>
      </c>
      <c r="E214" s="4" t="s">
        <v>882</v>
      </c>
      <c r="F214" s="4" t="s">
        <v>884</v>
      </c>
      <c r="G214" s="4" t="s">
        <v>884</v>
      </c>
      <c r="H214" s="4" t="s">
        <v>882</v>
      </c>
      <c r="I214" s="4" t="s">
        <v>941</v>
      </c>
      <c r="J214" s="4" t="s">
        <v>3359</v>
      </c>
      <c r="K214" s="4" t="s">
        <v>1390</v>
      </c>
      <c r="L214" s="4" t="s">
        <v>10</v>
      </c>
      <c r="M214" s="4" t="s">
        <v>3558</v>
      </c>
      <c r="N214" s="4" t="s">
        <v>2408</v>
      </c>
    </row>
    <row r="215" spans="1:14" s="4" customFormat="1" ht="12.5" x14ac:dyDescent="0.35">
      <c r="M215" s="4" t="s">
        <v>3357</v>
      </c>
    </row>
    <row r="216" spans="1:14" s="4" customFormat="1" ht="12.5" x14ac:dyDescent="0.35">
      <c r="M216" s="4" t="s">
        <v>3557</v>
      </c>
    </row>
    <row r="217" spans="1:14" s="4" customFormat="1" ht="12.5" x14ac:dyDescent="0.35">
      <c r="M217" s="4" t="s">
        <v>3556</v>
      </c>
    </row>
    <row r="218" spans="1:14" s="4" customFormat="1" ht="12.5" x14ac:dyDescent="0.35">
      <c r="A218" s="4" t="s">
        <v>3555</v>
      </c>
      <c r="B218" s="4" t="s">
        <v>3370</v>
      </c>
      <c r="C218" s="4" t="s">
        <v>941</v>
      </c>
      <c r="D218" s="4" t="s">
        <v>884</v>
      </c>
      <c r="E218" s="4" t="s">
        <v>882</v>
      </c>
      <c r="F218" s="4" t="s">
        <v>884</v>
      </c>
      <c r="G218" s="4" t="s">
        <v>882</v>
      </c>
      <c r="H218" s="4" t="s">
        <v>882</v>
      </c>
      <c r="I218" s="4" t="s">
        <v>905</v>
      </c>
      <c r="J218" s="4" t="s">
        <v>3359</v>
      </c>
      <c r="K218" s="4" t="s">
        <v>1575</v>
      </c>
      <c r="L218" s="4" t="s">
        <v>10</v>
      </c>
      <c r="M218" s="4" t="s">
        <v>3554</v>
      </c>
      <c r="N218" s="4" t="s">
        <v>1209</v>
      </c>
    </row>
    <row r="219" spans="1:14" s="4" customFormat="1" ht="12.5" x14ac:dyDescent="0.35">
      <c r="M219" s="4" t="s">
        <v>3553</v>
      </c>
    </row>
    <row r="220" spans="1:14" s="4" customFormat="1" ht="12.5" x14ac:dyDescent="0.35">
      <c r="M220" s="4" t="s">
        <v>3378</v>
      </c>
    </row>
    <row r="221" spans="1:14" s="4" customFormat="1" ht="12.5" x14ac:dyDescent="0.35">
      <c r="M221" s="4" t="s">
        <v>3552</v>
      </c>
    </row>
    <row r="222" spans="1:14" s="4" customFormat="1" ht="12.5" x14ac:dyDescent="0.35">
      <c r="A222" s="4" t="s">
        <v>3551</v>
      </c>
      <c r="B222" s="4" t="s">
        <v>3370</v>
      </c>
      <c r="C222" s="4" t="s">
        <v>941</v>
      </c>
      <c r="D222" s="4" t="s">
        <v>941</v>
      </c>
      <c r="E222" s="4" t="s">
        <v>882</v>
      </c>
      <c r="F222" s="4" t="s">
        <v>893</v>
      </c>
      <c r="G222" s="4" t="s">
        <v>884</v>
      </c>
      <c r="H222" s="4" t="s">
        <v>882</v>
      </c>
      <c r="I222" s="4" t="s">
        <v>941</v>
      </c>
      <c r="J222" s="4" t="s">
        <v>3359</v>
      </c>
      <c r="K222" s="4" t="s">
        <v>1570</v>
      </c>
      <c r="L222" s="4" t="s">
        <v>10</v>
      </c>
      <c r="M222" s="4" t="s">
        <v>3550</v>
      </c>
      <c r="N222" s="4" t="s">
        <v>2714</v>
      </c>
    </row>
    <row r="223" spans="1:14" s="4" customFormat="1" ht="12.5" x14ac:dyDescent="0.35">
      <c r="A223" s="4" t="s">
        <v>3549</v>
      </c>
      <c r="M223" s="4" t="s">
        <v>3357</v>
      </c>
    </row>
    <row r="224" spans="1:14" s="4" customFormat="1" ht="12.5" x14ac:dyDescent="0.35">
      <c r="M224" s="4" t="s">
        <v>3548</v>
      </c>
    </row>
    <row r="225" spans="1:14" s="4" customFormat="1" ht="12.5" x14ac:dyDescent="0.35">
      <c r="M225" s="4" t="s">
        <v>3547</v>
      </c>
    </row>
    <row r="226" spans="1:14" s="4" customFormat="1" ht="12.5" x14ac:dyDescent="0.35">
      <c r="A226" s="4" t="s">
        <v>3546</v>
      </c>
      <c r="B226" s="4" t="s">
        <v>3370</v>
      </c>
      <c r="C226" s="4" t="s">
        <v>941</v>
      </c>
      <c r="D226" s="4" t="s">
        <v>893</v>
      </c>
      <c r="E226" s="4" t="s">
        <v>882</v>
      </c>
      <c r="F226" s="4" t="s">
        <v>893</v>
      </c>
      <c r="G226" s="4" t="s">
        <v>884</v>
      </c>
      <c r="H226" s="4" t="s">
        <v>882</v>
      </c>
      <c r="I226" s="4" t="s">
        <v>905</v>
      </c>
      <c r="J226" s="4" t="s">
        <v>3359</v>
      </c>
      <c r="K226" s="4" t="s">
        <v>1570</v>
      </c>
      <c r="L226" s="4" t="s">
        <v>10</v>
      </c>
      <c r="M226" s="4" t="s">
        <v>3545</v>
      </c>
      <c r="N226" s="4" t="s">
        <v>221</v>
      </c>
    </row>
    <row r="227" spans="1:14" s="4" customFormat="1" ht="12.5" x14ac:dyDescent="0.35">
      <c r="M227" s="4" t="s">
        <v>3364</v>
      </c>
    </row>
    <row r="228" spans="1:14" s="4" customFormat="1" ht="12.5" x14ac:dyDescent="0.35">
      <c r="M228" s="4" t="s">
        <v>3378</v>
      </c>
    </row>
    <row r="229" spans="1:14" s="4" customFormat="1" ht="12.5" x14ac:dyDescent="0.35">
      <c r="M229" s="4" t="s">
        <v>3544</v>
      </c>
    </row>
    <row r="230" spans="1:14" s="4" customFormat="1" ht="12.5" x14ac:dyDescent="0.35">
      <c r="A230" s="4" t="s">
        <v>3543</v>
      </c>
      <c r="B230" s="4" t="s">
        <v>3370</v>
      </c>
      <c r="C230" s="4" t="s">
        <v>941</v>
      </c>
      <c r="D230" s="4" t="s">
        <v>884</v>
      </c>
      <c r="E230" s="4" t="s">
        <v>884</v>
      </c>
      <c r="F230" s="4" t="s">
        <v>882</v>
      </c>
      <c r="G230" s="4" t="s">
        <v>882</v>
      </c>
      <c r="H230" s="4" t="s">
        <v>882</v>
      </c>
      <c r="I230" s="4" t="s">
        <v>891</v>
      </c>
      <c r="J230" s="4" t="s">
        <v>3359</v>
      </c>
      <c r="K230" s="4" t="s">
        <v>1338</v>
      </c>
      <c r="L230" s="4" t="s">
        <v>10</v>
      </c>
      <c r="M230" s="4" t="s">
        <v>3542</v>
      </c>
      <c r="N230" s="4" t="s">
        <v>1209</v>
      </c>
    </row>
    <row r="231" spans="1:14" s="4" customFormat="1" ht="12.5" x14ac:dyDescent="0.35">
      <c r="M231" s="4" t="s">
        <v>3364</v>
      </c>
    </row>
    <row r="232" spans="1:14" s="4" customFormat="1" ht="12.5" x14ac:dyDescent="0.35">
      <c r="M232" s="4" t="s">
        <v>3425</v>
      </c>
    </row>
    <row r="233" spans="1:14" s="4" customFormat="1" ht="12.5" x14ac:dyDescent="0.35">
      <c r="M233" s="4" t="s">
        <v>3367</v>
      </c>
    </row>
    <row r="234" spans="1:14" s="4" customFormat="1" ht="12.5" x14ac:dyDescent="0.35">
      <c r="A234" s="4" t="s">
        <v>3541</v>
      </c>
      <c r="B234" s="4" t="s">
        <v>3360</v>
      </c>
      <c r="C234" s="4" t="s">
        <v>884</v>
      </c>
      <c r="D234" s="4" t="s">
        <v>893</v>
      </c>
      <c r="E234" s="4" t="s">
        <v>882</v>
      </c>
      <c r="F234" s="4" t="s">
        <v>882</v>
      </c>
      <c r="G234" s="4" t="s">
        <v>882</v>
      </c>
      <c r="H234" s="4" t="s">
        <v>882</v>
      </c>
      <c r="I234" s="4" t="s">
        <v>884</v>
      </c>
      <c r="J234" s="4" t="s">
        <v>3359</v>
      </c>
      <c r="K234" s="4" t="s">
        <v>941</v>
      </c>
      <c r="L234" s="4" t="s">
        <v>10</v>
      </c>
      <c r="M234" s="4" t="s">
        <v>3540</v>
      </c>
      <c r="N234" s="4" t="s">
        <v>1209</v>
      </c>
    </row>
    <row r="235" spans="1:14" s="4" customFormat="1" ht="12.5" x14ac:dyDescent="0.35">
      <c r="M235" s="4" t="s">
        <v>3357</v>
      </c>
    </row>
    <row r="236" spans="1:14" s="4" customFormat="1" ht="12.5" x14ac:dyDescent="0.35">
      <c r="M236" s="4" t="s">
        <v>3539</v>
      </c>
    </row>
    <row r="237" spans="1:14" s="4" customFormat="1" ht="12.5" x14ac:dyDescent="0.35">
      <c r="M237" s="4" t="s">
        <v>3538</v>
      </c>
    </row>
    <row r="238" spans="1:14" s="4" customFormat="1" ht="12.5" x14ac:dyDescent="0.35">
      <c r="A238" s="4" t="s">
        <v>3537</v>
      </c>
      <c r="B238" s="4" t="s">
        <v>3360</v>
      </c>
      <c r="C238" s="4" t="s">
        <v>891</v>
      </c>
      <c r="D238" s="4" t="s">
        <v>884</v>
      </c>
      <c r="E238" s="4" t="s">
        <v>882</v>
      </c>
      <c r="F238" s="4" t="s">
        <v>882</v>
      </c>
      <c r="G238" s="4" t="s">
        <v>882</v>
      </c>
      <c r="H238" s="4" t="s">
        <v>882</v>
      </c>
      <c r="I238" s="4" t="s">
        <v>909</v>
      </c>
      <c r="J238" s="4" t="s">
        <v>3359</v>
      </c>
      <c r="K238" s="4" t="s">
        <v>982</v>
      </c>
      <c r="L238" s="4" t="s">
        <v>10</v>
      </c>
      <c r="M238" s="4" t="s">
        <v>3536</v>
      </c>
      <c r="N238" s="4" t="s">
        <v>1166</v>
      </c>
    </row>
    <row r="239" spans="1:14" s="4" customFormat="1" ht="12.5" x14ac:dyDescent="0.35">
      <c r="M239" s="4" t="s">
        <v>3357</v>
      </c>
    </row>
    <row r="240" spans="1:14" s="4" customFormat="1" ht="12.5" x14ac:dyDescent="0.35">
      <c r="M240" s="4" t="s">
        <v>3535</v>
      </c>
    </row>
    <row r="241" spans="1:14" s="4" customFormat="1" ht="12.5" x14ac:dyDescent="0.35">
      <c r="M241" s="4" t="s">
        <v>3534</v>
      </c>
    </row>
    <row r="242" spans="1:14" ht="14.5" x14ac:dyDescent="0.35">
      <c r="A242" s="1" t="s">
        <v>3533</v>
      </c>
      <c r="B242" s="1" t="s">
        <v>3360</v>
      </c>
      <c r="C242" s="1" t="s">
        <v>882</v>
      </c>
      <c r="D242" s="1" t="s">
        <v>893</v>
      </c>
      <c r="E242" s="1" t="s">
        <v>882</v>
      </c>
      <c r="F242" s="1" t="s">
        <v>882</v>
      </c>
      <c r="G242" s="1" t="s">
        <v>882</v>
      </c>
      <c r="H242" s="1" t="s">
        <v>882</v>
      </c>
      <c r="I242" s="1" t="s">
        <v>882</v>
      </c>
      <c r="J242" s="1" t="s">
        <v>3343</v>
      </c>
      <c r="K242" s="1" t="s">
        <v>941</v>
      </c>
      <c r="L242" s="1" t="s">
        <v>10</v>
      </c>
      <c r="M242" s="1" t="s">
        <v>3379</v>
      </c>
      <c r="N242" s="1" t="s">
        <v>2405</v>
      </c>
    </row>
    <row r="243" spans="1:14" ht="14.5" x14ac:dyDescent="0.35">
      <c r="M243" s="1" t="s">
        <v>3357</v>
      </c>
    </row>
    <row r="244" spans="1:14" ht="14.5" x14ac:dyDescent="0.35">
      <c r="M244" s="1" t="s">
        <v>3532</v>
      </c>
    </row>
    <row r="245" spans="1:14" ht="14.5" x14ac:dyDescent="0.35">
      <c r="M245" s="1" t="s">
        <v>3531</v>
      </c>
    </row>
    <row r="246" spans="1:14" ht="14.5" x14ac:dyDescent="0.35">
      <c r="M246" s="1" t="s">
        <v>3377</v>
      </c>
    </row>
    <row r="247" spans="1:14" ht="14.5" x14ac:dyDescent="0.35">
      <c r="A247" s="1" t="s">
        <v>3530</v>
      </c>
      <c r="B247" s="1" t="s">
        <v>3370</v>
      </c>
      <c r="C247" s="1" t="s">
        <v>941</v>
      </c>
      <c r="D247" s="1" t="s">
        <v>941</v>
      </c>
      <c r="E247" s="1" t="s">
        <v>882</v>
      </c>
      <c r="F247" s="1" t="s">
        <v>893</v>
      </c>
      <c r="G247" s="1" t="s">
        <v>884</v>
      </c>
      <c r="H247" s="1" t="s">
        <v>884</v>
      </c>
      <c r="I247" s="1" t="s">
        <v>905</v>
      </c>
      <c r="J247" s="1" t="s">
        <v>3359</v>
      </c>
      <c r="K247" s="1" t="s">
        <v>1720</v>
      </c>
      <c r="L247" s="1" t="s">
        <v>10</v>
      </c>
      <c r="M247" s="1" t="s">
        <v>3529</v>
      </c>
      <c r="N247" s="1" t="s">
        <v>128</v>
      </c>
    </row>
    <row r="248" spans="1:14" ht="14.5" x14ac:dyDescent="0.35">
      <c r="M248" s="1" t="s">
        <v>3357</v>
      </c>
    </row>
    <row r="249" spans="1:14" ht="14.5" x14ac:dyDescent="0.35">
      <c r="M249" s="1" t="s">
        <v>3528</v>
      </c>
    </row>
    <row r="250" spans="1:14" ht="14.5" x14ac:dyDescent="0.35">
      <c r="M250" s="1" t="s">
        <v>3372</v>
      </c>
    </row>
    <row r="251" spans="1:14" ht="14.5" x14ac:dyDescent="0.35">
      <c r="A251" s="1" t="s">
        <v>3527</v>
      </c>
      <c r="B251" s="1" t="s">
        <v>3370</v>
      </c>
      <c r="C251" s="1" t="s">
        <v>893</v>
      </c>
      <c r="D251" s="1" t="s">
        <v>941</v>
      </c>
      <c r="E251" s="1" t="s">
        <v>882</v>
      </c>
      <c r="F251" s="1" t="s">
        <v>893</v>
      </c>
      <c r="G251" s="1" t="s">
        <v>882</v>
      </c>
      <c r="H251" s="1" t="s">
        <v>882</v>
      </c>
      <c r="I251" s="1" t="s">
        <v>893</v>
      </c>
      <c r="J251" s="1" t="s">
        <v>3359</v>
      </c>
      <c r="K251" s="1" t="s">
        <v>1186</v>
      </c>
      <c r="L251" s="1" t="s">
        <v>10</v>
      </c>
      <c r="M251" s="1" t="s">
        <v>3526</v>
      </c>
      <c r="N251" s="1" t="s">
        <v>3128</v>
      </c>
    </row>
    <row r="252" spans="1:14" ht="14.5" x14ac:dyDescent="0.35">
      <c r="M252" s="1" t="s">
        <v>3357</v>
      </c>
    </row>
    <row r="253" spans="1:14" ht="14.5" x14ac:dyDescent="0.35">
      <c r="M253" s="1" t="s">
        <v>3525</v>
      </c>
    </row>
    <row r="254" spans="1:14" ht="14.5" x14ac:dyDescent="0.35">
      <c r="M254" s="1" t="s">
        <v>3517</v>
      </c>
    </row>
    <row r="255" spans="1:14" ht="14.5" x14ac:dyDescent="0.35">
      <c r="A255" s="1" t="s">
        <v>3524</v>
      </c>
      <c r="B255" s="1" t="s">
        <v>3344</v>
      </c>
      <c r="N255" s="1" t="s">
        <v>43</v>
      </c>
    </row>
    <row r="256" spans="1:14" ht="14.5" x14ac:dyDescent="0.35"/>
    <row r="257" spans="1:14" ht="14.5" x14ac:dyDescent="0.35">
      <c r="M257" s="1" t="s">
        <v>3523</v>
      </c>
    </row>
    <row r="258" spans="1:14" ht="14.5" x14ac:dyDescent="0.35"/>
    <row r="259" spans="1:14" ht="14.5" x14ac:dyDescent="0.35">
      <c r="A259" s="1" t="s">
        <v>3522</v>
      </c>
      <c r="B259" s="1" t="s">
        <v>3370</v>
      </c>
      <c r="C259" s="1" t="s">
        <v>893</v>
      </c>
      <c r="D259" s="1" t="s">
        <v>941</v>
      </c>
      <c r="E259" s="1" t="s">
        <v>884</v>
      </c>
      <c r="F259" s="1" t="s">
        <v>893</v>
      </c>
      <c r="G259" s="1" t="s">
        <v>882</v>
      </c>
      <c r="H259" s="1" t="s">
        <v>882</v>
      </c>
      <c r="I259" s="1" t="s">
        <v>893</v>
      </c>
      <c r="J259" s="1" t="s">
        <v>3359</v>
      </c>
      <c r="K259" s="1" t="s">
        <v>1186</v>
      </c>
      <c r="L259" s="1" t="s">
        <v>10</v>
      </c>
      <c r="M259" s="1" t="s">
        <v>3521</v>
      </c>
      <c r="N259" s="1" t="s">
        <v>3128</v>
      </c>
    </row>
    <row r="260" spans="1:14" ht="14.5" x14ac:dyDescent="0.35">
      <c r="A260" s="1" t="s">
        <v>3520</v>
      </c>
      <c r="M260" s="1" t="s">
        <v>3357</v>
      </c>
    </row>
    <row r="261" spans="1:14" ht="14.5" x14ac:dyDescent="0.35">
      <c r="A261" s="1" t="s">
        <v>3519</v>
      </c>
      <c r="M261" s="1" t="s">
        <v>3518</v>
      </c>
    </row>
    <row r="262" spans="1:14" ht="14.5" x14ac:dyDescent="0.35">
      <c r="M262" s="1" t="s">
        <v>3517</v>
      </c>
    </row>
    <row r="263" spans="1:14" ht="14.5" x14ac:dyDescent="0.35">
      <c r="A263" s="1" t="s">
        <v>3516</v>
      </c>
      <c r="B263" s="1" t="s">
        <v>3344</v>
      </c>
      <c r="C263" s="1" t="s">
        <v>905</v>
      </c>
      <c r="D263" s="1" t="s">
        <v>884</v>
      </c>
      <c r="E263" s="1" t="s">
        <v>882</v>
      </c>
      <c r="F263" s="1" t="s">
        <v>884</v>
      </c>
      <c r="G263" s="1" t="s">
        <v>941</v>
      </c>
      <c r="H263" s="1" t="s">
        <v>884</v>
      </c>
      <c r="I263" s="1" t="s">
        <v>1012</v>
      </c>
      <c r="J263" s="1" t="s">
        <v>3359</v>
      </c>
      <c r="K263" s="1" t="s">
        <v>1715</v>
      </c>
      <c r="L263" s="1" t="s">
        <v>1575</v>
      </c>
      <c r="M263" s="1" t="s">
        <v>3515</v>
      </c>
      <c r="N263" s="1" t="s">
        <v>2714</v>
      </c>
    </row>
    <row r="264" spans="1:14" ht="14.5" x14ac:dyDescent="0.35">
      <c r="M264" s="1" t="s">
        <v>3514</v>
      </c>
    </row>
    <row r="265" spans="1:14" ht="14.5" x14ac:dyDescent="0.35">
      <c r="M265" s="1" t="s">
        <v>3357</v>
      </c>
    </row>
    <row r="266" spans="1:14" ht="14.5" x14ac:dyDescent="0.35">
      <c r="M266" s="1" t="s">
        <v>3513</v>
      </c>
    </row>
    <row r="267" spans="1:14" ht="14.5" x14ac:dyDescent="0.35">
      <c r="M267" s="1" t="s">
        <v>3512</v>
      </c>
    </row>
    <row r="268" spans="1:14" ht="14.5" x14ac:dyDescent="0.35">
      <c r="A268" s="1" t="s">
        <v>3511</v>
      </c>
      <c r="B268" s="1" t="s">
        <v>3360</v>
      </c>
      <c r="C268" s="1" t="s">
        <v>893</v>
      </c>
      <c r="D268" s="1" t="s">
        <v>884</v>
      </c>
      <c r="E268" s="1" t="s">
        <v>882</v>
      </c>
      <c r="F268" s="1" t="s">
        <v>941</v>
      </c>
      <c r="G268" s="1" t="s">
        <v>941</v>
      </c>
      <c r="H268" s="1" t="s">
        <v>882</v>
      </c>
      <c r="I268" s="1" t="s">
        <v>941</v>
      </c>
      <c r="J268" s="1" t="s">
        <v>3359</v>
      </c>
      <c r="K268" s="1" t="s">
        <v>909</v>
      </c>
      <c r="L268" s="1" t="s">
        <v>10</v>
      </c>
      <c r="M268" s="1" t="s">
        <v>3510</v>
      </c>
      <c r="N268" s="1" t="s">
        <v>221</v>
      </c>
    </row>
    <row r="269" spans="1:14" ht="14.5" x14ac:dyDescent="0.35">
      <c r="M269" s="1" t="s">
        <v>3357</v>
      </c>
    </row>
    <row r="270" spans="1:14" ht="14.5" x14ac:dyDescent="0.35">
      <c r="M270" s="1" t="s">
        <v>3509</v>
      </c>
    </row>
    <row r="271" spans="1:14" ht="14.5" x14ac:dyDescent="0.35">
      <c r="M271" s="1" t="s">
        <v>3508</v>
      </c>
    </row>
    <row r="272" spans="1:14" ht="14.5" x14ac:dyDescent="0.35">
      <c r="A272" s="1" t="s">
        <v>3507</v>
      </c>
      <c r="B272" s="1" t="s">
        <v>3360</v>
      </c>
      <c r="C272" s="1" t="s">
        <v>893</v>
      </c>
      <c r="D272" s="1" t="s">
        <v>884</v>
      </c>
      <c r="E272" s="1" t="s">
        <v>882</v>
      </c>
      <c r="F272" s="1" t="s">
        <v>884</v>
      </c>
      <c r="G272" s="1" t="s">
        <v>882</v>
      </c>
      <c r="H272" s="1" t="s">
        <v>882</v>
      </c>
      <c r="I272" s="1" t="s">
        <v>941</v>
      </c>
      <c r="J272" s="1" t="s">
        <v>3389</v>
      </c>
      <c r="K272" s="1" t="s">
        <v>893</v>
      </c>
      <c r="L272" s="1" t="s">
        <v>10</v>
      </c>
      <c r="M272" s="1" t="s">
        <v>3506</v>
      </c>
      <c r="N272" s="1" t="s">
        <v>221</v>
      </c>
    </row>
    <row r="273" spans="1:14" ht="14.5" x14ac:dyDescent="0.35">
      <c r="A273" s="1" t="s">
        <v>3505</v>
      </c>
      <c r="M273" s="1" t="s">
        <v>3357</v>
      </c>
    </row>
    <row r="274" spans="1:14" ht="14.5" x14ac:dyDescent="0.35">
      <c r="M274" s="1" t="s">
        <v>3504</v>
      </c>
    </row>
    <row r="275" spans="1:14" ht="14.5" x14ac:dyDescent="0.35">
      <c r="M275" s="1" t="s">
        <v>3503</v>
      </c>
    </row>
    <row r="276" spans="1:14" ht="14.5" x14ac:dyDescent="0.35">
      <c r="A276" s="1" t="s">
        <v>3502</v>
      </c>
      <c r="B276" s="1" t="s">
        <v>3344</v>
      </c>
      <c r="C276" s="1" t="s">
        <v>905</v>
      </c>
      <c r="D276" s="1" t="s">
        <v>884</v>
      </c>
      <c r="E276" s="1" t="s">
        <v>882</v>
      </c>
      <c r="F276" s="1" t="s">
        <v>893</v>
      </c>
      <c r="G276" s="1" t="s">
        <v>893</v>
      </c>
      <c r="H276" s="1" t="s">
        <v>882</v>
      </c>
      <c r="I276" s="1" t="s">
        <v>1390</v>
      </c>
      <c r="J276" s="1" t="s">
        <v>3359</v>
      </c>
      <c r="K276" s="1" t="s">
        <v>1715</v>
      </c>
      <c r="L276" s="1" t="s">
        <v>1338</v>
      </c>
      <c r="M276" s="1" t="s">
        <v>3501</v>
      </c>
      <c r="N276" s="1" t="s">
        <v>2405</v>
      </c>
    </row>
    <row r="277" spans="1:14" ht="14.5" x14ac:dyDescent="0.35">
      <c r="M277" s="1" t="s">
        <v>3357</v>
      </c>
    </row>
    <row r="278" spans="1:14" ht="14.5" x14ac:dyDescent="0.35">
      <c r="M278" s="1" t="s">
        <v>3500</v>
      </c>
    </row>
    <row r="279" spans="1:14" ht="14.5" x14ac:dyDescent="0.35">
      <c r="M279" s="1" t="s">
        <v>3499</v>
      </c>
    </row>
    <row r="280" spans="1:14" ht="14.5" x14ac:dyDescent="0.35">
      <c r="A280" s="1" t="s">
        <v>3498</v>
      </c>
      <c r="B280" s="1" t="s">
        <v>3370</v>
      </c>
      <c r="C280" s="1" t="s">
        <v>893</v>
      </c>
      <c r="D280" s="1" t="s">
        <v>893</v>
      </c>
      <c r="E280" s="1" t="s">
        <v>882</v>
      </c>
      <c r="F280" s="1" t="s">
        <v>893</v>
      </c>
      <c r="G280" s="1" t="s">
        <v>884</v>
      </c>
      <c r="H280" s="1" t="s">
        <v>882</v>
      </c>
      <c r="I280" s="1" t="s">
        <v>941</v>
      </c>
      <c r="J280" s="1" t="s">
        <v>3359</v>
      </c>
      <c r="K280" s="1" t="s">
        <v>1390</v>
      </c>
      <c r="L280" s="1" t="s">
        <v>10</v>
      </c>
      <c r="M280" s="1" t="s">
        <v>3497</v>
      </c>
      <c r="N280" s="1" t="s">
        <v>221</v>
      </c>
    </row>
    <row r="281" spans="1:14" ht="14.5" x14ac:dyDescent="0.35">
      <c r="A281" s="1" t="s">
        <v>3496</v>
      </c>
      <c r="M281" s="1" t="s">
        <v>3357</v>
      </c>
    </row>
    <row r="282" spans="1:14" ht="14.5" x14ac:dyDescent="0.35">
      <c r="M282" s="1" t="s">
        <v>3495</v>
      </c>
    </row>
    <row r="283" spans="1:14" ht="14.5" x14ac:dyDescent="0.35">
      <c r="M283" s="1" t="s">
        <v>3494</v>
      </c>
    </row>
    <row r="284" spans="1:14" ht="14.5" x14ac:dyDescent="0.35">
      <c r="A284" s="1" t="s">
        <v>3493</v>
      </c>
      <c r="B284" s="1" t="s">
        <v>3344</v>
      </c>
      <c r="C284" s="1" t="s">
        <v>891</v>
      </c>
      <c r="D284" s="1" t="s">
        <v>884</v>
      </c>
      <c r="E284" s="1" t="s">
        <v>882</v>
      </c>
      <c r="F284" s="1" t="s">
        <v>893</v>
      </c>
      <c r="G284" s="1" t="s">
        <v>893</v>
      </c>
      <c r="H284" s="1" t="s">
        <v>882</v>
      </c>
      <c r="I284" s="1" t="s">
        <v>905</v>
      </c>
      <c r="J284" s="1" t="s">
        <v>3359</v>
      </c>
      <c r="K284" s="1" t="s">
        <v>1186</v>
      </c>
      <c r="L284" s="1" t="s">
        <v>1012</v>
      </c>
      <c r="M284" s="1" t="s">
        <v>3492</v>
      </c>
      <c r="N284" s="1" t="s">
        <v>221</v>
      </c>
    </row>
    <row r="285" spans="1:14" ht="14.5" x14ac:dyDescent="0.35">
      <c r="M285" s="1" t="s">
        <v>3357</v>
      </c>
    </row>
    <row r="286" spans="1:14" ht="14.5" x14ac:dyDescent="0.35">
      <c r="M286" s="1" t="s">
        <v>3491</v>
      </c>
    </row>
    <row r="287" spans="1:14" ht="14.5" x14ac:dyDescent="0.35">
      <c r="M287" s="1" t="s">
        <v>3490</v>
      </c>
    </row>
    <row r="288" spans="1:14" ht="14.5" x14ac:dyDescent="0.35">
      <c r="A288" s="1" t="s">
        <v>3489</v>
      </c>
      <c r="B288" s="1" t="s">
        <v>3360</v>
      </c>
      <c r="C288" s="1" t="s">
        <v>882</v>
      </c>
      <c r="D288" s="1" t="s">
        <v>941</v>
      </c>
      <c r="E288" s="1" t="s">
        <v>882</v>
      </c>
      <c r="F288" s="1" t="s">
        <v>882</v>
      </c>
      <c r="G288" s="1" t="s">
        <v>882</v>
      </c>
      <c r="H288" s="1" t="s">
        <v>882</v>
      </c>
      <c r="I288" s="1" t="s">
        <v>882</v>
      </c>
      <c r="J288" s="1" t="s">
        <v>3343</v>
      </c>
      <c r="K288" s="1" t="s">
        <v>893</v>
      </c>
      <c r="L288" s="1" t="s">
        <v>10</v>
      </c>
      <c r="M288" s="1" t="s">
        <v>3379</v>
      </c>
      <c r="N288" s="1" t="s">
        <v>1857</v>
      </c>
    </row>
    <row r="289" spans="1:14" ht="14.5" x14ac:dyDescent="0.35">
      <c r="M289" s="1" t="s">
        <v>3357</v>
      </c>
    </row>
    <row r="290" spans="1:14" ht="14.5" x14ac:dyDescent="0.35">
      <c r="M290" s="1" t="s">
        <v>3488</v>
      </c>
    </row>
    <row r="291" spans="1:14" ht="14.5" x14ac:dyDescent="0.35">
      <c r="M291" s="1" t="s">
        <v>3487</v>
      </c>
    </row>
    <row r="292" spans="1:14" ht="14.5" x14ac:dyDescent="0.35">
      <c r="A292" s="1" t="s">
        <v>3486</v>
      </c>
      <c r="B292" s="1" t="s">
        <v>3370</v>
      </c>
      <c r="C292" s="1" t="s">
        <v>941</v>
      </c>
      <c r="D292" s="1" t="s">
        <v>884</v>
      </c>
      <c r="E292" s="1" t="s">
        <v>882</v>
      </c>
      <c r="F292" s="1" t="s">
        <v>882</v>
      </c>
      <c r="G292" s="1" t="s">
        <v>882</v>
      </c>
      <c r="H292" s="1" t="s">
        <v>884</v>
      </c>
      <c r="I292" s="1" t="s">
        <v>941</v>
      </c>
      <c r="J292" s="1" t="s">
        <v>3359</v>
      </c>
      <c r="K292" s="1" t="s">
        <v>1144</v>
      </c>
      <c r="L292" s="1" t="s">
        <v>10</v>
      </c>
      <c r="M292" s="1" t="s">
        <v>3485</v>
      </c>
      <c r="N292" s="1" t="s">
        <v>3128</v>
      </c>
    </row>
    <row r="293" spans="1:14" ht="14.5" x14ac:dyDescent="0.35">
      <c r="M293" s="1" t="s">
        <v>3357</v>
      </c>
    </row>
    <row r="294" spans="1:14" ht="14.5" x14ac:dyDescent="0.35">
      <c r="M294" s="1" t="s">
        <v>3484</v>
      </c>
    </row>
    <row r="295" spans="1:14" ht="14.5" x14ac:dyDescent="0.35">
      <c r="M295" s="1" t="s">
        <v>3483</v>
      </c>
    </row>
    <row r="296" spans="1:14" ht="14.5" x14ac:dyDescent="0.35">
      <c r="A296" s="1" t="s">
        <v>3482</v>
      </c>
      <c r="B296" s="1" t="s">
        <v>3370</v>
      </c>
      <c r="C296" s="1" t="s">
        <v>891</v>
      </c>
      <c r="D296" s="1" t="s">
        <v>893</v>
      </c>
      <c r="E296" s="1" t="s">
        <v>882</v>
      </c>
      <c r="F296" s="1" t="s">
        <v>882</v>
      </c>
      <c r="G296" s="1" t="s">
        <v>882</v>
      </c>
      <c r="H296" s="1" t="s">
        <v>882</v>
      </c>
      <c r="I296" s="1" t="s">
        <v>909</v>
      </c>
      <c r="J296" s="1" t="s">
        <v>3359</v>
      </c>
      <c r="K296" s="1" t="s">
        <v>2430</v>
      </c>
      <c r="L296" s="1" t="s">
        <v>10</v>
      </c>
      <c r="M296" s="1" t="s">
        <v>3401</v>
      </c>
      <c r="N296" s="1" t="s">
        <v>128</v>
      </c>
    </row>
    <row r="297" spans="1:14" ht="14.5" x14ac:dyDescent="0.35">
      <c r="M297" s="1" t="s">
        <v>3357</v>
      </c>
    </row>
    <row r="298" spans="1:14" ht="14.5" x14ac:dyDescent="0.35">
      <c r="M298" s="1" t="s">
        <v>3481</v>
      </c>
    </row>
    <row r="299" spans="1:14" ht="14.5" x14ac:dyDescent="0.35">
      <c r="M299" s="1" t="s">
        <v>3480</v>
      </c>
    </row>
    <row r="300" spans="1:14" ht="14.5" x14ac:dyDescent="0.35">
      <c r="M300" s="1" t="s">
        <v>3479</v>
      </c>
    </row>
    <row r="301" spans="1:14" ht="14.5" x14ac:dyDescent="0.35">
      <c r="A301" s="1" t="s">
        <v>3478</v>
      </c>
      <c r="B301" s="1" t="s">
        <v>3370</v>
      </c>
      <c r="C301" s="1" t="s">
        <v>891</v>
      </c>
      <c r="D301" s="1" t="s">
        <v>893</v>
      </c>
      <c r="E301" s="1" t="s">
        <v>882</v>
      </c>
      <c r="F301" s="1" t="s">
        <v>882</v>
      </c>
      <c r="G301" s="1" t="s">
        <v>882</v>
      </c>
      <c r="H301" s="1" t="s">
        <v>882</v>
      </c>
      <c r="I301" s="1" t="s">
        <v>909</v>
      </c>
      <c r="J301" s="1" t="s">
        <v>3359</v>
      </c>
      <c r="K301" s="1" t="s">
        <v>2430</v>
      </c>
      <c r="L301" s="1" t="s">
        <v>10</v>
      </c>
      <c r="M301" s="1" t="s">
        <v>3477</v>
      </c>
      <c r="N301" s="1" t="s">
        <v>1166</v>
      </c>
    </row>
    <row r="302" spans="1:14" ht="14.5" x14ac:dyDescent="0.35">
      <c r="A302" s="1" t="s">
        <v>3476</v>
      </c>
      <c r="M302" s="1" t="s">
        <v>3357</v>
      </c>
    </row>
    <row r="303" spans="1:14" ht="14.5" x14ac:dyDescent="0.35">
      <c r="M303" s="1" t="s">
        <v>3475</v>
      </c>
    </row>
    <row r="304" spans="1:14" ht="14.5" x14ac:dyDescent="0.35">
      <c r="M304" s="1" t="s">
        <v>3474</v>
      </c>
    </row>
    <row r="305" spans="1:14" ht="14.5" x14ac:dyDescent="0.35">
      <c r="A305" s="1" t="s">
        <v>3473</v>
      </c>
      <c r="B305" s="1" t="s">
        <v>3370</v>
      </c>
      <c r="C305" s="1" t="s">
        <v>893</v>
      </c>
      <c r="D305" s="1" t="s">
        <v>893</v>
      </c>
      <c r="E305" s="1" t="s">
        <v>882</v>
      </c>
      <c r="F305" s="1" t="s">
        <v>893</v>
      </c>
      <c r="G305" s="1" t="s">
        <v>882</v>
      </c>
      <c r="H305" s="1" t="s">
        <v>882</v>
      </c>
      <c r="I305" s="1" t="s">
        <v>905</v>
      </c>
      <c r="J305" s="1" t="s">
        <v>3418</v>
      </c>
      <c r="K305" s="1" t="s">
        <v>2430</v>
      </c>
      <c r="L305" s="1" t="s">
        <v>10</v>
      </c>
      <c r="M305" s="1" t="s">
        <v>3472</v>
      </c>
      <c r="N305" s="1" t="s">
        <v>128</v>
      </c>
    </row>
    <row r="306" spans="1:14" ht="14.5" x14ac:dyDescent="0.35">
      <c r="M306" s="1" t="s">
        <v>3357</v>
      </c>
    </row>
    <row r="307" spans="1:14" ht="14.5" x14ac:dyDescent="0.35">
      <c r="M307" s="1" t="s">
        <v>3471</v>
      </c>
    </row>
    <row r="308" spans="1:14" ht="14.5" x14ac:dyDescent="0.35">
      <c r="M308" s="1" t="s">
        <v>3372</v>
      </c>
    </row>
    <row r="309" spans="1:14" ht="14.5" x14ac:dyDescent="0.35">
      <c r="A309" s="1" t="s">
        <v>3470</v>
      </c>
      <c r="B309" s="1" t="s">
        <v>3370</v>
      </c>
      <c r="C309" s="1" t="s">
        <v>891</v>
      </c>
      <c r="D309" s="1" t="s">
        <v>884</v>
      </c>
      <c r="E309" s="1" t="s">
        <v>882</v>
      </c>
      <c r="F309" s="1" t="s">
        <v>884</v>
      </c>
      <c r="G309" s="1" t="s">
        <v>884</v>
      </c>
      <c r="H309" s="1" t="s">
        <v>882</v>
      </c>
      <c r="I309" s="1" t="s">
        <v>905</v>
      </c>
      <c r="J309" s="1" t="s">
        <v>3359</v>
      </c>
      <c r="K309" s="1" t="s">
        <v>1720</v>
      </c>
      <c r="L309" s="1" t="s">
        <v>10</v>
      </c>
      <c r="M309" s="1" t="s">
        <v>3469</v>
      </c>
      <c r="N309" s="1" t="s">
        <v>1166</v>
      </c>
    </row>
    <row r="310" spans="1:14" ht="14.5" x14ac:dyDescent="0.35">
      <c r="A310" s="1" t="s">
        <v>3468</v>
      </c>
      <c r="M310" s="1" t="s">
        <v>3357</v>
      </c>
    </row>
    <row r="311" spans="1:14" ht="14.5" x14ac:dyDescent="0.35">
      <c r="M311" s="1" t="s">
        <v>3467</v>
      </c>
    </row>
    <row r="312" spans="1:14" ht="14.5" x14ac:dyDescent="0.35">
      <c r="M312" s="1" t="s">
        <v>3466</v>
      </c>
    </row>
    <row r="313" spans="1:14" ht="14.5" x14ac:dyDescent="0.35">
      <c r="A313" s="1" t="s">
        <v>3465</v>
      </c>
      <c r="B313" s="1" t="s">
        <v>3344</v>
      </c>
      <c r="C313" s="1" t="s">
        <v>891</v>
      </c>
      <c r="D313" s="1" t="s">
        <v>941</v>
      </c>
      <c r="E313" s="1" t="s">
        <v>882</v>
      </c>
      <c r="F313" s="1" t="s">
        <v>893</v>
      </c>
      <c r="G313" s="1" t="s">
        <v>884</v>
      </c>
      <c r="H313" s="1" t="s">
        <v>884</v>
      </c>
      <c r="I313" s="1" t="s">
        <v>982</v>
      </c>
      <c r="J313" s="1" t="s">
        <v>3359</v>
      </c>
      <c r="K313" s="1" t="s">
        <v>2654</v>
      </c>
      <c r="L313" s="1" t="s">
        <v>2385</v>
      </c>
      <c r="M313" s="1" t="s">
        <v>3464</v>
      </c>
      <c r="N313" s="1" t="s">
        <v>1166</v>
      </c>
    </row>
    <row r="314" spans="1:14" ht="14.5" x14ac:dyDescent="0.35">
      <c r="M314" s="1" t="s">
        <v>3364</v>
      </c>
    </row>
    <row r="315" spans="1:14" ht="14.5" x14ac:dyDescent="0.35">
      <c r="M315" s="1" t="s">
        <v>3430</v>
      </c>
    </row>
    <row r="316" spans="1:14" ht="14.5" x14ac:dyDescent="0.35">
      <c r="M316" s="1" t="s">
        <v>3463</v>
      </c>
    </row>
    <row r="317" spans="1:14" ht="14.5" x14ac:dyDescent="0.35">
      <c r="A317" s="1" t="s">
        <v>3462</v>
      </c>
      <c r="B317" s="1" t="s">
        <v>3370</v>
      </c>
      <c r="C317" s="1" t="s">
        <v>893</v>
      </c>
      <c r="D317" s="1" t="s">
        <v>941</v>
      </c>
      <c r="E317" s="1" t="s">
        <v>882</v>
      </c>
      <c r="F317" s="1" t="s">
        <v>884</v>
      </c>
      <c r="G317" s="1" t="s">
        <v>884</v>
      </c>
      <c r="H317" s="1" t="s">
        <v>882</v>
      </c>
      <c r="I317" s="1" t="s">
        <v>893</v>
      </c>
      <c r="J317" s="1" t="s">
        <v>3389</v>
      </c>
      <c r="K317" s="1" t="s">
        <v>1012</v>
      </c>
      <c r="L317" s="1" t="s">
        <v>10</v>
      </c>
      <c r="M317" s="1" t="s">
        <v>3461</v>
      </c>
      <c r="N317" s="1" t="s">
        <v>1166</v>
      </c>
    </row>
    <row r="318" spans="1:14" ht="14.5" x14ac:dyDescent="0.35">
      <c r="M318" s="1" t="s">
        <v>3460</v>
      </c>
    </row>
    <row r="319" spans="1:14" ht="14.5" x14ac:dyDescent="0.35">
      <c r="M319" s="1" t="s">
        <v>3459</v>
      </c>
    </row>
    <row r="320" spans="1:14" ht="14.5" x14ac:dyDescent="0.35">
      <c r="M320" s="1" t="s">
        <v>3362</v>
      </c>
    </row>
    <row r="321" spans="1:14" ht="14.5" x14ac:dyDescent="0.35">
      <c r="A321" s="1" t="s">
        <v>3458</v>
      </c>
      <c r="B321" s="1" t="s">
        <v>3370</v>
      </c>
      <c r="C321" s="1" t="s">
        <v>891</v>
      </c>
      <c r="D321" s="1" t="s">
        <v>884</v>
      </c>
      <c r="E321" s="1" t="s">
        <v>882</v>
      </c>
      <c r="F321" s="1" t="s">
        <v>893</v>
      </c>
      <c r="G321" s="1" t="s">
        <v>884</v>
      </c>
      <c r="H321" s="1" t="s">
        <v>882</v>
      </c>
      <c r="I321" s="1" t="s">
        <v>891</v>
      </c>
      <c r="J321" s="1" t="s">
        <v>3359</v>
      </c>
      <c r="K321" s="1" t="s">
        <v>2385</v>
      </c>
      <c r="L321" s="1" t="s">
        <v>10</v>
      </c>
      <c r="M321" s="1" t="s">
        <v>3457</v>
      </c>
      <c r="N321" s="1" t="s">
        <v>2714</v>
      </c>
    </row>
    <row r="322" spans="1:14" ht="14.5" x14ac:dyDescent="0.35">
      <c r="M322" s="1" t="s">
        <v>3456</v>
      </c>
    </row>
    <row r="323" spans="1:14" ht="14.5" x14ac:dyDescent="0.35">
      <c r="M323" s="1" t="s">
        <v>3357</v>
      </c>
    </row>
    <row r="324" spans="1:14" ht="14.5" x14ac:dyDescent="0.35">
      <c r="M324" s="1" t="s">
        <v>3455</v>
      </c>
    </row>
    <row r="325" spans="1:14" ht="14.5" x14ac:dyDescent="0.35">
      <c r="M325" s="1" t="s">
        <v>3454</v>
      </c>
    </row>
    <row r="326" spans="1:14" ht="14.5" x14ac:dyDescent="0.35">
      <c r="A326" s="1" t="s">
        <v>3453</v>
      </c>
      <c r="B326" s="1" t="s">
        <v>3370</v>
      </c>
      <c r="C326" s="1" t="s">
        <v>893</v>
      </c>
      <c r="D326" s="1" t="s">
        <v>893</v>
      </c>
      <c r="E326" s="1" t="s">
        <v>884</v>
      </c>
      <c r="F326" s="1" t="s">
        <v>893</v>
      </c>
      <c r="G326" s="1" t="s">
        <v>884</v>
      </c>
      <c r="H326" s="1" t="s">
        <v>882</v>
      </c>
      <c r="I326" s="1" t="s">
        <v>893</v>
      </c>
      <c r="J326" s="1" t="s">
        <v>3359</v>
      </c>
      <c r="K326" s="1" t="s">
        <v>1390</v>
      </c>
      <c r="L326" s="1" t="s">
        <v>10</v>
      </c>
      <c r="M326" s="1" t="s">
        <v>3452</v>
      </c>
      <c r="N326" s="1" t="s">
        <v>221</v>
      </c>
    </row>
    <row r="327" spans="1:14" ht="14.5" x14ac:dyDescent="0.35">
      <c r="M327" s="1" t="s">
        <v>3451</v>
      </c>
    </row>
    <row r="328" spans="1:14" ht="14.5" x14ac:dyDescent="0.35">
      <c r="M328" s="1" t="s">
        <v>3450</v>
      </c>
    </row>
    <row r="329" spans="1:14" ht="14.5" x14ac:dyDescent="0.35">
      <c r="M329" s="1" t="s">
        <v>3449</v>
      </c>
    </row>
    <row r="330" spans="1:14" ht="14.5" x14ac:dyDescent="0.35">
      <c r="A330" s="1" t="s">
        <v>3448</v>
      </c>
      <c r="B330" s="1" t="s">
        <v>3370</v>
      </c>
      <c r="C330" s="1" t="s">
        <v>941</v>
      </c>
      <c r="D330" s="1" t="s">
        <v>941</v>
      </c>
      <c r="E330" s="1" t="s">
        <v>882</v>
      </c>
      <c r="F330" s="1" t="s">
        <v>884</v>
      </c>
      <c r="G330" s="1" t="s">
        <v>893</v>
      </c>
      <c r="H330" s="1" t="s">
        <v>882</v>
      </c>
      <c r="I330" s="1" t="s">
        <v>941</v>
      </c>
      <c r="J330" s="1" t="s">
        <v>3359</v>
      </c>
      <c r="K330" s="1" t="s">
        <v>2430</v>
      </c>
      <c r="L330" s="1" t="s">
        <v>10</v>
      </c>
      <c r="M330" s="1" t="s">
        <v>3447</v>
      </c>
      <c r="N330" s="1" t="s">
        <v>221</v>
      </c>
    </row>
    <row r="331" spans="1:14" ht="14.5" x14ac:dyDescent="0.35">
      <c r="M331" s="1" t="s">
        <v>3357</v>
      </c>
    </row>
    <row r="332" spans="1:14" ht="14.5" x14ac:dyDescent="0.35">
      <c r="M332" s="1" t="s">
        <v>3446</v>
      </c>
    </row>
    <row r="333" spans="1:14" ht="14.5" x14ac:dyDescent="0.35">
      <c r="M333" s="1" t="s">
        <v>3445</v>
      </c>
    </row>
    <row r="334" spans="1:14" ht="14.5" x14ac:dyDescent="0.35">
      <c r="A334" s="1" t="s">
        <v>3444</v>
      </c>
      <c r="B334" s="1" t="s">
        <v>3344</v>
      </c>
      <c r="C334" s="1" t="s">
        <v>941</v>
      </c>
      <c r="D334" s="1" t="s">
        <v>941</v>
      </c>
      <c r="E334" s="1" t="s">
        <v>882</v>
      </c>
      <c r="F334" s="1" t="s">
        <v>893</v>
      </c>
      <c r="G334" s="1" t="s">
        <v>882</v>
      </c>
      <c r="H334" s="1" t="s">
        <v>884</v>
      </c>
      <c r="I334" s="1" t="s">
        <v>891</v>
      </c>
      <c r="J334" s="1" t="s">
        <v>3443</v>
      </c>
      <c r="K334" s="1" t="s">
        <v>1575</v>
      </c>
      <c r="L334" s="1" t="s">
        <v>982</v>
      </c>
      <c r="M334" s="1" t="s">
        <v>3442</v>
      </c>
      <c r="N334" s="1" t="s">
        <v>1166</v>
      </c>
    </row>
    <row r="335" spans="1:14" ht="14.5" x14ac:dyDescent="0.35">
      <c r="M335" s="1" t="s">
        <v>3441</v>
      </c>
    </row>
    <row r="336" spans="1:14" ht="14.5" x14ac:dyDescent="0.35">
      <c r="M336" s="1" t="s">
        <v>3440</v>
      </c>
    </row>
    <row r="337" spans="1:14" ht="14.5" x14ac:dyDescent="0.35">
      <c r="M337" s="1" t="s">
        <v>3439</v>
      </c>
    </row>
    <row r="338" spans="1:14" ht="14.5" x14ac:dyDescent="0.35">
      <c r="M338" s="1" t="s">
        <v>3438</v>
      </c>
    </row>
    <row r="339" spans="1:14" ht="14.5" x14ac:dyDescent="0.35">
      <c r="A339" s="1" t="s">
        <v>3437</v>
      </c>
      <c r="B339" s="1" t="s">
        <v>3370</v>
      </c>
      <c r="C339" s="1" t="s">
        <v>882</v>
      </c>
      <c r="D339" s="1" t="s">
        <v>893</v>
      </c>
      <c r="E339" s="1" t="s">
        <v>882</v>
      </c>
      <c r="F339" s="1" t="s">
        <v>893</v>
      </c>
      <c r="G339" s="1" t="s">
        <v>882</v>
      </c>
      <c r="H339" s="1" t="s">
        <v>893</v>
      </c>
      <c r="I339" s="1" t="s">
        <v>882</v>
      </c>
      <c r="J339" s="1" t="s">
        <v>3343</v>
      </c>
      <c r="K339" s="1" t="s">
        <v>884</v>
      </c>
      <c r="L339" s="1" t="s">
        <v>10</v>
      </c>
      <c r="M339" s="1" t="s">
        <v>3436</v>
      </c>
      <c r="N339" s="1" t="s">
        <v>1166</v>
      </c>
    </row>
    <row r="340" spans="1:14" ht="14.5" x14ac:dyDescent="0.35">
      <c r="M340" s="1" t="s">
        <v>3435</v>
      </c>
    </row>
    <row r="341" spans="1:14" ht="14.5" x14ac:dyDescent="0.35">
      <c r="M341" s="1" t="s">
        <v>3434</v>
      </c>
    </row>
    <row r="342" spans="1:14" ht="14.5" x14ac:dyDescent="0.35">
      <c r="M342" s="1" t="s">
        <v>3362</v>
      </c>
    </row>
    <row r="343" spans="1:14" ht="14.5" x14ac:dyDescent="0.35">
      <c r="A343" s="1" t="s">
        <v>3433</v>
      </c>
      <c r="B343" s="1" t="s">
        <v>3344</v>
      </c>
      <c r="C343" s="1" t="s">
        <v>891</v>
      </c>
      <c r="D343" s="1" t="s">
        <v>941</v>
      </c>
      <c r="E343" s="1" t="s">
        <v>882</v>
      </c>
      <c r="F343" s="1" t="s">
        <v>893</v>
      </c>
      <c r="G343" s="1" t="s">
        <v>882</v>
      </c>
      <c r="H343" s="1" t="s">
        <v>882</v>
      </c>
      <c r="I343" s="1" t="s">
        <v>891</v>
      </c>
      <c r="J343" s="1" t="s">
        <v>3389</v>
      </c>
      <c r="K343" s="1" t="s">
        <v>1570</v>
      </c>
      <c r="L343" s="1" t="s">
        <v>905</v>
      </c>
      <c r="M343" s="1" t="s">
        <v>3432</v>
      </c>
      <c r="N343" s="1" t="s">
        <v>1166</v>
      </c>
    </row>
    <row r="344" spans="1:14" ht="14.5" x14ac:dyDescent="0.35">
      <c r="M344" s="1" t="s">
        <v>3431</v>
      </c>
    </row>
    <row r="345" spans="1:14" ht="14.5" x14ac:dyDescent="0.35">
      <c r="M345" s="1" t="s">
        <v>3430</v>
      </c>
    </row>
    <row r="346" spans="1:14" ht="14.5" x14ac:dyDescent="0.35">
      <c r="M346" s="1" t="s">
        <v>3429</v>
      </c>
    </row>
    <row r="347" spans="1:14" ht="14.5" x14ac:dyDescent="0.35">
      <c r="A347" s="1" t="s">
        <v>3428</v>
      </c>
      <c r="B347" s="1" t="s">
        <v>3370</v>
      </c>
      <c r="C347" s="1" t="s">
        <v>941</v>
      </c>
      <c r="D347" s="1" t="s">
        <v>893</v>
      </c>
      <c r="E347" s="1" t="s">
        <v>882</v>
      </c>
      <c r="F347" s="1" t="s">
        <v>884</v>
      </c>
      <c r="G347" s="1" t="s">
        <v>884</v>
      </c>
      <c r="H347" s="1" t="s">
        <v>882</v>
      </c>
      <c r="I347" s="1" t="s">
        <v>891</v>
      </c>
      <c r="J347" s="1" t="s">
        <v>3359</v>
      </c>
      <c r="K347" s="1" t="s">
        <v>1338</v>
      </c>
      <c r="L347" s="1" t="s">
        <v>10</v>
      </c>
      <c r="M347" s="1" t="s">
        <v>3427</v>
      </c>
      <c r="N347" s="1" t="s">
        <v>3426</v>
      </c>
    </row>
    <row r="348" spans="1:14" ht="14.5" x14ac:dyDescent="0.35">
      <c r="M348" s="1" t="s">
        <v>3357</v>
      </c>
    </row>
    <row r="349" spans="1:14" ht="14.5" x14ac:dyDescent="0.35">
      <c r="M349" s="1" t="s">
        <v>3425</v>
      </c>
    </row>
    <row r="350" spans="1:14" ht="14.5" x14ac:dyDescent="0.35">
      <c r="M350" s="1" t="s">
        <v>3424</v>
      </c>
    </row>
    <row r="351" spans="1:14" ht="14.5" x14ac:dyDescent="0.35">
      <c r="A351" s="1" t="s">
        <v>3423</v>
      </c>
      <c r="B351" s="1" t="s">
        <v>3370</v>
      </c>
      <c r="C351" s="1" t="s">
        <v>882</v>
      </c>
      <c r="D351" s="1" t="s">
        <v>941</v>
      </c>
      <c r="E351" s="1" t="s">
        <v>882</v>
      </c>
      <c r="F351" s="1" t="s">
        <v>884</v>
      </c>
      <c r="G351" s="1" t="s">
        <v>882</v>
      </c>
      <c r="H351" s="1" t="s">
        <v>884</v>
      </c>
      <c r="I351" s="1" t="s">
        <v>884</v>
      </c>
      <c r="J351" s="1" t="s">
        <v>3359</v>
      </c>
      <c r="K351" s="1" t="s">
        <v>905</v>
      </c>
      <c r="L351" s="1" t="s">
        <v>10</v>
      </c>
      <c r="M351" s="1" t="s">
        <v>3422</v>
      </c>
      <c r="N351" s="1" t="s">
        <v>1209</v>
      </c>
    </row>
    <row r="352" spans="1:14" ht="14.5" x14ac:dyDescent="0.35">
      <c r="M352" s="1" t="s">
        <v>3357</v>
      </c>
    </row>
    <row r="353" spans="1:14" ht="14.5" x14ac:dyDescent="0.35">
      <c r="M353" s="1" t="s">
        <v>3421</v>
      </c>
    </row>
    <row r="354" spans="1:14" ht="14.5" x14ac:dyDescent="0.35">
      <c r="M354" s="1" t="s">
        <v>3420</v>
      </c>
    </row>
    <row r="355" spans="1:14" ht="14.5" x14ac:dyDescent="0.35">
      <c r="A355" s="1" t="s">
        <v>3419</v>
      </c>
      <c r="B355" s="1" t="s">
        <v>3360</v>
      </c>
      <c r="C355" s="1" t="s">
        <v>882</v>
      </c>
      <c r="D355" s="1" t="s">
        <v>893</v>
      </c>
      <c r="E355" s="1" t="s">
        <v>882</v>
      </c>
      <c r="F355" s="1" t="s">
        <v>882</v>
      </c>
      <c r="G355" s="1" t="s">
        <v>882</v>
      </c>
      <c r="H355" s="1" t="s">
        <v>882</v>
      </c>
      <c r="I355" s="1" t="s">
        <v>882</v>
      </c>
      <c r="J355" s="1" t="s">
        <v>3418</v>
      </c>
      <c r="K355" s="1" t="s">
        <v>884</v>
      </c>
      <c r="L355" s="1" t="s">
        <v>10</v>
      </c>
      <c r="M355" s="1" t="s">
        <v>3417</v>
      </c>
      <c r="N355" s="1" t="s">
        <v>1166</v>
      </c>
    </row>
    <row r="356" spans="1:14" ht="14.5" x14ac:dyDescent="0.35">
      <c r="M356" s="1" t="s">
        <v>3357</v>
      </c>
    </row>
    <row r="357" spans="1:14" ht="14.5" x14ac:dyDescent="0.35">
      <c r="M357" s="1" t="s">
        <v>3416</v>
      </c>
    </row>
    <row r="358" spans="1:14" ht="14.5" x14ac:dyDescent="0.35">
      <c r="M358" s="1" t="s">
        <v>3391</v>
      </c>
    </row>
    <row r="359" spans="1:14" ht="14.5" x14ac:dyDescent="0.35">
      <c r="A359" s="1" t="s">
        <v>3415</v>
      </c>
      <c r="B359" s="1" t="s">
        <v>3370</v>
      </c>
      <c r="C359" s="1" t="s">
        <v>891</v>
      </c>
      <c r="D359" s="1" t="s">
        <v>941</v>
      </c>
      <c r="E359" s="1" t="s">
        <v>882</v>
      </c>
      <c r="F359" s="1" t="s">
        <v>893</v>
      </c>
      <c r="G359" s="1" t="s">
        <v>884</v>
      </c>
      <c r="H359" s="1" t="s">
        <v>882</v>
      </c>
      <c r="I359" s="1" t="s">
        <v>905</v>
      </c>
      <c r="J359" s="1" t="s">
        <v>3359</v>
      </c>
      <c r="K359" s="1" t="s">
        <v>1575</v>
      </c>
      <c r="L359" s="1" t="s">
        <v>10</v>
      </c>
      <c r="M359" s="1" t="s">
        <v>3414</v>
      </c>
      <c r="N359" s="1" t="s">
        <v>2714</v>
      </c>
    </row>
    <row r="360" spans="1:14" ht="14.5" x14ac:dyDescent="0.35">
      <c r="M360" s="1" t="s">
        <v>3413</v>
      </c>
    </row>
    <row r="361" spans="1:14" ht="14.5" x14ac:dyDescent="0.35">
      <c r="M361" s="1" t="s">
        <v>3412</v>
      </c>
    </row>
    <row r="362" spans="1:14" ht="14.5" x14ac:dyDescent="0.35">
      <c r="M362" s="1" t="s">
        <v>3411</v>
      </c>
    </row>
    <row r="363" spans="1:14" ht="14.5" x14ac:dyDescent="0.35">
      <c r="M363" s="1" t="s">
        <v>3410</v>
      </c>
    </row>
    <row r="364" spans="1:14" ht="14.5" x14ac:dyDescent="0.35">
      <c r="A364" s="1" t="s">
        <v>3409</v>
      </c>
      <c r="B364" s="1" t="s">
        <v>3370</v>
      </c>
      <c r="C364" s="1" t="s">
        <v>941</v>
      </c>
      <c r="D364" s="1" t="s">
        <v>884</v>
      </c>
      <c r="E364" s="1" t="s">
        <v>882</v>
      </c>
      <c r="F364" s="1" t="s">
        <v>882</v>
      </c>
      <c r="G364" s="1" t="s">
        <v>882</v>
      </c>
      <c r="H364" s="1" t="s">
        <v>882</v>
      </c>
      <c r="I364" s="1" t="s">
        <v>891</v>
      </c>
      <c r="J364" s="1" t="s">
        <v>3359</v>
      </c>
      <c r="K364" s="1" t="s">
        <v>1338</v>
      </c>
      <c r="L364" s="1" t="s">
        <v>10</v>
      </c>
      <c r="M364" s="1" t="s">
        <v>3408</v>
      </c>
      <c r="N364" s="1" t="s">
        <v>128</v>
      </c>
    </row>
    <row r="365" spans="1:14" ht="14.5" x14ac:dyDescent="0.35">
      <c r="M365" s="1" t="s">
        <v>3357</v>
      </c>
    </row>
    <row r="366" spans="1:14" ht="14.5" x14ac:dyDescent="0.35">
      <c r="M366" s="1" t="s">
        <v>3407</v>
      </c>
    </row>
    <row r="367" spans="1:14" ht="14.5" x14ac:dyDescent="0.35">
      <c r="M367" s="1" t="s">
        <v>3391</v>
      </c>
    </row>
    <row r="368" spans="1:14" ht="14.5" x14ac:dyDescent="0.35">
      <c r="A368" s="1" t="s">
        <v>3406</v>
      </c>
      <c r="B368" s="1" t="s">
        <v>3370</v>
      </c>
      <c r="C368" s="1" t="s">
        <v>884</v>
      </c>
      <c r="D368" s="1" t="s">
        <v>941</v>
      </c>
      <c r="E368" s="1" t="s">
        <v>882</v>
      </c>
      <c r="F368" s="1" t="s">
        <v>893</v>
      </c>
      <c r="G368" s="1" t="s">
        <v>884</v>
      </c>
      <c r="H368" s="1" t="s">
        <v>882</v>
      </c>
      <c r="I368" s="1" t="s">
        <v>884</v>
      </c>
      <c r="J368" s="1" t="s">
        <v>3359</v>
      </c>
      <c r="K368" s="1" t="s">
        <v>1390</v>
      </c>
      <c r="L368" s="1" t="s">
        <v>10</v>
      </c>
      <c r="M368" s="1" t="s">
        <v>3405</v>
      </c>
      <c r="N368" s="1" t="s">
        <v>1857</v>
      </c>
    </row>
    <row r="369" spans="1:14" ht="14.5" x14ac:dyDescent="0.35">
      <c r="M369" s="1" t="s">
        <v>3357</v>
      </c>
    </row>
    <row r="370" spans="1:14" ht="14.5" x14ac:dyDescent="0.35">
      <c r="M370" s="1" t="s">
        <v>3404</v>
      </c>
    </row>
    <row r="371" spans="1:14" ht="14.5" x14ac:dyDescent="0.35">
      <c r="M371" s="1" t="s">
        <v>3403</v>
      </c>
    </row>
    <row r="372" spans="1:14" ht="14.5" x14ac:dyDescent="0.35">
      <c r="A372" s="1" t="s">
        <v>3402</v>
      </c>
      <c r="B372" s="1" t="s">
        <v>3370</v>
      </c>
      <c r="C372" s="1" t="s">
        <v>905</v>
      </c>
      <c r="D372" s="1" t="s">
        <v>882</v>
      </c>
      <c r="E372" s="1" t="s">
        <v>882</v>
      </c>
      <c r="F372" s="1" t="s">
        <v>882</v>
      </c>
      <c r="G372" s="1" t="s">
        <v>882</v>
      </c>
      <c r="H372" s="1" t="s">
        <v>882</v>
      </c>
      <c r="I372" s="1" t="s">
        <v>905</v>
      </c>
      <c r="J372" s="1" t="s">
        <v>3343</v>
      </c>
      <c r="K372" s="1" t="s">
        <v>1338</v>
      </c>
      <c r="L372" s="1" t="s">
        <v>10</v>
      </c>
      <c r="M372" s="1" t="s">
        <v>3401</v>
      </c>
      <c r="N372" s="1" t="s">
        <v>1166</v>
      </c>
    </row>
    <row r="373" spans="1:14" ht="14.5" x14ac:dyDescent="0.35">
      <c r="M373" s="1" t="s">
        <v>3357</v>
      </c>
    </row>
    <row r="374" spans="1:14" ht="14.5" x14ac:dyDescent="0.35">
      <c r="M374" s="1" t="s">
        <v>3400</v>
      </c>
    </row>
    <row r="375" spans="1:14" ht="14.5" x14ac:dyDescent="0.35">
      <c r="M375" s="1" t="s">
        <v>3399</v>
      </c>
    </row>
    <row r="376" spans="1:14" ht="14.5" x14ac:dyDescent="0.35">
      <c r="A376" s="1" t="s">
        <v>3398</v>
      </c>
      <c r="B376" s="1" t="s">
        <v>3370</v>
      </c>
      <c r="C376" s="1" t="s">
        <v>941</v>
      </c>
      <c r="D376" s="1" t="s">
        <v>941</v>
      </c>
      <c r="E376" s="1" t="s">
        <v>882</v>
      </c>
      <c r="F376" s="1" t="s">
        <v>893</v>
      </c>
      <c r="G376" s="1" t="s">
        <v>882</v>
      </c>
      <c r="H376" s="1" t="s">
        <v>893</v>
      </c>
      <c r="I376" s="1" t="s">
        <v>941</v>
      </c>
      <c r="J376" s="1" t="s">
        <v>3343</v>
      </c>
      <c r="K376" s="1" t="s">
        <v>1720</v>
      </c>
      <c r="L376" s="1" t="s">
        <v>10</v>
      </c>
      <c r="M376" s="1" t="s">
        <v>3397</v>
      </c>
      <c r="N376" s="1" t="s">
        <v>2408</v>
      </c>
    </row>
    <row r="377" spans="1:14" ht="14.5" x14ac:dyDescent="0.35">
      <c r="M377" s="1" t="s">
        <v>3364</v>
      </c>
    </row>
    <row r="378" spans="1:14" ht="14.5" x14ac:dyDescent="0.35">
      <c r="M378" s="1" t="s">
        <v>3396</v>
      </c>
    </row>
    <row r="379" spans="1:14" ht="14.5" x14ac:dyDescent="0.35">
      <c r="M379" s="1" t="s">
        <v>3395</v>
      </c>
    </row>
    <row r="380" spans="1:14" ht="14.5" x14ac:dyDescent="0.35">
      <c r="A380" s="1" t="s">
        <v>3394</v>
      </c>
      <c r="B380" s="1" t="s">
        <v>3370</v>
      </c>
      <c r="C380" s="1" t="s">
        <v>941</v>
      </c>
      <c r="D380" s="1" t="s">
        <v>891</v>
      </c>
      <c r="E380" s="1" t="s">
        <v>882</v>
      </c>
      <c r="F380" s="1" t="s">
        <v>884</v>
      </c>
      <c r="G380" s="1" t="s">
        <v>882</v>
      </c>
      <c r="H380" s="1" t="s">
        <v>884</v>
      </c>
      <c r="I380" s="1" t="s">
        <v>891</v>
      </c>
      <c r="J380" s="1" t="s">
        <v>3359</v>
      </c>
      <c r="K380" s="1" t="s">
        <v>2654</v>
      </c>
      <c r="L380" s="1" t="s">
        <v>10</v>
      </c>
      <c r="M380" s="1" t="s">
        <v>3393</v>
      </c>
      <c r="N380" s="1" t="s">
        <v>128</v>
      </c>
    </row>
    <row r="381" spans="1:14" ht="14.5" x14ac:dyDescent="0.35">
      <c r="M381" s="1" t="s">
        <v>3357</v>
      </c>
    </row>
    <row r="382" spans="1:14" ht="14.5" x14ac:dyDescent="0.35">
      <c r="M382" s="1" t="s">
        <v>3392</v>
      </c>
    </row>
    <row r="383" spans="1:14" ht="14.5" x14ac:dyDescent="0.35">
      <c r="M383" s="1" t="s">
        <v>3391</v>
      </c>
    </row>
    <row r="384" spans="1:14" ht="14.5" x14ac:dyDescent="0.35">
      <c r="A384" s="1" t="s">
        <v>3390</v>
      </c>
      <c r="B384" s="1" t="s">
        <v>3370</v>
      </c>
      <c r="C384" s="1" t="s">
        <v>893</v>
      </c>
      <c r="D384" s="1" t="s">
        <v>893</v>
      </c>
      <c r="E384" s="1" t="s">
        <v>882</v>
      </c>
      <c r="F384" s="1" t="s">
        <v>884</v>
      </c>
      <c r="G384" s="1" t="s">
        <v>884</v>
      </c>
      <c r="H384" s="1" t="s">
        <v>882</v>
      </c>
      <c r="I384" s="1" t="s">
        <v>891</v>
      </c>
      <c r="J384" s="1" t="s">
        <v>3389</v>
      </c>
      <c r="K384" s="1" t="s">
        <v>1390</v>
      </c>
      <c r="L384" s="1" t="s">
        <v>10</v>
      </c>
      <c r="M384" s="1" t="s">
        <v>3388</v>
      </c>
      <c r="N384" s="1" t="s">
        <v>2408</v>
      </c>
    </row>
    <row r="385" spans="1:14" ht="14.5" x14ac:dyDescent="0.35">
      <c r="M385" s="1" t="s">
        <v>3387</v>
      </c>
    </row>
    <row r="386" spans="1:14" ht="14.5" x14ac:dyDescent="0.35">
      <c r="M386" s="1" t="s">
        <v>3357</v>
      </c>
    </row>
    <row r="387" spans="1:14" ht="14.5" x14ac:dyDescent="0.35">
      <c r="M387" s="1" t="s">
        <v>3386</v>
      </c>
    </row>
    <row r="388" spans="1:14" ht="14.5" x14ac:dyDescent="0.35">
      <c r="M388" s="1" t="s">
        <v>3385</v>
      </c>
    </row>
    <row r="389" spans="1:14" ht="14.5" x14ac:dyDescent="0.35">
      <c r="A389" s="1" t="s">
        <v>3384</v>
      </c>
      <c r="B389" s="1" t="s">
        <v>3360</v>
      </c>
      <c r="C389" s="1" t="s">
        <v>941</v>
      </c>
      <c r="D389" s="1" t="s">
        <v>893</v>
      </c>
      <c r="E389" s="1" t="s">
        <v>882</v>
      </c>
      <c r="F389" s="1" t="s">
        <v>893</v>
      </c>
      <c r="G389" s="1" t="s">
        <v>884</v>
      </c>
      <c r="H389" s="1" t="s">
        <v>882</v>
      </c>
      <c r="I389" s="1" t="s">
        <v>905</v>
      </c>
      <c r="J389" s="1" t="s">
        <v>3343</v>
      </c>
      <c r="K389" s="1" t="s">
        <v>1010</v>
      </c>
      <c r="L389" s="1" t="s">
        <v>10</v>
      </c>
      <c r="M389" s="1" t="s">
        <v>3383</v>
      </c>
      <c r="N389" s="1" t="s">
        <v>221</v>
      </c>
    </row>
    <row r="390" spans="1:14" ht="14.5" x14ac:dyDescent="0.35">
      <c r="M390" s="1" t="s">
        <v>3357</v>
      </c>
    </row>
    <row r="391" spans="1:14" ht="14.5" x14ac:dyDescent="0.35">
      <c r="M391" s="1" t="s">
        <v>3382</v>
      </c>
    </row>
    <row r="392" spans="1:14" ht="14.5" x14ac:dyDescent="0.35">
      <c r="M392" s="1" t="s">
        <v>3381</v>
      </c>
    </row>
    <row r="393" spans="1:14" ht="14.5" x14ac:dyDescent="0.35">
      <c r="A393" s="1" t="s">
        <v>3380</v>
      </c>
      <c r="B393" s="1" t="s">
        <v>3360</v>
      </c>
      <c r="C393" s="1" t="s">
        <v>882</v>
      </c>
      <c r="D393" s="1" t="s">
        <v>893</v>
      </c>
      <c r="E393" s="1" t="s">
        <v>882</v>
      </c>
      <c r="F393" s="1" t="s">
        <v>882</v>
      </c>
      <c r="G393" s="1" t="s">
        <v>882</v>
      </c>
      <c r="H393" s="1" t="s">
        <v>882</v>
      </c>
      <c r="I393" s="1" t="s">
        <v>882</v>
      </c>
      <c r="J393" s="1" t="s">
        <v>3343</v>
      </c>
      <c r="K393" s="1" t="s">
        <v>941</v>
      </c>
      <c r="L393" s="1" t="s">
        <v>10</v>
      </c>
      <c r="M393" s="1" t="s">
        <v>3379</v>
      </c>
      <c r="N393" s="1" t="s">
        <v>1166</v>
      </c>
    </row>
    <row r="394" spans="1:14" ht="14.5" x14ac:dyDescent="0.35">
      <c r="M394" s="1" t="s">
        <v>3357</v>
      </c>
    </row>
    <row r="395" spans="1:14" ht="14.5" x14ac:dyDescent="0.35">
      <c r="M395" s="1" t="s">
        <v>3378</v>
      </c>
    </row>
    <row r="396" spans="1:14" ht="14.5" x14ac:dyDescent="0.35">
      <c r="M396" s="1" t="s">
        <v>3377</v>
      </c>
    </row>
    <row r="397" spans="1:14" ht="14.5" x14ac:dyDescent="0.35">
      <c r="A397" s="1" t="s">
        <v>3376</v>
      </c>
      <c r="B397" s="1" t="s">
        <v>3370</v>
      </c>
      <c r="C397" s="1" t="s">
        <v>891</v>
      </c>
      <c r="D397" s="1" t="s">
        <v>884</v>
      </c>
      <c r="E397" s="1" t="s">
        <v>882</v>
      </c>
      <c r="F397" s="1" t="s">
        <v>893</v>
      </c>
      <c r="G397" s="1" t="s">
        <v>882</v>
      </c>
      <c r="H397" s="1" t="s">
        <v>882</v>
      </c>
      <c r="I397" s="1" t="s">
        <v>905</v>
      </c>
      <c r="J397" s="1" t="s">
        <v>3359</v>
      </c>
      <c r="K397" s="1" t="s">
        <v>1186</v>
      </c>
      <c r="L397" s="1" t="s">
        <v>10</v>
      </c>
      <c r="M397" s="1" t="s">
        <v>3375</v>
      </c>
      <c r="N397" s="1" t="s">
        <v>1209</v>
      </c>
    </row>
    <row r="398" spans="1:14" ht="14.5" x14ac:dyDescent="0.35">
      <c r="M398" s="1" t="s">
        <v>3374</v>
      </c>
    </row>
    <row r="399" spans="1:14" ht="14.5" x14ac:dyDescent="0.35">
      <c r="M399" s="1" t="s">
        <v>3373</v>
      </c>
    </row>
    <row r="400" spans="1:14" ht="14.5" x14ac:dyDescent="0.35">
      <c r="M400" s="1" t="s">
        <v>3372</v>
      </c>
    </row>
    <row r="401" spans="1:14" ht="14.5" x14ac:dyDescent="0.35">
      <c r="A401" s="1" t="s">
        <v>3371</v>
      </c>
      <c r="B401" s="1" t="s">
        <v>3370</v>
      </c>
      <c r="C401" s="1" t="s">
        <v>905</v>
      </c>
      <c r="D401" s="1" t="s">
        <v>884</v>
      </c>
      <c r="E401" s="1" t="s">
        <v>884</v>
      </c>
      <c r="F401" s="1" t="s">
        <v>893</v>
      </c>
      <c r="G401" s="1" t="s">
        <v>882</v>
      </c>
      <c r="H401" s="1" t="s">
        <v>882</v>
      </c>
      <c r="I401" s="1" t="s">
        <v>1338</v>
      </c>
      <c r="J401" s="1" t="s">
        <v>3359</v>
      </c>
      <c r="K401" s="1" t="s">
        <v>1387</v>
      </c>
      <c r="L401" s="1" t="s">
        <v>10</v>
      </c>
      <c r="M401" s="1" t="s">
        <v>3369</v>
      </c>
      <c r="N401" s="1" t="s">
        <v>1209</v>
      </c>
    </row>
    <row r="402" spans="1:14" ht="14.5" x14ac:dyDescent="0.35">
      <c r="M402" s="1" t="s">
        <v>3364</v>
      </c>
    </row>
    <row r="403" spans="1:14" ht="14.5" x14ac:dyDescent="0.35">
      <c r="M403" s="1" t="s">
        <v>3368</v>
      </c>
    </row>
    <row r="404" spans="1:14" ht="14.5" x14ac:dyDescent="0.35">
      <c r="M404" s="1" t="s">
        <v>3367</v>
      </c>
    </row>
    <row r="405" spans="1:14" ht="14.5" x14ac:dyDescent="0.35">
      <c r="A405" s="1" t="s">
        <v>3366</v>
      </c>
      <c r="B405" s="1" t="s">
        <v>3344</v>
      </c>
      <c r="C405" s="1" t="s">
        <v>941</v>
      </c>
      <c r="D405" s="1" t="s">
        <v>884</v>
      </c>
      <c r="E405" s="1" t="s">
        <v>882</v>
      </c>
      <c r="F405" s="1" t="s">
        <v>893</v>
      </c>
      <c r="G405" s="1" t="s">
        <v>884</v>
      </c>
      <c r="H405" s="1" t="s">
        <v>884</v>
      </c>
      <c r="I405" s="1" t="s">
        <v>982</v>
      </c>
      <c r="J405" s="1" t="s">
        <v>3359</v>
      </c>
      <c r="K405" s="1" t="s">
        <v>1186</v>
      </c>
      <c r="L405" s="1" t="s">
        <v>1338</v>
      </c>
      <c r="M405" s="1" t="s">
        <v>3365</v>
      </c>
      <c r="N405" s="1" t="s">
        <v>1166</v>
      </c>
    </row>
    <row r="406" spans="1:14" ht="14.5" x14ac:dyDescent="0.35">
      <c r="M406" s="1" t="s">
        <v>3364</v>
      </c>
    </row>
    <row r="407" spans="1:14" ht="14.5" x14ac:dyDescent="0.35">
      <c r="M407" s="1" t="s">
        <v>3363</v>
      </c>
    </row>
    <row r="408" spans="1:14" ht="14.5" x14ac:dyDescent="0.35">
      <c r="M408" s="1" t="s">
        <v>3362</v>
      </c>
    </row>
    <row r="409" spans="1:14" ht="14.5" x14ac:dyDescent="0.35">
      <c r="A409" s="1" t="s">
        <v>3361</v>
      </c>
      <c r="B409" s="1" t="s">
        <v>3360</v>
      </c>
      <c r="C409" s="1" t="s">
        <v>882</v>
      </c>
      <c r="D409" s="1" t="s">
        <v>883</v>
      </c>
      <c r="E409" s="1" t="s">
        <v>882</v>
      </c>
      <c r="F409" s="1" t="s">
        <v>884</v>
      </c>
      <c r="G409" s="1" t="s">
        <v>884</v>
      </c>
      <c r="H409" s="1" t="s">
        <v>882</v>
      </c>
      <c r="I409" s="1" t="s">
        <v>882</v>
      </c>
      <c r="J409" s="1" t="s">
        <v>3359</v>
      </c>
      <c r="K409" s="1" t="s">
        <v>884</v>
      </c>
      <c r="L409" s="1" t="s">
        <v>10</v>
      </c>
      <c r="M409" s="1" t="s">
        <v>3358</v>
      </c>
      <c r="N409" s="1" t="s">
        <v>2408</v>
      </c>
    </row>
    <row r="410" spans="1:14" ht="14.5" x14ac:dyDescent="0.35">
      <c r="M410" s="1" t="s">
        <v>3357</v>
      </c>
    </row>
    <row r="411" spans="1:14" ht="14.5" x14ac:dyDescent="0.35">
      <c r="M411" s="1" t="s">
        <v>3356</v>
      </c>
    </row>
    <row r="412" spans="1:14" ht="14.5" x14ac:dyDescent="0.35">
      <c r="M412" s="1" t="s">
        <v>3355</v>
      </c>
    </row>
    <row r="413" spans="1:14" ht="15.5" x14ac:dyDescent="0.35">
      <c r="A413" s="176" t="s">
        <v>3354</v>
      </c>
      <c r="B413" s="176"/>
      <c r="C413" s="176"/>
      <c r="D413" s="176"/>
      <c r="E413" s="176"/>
      <c r="F413" s="176"/>
      <c r="G413" s="176"/>
      <c r="H413" s="176"/>
      <c r="I413" s="176"/>
      <c r="J413" s="176"/>
      <c r="K413" s="176"/>
      <c r="L413" s="176"/>
      <c r="M413" s="176"/>
      <c r="N413" s="176"/>
    </row>
    <row r="414" spans="1:14" s="24" customFormat="1" ht="13" x14ac:dyDescent="0.35">
      <c r="A414" s="24" t="s">
        <v>1154</v>
      </c>
      <c r="B414" s="24" t="s">
        <v>876</v>
      </c>
      <c r="C414" s="24" t="s">
        <v>3353</v>
      </c>
      <c r="D414" s="24" t="s">
        <v>24</v>
      </c>
      <c r="E414" s="24" t="s">
        <v>3352</v>
      </c>
      <c r="F414" s="24" t="s">
        <v>1098</v>
      </c>
      <c r="G414" s="24" t="s">
        <v>2894</v>
      </c>
      <c r="H414" s="24" t="s">
        <v>3351</v>
      </c>
      <c r="I414" s="24" t="s">
        <v>877</v>
      </c>
      <c r="J414" s="24" t="s">
        <v>3350</v>
      </c>
      <c r="K414" s="24" t="s">
        <v>3221</v>
      </c>
      <c r="L414" s="24" t="s">
        <v>3220</v>
      </c>
      <c r="M414" s="24" t="s">
        <v>3349</v>
      </c>
      <c r="N414" s="24" t="s">
        <v>8</v>
      </c>
    </row>
    <row r="415" spans="1:14" ht="14.5" x14ac:dyDescent="0.35">
      <c r="A415" s="1" t="s">
        <v>3348</v>
      </c>
      <c r="B415" s="1" t="s">
        <v>3344</v>
      </c>
      <c r="C415" s="1" t="s">
        <v>891</v>
      </c>
      <c r="D415" s="1" t="s">
        <v>893</v>
      </c>
      <c r="E415" s="1" t="s">
        <v>882</v>
      </c>
      <c r="F415" s="1" t="s">
        <v>893</v>
      </c>
      <c r="G415" s="1" t="s">
        <v>893</v>
      </c>
      <c r="H415" s="1" t="s">
        <v>884</v>
      </c>
      <c r="I415" s="1" t="s">
        <v>905</v>
      </c>
      <c r="J415" s="1" t="s">
        <v>3343</v>
      </c>
      <c r="K415" s="1" t="s">
        <v>2385</v>
      </c>
      <c r="L415" s="1" t="s">
        <v>982</v>
      </c>
      <c r="M415" s="1" t="s">
        <v>3342</v>
      </c>
      <c r="N415" s="1" t="s">
        <v>2714</v>
      </c>
    </row>
    <row r="416" spans="1:14" ht="14.5" x14ac:dyDescent="0.35">
      <c r="A416" s="1" t="s">
        <v>3347</v>
      </c>
      <c r="M416" s="1" t="s">
        <v>3340</v>
      </c>
    </row>
    <row r="417" spans="1:14" ht="14.5" x14ac:dyDescent="0.35">
      <c r="A417" s="1" t="s">
        <v>3339</v>
      </c>
      <c r="M417" s="1" t="s">
        <v>3338</v>
      </c>
    </row>
    <row r="418" spans="1:14" ht="14.5" x14ac:dyDescent="0.35">
      <c r="M418" s="1" t="s">
        <v>3346</v>
      </c>
    </row>
    <row r="419" spans="1:14" ht="14.5" x14ac:dyDescent="0.35">
      <c r="A419" s="1" t="s">
        <v>3345</v>
      </c>
      <c r="B419" s="1" t="s">
        <v>3344</v>
      </c>
      <c r="C419" s="1" t="s">
        <v>891</v>
      </c>
      <c r="D419" s="1" t="s">
        <v>893</v>
      </c>
      <c r="E419" s="1" t="s">
        <v>882</v>
      </c>
      <c r="F419" s="1" t="s">
        <v>893</v>
      </c>
      <c r="G419" s="1" t="s">
        <v>893</v>
      </c>
      <c r="H419" s="1" t="s">
        <v>884</v>
      </c>
      <c r="I419" s="1" t="s">
        <v>982</v>
      </c>
      <c r="J419" s="1" t="s">
        <v>3343</v>
      </c>
      <c r="K419" s="1" t="s">
        <v>2385</v>
      </c>
      <c r="L419" s="1" t="s">
        <v>982</v>
      </c>
      <c r="M419" s="1" t="s">
        <v>3342</v>
      </c>
      <c r="N419" s="1" t="s">
        <v>2714</v>
      </c>
    </row>
    <row r="420" spans="1:14" ht="14.5" x14ac:dyDescent="0.35">
      <c r="A420" s="1" t="s">
        <v>3341</v>
      </c>
      <c r="M420" s="1" t="s">
        <v>3340</v>
      </c>
    </row>
    <row r="421" spans="1:14" ht="14.5" x14ac:dyDescent="0.35">
      <c r="A421" s="1" t="s">
        <v>3339</v>
      </c>
      <c r="M421" s="1" t="s">
        <v>3338</v>
      </c>
    </row>
    <row r="422" spans="1:14" ht="14.5" x14ac:dyDescent="0.35">
      <c r="M422" s="1" t="s">
        <v>3337</v>
      </c>
    </row>
  </sheetData>
  <mergeCells count="4">
    <mergeCell ref="A4:N4"/>
    <mergeCell ref="A1:N2"/>
    <mergeCell ref="A3:N3"/>
    <mergeCell ref="A413:N4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A48"/>
  <sheetViews>
    <sheetView workbookViewId="0"/>
  </sheetViews>
  <sheetFormatPr defaultColWidth="8.81640625" defaultRowHeight="14.5" x14ac:dyDescent="0.35"/>
  <cols>
    <col min="1" max="1" width="130.26953125" style="30" bestFit="1" customWidth="1"/>
    <col min="2" max="16384" width="8.81640625" style="30"/>
  </cols>
  <sheetData>
    <row r="1" spans="1:1" ht="46" x14ac:dyDescent="0.35">
      <c r="A1" s="142" t="s">
        <v>3875</v>
      </c>
    </row>
    <row r="2" spans="1:1" ht="174" x14ac:dyDescent="0.35">
      <c r="A2" s="30" t="s">
        <v>3876</v>
      </c>
    </row>
    <row r="3" spans="1:1" ht="145" x14ac:dyDescent="0.35">
      <c r="A3" s="30" t="s">
        <v>3877</v>
      </c>
    </row>
    <row r="4" spans="1:1" ht="43.5" x14ac:dyDescent="0.35">
      <c r="A4" s="30" t="s">
        <v>3878</v>
      </c>
    </row>
    <row r="5" spans="1:1" ht="29" x14ac:dyDescent="0.35">
      <c r="A5" s="30" t="s">
        <v>3879</v>
      </c>
    </row>
    <row r="6" spans="1:1" ht="21" x14ac:dyDescent="0.35">
      <c r="A6" s="31" t="s">
        <v>3880</v>
      </c>
    </row>
    <row r="7" spans="1:1" ht="87" x14ac:dyDescent="0.35">
      <c r="A7" s="30" t="s">
        <v>3881</v>
      </c>
    </row>
    <row r="8" spans="1:1" s="33" customFormat="1" ht="101.5" x14ac:dyDescent="0.35">
      <c r="A8" s="32" t="s">
        <v>3882</v>
      </c>
    </row>
    <row r="9" spans="1:1" s="33" customFormat="1" ht="29" x14ac:dyDescent="0.35">
      <c r="A9" s="32" t="s">
        <v>3883</v>
      </c>
    </row>
    <row r="10" spans="1:1" s="33" customFormat="1" ht="43.5" x14ac:dyDescent="0.35">
      <c r="A10" s="32" t="s">
        <v>3884</v>
      </c>
    </row>
    <row r="11" spans="1:1" s="33" customFormat="1" ht="87" x14ac:dyDescent="0.35">
      <c r="A11" s="32" t="s">
        <v>3885</v>
      </c>
    </row>
    <row r="12" spans="1:1" s="33" customFormat="1" ht="116" x14ac:dyDescent="0.35">
      <c r="A12" s="32" t="s">
        <v>3886</v>
      </c>
    </row>
    <row r="13" spans="1:1" s="33" customFormat="1" ht="58" x14ac:dyDescent="0.35">
      <c r="A13" s="32" t="s">
        <v>3887</v>
      </c>
    </row>
    <row r="14" spans="1:1" s="33" customFormat="1" ht="72.5" x14ac:dyDescent="0.35">
      <c r="A14" s="32" t="s">
        <v>3888</v>
      </c>
    </row>
    <row r="15" spans="1:1" s="33" customFormat="1" ht="116" x14ac:dyDescent="0.35">
      <c r="A15" s="32" t="s">
        <v>3889</v>
      </c>
    </row>
    <row r="16" spans="1:1" ht="72.5" x14ac:dyDescent="0.35">
      <c r="A16" s="30" t="s">
        <v>3890</v>
      </c>
    </row>
    <row r="17" spans="1:1" ht="21" x14ac:dyDescent="0.35">
      <c r="A17" s="31" t="s">
        <v>3891</v>
      </c>
    </row>
    <row r="18" spans="1:1" ht="87" x14ac:dyDescent="0.35">
      <c r="A18" s="30" t="s">
        <v>3892</v>
      </c>
    </row>
    <row r="19" spans="1:1" ht="72.5" x14ac:dyDescent="0.35">
      <c r="A19" s="30" t="s">
        <v>3893</v>
      </c>
    </row>
    <row r="20" spans="1:1" ht="58" x14ac:dyDescent="0.35">
      <c r="A20" s="30" t="s">
        <v>3894</v>
      </c>
    </row>
    <row r="21" spans="1:1" ht="130.5" x14ac:dyDescent="0.35">
      <c r="A21" s="30" t="s">
        <v>3895</v>
      </c>
    </row>
    <row r="22" spans="1:1" ht="29" x14ac:dyDescent="0.35">
      <c r="A22" s="30" t="s">
        <v>3896</v>
      </c>
    </row>
    <row r="23" spans="1:1" ht="58" x14ac:dyDescent="0.35">
      <c r="A23" s="30" t="s">
        <v>3897</v>
      </c>
    </row>
    <row r="24" spans="1:1" ht="87" x14ac:dyDescent="0.35">
      <c r="A24" s="30" t="s">
        <v>3898</v>
      </c>
    </row>
    <row r="25" spans="1:1" ht="21" x14ac:dyDescent="0.35">
      <c r="A25" s="31" t="s">
        <v>3899</v>
      </c>
    </row>
    <row r="26" spans="1:1" ht="116" x14ac:dyDescent="0.35">
      <c r="A26" s="30" t="s">
        <v>3900</v>
      </c>
    </row>
    <row r="27" spans="1:1" ht="87" x14ac:dyDescent="0.35">
      <c r="A27" s="30" t="s">
        <v>3901</v>
      </c>
    </row>
    <row r="28" spans="1:1" ht="101.5" x14ac:dyDescent="0.35">
      <c r="A28" s="30" t="s">
        <v>3902</v>
      </c>
    </row>
    <row r="29" spans="1:1" ht="43.5" x14ac:dyDescent="0.35">
      <c r="A29" s="30" t="s">
        <v>3903</v>
      </c>
    </row>
    <row r="30" spans="1:1" ht="21" x14ac:dyDescent="0.35">
      <c r="A30" s="31" t="s">
        <v>3904</v>
      </c>
    </row>
    <row r="31" spans="1:1" ht="72.5" x14ac:dyDescent="0.35">
      <c r="A31" s="30" t="s">
        <v>3905</v>
      </c>
    </row>
    <row r="32" spans="1:1" ht="21" x14ac:dyDescent="0.35">
      <c r="A32" s="31" t="s">
        <v>3906</v>
      </c>
    </row>
    <row r="33" spans="1:1" ht="246.5" x14ac:dyDescent="0.35">
      <c r="A33" s="30" t="s">
        <v>3907</v>
      </c>
    </row>
    <row r="34" spans="1:1" ht="58" x14ac:dyDescent="0.35">
      <c r="A34" s="32" t="s">
        <v>3908</v>
      </c>
    </row>
    <row r="35" spans="1:1" ht="116" x14ac:dyDescent="0.35">
      <c r="A35" s="30" t="s">
        <v>3909</v>
      </c>
    </row>
    <row r="36" spans="1:1" ht="116" x14ac:dyDescent="0.35">
      <c r="A36" s="30" t="s">
        <v>3910</v>
      </c>
    </row>
    <row r="37" spans="1:1" ht="72.5" x14ac:dyDescent="0.35">
      <c r="A37" s="30" t="s">
        <v>3911</v>
      </c>
    </row>
    <row r="38" spans="1:1" ht="188.5" x14ac:dyDescent="0.35">
      <c r="A38" s="30" t="s">
        <v>3912</v>
      </c>
    </row>
    <row r="39" spans="1:1" ht="130.5" x14ac:dyDescent="0.35">
      <c r="A39" s="30" t="s">
        <v>3913</v>
      </c>
    </row>
    <row r="40" spans="1:1" ht="72.5" x14ac:dyDescent="0.35">
      <c r="A40" s="30" t="s">
        <v>3914</v>
      </c>
    </row>
    <row r="41" spans="1:1" ht="116" x14ac:dyDescent="0.35">
      <c r="A41" s="30" t="s">
        <v>3915</v>
      </c>
    </row>
    <row r="42" spans="1:1" ht="87" x14ac:dyDescent="0.35">
      <c r="A42" s="30" t="s">
        <v>3916</v>
      </c>
    </row>
    <row r="43" spans="1:1" ht="159.5" x14ac:dyDescent="0.35">
      <c r="A43" s="30" t="s">
        <v>3917</v>
      </c>
    </row>
    <row r="44" spans="1:1" ht="130.5" x14ac:dyDescent="0.35">
      <c r="A44" s="30" t="s">
        <v>3918</v>
      </c>
    </row>
    <row r="45" spans="1:1" ht="130.5" x14ac:dyDescent="0.35">
      <c r="A45" s="30" t="s">
        <v>3919</v>
      </c>
    </row>
    <row r="46" spans="1:1" ht="232" x14ac:dyDescent="0.35">
      <c r="A46" s="30" t="s">
        <v>3920</v>
      </c>
    </row>
    <row r="47" spans="1:1" ht="21" x14ac:dyDescent="0.35">
      <c r="A47" s="31" t="s">
        <v>3921</v>
      </c>
    </row>
    <row r="48" spans="1:1" ht="72.5" x14ac:dyDescent="0.35">
      <c r="A48" s="30" t="s">
        <v>3922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XFD42"/>
  <sheetViews>
    <sheetView workbookViewId="0">
      <selection activeCell="M27" sqref="M27"/>
    </sheetView>
  </sheetViews>
  <sheetFormatPr defaultColWidth="8.81640625" defaultRowHeight="14.5" x14ac:dyDescent="0.35"/>
  <cols>
    <col min="1" max="12" width="15.7265625" style="34" customWidth="1"/>
    <col min="13" max="13" width="19.26953125" style="34" bestFit="1" customWidth="1"/>
    <col min="14" max="16384" width="8.81640625" style="34"/>
  </cols>
  <sheetData>
    <row r="1" spans="1:16384" ht="18" customHeight="1" thickBot="1" x14ac:dyDescent="0.4">
      <c r="A1" s="183" t="s">
        <v>3923</v>
      </c>
      <c r="B1" s="184"/>
      <c r="C1" s="184"/>
      <c r="D1" s="184"/>
      <c r="E1" s="185"/>
      <c r="F1" s="186" t="s">
        <v>3924</v>
      </c>
      <c r="G1" s="187"/>
      <c r="H1" s="187"/>
      <c r="I1" s="187"/>
      <c r="J1" s="187"/>
      <c r="K1" s="187"/>
      <c r="L1" s="188"/>
    </row>
    <row r="2" spans="1:16384" ht="36" customHeight="1" x14ac:dyDescent="0.35">
      <c r="A2" s="35" t="s">
        <v>3925</v>
      </c>
      <c r="B2" s="35" t="s">
        <v>3926</v>
      </c>
      <c r="C2" s="35" t="s">
        <v>3927</v>
      </c>
      <c r="D2" s="35" t="s">
        <v>3928</v>
      </c>
      <c r="E2" s="36" t="s">
        <v>3929</v>
      </c>
      <c r="F2" s="37" t="s">
        <v>3930</v>
      </c>
      <c r="G2" s="35" t="s">
        <v>3931</v>
      </c>
      <c r="H2" s="35" t="s">
        <v>3932</v>
      </c>
      <c r="I2" s="35" t="s">
        <v>3933</v>
      </c>
      <c r="J2" s="35" t="s">
        <v>3934</v>
      </c>
      <c r="K2" s="35" t="s">
        <v>3935</v>
      </c>
      <c r="L2" s="35" t="s">
        <v>3936</v>
      </c>
    </row>
    <row r="3" spans="1:16384" ht="15" thickBot="1" x14ac:dyDescent="0.4">
      <c r="A3" s="38">
        <v>4</v>
      </c>
      <c r="B3" s="38">
        <v>50</v>
      </c>
      <c r="C3" s="39">
        <f>A3*A3*A3</f>
        <v>64</v>
      </c>
      <c r="D3" s="39">
        <f>(((E6*4)/D6)+A6+B6+C6)*(1+(0.01*B3)*(A3-3))*(1+(0.1*(A3-5)))</f>
        <v>36.450000000000003</v>
      </c>
      <c r="E3" s="40">
        <f>(D3)*I6*I7*I8*I9</f>
        <v>1093.5</v>
      </c>
      <c r="F3" s="41">
        <v>1</v>
      </c>
      <c r="G3" s="38">
        <v>0</v>
      </c>
      <c r="H3" s="38">
        <v>12</v>
      </c>
      <c r="I3" s="39">
        <f>F3*H6*H7*H8*H9*(A3-2)</f>
        <v>215.62499999999997</v>
      </c>
      <c r="J3" s="39">
        <f>G3*K6*K7*K8*K9*(A3-2)</f>
        <v>0</v>
      </c>
      <c r="K3" s="39">
        <f>H3*E6*J6*J7*J8*J9</f>
        <v>1800</v>
      </c>
      <c r="L3" s="42">
        <f>E3+I3+J3+K3</f>
        <v>3109.125</v>
      </c>
    </row>
    <row r="4" spans="1:16384" ht="18" customHeight="1" thickBot="1" x14ac:dyDescent="0.4">
      <c r="A4" s="189" t="s">
        <v>3937</v>
      </c>
      <c r="B4" s="190"/>
      <c r="C4" s="190"/>
      <c r="D4" s="190"/>
      <c r="E4" s="191"/>
      <c r="F4" s="192" t="s">
        <v>3938</v>
      </c>
      <c r="G4" s="193"/>
      <c r="H4" s="193"/>
      <c r="I4" s="193"/>
      <c r="J4" s="193"/>
      <c r="K4" s="194"/>
      <c r="L4" s="43"/>
    </row>
    <row r="5" spans="1:16384" ht="43.5" x14ac:dyDescent="0.35">
      <c r="A5" s="35" t="s">
        <v>3939</v>
      </c>
      <c r="B5" s="35" t="s">
        <v>3940</v>
      </c>
      <c r="C5" s="35" t="s">
        <v>3941</v>
      </c>
      <c r="D5" s="35" t="s">
        <v>3942</v>
      </c>
      <c r="E5" s="36" t="s">
        <v>3943</v>
      </c>
      <c r="F5" s="37" t="s">
        <v>3944</v>
      </c>
      <c r="G5" s="44" t="str">
        <f>B8</f>
        <v>Malastare</v>
      </c>
      <c r="H5" s="35" t="s">
        <v>3945</v>
      </c>
      <c r="I5" s="35" t="s">
        <v>3946</v>
      </c>
      <c r="J5" s="35" t="s">
        <v>3947</v>
      </c>
      <c r="K5" s="35" t="s">
        <v>3948</v>
      </c>
      <c r="L5" s="45"/>
    </row>
    <row r="6" spans="1:16384" x14ac:dyDescent="0.35">
      <c r="A6" s="46">
        <v>2</v>
      </c>
      <c r="B6" s="46">
        <v>1</v>
      </c>
      <c r="C6" s="46">
        <v>0</v>
      </c>
      <c r="D6" s="46">
        <v>2</v>
      </c>
      <c r="E6" s="47">
        <f>E8*(1+(D8*0.01))</f>
        <v>12</v>
      </c>
      <c r="F6" s="48" t="s">
        <v>3949</v>
      </c>
      <c r="G6" s="49" t="s">
        <v>1451</v>
      </c>
      <c r="H6" s="50">
        <v>1.25</v>
      </c>
      <c r="I6" s="50">
        <v>1</v>
      </c>
      <c r="J6" s="50">
        <v>1.25</v>
      </c>
      <c r="K6" s="50">
        <v>1</v>
      </c>
      <c r="L6" s="51"/>
      <c r="M6" s="52"/>
      <c r="N6" s="52"/>
    </row>
    <row r="7" spans="1:16384" ht="36" customHeight="1" x14ac:dyDescent="0.35">
      <c r="A7" s="53" t="s">
        <v>3950</v>
      </c>
      <c r="B7" s="53" t="s">
        <v>3944</v>
      </c>
      <c r="C7" s="53" t="s">
        <v>3951</v>
      </c>
      <c r="D7" s="53" t="s">
        <v>3952</v>
      </c>
      <c r="E7" s="54" t="s">
        <v>3953</v>
      </c>
      <c r="F7" s="53" t="s">
        <v>3954</v>
      </c>
      <c r="G7" s="49" t="s">
        <v>3955</v>
      </c>
      <c r="H7" s="50">
        <v>75</v>
      </c>
      <c r="I7" s="50">
        <v>30</v>
      </c>
      <c r="J7" s="50">
        <v>10</v>
      </c>
      <c r="K7" s="50">
        <v>50</v>
      </c>
      <c r="L7" s="45"/>
    </row>
    <row r="8" spans="1:16384" x14ac:dyDescent="0.35">
      <c r="A8" s="46" t="s">
        <v>3956</v>
      </c>
      <c r="B8" s="46" t="s">
        <v>3957</v>
      </c>
      <c r="C8" s="46">
        <v>6</v>
      </c>
      <c r="D8" s="46">
        <v>0</v>
      </c>
      <c r="E8" s="47">
        <f>C8*D6</f>
        <v>12</v>
      </c>
      <c r="F8" s="48" t="s">
        <v>3958</v>
      </c>
      <c r="G8" s="49" t="s">
        <v>3959</v>
      </c>
      <c r="H8" s="50">
        <v>1</v>
      </c>
      <c r="I8" s="50">
        <v>1</v>
      </c>
      <c r="J8" s="50">
        <v>1</v>
      </c>
      <c r="K8" s="50">
        <v>1</v>
      </c>
      <c r="L8" s="45"/>
    </row>
    <row r="9" spans="1:16384" x14ac:dyDescent="0.35">
      <c r="A9" s="180" t="s">
        <v>3960</v>
      </c>
      <c r="B9" s="180"/>
      <c r="C9" s="180" t="s">
        <v>3961</v>
      </c>
      <c r="D9" s="180"/>
      <c r="E9" s="55"/>
      <c r="F9" s="48" t="s">
        <v>3962</v>
      </c>
      <c r="G9" s="49" t="s">
        <v>3963</v>
      </c>
      <c r="H9" s="50">
        <v>1.1499999999999999</v>
      </c>
      <c r="I9" s="50">
        <v>1</v>
      </c>
      <c r="J9" s="50">
        <v>1</v>
      </c>
      <c r="K9" s="50">
        <v>1.1499999999999999</v>
      </c>
      <c r="L9" s="45"/>
    </row>
    <row r="10" spans="1:16384" ht="28.9" customHeight="1" x14ac:dyDescent="0.35">
      <c r="A10" s="178" t="s">
        <v>3964</v>
      </c>
      <c r="B10" s="179"/>
      <c r="C10" s="178" t="s">
        <v>3965</v>
      </c>
      <c r="D10" s="179"/>
      <c r="E10" s="55"/>
      <c r="F10" s="56"/>
      <c r="G10" s="45"/>
      <c r="H10" s="45"/>
      <c r="I10" s="45"/>
      <c r="J10" s="45"/>
      <c r="K10" s="45"/>
      <c r="L10" s="45"/>
    </row>
    <row r="11" spans="1:16384" x14ac:dyDescent="0.35">
      <c r="A11" s="57"/>
      <c r="B11" s="58"/>
      <c r="C11" s="57"/>
      <c r="D11" s="58"/>
      <c r="E11" s="59"/>
      <c r="F11" s="59"/>
      <c r="G11" s="59"/>
      <c r="H11" s="59"/>
      <c r="I11" s="59"/>
      <c r="J11" s="59"/>
      <c r="K11" s="59"/>
      <c r="L11" s="59"/>
    </row>
    <row r="12" spans="1:16384" s="61" customFormat="1" x14ac:dyDescent="0.35">
      <c r="A12" s="60"/>
      <c r="B12" s="60"/>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c r="BM12" s="60"/>
      <c r="BN12" s="60"/>
      <c r="BO12" s="60"/>
      <c r="BP12" s="60"/>
      <c r="BQ12" s="60"/>
      <c r="BR12" s="60"/>
      <c r="BS12" s="60"/>
      <c r="BT12" s="60"/>
      <c r="BU12" s="60"/>
      <c r="BV12" s="60"/>
      <c r="BW12" s="60"/>
      <c r="BX12" s="60"/>
      <c r="BY12" s="60"/>
      <c r="BZ12" s="60"/>
      <c r="CA12" s="60"/>
      <c r="CB12" s="60"/>
      <c r="CC12" s="60"/>
      <c r="CD12" s="60"/>
      <c r="CE12" s="60"/>
      <c r="CF12" s="60"/>
      <c r="CG12" s="60"/>
      <c r="CH12" s="60"/>
      <c r="CI12" s="60"/>
      <c r="CJ12" s="60"/>
      <c r="CK12" s="60"/>
      <c r="CL12" s="60"/>
      <c r="CM12" s="60"/>
      <c r="CN12" s="60"/>
      <c r="CO12" s="60"/>
      <c r="CP12" s="60"/>
      <c r="CQ12" s="60"/>
      <c r="CR12" s="60"/>
      <c r="CS12" s="60"/>
      <c r="CT12" s="60"/>
      <c r="CU12" s="60"/>
      <c r="CV12" s="60"/>
      <c r="CW12" s="60"/>
      <c r="CX12" s="60"/>
      <c r="CY12" s="60"/>
      <c r="CZ12" s="60"/>
      <c r="DA12" s="60"/>
      <c r="DB12" s="60"/>
      <c r="DC12" s="60"/>
      <c r="DD12" s="60"/>
      <c r="DE12" s="60"/>
      <c r="DF12" s="60"/>
      <c r="DG12" s="60"/>
      <c r="DH12" s="60"/>
      <c r="DI12" s="60"/>
      <c r="DJ12" s="60"/>
      <c r="DK12" s="60"/>
      <c r="DL12" s="60"/>
      <c r="DM12" s="60"/>
      <c r="DN12" s="60"/>
      <c r="DO12" s="60"/>
      <c r="DP12" s="60"/>
      <c r="DQ12" s="60"/>
      <c r="DR12" s="60"/>
      <c r="DS12" s="60"/>
      <c r="DT12" s="60"/>
      <c r="DU12" s="60"/>
      <c r="DV12" s="60"/>
      <c r="DW12" s="60"/>
      <c r="DX12" s="60"/>
      <c r="DY12" s="60"/>
      <c r="DZ12" s="60"/>
      <c r="EA12" s="60"/>
      <c r="EB12" s="60"/>
      <c r="EC12" s="60"/>
      <c r="ED12" s="60"/>
      <c r="EE12" s="60"/>
      <c r="EF12" s="60"/>
      <c r="EG12" s="60"/>
      <c r="EH12" s="60"/>
      <c r="EI12" s="60"/>
      <c r="EJ12" s="60"/>
      <c r="EK12" s="60"/>
      <c r="EL12" s="60"/>
      <c r="EM12" s="60"/>
      <c r="EN12" s="60"/>
      <c r="EO12" s="60"/>
      <c r="EP12" s="60"/>
      <c r="EQ12" s="60"/>
      <c r="ER12" s="60"/>
      <c r="ES12" s="60"/>
      <c r="ET12" s="60"/>
      <c r="EU12" s="60"/>
      <c r="EV12" s="60"/>
      <c r="EW12" s="60"/>
      <c r="EX12" s="60"/>
      <c r="EY12" s="60"/>
      <c r="EZ12" s="60"/>
      <c r="FA12" s="60"/>
      <c r="FB12" s="60"/>
      <c r="FC12" s="60"/>
      <c r="FD12" s="60"/>
      <c r="FE12" s="60"/>
      <c r="FF12" s="60"/>
      <c r="FG12" s="60"/>
      <c r="FH12" s="60"/>
      <c r="FI12" s="60"/>
      <c r="FJ12" s="60"/>
      <c r="FK12" s="60"/>
      <c r="FL12" s="60"/>
      <c r="FM12" s="60"/>
      <c r="FN12" s="60"/>
      <c r="FO12" s="60"/>
      <c r="FP12" s="60"/>
      <c r="FQ12" s="60"/>
      <c r="FR12" s="60"/>
      <c r="FS12" s="60"/>
      <c r="FT12" s="60"/>
      <c r="FU12" s="60"/>
      <c r="FV12" s="60"/>
      <c r="FW12" s="60"/>
      <c r="FX12" s="60"/>
      <c r="FY12" s="60"/>
      <c r="FZ12" s="60"/>
      <c r="GA12" s="60"/>
      <c r="GB12" s="60"/>
      <c r="GC12" s="60"/>
      <c r="GD12" s="60"/>
      <c r="GE12" s="60"/>
      <c r="GF12" s="60"/>
      <c r="GG12" s="60"/>
      <c r="GH12" s="60"/>
      <c r="GI12" s="60"/>
      <c r="GJ12" s="60"/>
      <c r="GK12" s="60"/>
      <c r="GL12" s="60"/>
      <c r="GM12" s="60"/>
      <c r="GN12" s="60"/>
      <c r="GO12" s="60"/>
      <c r="GP12" s="60"/>
      <c r="GQ12" s="60"/>
      <c r="GR12" s="60"/>
      <c r="GS12" s="60"/>
      <c r="GT12" s="60"/>
      <c r="GU12" s="60"/>
      <c r="GV12" s="60"/>
      <c r="GW12" s="60"/>
      <c r="GX12" s="60"/>
      <c r="GY12" s="60"/>
      <c r="GZ12" s="60"/>
      <c r="HA12" s="60"/>
      <c r="HB12" s="60"/>
      <c r="HC12" s="60"/>
      <c r="HD12" s="60"/>
      <c r="HE12" s="60"/>
      <c r="HF12" s="60"/>
      <c r="HG12" s="60"/>
      <c r="HH12" s="60"/>
      <c r="HI12" s="60"/>
      <c r="HJ12" s="60"/>
      <c r="HK12" s="60"/>
      <c r="HL12" s="60"/>
      <c r="HM12" s="60"/>
      <c r="HN12" s="60"/>
      <c r="HO12" s="60"/>
      <c r="HP12" s="60"/>
      <c r="HQ12" s="60"/>
      <c r="HR12" s="60"/>
      <c r="HS12" s="60"/>
      <c r="HT12" s="60"/>
      <c r="HU12" s="60"/>
      <c r="HV12" s="60"/>
      <c r="HW12" s="60"/>
      <c r="HX12" s="60"/>
      <c r="HY12" s="60"/>
      <c r="HZ12" s="60"/>
      <c r="IA12" s="60"/>
      <c r="IB12" s="60"/>
      <c r="IC12" s="60"/>
      <c r="ID12" s="60"/>
      <c r="IE12" s="60"/>
      <c r="IF12" s="60"/>
      <c r="IG12" s="60"/>
      <c r="IH12" s="60"/>
      <c r="II12" s="60"/>
      <c r="IJ12" s="60"/>
      <c r="IK12" s="60"/>
      <c r="IL12" s="60"/>
      <c r="IM12" s="60"/>
      <c r="IN12" s="60"/>
      <c r="IO12" s="60"/>
      <c r="IP12" s="60"/>
      <c r="IQ12" s="60"/>
      <c r="IR12" s="60"/>
      <c r="IS12" s="60"/>
      <c r="IT12" s="60"/>
      <c r="IU12" s="60"/>
      <c r="IV12" s="60"/>
      <c r="IW12" s="60"/>
      <c r="IX12" s="60"/>
      <c r="IY12" s="60"/>
      <c r="IZ12" s="60"/>
      <c r="JA12" s="60"/>
      <c r="JB12" s="60"/>
      <c r="JC12" s="60"/>
      <c r="JD12" s="60"/>
      <c r="JE12" s="60"/>
      <c r="JF12" s="60"/>
      <c r="JG12" s="60"/>
      <c r="JH12" s="60"/>
      <c r="JI12" s="60"/>
      <c r="JJ12" s="60"/>
      <c r="JK12" s="60"/>
      <c r="JL12" s="60"/>
      <c r="JM12" s="60"/>
      <c r="JN12" s="60"/>
      <c r="JO12" s="60"/>
      <c r="JP12" s="60"/>
      <c r="JQ12" s="60"/>
      <c r="JR12" s="60"/>
      <c r="JS12" s="60"/>
      <c r="JT12" s="60"/>
      <c r="JU12" s="60"/>
      <c r="JV12" s="60"/>
      <c r="JW12" s="60"/>
      <c r="JX12" s="60"/>
      <c r="JY12" s="60"/>
      <c r="JZ12" s="60"/>
      <c r="KA12" s="60"/>
      <c r="KB12" s="60"/>
      <c r="KC12" s="60"/>
      <c r="KD12" s="60"/>
      <c r="KE12" s="60"/>
      <c r="KF12" s="60"/>
      <c r="KG12" s="60"/>
      <c r="KH12" s="60"/>
      <c r="KI12" s="60"/>
      <c r="KJ12" s="60"/>
      <c r="KK12" s="60"/>
      <c r="KL12" s="60"/>
      <c r="KM12" s="60"/>
      <c r="KN12" s="60"/>
      <c r="KO12" s="60"/>
      <c r="KP12" s="60"/>
      <c r="KQ12" s="60"/>
      <c r="KR12" s="60"/>
      <c r="KS12" s="60"/>
      <c r="KT12" s="60"/>
      <c r="KU12" s="60"/>
      <c r="KV12" s="60"/>
      <c r="KW12" s="60"/>
      <c r="KX12" s="60"/>
      <c r="KY12" s="60"/>
      <c r="KZ12" s="60"/>
      <c r="LA12" s="60"/>
      <c r="LB12" s="60"/>
      <c r="LC12" s="60"/>
      <c r="LD12" s="60"/>
      <c r="LE12" s="60"/>
      <c r="LF12" s="60"/>
      <c r="LG12" s="60"/>
      <c r="LH12" s="60"/>
      <c r="LI12" s="60"/>
      <c r="LJ12" s="60"/>
      <c r="LK12" s="60"/>
      <c r="LL12" s="60"/>
      <c r="LM12" s="60"/>
      <c r="LN12" s="60"/>
      <c r="LO12" s="60"/>
      <c r="LP12" s="60"/>
      <c r="LQ12" s="60"/>
      <c r="LR12" s="60"/>
      <c r="LS12" s="60"/>
      <c r="LT12" s="60"/>
      <c r="LU12" s="60"/>
      <c r="LV12" s="60"/>
      <c r="LW12" s="60"/>
      <c r="LX12" s="60"/>
      <c r="LY12" s="60"/>
      <c r="LZ12" s="60"/>
      <c r="MA12" s="60"/>
      <c r="MB12" s="60"/>
      <c r="MC12" s="60"/>
      <c r="MD12" s="60"/>
      <c r="ME12" s="60"/>
      <c r="MF12" s="60"/>
      <c r="MG12" s="60"/>
      <c r="MH12" s="60"/>
      <c r="MI12" s="60"/>
      <c r="MJ12" s="60"/>
      <c r="MK12" s="60"/>
      <c r="ML12" s="60"/>
      <c r="MM12" s="60"/>
      <c r="MN12" s="60"/>
      <c r="MO12" s="60"/>
      <c r="MP12" s="60"/>
      <c r="MQ12" s="60"/>
      <c r="MR12" s="60"/>
      <c r="MS12" s="60"/>
      <c r="MT12" s="60"/>
      <c r="MU12" s="60"/>
      <c r="MV12" s="60"/>
      <c r="MW12" s="60"/>
      <c r="MX12" s="60"/>
      <c r="MY12" s="60"/>
      <c r="MZ12" s="60"/>
      <c r="NA12" s="60"/>
      <c r="NB12" s="60"/>
      <c r="NC12" s="60"/>
      <c r="ND12" s="60"/>
      <c r="NE12" s="60"/>
      <c r="NF12" s="60"/>
      <c r="NG12" s="60"/>
      <c r="NH12" s="60"/>
      <c r="NI12" s="60"/>
      <c r="NJ12" s="60"/>
      <c r="NK12" s="60"/>
      <c r="NL12" s="60"/>
      <c r="NM12" s="60"/>
      <c r="NN12" s="60"/>
      <c r="NO12" s="60"/>
      <c r="NP12" s="60"/>
      <c r="NQ12" s="60"/>
      <c r="NR12" s="60"/>
      <c r="NS12" s="60"/>
      <c r="NT12" s="60"/>
      <c r="NU12" s="60"/>
      <c r="NV12" s="60"/>
      <c r="NW12" s="60"/>
      <c r="NX12" s="60"/>
      <c r="NY12" s="60"/>
      <c r="NZ12" s="60"/>
      <c r="OA12" s="60"/>
      <c r="OB12" s="60"/>
      <c r="OC12" s="60"/>
      <c r="OD12" s="60"/>
      <c r="OE12" s="60"/>
      <c r="OF12" s="60"/>
      <c r="OG12" s="60"/>
      <c r="OH12" s="60"/>
      <c r="OI12" s="60"/>
      <c r="OJ12" s="60"/>
      <c r="OK12" s="60"/>
      <c r="OL12" s="60"/>
      <c r="OM12" s="60"/>
      <c r="ON12" s="60"/>
      <c r="OO12" s="60"/>
      <c r="OP12" s="60"/>
      <c r="OQ12" s="60"/>
      <c r="OR12" s="60"/>
      <c r="OS12" s="60"/>
      <c r="OT12" s="60"/>
      <c r="OU12" s="60"/>
      <c r="OV12" s="60"/>
      <c r="OW12" s="60"/>
      <c r="OX12" s="60"/>
      <c r="OY12" s="60"/>
      <c r="OZ12" s="60"/>
      <c r="PA12" s="60"/>
      <c r="PB12" s="60"/>
      <c r="PC12" s="60"/>
      <c r="PD12" s="60"/>
      <c r="PE12" s="60"/>
      <c r="PF12" s="60"/>
      <c r="PG12" s="60"/>
      <c r="PH12" s="60"/>
      <c r="PI12" s="60"/>
      <c r="PJ12" s="60"/>
      <c r="PK12" s="60"/>
      <c r="PL12" s="60"/>
      <c r="PM12" s="60"/>
      <c r="PN12" s="60"/>
      <c r="PO12" s="60"/>
      <c r="PP12" s="60"/>
      <c r="PQ12" s="60"/>
      <c r="PR12" s="60"/>
      <c r="PS12" s="60"/>
      <c r="PT12" s="60"/>
      <c r="PU12" s="60"/>
      <c r="PV12" s="60"/>
      <c r="PW12" s="60"/>
      <c r="PX12" s="60"/>
      <c r="PY12" s="60"/>
      <c r="PZ12" s="60"/>
      <c r="QA12" s="60"/>
      <c r="QB12" s="60"/>
      <c r="QC12" s="60"/>
      <c r="QD12" s="60"/>
      <c r="QE12" s="60"/>
      <c r="QF12" s="60"/>
      <c r="QG12" s="60"/>
      <c r="QH12" s="60"/>
      <c r="QI12" s="60"/>
      <c r="QJ12" s="60"/>
      <c r="QK12" s="60"/>
      <c r="QL12" s="60"/>
      <c r="QM12" s="60"/>
      <c r="QN12" s="60"/>
      <c r="QO12" s="60"/>
      <c r="QP12" s="60"/>
      <c r="QQ12" s="60"/>
      <c r="QR12" s="60"/>
      <c r="QS12" s="60"/>
      <c r="QT12" s="60"/>
      <c r="QU12" s="60"/>
      <c r="QV12" s="60"/>
      <c r="QW12" s="60"/>
      <c r="QX12" s="60"/>
      <c r="QY12" s="60"/>
      <c r="QZ12" s="60"/>
      <c r="RA12" s="60"/>
      <c r="RB12" s="60"/>
      <c r="RC12" s="60"/>
      <c r="RD12" s="60"/>
      <c r="RE12" s="60"/>
      <c r="RF12" s="60"/>
      <c r="RG12" s="60"/>
      <c r="RH12" s="60"/>
      <c r="RI12" s="60"/>
      <c r="RJ12" s="60"/>
      <c r="RK12" s="60"/>
      <c r="RL12" s="60"/>
      <c r="RM12" s="60"/>
      <c r="RN12" s="60"/>
      <c r="RO12" s="60"/>
      <c r="RP12" s="60"/>
      <c r="RQ12" s="60"/>
      <c r="RR12" s="60"/>
      <c r="RS12" s="60"/>
      <c r="RT12" s="60"/>
      <c r="RU12" s="60"/>
      <c r="RV12" s="60"/>
      <c r="RW12" s="60"/>
      <c r="RX12" s="60"/>
      <c r="RY12" s="60"/>
      <c r="RZ12" s="60"/>
      <c r="SA12" s="60"/>
      <c r="SB12" s="60"/>
      <c r="SC12" s="60"/>
      <c r="SD12" s="60"/>
      <c r="SE12" s="60"/>
      <c r="SF12" s="60"/>
      <c r="SG12" s="60"/>
      <c r="SH12" s="60"/>
      <c r="SI12" s="60"/>
      <c r="SJ12" s="60"/>
      <c r="SK12" s="60"/>
      <c r="SL12" s="60"/>
      <c r="SM12" s="60"/>
      <c r="SN12" s="60"/>
      <c r="SO12" s="60"/>
      <c r="SP12" s="60"/>
      <c r="SQ12" s="60"/>
      <c r="SR12" s="60"/>
      <c r="SS12" s="60"/>
      <c r="ST12" s="60"/>
      <c r="SU12" s="60"/>
      <c r="SV12" s="60"/>
      <c r="SW12" s="60"/>
      <c r="SX12" s="60"/>
      <c r="SY12" s="60"/>
      <c r="SZ12" s="60"/>
      <c r="TA12" s="60"/>
      <c r="TB12" s="60"/>
      <c r="TC12" s="60"/>
      <c r="TD12" s="60"/>
      <c r="TE12" s="60"/>
      <c r="TF12" s="60"/>
      <c r="TG12" s="60"/>
      <c r="TH12" s="60"/>
      <c r="TI12" s="60"/>
      <c r="TJ12" s="60"/>
      <c r="TK12" s="60"/>
      <c r="TL12" s="60"/>
      <c r="TM12" s="60"/>
      <c r="TN12" s="60"/>
      <c r="TO12" s="60"/>
      <c r="TP12" s="60"/>
      <c r="TQ12" s="60"/>
      <c r="TR12" s="60"/>
      <c r="TS12" s="60"/>
      <c r="TT12" s="60"/>
      <c r="TU12" s="60"/>
      <c r="TV12" s="60"/>
      <c r="TW12" s="60"/>
      <c r="TX12" s="60"/>
      <c r="TY12" s="60"/>
      <c r="TZ12" s="60"/>
      <c r="UA12" s="60"/>
      <c r="UB12" s="60"/>
      <c r="UC12" s="60"/>
      <c r="UD12" s="60"/>
      <c r="UE12" s="60"/>
      <c r="UF12" s="60"/>
      <c r="UG12" s="60"/>
      <c r="UH12" s="60"/>
      <c r="UI12" s="60"/>
      <c r="UJ12" s="60"/>
      <c r="UK12" s="60"/>
      <c r="UL12" s="60"/>
      <c r="UM12" s="60"/>
      <c r="UN12" s="60"/>
      <c r="UO12" s="60"/>
      <c r="UP12" s="60"/>
      <c r="UQ12" s="60"/>
      <c r="UR12" s="60"/>
      <c r="US12" s="60"/>
      <c r="UT12" s="60"/>
      <c r="UU12" s="60"/>
      <c r="UV12" s="60"/>
      <c r="UW12" s="60"/>
      <c r="UX12" s="60"/>
      <c r="UY12" s="60"/>
      <c r="UZ12" s="60"/>
      <c r="VA12" s="60"/>
      <c r="VB12" s="60"/>
      <c r="VC12" s="60"/>
      <c r="VD12" s="60"/>
      <c r="VE12" s="60"/>
      <c r="VF12" s="60"/>
      <c r="VG12" s="60"/>
      <c r="VH12" s="60"/>
      <c r="VI12" s="60"/>
      <c r="VJ12" s="60"/>
      <c r="VK12" s="60"/>
      <c r="VL12" s="60"/>
      <c r="VM12" s="60"/>
      <c r="VN12" s="60"/>
      <c r="VO12" s="60"/>
      <c r="VP12" s="60"/>
      <c r="VQ12" s="60"/>
      <c r="VR12" s="60"/>
      <c r="VS12" s="60"/>
      <c r="VT12" s="60"/>
      <c r="VU12" s="60"/>
      <c r="VV12" s="60"/>
      <c r="VW12" s="60"/>
      <c r="VX12" s="60"/>
      <c r="VY12" s="60"/>
      <c r="VZ12" s="60"/>
      <c r="WA12" s="60"/>
      <c r="WB12" s="60"/>
      <c r="WC12" s="60"/>
      <c r="WD12" s="60"/>
      <c r="WE12" s="60"/>
      <c r="WF12" s="60"/>
      <c r="WG12" s="60"/>
      <c r="WH12" s="60"/>
      <c r="WI12" s="60"/>
      <c r="WJ12" s="60"/>
      <c r="WK12" s="60"/>
      <c r="WL12" s="60"/>
      <c r="WM12" s="60"/>
      <c r="WN12" s="60"/>
      <c r="WO12" s="60"/>
      <c r="WP12" s="60"/>
      <c r="WQ12" s="60"/>
      <c r="WR12" s="60"/>
      <c r="WS12" s="60"/>
      <c r="WT12" s="60"/>
      <c r="WU12" s="60"/>
      <c r="WV12" s="60"/>
      <c r="WW12" s="60"/>
      <c r="WX12" s="60"/>
      <c r="WY12" s="60"/>
      <c r="WZ12" s="60"/>
      <c r="XA12" s="60"/>
      <c r="XB12" s="60"/>
      <c r="XC12" s="60"/>
      <c r="XD12" s="60"/>
      <c r="XE12" s="60"/>
      <c r="XF12" s="60"/>
      <c r="XG12" s="60"/>
      <c r="XH12" s="60"/>
      <c r="XI12" s="60"/>
      <c r="XJ12" s="60"/>
      <c r="XK12" s="60"/>
      <c r="XL12" s="60"/>
      <c r="XM12" s="60"/>
      <c r="XN12" s="60"/>
      <c r="XO12" s="60"/>
      <c r="XP12" s="60"/>
      <c r="XQ12" s="60"/>
      <c r="XR12" s="60"/>
      <c r="XS12" s="60"/>
      <c r="XT12" s="60"/>
      <c r="XU12" s="60"/>
      <c r="XV12" s="60"/>
      <c r="XW12" s="60"/>
      <c r="XX12" s="60"/>
      <c r="XY12" s="60"/>
      <c r="XZ12" s="60"/>
      <c r="YA12" s="60"/>
      <c r="YB12" s="60"/>
      <c r="YC12" s="60"/>
      <c r="YD12" s="60"/>
      <c r="YE12" s="60"/>
      <c r="YF12" s="60"/>
      <c r="YG12" s="60"/>
      <c r="YH12" s="60"/>
      <c r="YI12" s="60"/>
      <c r="YJ12" s="60"/>
      <c r="YK12" s="60"/>
      <c r="YL12" s="60"/>
      <c r="YM12" s="60"/>
      <c r="YN12" s="60"/>
      <c r="YO12" s="60"/>
      <c r="YP12" s="60"/>
      <c r="YQ12" s="60"/>
      <c r="YR12" s="60"/>
      <c r="YS12" s="60"/>
      <c r="YT12" s="60"/>
      <c r="YU12" s="60"/>
      <c r="YV12" s="60"/>
      <c r="YW12" s="60"/>
      <c r="YX12" s="60"/>
      <c r="YY12" s="60"/>
      <c r="YZ12" s="60"/>
      <c r="ZA12" s="60"/>
      <c r="ZB12" s="60"/>
      <c r="ZC12" s="60"/>
      <c r="ZD12" s="60"/>
      <c r="ZE12" s="60"/>
      <c r="ZF12" s="60"/>
      <c r="ZG12" s="60"/>
      <c r="ZH12" s="60"/>
      <c r="ZI12" s="60"/>
      <c r="ZJ12" s="60"/>
      <c r="ZK12" s="60"/>
      <c r="ZL12" s="60"/>
      <c r="ZM12" s="60"/>
      <c r="ZN12" s="60"/>
      <c r="ZO12" s="60"/>
      <c r="ZP12" s="60"/>
      <c r="ZQ12" s="60"/>
      <c r="ZR12" s="60"/>
      <c r="ZS12" s="60"/>
      <c r="ZT12" s="60"/>
      <c r="ZU12" s="60"/>
      <c r="ZV12" s="60"/>
      <c r="ZW12" s="60"/>
      <c r="ZX12" s="60"/>
      <c r="ZY12" s="60"/>
      <c r="ZZ12" s="60"/>
      <c r="AAA12" s="60"/>
      <c r="AAB12" s="60"/>
      <c r="AAC12" s="60"/>
      <c r="AAD12" s="60"/>
      <c r="AAE12" s="60"/>
      <c r="AAF12" s="60"/>
      <c r="AAG12" s="60"/>
      <c r="AAH12" s="60"/>
      <c r="AAI12" s="60"/>
      <c r="AAJ12" s="60"/>
      <c r="AAK12" s="60"/>
      <c r="AAL12" s="60"/>
      <c r="AAM12" s="60"/>
      <c r="AAN12" s="60"/>
      <c r="AAO12" s="60"/>
      <c r="AAP12" s="60"/>
      <c r="AAQ12" s="60"/>
      <c r="AAR12" s="60"/>
      <c r="AAS12" s="60"/>
      <c r="AAT12" s="60"/>
      <c r="AAU12" s="60"/>
      <c r="AAV12" s="60"/>
      <c r="AAW12" s="60"/>
      <c r="AAX12" s="60"/>
      <c r="AAY12" s="60"/>
      <c r="AAZ12" s="60"/>
      <c r="ABA12" s="60"/>
      <c r="ABB12" s="60"/>
      <c r="ABC12" s="60"/>
      <c r="ABD12" s="60"/>
      <c r="ABE12" s="60"/>
      <c r="ABF12" s="60"/>
      <c r="ABG12" s="60"/>
      <c r="ABH12" s="60"/>
      <c r="ABI12" s="60"/>
      <c r="ABJ12" s="60"/>
      <c r="ABK12" s="60"/>
      <c r="ABL12" s="60"/>
      <c r="ABM12" s="60"/>
      <c r="ABN12" s="60"/>
      <c r="ABO12" s="60"/>
      <c r="ABP12" s="60"/>
      <c r="ABQ12" s="60"/>
      <c r="ABR12" s="60"/>
      <c r="ABS12" s="60"/>
      <c r="ABT12" s="60"/>
      <c r="ABU12" s="60"/>
      <c r="ABV12" s="60"/>
      <c r="ABW12" s="60"/>
      <c r="ABX12" s="60"/>
      <c r="ABY12" s="60"/>
      <c r="ABZ12" s="60"/>
      <c r="ACA12" s="60"/>
      <c r="ACB12" s="60"/>
      <c r="ACC12" s="60"/>
      <c r="ACD12" s="60"/>
      <c r="ACE12" s="60"/>
      <c r="ACF12" s="60"/>
      <c r="ACG12" s="60"/>
      <c r="ACH12" s="60"/>
      <c r="ACI12" s="60"/>
      <c r="ACJ12" s="60"/>
      <c r="ACK12" s="60"/>
      <c r="ACL12" s="60"/>
      <c r="ACM12" s="60"/>
      <c r="ACN12" s="60"/>
      <c r="ACO12" s="60"/>
      <c r="ACP12" s="60"/>
      <c r="ACQ12" s="60"/>
      <c r="ACR12" s="60"/>
      <c r="ACS12" s="60"/>
      <c r="ACT12" s="60"/>
      <c r="ACU12" s="60"/>
      <c r="ACV12" s="60"/>
      <c r="ACW12" s="60"/>
      <c r="ACX12" s="60"/>
      <c r="ACY12" s="60"/>
      <c r="ACZ12" s="60"/>
      <c r="ADA12" s="60"/>
      <c r="ADB12" s="60"/>
      <c r="ADC12" s="60"/>
      <c r="ADD12" s="60"/>
      <c r="ADE12" s="60"/>
      <c r="ADF12" s="60"/>
      <c r="ADG12" s="60"/>
      <c r="ADH12" s="60"/>
      <c r="ADI12" s="60"/>
      <c r="ADJ12" s="60"/>
      <c r="ADK12" s="60"/>
      <c r="ADL12" s="60"/>
      <c r="ADM12" s="60"/>
      <c r="ADN12" s="60"/>
      <c r="ADO12" s="60"/>
      <c r="ADP12" s="60"/>
      <c r="ADQ12" s="60"/>
      <c r="ADR12" s="60"/>
      <c r="ADS12" s="60"/>
      <c r="ADT12" s="60"/>
      <c r="ADU12" s="60"/>
      <c r="ADV12" s="60"/>
      <c r="ADW12" s="60"/>
      <c r="ADX12" s="60"/>
      <c r="ADY12" s="60"/>
      <c r="ADZ12" s="60"/>
      <c r="AEA12" s="60"/>
      <c r="AEB12" s="60"/>
      <c r="AEC12" s="60"/>
      <c r="AED12" s="60"/>
      <c r="AEE12" s="60"/>
      <c r="AEF12" s="60"/>
      <c r="AEG12" s="60"/>
      <c r="AEH12" s="60"/>
      <c r="AEI12" s="60"/>
      <c r="AEJ12" s="60"/>
      <c r="AEK12" s="60"/>
      <c r="AEL12" s="60"/>
      <c r="AEM12" s="60"/>
      <c r="AEN12" s="60"/>
      <c r="AEO12" s="60"/>
      <c r="AEP12" s="60"/>
      <c r="AEQ12" s="60"/>
      <c r="AER12" s="60"/>
      <c r="AES12" s="60"/>
      <c r="AET12" s="60"/>
      <c r="AEU12" s="60"/>
      <c r="AEV12" s="60"/>
      <c r="AEW12" s="60"/>
      <c r="AEX12" s="60"/>
      <c r="AEY12" s="60"/>
      <c r="AEZ12" s="60"/>
      <c r="AFA12" s="60"/>
      <c r="AFB12" s="60"/>
      <c r="AFC12" s="60"/>
      <c r="AFD12" s="60"/>
      <c r="AFE12" s="60"/>
      <c r="AFF12" s="60"/>
      <c r="AFG12" s="60"/>
      <c r="AFH12" s="60"/>
      <c r="AFI12" s="60"/>
      <c r="AFJ12" s="60"/>
      <c r="AFK12" s="60"/>
      <c r="AFL12" s="60"/>
      <c r="AFM12" s="60"/>
      <c r="AFN12" s="60"/>
      <c r="AFO12" s="60"/>
      <c r="AFP12" s="60"/>
      <c r="AFQ12" s="60"/>
      <c r="AFR12" s="60"/>
      <c r="AFS12" s="60"/>
      <c r="AFT12" s="60"/>
      <c r="AFU12" s="60"/>
      <c r="AFV12" s="60"/>
      <c r="AFW12" s="60"/>
      <c r="AFX12" s="60"/>
      <c r="AFY12" s="60"/>
      <c r="AFZ12" s="60"/>
      <c r="AGA12" s="60"/>
      <c r="AGB12" s="60"/>
      <c r="AGC12" s="60"/>
      <c r="AGD12" s="60"/>
      <c r="AGE12" s="60"/>
      <c r="AGF12" s="60"/>
      <c r="AGG12" s="60"/>
      <c r="AGH12" s="60"/>
      <c r="AGI12" s="60"/>
      <c r="AGJ12" s="60"/>
      <c r="AGK12" s="60"/>
      <c r="AGL12" s="60"/>
      <c r="AGM12" s="60"/>
      <c r="AGN12" s="60"/>
      <c r="AGO12" s="60"/>
      <c r="AGP12" s="60"/>
      <c r="AGQ12" s="60"/>
      <c r="AGR12" s="60"/>
      <c r="AGS12" s="60"/>
      <c r="AGT12" s="60"/>
      <c r="AGU12" s="60"/>
      <c r="AGV12" s="60"/>
      <c r="AGW12" s="60"/>
      <c r="AGX12" s="60"/>
      <c r="AGY12" s="60"/>
      <c r="AGZ12" s="60"/>
      <c r="AHA12" s="60"/>
      <c r="AHB12" s="60"/>
      <c r="AHC12" s="60"/>
      <c r="AHD12" s="60"/>
      <c r="AHE12" s="60"/>
      <c r="AHF12" s="60"/>
      <c r="AHG12" s="60"/>
      <c r="AHH12" s="60"/>
      <c r="AHI12" s="60"/>
      <c r="AHJ12" s="60"/>
      <c r="AHK12" s="60"/>
      <c r="AHL12" s="60"/>
      <c r="AHM12" s="60"/>
      <c r="AHN12" s="60"/>
      <c r="AHO12" s="60"/>
      <c r="AHP12" s="60"/>
      <c r="AHQ12" s="60"/>
      <c r="AHR12" s="60"/>
      <c r="AHS12" s="60"/>
      <c r="AHT12" s="60"/>
      <c r="AHU12" s="60"/>
      <c r="AHV12" s="60"/>
      <c r="AHW12" s="60"/>
      <c r="AHX12" s="60"/>
      <c r="AHY12" s="60"/>
      <c r="AHZ12" s="60"/>
      <c r="AIA12" s="60"/>
      <c r="AIB12" s="60"/>
      <c r="AIC12" s="60"/>
      <c r="AID12" s="60"/>
      <c r="AIE12" s="60"/>
      <c r="AIF12" s="60"/>
      <c r="AIG12" s="60"/>
      <c r="AIH12" s="60"/>
      <c r="AII12" s="60"/>
      <c r="AIJ12" s="60"/>
      <c r="AIK12" s="60"/>
      <c r="AIL12" s="60"/>
      <c r="AIM12" s="60"/>
      <c r="AIN12" s="60"/>
      <c r="AIO12" s="60"/>
      <c r="AIP12" s="60"/>
      <c r="AIQ12" s="60"/>
      <c r="AIR12" s="60"/>
      <c r="AIS12" s="60"/>
      <c r="AIT12" s="60"/>
      <c r="AIU12" s="60"/>
      <c r="AIV12" s="60"/>
      <c r="AIW12" s="60"/>
      <c r="AIX12" s="60"/>
      <c r="AIY12" s="60"/>
      <c r="AIZ12" s="60"/>
      <c r="AJA12" s="60"/>
      <c r="AJB12" s="60"/>
      <c r="AJC12" s="60"/>
      <c r="AJD12" s="60"/>
      <c r="AJE12" s="60"/>
      <c r="AJF12" s="60"/>
      <c r="AJG12" s="60"/>
      <c r="AJH12" s="60"/>
      <c r="AJI12" s="60"/>
      <c r="AJJ12" s="60"/>
      <c r="AJK12" s="60"/>
      <c r="AJL12" s="60"/>
      <c r="AJM12" s="60"/>
      <c r="AJN12" s="60"/>
      <c r="AJO12" s="60"/>
      <c r="AJP12" s="60"/>
      <c r="AJQ12" s="60"/>
      <c r="AJR12" s="60"/>
      <c r="AJS12" s="60"/>
      <c r="AJT12" s="60"/>
      <c r="AJU12" s="60"/>
      <c r="AJV12" s="60"/>
      <c r="AJW12" s="60"/>
      <c r="AJX12" s="60"/>
      <c r="AJY12" s="60"/>
      <c r="AJZ12" s="60"/>
      <c r="AKA12" s="60"/>
      <c r="AKB12" s="60"/>
      <c r="AKC12" s="60"/>
      <c r="AKD12" s="60"/>
      <c r="AKE12" s="60"/>
      <c r="AKF12" s="60"/>
      <c r="AKG12" s="60"/>
      <c r="AKH12" s="60"/>
      <c r="AKI12" s="60"/>
      <c r="AKJ12" s="60"/>
      <c r="AKK12" s="60"/>
      <c r="AKL12" s="60"/>
      <c r="AKM12" s="60"/>
      <c r="AKN12" s="60"/>
      <c r="AKO12" s="60"/>
      <c r="AKP12" s="60"/>
      <c r="AKQ12" s="60"/>
      <c r="AKR12" s="60"/>
      <c r="AKS12" s="60"/>
      <c r="AKT12" s="60"/>
      <c r="AKU12" s="60"/>
      <c r="AKV12" s="60"/>
      <c r="AKW12" s="60"/>
      <c r="AKX12" s="60"/>
      <c r="AKY12" s="60"/>
      <c r="AKZ12" s="60"/>
      <c r="ALA12" s="60"/>
      <c r="ALB12" s="60"/>
      <c r="ALC12" s="60"/>
      <c r="ALD12" s="60"/>
      <c r="ALE12" s="60"/>
      <c r="ALF12" s="60"/>
      <c r="ALG12" s="60"/>
      <c r="ALH12" s="60"/>
      <c r="ALI12" s="60"/>
      <c r="ALJ12" s="60"/>
      <c r="ALK12" s="60"/>
      <c r="ALL12" s="60"/>
      <c r="ALM12" s="60"/>
      <c r="ALN12" s="60"/>
      <c r="ALO12" s="60"/>
      <c r="ALP12" s="60"/>
      <c r="ALQ12" s="60"/>
      <c r="ALR12" s="60"/>
      <c r="ALS12" s="60"/>
      <c r="ALT12" s="60"/>
      <c r="ALU12" s="60"/>
      <c r="ALV12" s="60"/>
      <c r="ALW12" s="60"/>
      <c r="ALX12" s="60"/>
      <c r="ALY12" s="60"/>
      <c r="ALZ12" s="60"/>
      <c r="AMA12" s="60"/>
      <c r="AMB12" s="60"/>
      <c r="AMC12" s="60"/>
      <c r="AMD12" s="60"/>
      <c r="AME12" s="60"/>
      <c r="AMF12" s="60"/>
      <c r="AMG12" s="60"/>
      <c r="AMH12" s="60"/>
      <c r="AMI12" s="60"/>
      <c r="AMJ12" s="60"/>
      <c r="AMK12" s="60"/>
      <c r="AML12" s="60"/>
      <c r="AMM12" s="60"/>
      <c r="AMN12" s="60"/>
      <c r="AMO12" s="60"/>
      <c r="AMP12" s="60"/>
      <c r="AMQ12" s="60"/>
      <c r="AMR12" s="60"/>
      <c r="AMS12" s="60"/>
      <c r="AMT12" s="60"/>
      <c r="AMU12" s="60"/>
      <c r="AMV12" s="60"/>
      <c r="AMW12" s="60"/>
      <c r="AMX12" s="60"/>
      <c r="AMY12" s="60"/>
      <c r="AMZ12" s="60"/>
      <c r="ANA12" s="60"/>
      <c r="ANB12" s="60"/>
      <c r="ANC12" s="60"/>
      <c r="AND12" s="60"/>
      <c r="ANE12" s="60"/>
      <c r="ANF12" s="60"/>
      <c r="ANG12" s="60"/>
      <c r="ANH12" s="60"/>
      <c r="ANI12" s="60"/>
      <c r="ANJ12" s="60"/>
      <c r="ANK12" s="60"/>
      <c r="ANL12" s="60"/>
      <c r="ANM12" s="60"/>
      <c r="ANN12" s="60"/>
      <c r="ANO12" s="60"/>
      <c r="ANP12" s="60"/>
      <c r="ANQ12" s="60"/>
      <c r="ANR12" s="60"/>
      <c r="ANS12" s="60"/>
      <c r="ANT12" s="60"/>
      <c r="ANU12" s="60"/>
      <c r="ANV12" s="60"/>
      <c r="ANW12" s="60"/>
      <c r="ANX12" s="60"/>
      <c r="ANY12" s="60"/>
      <c r="ANZ12" s="60"/>
      <c r="AOA12" s="60"/>
      <c r="AOB12" s="60"/>
      <c r="AOC12" s="60"/>
      <c r="AOD12" s="60"/>
      <c r="AOE12" s="60"/>
      <c r="AOF12" s="60"/>
      <c r="AOG12" s="60"/>
      <c r="AOH12" s="60"/>
      <c r="AOI12" s="60"/>
      <c r="AOJ12" s="60"/>
      <c r="AOK12" s="60"/>
      <c r="AOL12" s="60"/>
      <c r="AOM12" s="60"/>
      <c r="AON12" s="60"/>
      <c r="AOO12" s="60"/>
      <c r="AOP12" s="60"/>
      <c r="AOQ12" s="60"/>
      <c r="AOR12" s="60"/>
      <c r="AOS12" s="60"/>
      <c r="AOT12" s="60"/>
      <c r="AOU12" s="60"/>
      <c r="AOV12" s="60"/>
      <c r="AOW12" s="60"/>
      <c r="AOX12" s="60"/>
      <c r="AOY12" s="60"/>
      <c r="AOZ12" s="60"/>
      <c r="APA12" s="60"/>
      <c r="APB12" s="60"/>
      <c r="APC12" s="60"/>
      <c r="APD12" s="60"/>
      <c r="APE12" s="60"/>
      <c r="APF12" s="60"/>
      <c r="APG12" s="60"/>
      <c r="APH12" s="60"/>
      <c r="API12" s="60"/>
      <c r="APJ12" s="60"/>
      <c r="APK12" s="60"/>
      <c r="APL12" s="60"/>
      <c r="APM12" s="60"/>
      <c r="APN12" s="60"/>
      <c r="APO12" s="60"/>
      <c r="APP12" s="60"/>
      <c r="APQ12" s="60"/>
      <c r="APR12" s="60"/>
      <c r="APS12" s="60"/>
      <c r="APT12" s="60"/>
      <c r="APU12" s="60"/>
      <c r="APV12" s="60"/>
      <c r="APW12" s="60"/>
      <c r="APX12" s="60"/>
      <c r="APY12" s="60"/>
      <c r="APZ12" s="60"/>
      <c r="AQA12" s="60"/>
      <c r="AQB12" s="60"/>
      <c r="AQC12" s="60"/>
      <c r="AQD12" s="60"/>
      <c r="AQE12" s="60"/>
      <c r="AQF12" s="60"/>
      <c r="AQG12" s="60"/>
      <c r="AQH12" s="60"/>
      <c r="AQI12" s="60"/>
      <c r="AQJ12" s="60"/>
      <c r="AQK12" s="60"/>
      <c r="AQL12" s="60"/>
      <c r="AQM12" s="60"/>
      <c r="AQN12" s="60"/>
      <c r="AQO12" s="60"/>
      <c r="AQP12" s="60"/>
      <c r="AQQ12" s="60"/>
      <c r="AQR12" s="60"/>
      <c r="AQS12" s="60"/>
      <c r="AQT12" s="60"/>
      <c r="AQU12" s="60"/>
      <c r="AQV12" s="60"/>
      <c r="AQW12" s="60"/>
      <c r="AQX12" s="60"/>
      <c r="AQY12" s="60"/>
      <c r="AQZ12" s="60"/>
      <c r="ARA12" s="60"/>
      <c r="ARB12" s="60"/>
      <c r="ARC12" s="60"/>
      <c r="ARD12" s="60"/>
      <c r="ARE12" s="60"/>
      <c r="ARF12" s="60"/>
      <c r="ARG12" s="60"/>
      <c r="ARH12" s="60"/>
      <c r="ARI12" s="60"/>
      <c r="ARJ12" s="60"/>
      <c r="ARK12" s="60"/>
      <c r="ARL12" s="60"/>
      <c r="ARM12" s="60"/>
      <c r="ARN12" s="60"/>
      <c r="ARO12" s="60"/>
      <c r="ARP12" s="60"/>
      <c r="ARQ12" s="60"/>
      <c r="ARR12" s="60"/>
      <c r="ARS12" s="60"/>
      <c r="ART12" s="60"/>
      <c r="ARU12" s="60"/>
      <c r="ARV12" s="60"/>
      <c r="ARW12" s="60"/>
      <c r="ARX12" s="60"/>
      <c r="ARY12" s="60"/>
      <c r="ARZ12" s="60"/>
      <c r="ASA12" s="60"/>
      <c r="ASB12" s="60"/>
      <c r="ASC12" s="60"/>
      <c r="ASD12" s="60"/>
      <c r="ASE12" s="60"/>
      <c r="ASF12" s="60"/>
      <c r="ASG12" s="60"/>
      <c r="ASH12" s="60"/>
      <c r="ASI12" s="60"/>
      <c r="ASJ12" s="60"/>
      <c r="ASK12" s="60"/>
      <c r="ASL12" s="60"/>
      <c r="ASM12" s="60"/>
      <c r="ASN12" s="60"/>
      <c r="ASO12" s="60"/>
      <c r="ASP12" s="60"/>
      <c r="ASQ12" s="60"/>
      <c r="ASR12" s="60"/>
      <c r="ASS12" s="60"/>
      <c r="AST12" s="60"/>
      <c r="ASU12" s="60"/>
      <c r="ASV12" s="60"/>
      <c r="ASW12" s="60"/>
      <c r="ASX12" s="60"/>
      <c r="ASY12" s="60"/>
      <c r="ASZ12" s="60"/>
      <c r="ATA12" s="60"/>
      <c r="ATB12" s="60"/>
      <c r="ATC12" s="60"/>
      <c r="ATD12" s="60"/>
      <c r="ATE12" s="60"/>
      <c r="ATF12" s="60"/>
      <c r="ATG12" s="60"/>
      <c r="ATH12" s="60"/>
      <c r="ATI12" s="60"/>
      <c r="ATJ12" s="60"/>
      <c r="ATK12" s="60"/>
      <c r="ATL12" s="60"/>
      <c r="ATM12" s="60"/>
      <c r="ATN12" s="60"/>
      <c r="ATO12" s="60"/>
      <c r="ATP12" s="60"/>
      <c r="ATQ12" s="60"/>
      <c r="ATR12" s="60"/>
      <c r="ATS12" s="60"/>
      <c r="ATT12" s="60"/>
      <c r="ATU12" s="60"/>
      <c r="ATV12" s="60"/>
      <c r="ATW12" s="60"/>
      <c r="ATX12" s="60"/>
      <c r="ATY12" s="60"/>
      <c r="ATZ12" s="60"/>
      <c r="AUA12" s="60"/>
      <c r="AUB12" s="60"/>
      <c r="AUC12" s="60"/>
      <c r="AUD12" s="60"/>
      <c r="AUE12" s="60"/>
      <c r="AUF12" s="60"/>
      <c r="AUG12" s="60"/>
      <c r="AUH12" s="60"/>
      <c r="AUI12" s="60"/>
      <c r="AUJ12" s="60"/>
      <c r="AUK12" s="60"/>
      <c r="AUL12" s="60"/>
      <c r="AUM12" s="60"/>
      <c r="AUN12" s="60"/>
      <c r="AUO12" s="60"/>
      <c r="AUP12" s="60"/>
      <c r="AUQ12" s="60"/>
      <c r="AUR12" s="60"/>
      <c r="AUS12" s="60"/>
      <c r="AUT12" s="60"/>
      <c r="AUU12" s="60"/>
      <c r="AUV12" s="60"/>
      <c r="AUW12" s="60"/>
      <c r="AUX12" s="60"/>
      <c r="AUY12" s="60"/>
      <c r="AUZ12" s="60"/>
      <c r="AVA12" s="60"/>
      <c r="AVB12" s="60"/>
      <c r="AVC12" s="60"/>
      <c r="AVD12" s="60"/>
      <c r="AVE12" s="60"/>
      <c r="AVF12" s="60"/>
      <c r="AVG12" s="60"/>
      <c r="AVH12" s="60"/>
      <c r="AVI12" s="60"/>
      <c r="AVJ12" s="60"/>
      <c r="AVK12" s="60"/>
      <c r="AVL12" s="60"/>
      <c r="AVM12" s="60"/>
      <c r="AVN12" s="60"/>
      <c r="AVO12" s="60"/>
      <c r="AVP12" s="60"/>
      <c r="AVQ12" s="60"/>
      <c r="AVR12" s="60"/>
      <c r="AVS12" s="60"/>
      <c r="AVT12" s="60"/>
      <c r="AVU12" s="60"/>
      <c r="AVV12" s="60"/>
      <c r="AVW12" s="60"/>
      <c r="AVX12" s="60"/>
      <c r="AVY12" s="60"/>
      <c r="AVZ12" s="60"/>
      <c r="AWA12" s="60"/>
      <c r="AWB12" s="60"/>
      <c r="AWC12" s="60"/>
      <c r="AWD12" s="60"/>
      <c r="AWE12" s="60"/>
      <c r="AWF12" s="60"/>
      <c r="AWG12" s="60"/>
      <c r="AWH12" s="60"/>
      <c r="AWI12" s="60"/>
      <c r="AWJ12" s="60"/>
      <c r="AWK12" s="60"/>
      <c r="AWL12" s="60"/>
      <c r="AWM12" s="60"/>
      <c r="AWN12" s="60"/>
      <c r="AWO12" s="60"/>
      <c r="AWP12" s="60"/>
      <c r="AWQ12" s="60"/>
      <c r="AWR12" s="60"/>
      <c r="AWS12" s="60"/>
      <c r="AWT12" s="60"/>
      <c r="AWU12" s="60"/>
      <c r="AWV12" s="60"/>
      <c r="AWW12" s="60"/>
      <c r="AWX12" s="60"/>
      <c r="AWY12" s="60"/>
      <c r="AWZ12" s="60"/>
      <c r="AXA12" s="60"/>
      <c r="AXB12" s="60"/>
      <c r="AXC12" s="60"/>
      <c r="AXD12" s="60"/>
      <c r="AXE12" s="60"/>
      <c r="AXF12" s="60"/>
      <c r="AXG12" s="60"/>
      <c r="AXH12" s="60"/>
      <c r="AXI12" s="60"/>
      <c r="AXJ12" s="60"/>
      <c r="AXK12" s="60"/>
      <c r="AXL12" s="60"/>
      <c r="AXM12" s="60"/>
      <c r="AXN12" s="60"/>
      <c r="AXO12" s="60"/>
      <c r="AXP12" s="60"/>
      <c r="AXQ12" s="60"/>
      <c r="AXR12" s="60"/>
      <c r="AXS12" s="60"/>
      <c r="AXT12" s="60"/>
      <c r="AXU12" s="60"/>
      <c r="AXV12" s="60"/>
      <c r="AXW12" s="60"/>
      <c r="AXX12" s="60"/>
      <c r="AXY12" s="60"/>
      <c r="AXZ12" s="60"/>
      <c r="AYA12" s="60"/>
      <c r="AYB12" s="60"/>
      <c r="AYC12" s="60"/>
      <c r="AYD12" s="60"/>
      <c r="AYE12" s="60"/>
      <c r="AYF12" s="60"/>
      <c r="AYG12" s="60"/>
      <c r="AYH12" s="60"/>
      <c r="AYI12" s="60"/>
      <c r="AYJ12" s="60"/>
      <c r="AYK12" s="60"/>
      <c r="AYL12" s="60"/>
      <c r="AYM12" s="60"/>
      <c r="AYN12" s="60"/>
      <c r="AYO12" s="60"/>
      <c r="AYP12" s="60"/>
      <c r="AYQ12" s="60"/>
      <c r="AYR12" s="60"/>
      <c r="AYS12" s="60"/>
      <c r="AYT12" s="60"/>
      <c r="AYU12" s="60"/>
      <c r="AYV12" s="60"/>
      <c r="AYW12" s="60"/>
      <c r="AYX12" s="60"/>
      <c r="AYY12" s="60"/>
      <c r="AYZ12" s="60"/>
      <c r="AZA12" s="60"/>
      <c r="AZB12" s="60"/>
      <c r="AZC12" s="60"/>
      <c r="AZD12" s="60"/>
      <c r="AZE12" s="60"/>
      <c r="AZF12" s="60"/>
      <c r="AZG12" s="60"/>
      <c r="AZH12" s="60"/>
      <c r="AZI12" s="60"/>
      <c r="AZJ12" s="60"/>
      <c r="AZK12" s="60"/>
      <c r="AZL12" s="60"/>
      <c r="AZM12" s="60"/>
      <c r="AZN12" s="60"/>
      <c r="AZO12" s="60"/>
      <c r="AZP12" s="60"/>
      <c r="AZQ12" s="60"/>
      <c r="AZR12" s="60"/>
      <c r="AZS12" s="60"/>
      <c r="AZT12" s="60"/>
      <c r="AZU12" s="60"/>
      <c r="AZV12" s="60"/>
      <c r="AZW12" s="60"/>
      <c r="AZX12" s="60"/>
      <c r="AZY12" s="60"/>
      <c r="AZZ12" s="60"/>
      <c r="BAA12" s="60"/>
      <c r="BAB12" s="60"/>
      <c r="BAC12" s="60"/>
      <c r="BAD12" s="60"/>
      <c r="BAE12" s="60"/>
      <c r="BAF12" s="60"/>
      <c r="BAG12" s="60"/>
      <c r="BAH12" s="60"/>
      <c r="BAI12" s="60"/>
      <c r="BAJ12" s="60"/>
      <c r="BAK12" s="60"/>
      <c r="BAL12" s="60"/>
      <c r="BAM12" s="60"/>
      <c r="BAN12" s="60"/>
      <c r="BAO12" s="60"/>
      <c r="BAP12" s="60"/>
      <c r="BAQ12" s="60"/>
      <c r="BAR12" s="60"/>
      <c r="BAS12" s="60"/>
      <c r="BAT12" s="60"/>
      <c r="BAU12" s="60"/>
      <c r="BAV12" s="60"/>
      <c r="BAW12" s="60"/>
      <c r="BAX12" s="60"/>
      <c r="BAY12" s="60"/>
      <c r="BAZ12" s="60"/>
      <c r="BBA12" s="60"/>
      <c r="BBB12" s="60"/>
      <c r="BBC12" s="60"/>
      <c r="BBD12" s="60"/>
      <c r="BBE12" s="60"/>
      <c r="BBF12" s="60"/>
      <c r="BBG12" s="60"/>
      <c r="BBH12" s="60"/>
      <c r="BBI12" s="60"/>
      <c r="BBJ12" s="60"/>
      <c r="BBK12" s="60"/>
      <c r="BBL12" s="60"/>
      <c r="BBM12" s="60"/>
      <c r="BBN12" s="60"/>
      <c r="BBO12" s="60"/>
      <c r="BBP12" s="60"/>
      <c r="BBQ12" s="60"/>
      <c r="BBR12" s="60"/>
      <c r="BBS12" s="60"/>
      <c r="BBT12" s="60"/>
      <c r="BBU12" s="60"/>
      <c r="BBV12" s="60"/>
      <c r="BBW12" s="60"/>
      <c r="BBX12" s="60"/>
      <c r="BBY12" s="60"/>
      <c r="BBZ12" s="60"/>
      <c r="BCA12" s="60"/>
      <c r="BCB12" s="60"/>
      <c r="BCC12" s="60"/>
      <c r="BCD12" s="60"/>
      <c r="BCE12" s="60"/>
      <c r="BCF12" s="60"/>
      <c r="BCG12" s="60"/>
      <c r="BCH12" s="60"/>
      <c r="BCI12" s="60"/>
      <c r="BCJ12" s="60"/>
      <c r="BCK12" s="60"/>
      <c r="BCL12" s="60"/>
      <c r="BCM12" s="60"/>
      <c r="BCN12" s="60"/>
      <c r="BCO12" s="60"/>
      <c r="BCP12" s="60"/>
      <c r="BCQ12" s="60"/>
      <c r="BCR12" s="60"/>
      <c r="BCS12" s="60"/>
      <c r="BCT12" s="60"/>
      <c r="BCU12" s="60"/>
      <c r="BCV12" s="60"/>
      <c r="BCW12" s="60"/>
      <c r="BCX12" s="60"/>
      <c r="BCY12" s="60"/>
      <c r="BCZ12" s="60"/>
      <c r="BDA12" s="60"/>
      <c r="BDB12" s="60"/>
      <c r="BDC12" s="60"/>
      <c r="BDD12" s="60"/>
      <c r="BDE12" s="60"/>
      <c r="BDF12" s="60"/>
      <c r="BDG12" s="60"/>
      <c r="BDH12" s="60"/>
      <c r="BDI12" s="60"/>
      <c r="BDJ12" s="60"/>
      <c r="BDK12" s="60"/>
      <c r="BDL12" s="60"/>
      <c r="BDM12" s="60"/>
      <c r="BDN12" s="60"/>
      <c r="BDO12" s="60"/>
      <c r="BDP12" s="60"/>
      <c r="BDQ12" s="60"/>
      <c r="BDR12" s="60"/>
      <c r="BDS12" s="60"/>
      <c r="BDT12" s="60"/>
      <c r="BDU12" s="60"/>
      <c r="BDV12" s="60"/>
      <c r="BDW12" s="60"/>
      <c r="BDX12" s="60"/>
      <c r="BDY12" s="60"/>
      <c r="BDZ12" s="60"/>
      <c r="BEA12" s="60"/>
      <c r="BEB12" s="60"/>
      <c r="BEC12" s="60"/>
      <c r="BED12" s="60"/>
      <c r="BEE12" s="60"/>
      <c r="BEF12" s="60"/>
      <c r="BEG12" s="60"/>
      <c r="BEH12" s="60"/>
      <c r="BEI12" s="60"/>
      <c r="BEJ12" s="60"/>
      <c r="BEK12" s="60"/>
      <c r="BEL12" s="60"/>
      <c r="BEM12" s="60"/>
      <c r="BEN12" s="60"/>
      <c r="BEO12" s="60"/>
      <c r="BEP12" s="60"/>
      <c r="BEQ12" s="60"/>
      <c r="BER12" s="60"/>
      <c r="BES12" s="60"/>
      <c r="BET12" s="60"/>
      <c r="BEU12" s="60"/>
      <c r="BEV12" s="60"/>
      <c r="BEW12" s="60"/>
      <c r="BEX12" s="60"/>
      <c r="BEY12" s="60"/>
      <c r="BEZ12" s="60"/>
      <c r="BFA12" s="60"/>
      <c r="BFB12" s="60"/>
      <c r="BFC12" s="60"/>
      <c r="BFD12" s="60"/>
      <c r="BFE12" s="60"/>
      <c r="BFF12" s="60"/>
      <c r="BFG12" s="60"/>
      <c r="BFH12" s="60"/>
      <c r="BFI12" s="60"/>
      <c r="BFJ12" s="60"/>
      <c r="BFK12" s="60"/>
      <c r="BFL12" s="60"/>
      <c r="BFM12" s="60"/>
      <c r="BFN12" s="60"/>
      <c r="BFO12" s="60"/>
      <c r="BFP12" s="60"/>
      <c r="BFQ12" s="60"/>
      <c r="BFR12" s="60"/>
      <c r="BFS12" s="60"/>
      <c r="BFT12" s="60"/>
      <c r="BFU12" s="60"/>
      <c r="BFV12" s="60"/>
      <c r="BFW12" s="60"/>
      <c r="BFX12" s="60"/>
      <c r="BFY12" s="60"/>
      <c r="BFZ12" s="60"/>
      <c r="BGA12" s="60"/>
      <c r="BGB12" s="60"/>
      <c r="BGC12" s="60"/>
      <c r="BGD12" s="60"/>
      <c r="BGE12" s="60"/>
      <c r="BGF12" s="60"/>
      <c r="BGG12" s="60"/>
      <c r="BGH12" s="60"/>
      <c r="BGI12" s="60"/>
      <c r="BGJ12" s="60"/>
      <c r="BGK12" s="60"/>
      <c r="BGL12" s="60"/>
      <c r="BGM12" s="60"/>
      <c r="BGN12" s="60"/>
      <c r="BGO12" s="60"/>
      <c r="BGP12" s="60"/>
      <c r="BGQ12" s="60"/>
      <c r="BGR12" s="60"/>
      <c r="BGS12" s="60"/>
      <c r="BGT12" s="60"/>
      <c r="BGU12" s="60"/>
      <c r="BGV12" s="60"/>
      <c r="BGW12" s="60"/>
      <c r="BGX12" s="60"/>
      <c r="BGY12" s="60"/>
      <c r="BGZ12" s="60"/>
      <c r="BHA12" s="60"/>
      <c r="BHB12" s="60"/>
      <c r="BHC12" s="60"/>
      <c r="BHD12" s="60"/>
      <c r="BHE12" s="60"/>
      <c r="BHF12" s="60"/>
      <c r="BHG12" s="60"/>
      <c r="BHH12" s="60"/>
      <c r="BHI12" s="60"/>
      <c r="BHJ12" s="60"/>
      <c r="BHK12" s="60"/>
      <c r="BHL12" s="60"/>
      <c r="BHM12" s="60"/>
      <c r="BHN12" s="60"/>
      <c r="BHO12" s="60"/>
      <c r="BHP12" s="60"/>
      <c r="BHQ12" s="60"/>
      <c r="BHR12" s="60"/>
      <c r="BHS12" s="60"/>
      <c r="BHT12" s="60"/>
      <c r="BHU12" s="60"/>
      <c r="BHV12" s="60"/>
      <c r="BHW12" s="60"/>
      <c r="BHX12" s="60"/>
      <c r="BHY12" s="60"/>
      <c r="BHZ12" s="60"/>
      <c r="BIA12" s="60"/>
      <c r="BIB12" s="60"/>
      <c r="BIC12" s="60"/>
      <c r="BID12" s="60"/>
      <c r="BIE12" s="60"/>
      <c r="BIF12" s="60"/>
      <c r="BIG12" s="60"/>
      <c r="BIH12" s="60"/>
      <c r="BII12" s="60"/>
      <c r="BIJ12" s="60"/>
      <c r="BIK12" s="60"/>
      <c r="BIL12" s="60"/>
      <c r="BIM12" s="60"/>
      <c r="BIN12" s="60"/>
      <c r="BIO12" s="60"/>
      <c r="BIP12" s="60"/>
      <c r="BIQ12" s="60"/>
      <c r="BIR12" s="60"/>
      <c r="BIS12" s="60"/>
      <c r="BIT12" s="60"/>
      <c r="BIU12" s="60"/>
      <c r="BIV12" s="60"/>
      <c r="BIW12" s="60"/>
      <c r="BIX12" s="60"/>
      <c r="BIY12" s="60"/>
      <c r="BIZ12" s="60"/>
      <c r="BJA12" s="60"/>
      <c r="BJB12" s="60"/>
      <c r="BJC12" s="60"/>
      <c r="BJD12" s="60"/>
      <c r="BJE12" s="60"/>
      <c r="BJF12" s="60"/>
      <c r="BJG12" s="60"/>
      <c r="BJH12" s="60"/>
      <c r="BJI12" s="60"/>
      <c r="BJJ12" s="60"/>
      <c r="BJK12" s="60"/>
      <c r="BJL12" s="60"/>
      <c r="BJM12" s="60"/>
      <c r="BJN12" s="60"/>
      <c r="BJO12" s="60"/>
      <c r="BJP12" s="60"/>
      <c r="BJQ12" s="60"/>
      <c r="BJR12" s="60"/>
      <c r="BJS12" s="60"/>
      <c r="BJT12" s="60"/>
      <c r="BJU12" s="60"/>
      <c r="BJV12" s="60"/>
      <c r="BJW12" s="60"/>
      <c r="BJX12" s="60"/>
      <c r="BJY12" s="60"/>
      <c r="BJZ12" s="60"/>
      <c r="BKA12" s="60"/>
      <c r="BKB12" s="60"/>
      <c r="BKC12" s="60"/>
      <c r="BKD12" s="60"/>
      <c r="BKE12" s="60"/>
      <c r="BKF12" s="60"/>
      <c r="BKG12" s="60"/>
      <c r="BKH12" s="60"/>
      <c r="BKI12" s="60"/>
      <c r="BKJ12" s="60"/>
      <c r="BKK12" s="60"/>
      <c r="BKL12" s="60"/>
      <c r="BKM12" s="60"/>
      <c r="BKN12" s="60"/>
      <c r="BKO12" s="60"/>
      <c r="BKP12" s="60"/>
      <c r="BKQ12" s="60"/>
      <c r="BKR12" s="60"/>
      <c r="BKS12" s="60"/>
      <c r="BKT12" s="60"/>
      <c r="BKU12" s="60"/>
      <c r="BKV12" s="60"/>
      <c r="BKW12" s="60"/>
      <c r="BKX12" s="60"/>
      <c r="BKY12" s="60"/>
      <c r="BKZ12" s="60"/>
      <c r="BLA12" s="60"/>
      <c r="BLB12" s="60"/>
      <c r="BLC12" s="60"/>
      <c r="BLD12" s="60"/>
      <c r="BLE12" s="60"/>
      <c r="BLF12" s="60"/>
      <c r="BLG12" s="60"/>
      <c r="BLH12" s="60"/>
      <c r="BLI12" s="60"/>
      <c r="BLJ12" s="60"/>
      <c r="BLK12" s="60"/>
      <c r="BLL12" s="60"/>
      <c r="BLM12" s="60"/>
      <c r="BLN12" s="60"/>
      <c r="BLO12" s="60"/>
      <c r="BLP12" s="60"/>
      <c r="BLQ12" s="60"/>
      <c r="BLR12" s="60"/>
      <c r="BLS12" s="60"/>
      <c r="BLT12" s="60"/>
      <c r="BLU12" s="60"/>
      <c r="BLV12" s="60"/>
      <c r="BLW12" s="60"/>
      <c r="BLX12" s="60"/>
      <c r="BLY12" s="60"/>
      <c r="BLZ12" s="60"/>
      <c r="BMA12" s="60"/>
      <c r="BMB12" s="60"/>
      <c r="BMC12" s="60"/>
      <c r="BMD12" s="60"/>
      <c r="BME12" s="60"/>
      <c r="BMF12" s="60"/>
      <c r="BMG12" s="60"/>
      <c r="BMH12" s="60"/>
      <c r="BMI12" s="60"/>
      <c r="BMJ12" s="60"/>
      <c r="BMK12" s="60"/>
      <c r="BML12" s="60"/>
      <c r="BMM12" s="60"/>
      <c r="BMN12" s="60"/>
      <c r="BMO12" s="60"/>
      <c r="BMP12" s="60"/>
      <c r="BMQ12" s="60"/>
      <c r="BMR12" s="60"/>
      <c r="BMS12" s="60"/>
      <c r="BMT12" s="60"/>
      <c r="BMU12" s="60"/>
      <c r="BMV12" s="60"/>
      <c r="BMW12" s="60"/>
      <c r="BMX12" s="60"/>
      <c r="BMY12" s="60"/>
      <c r="BMZ12" s="60"/>
      <c r="BNA12" s="60"/>
      <c r="BNB12" s="60"/>
      <c r="BNC12" s="60"/>
      <c r="BND12" s="60"/>
      <c r="BNE12" s="60"/>
      <c r="BNF12" s="60"/>
      <c r="BNG12" s="60"/>
      <c r="BNH12" s="60"/>
      <c r="BNI12" s="60"/>
      <c r="BNJ12" s="60"/>
      <c r="BNK12" s="60"/>
      <c r="BNL12" s="60"/>
      <c r="BNM12" s="60"/>
      <c r="BNN12" s="60"/>
      <c r="BNO12" s="60"/>
      <c r="BNP12" s="60"/>
      <c r="BNQ12" s="60"/>
      <c r="BNR12" s="60"/>
      <c r="BNS12" s="60"/>
      <c r="BNT12" s="60"/>
      <c r="BNU12" s="60"/>
      <c r="BNV12" s="60"/>
      <c r="BNW12" s="60"/>
      <c r="BNX12" s="60"/>
      <c r="BNY12" s="60"/>
      <c r="BNZ12" s="60"/>
      <c r="BOA12" s="60"/>
      <c r="BOB12" s="60"/>
      <c r="BOC12" s="60"/>
      <c r="BOD12" s="60"/>
      <c r="BOE12" s="60"/>
      <c r="BOF12" s="60"/>
      <c r="BOG12" s="60"/>
      <c r="BOH12" s="60"/>
      <c r="BOI12" s="60"/>
      <c r="BOJ12" s="60"/>
      <c r="BOK12" s="60"/>
      <c r="BOL12" s="60"/>
      <c r="BOM12" s="60"/>
      <c r="BON12" s="60"/>
      <c r="BOO12" s="60"/>
      <c r="BOP12" s="60"/>
      <c r="BOQ12" s="60"/>
      <c r="BOR12" s="60"/>
      <c r="BOS12" s="60"/>
      <c r="BOT12" s="60"/>
      <c r="BOU12" s="60"/>
      <c r="BOV12" s="60"/>
      <c r="BOW12" s="60"/>
      <c r="BOX12" s="60"/>
      <c r="BOY12" s="60"/>
      <c r="BOZ12" s="60"/>
      <c r="BPA12" s="60"/>
      <c r="BPB12" s="60"/>
      <c r="BPC12" s="60"/>
      <c r="BPD12" s="60"/>
      <c r="BPE12" s="60"/>
      <c r="BPF12" s="60"/>
      <c r="BPG12" s="60"/>
      <c r="BPH12" s="60"/>
      <c r="BPI12" s="60"/>
      <c r="BPJ12" s="60"/>
      <c r="BPK12" s="60"/>
      <c r="BPL12" s="60"/>
      <c r="BPM12" s="60"/>
      <c r="BPN12" s="60"/>
      <c r="BPO12" s="60"/>
      <c r="BPP12" s="60"/>
      <c r="BPQ12" s="60"/>
      <c r="BPR12" s="60"/>
      <c r="BPS12" s="60"/>
      <c r="BPT12" s="60"/>
      <c r="BPU12" s="60"/>
      <c r="BPV12" s="60"/>
      <c r="BPW12" s="60"/>
      <c r="BPX12" s="60"/>
      <c r="BPY12" s="60"/>
      <c r="BPZ12" s="60"/>
      <c r="BQA12" s="60"/>
      <c r="BQB12" s="60"/>
      <c r="BQC12" s="60"/>
      <c r="BQD12" s="60"/>
      <c r="BQE12" s="60"/>
      <c r="BQF12" s="60"/>
      <c r="BQG12" s="60"/>
      <c r="BQH12" s="60"/>
      <c r="BQI12" s="60"/>
      <c r="BQJ12" s="60"/>
      <c r="BQK12" s="60"/>
      <c r="BQL12" s="60"/>
      <c r="BQM12" s="60"/>
      <c r="BQN12" s="60"/>
      <c r="BQO12" s="60"/>
      <c r="BQP12" s="60"/>
      <c r="BQQ12" s="60"/>
      <c r="BQR12" s="60"/>
      <c r="BQS12" s="60"/>
      <c r="BQT12" s="60"/>
      <c r="BQU12" s="60"/>
      <c r="BQV12" s="60"/>
      <c r="BQW12" s="60"/>
      <c r="BQX12" s="60"/>
      <c r="BQY12" s="60"/>
      <c r="BQZ12" s="60"/>
      <c r="BRA12" s="60"/>
      <c r="BRB12" s="60"/>
      <c r="BRC12" s="60"/>
      <c r="BRD12" s="60"/>
      <c r="BRE12" s="60"/>
      <c r="BRF12" s="60"/>
      <c r="BRG12" s="60"/>
      <c r="BRH12" s="60"/>
      <c r="BRI12" s="60"/>
      <c r="BRJ12" s="60"/>
      <c r="BRK12" s="60"/>
      <c r="BRL12" s="60"/>
      <c r="BRM12" s="60"/>
      <c r="BRN12" s="60"/>
      <c r="BRO12" s="60"/>
      <c r="BRP12" s="60"/>
      <c r="BRQ12" s="60"/>
      <c r="BRR12" s="60"/>
      <c r="BRS12" s="60"/>
      <c r="BRT12" s="60"/>
      <c r="BRU12" s="60"/>
      <c r="BRV12" s="60"/>
      <c r="BRW12" s="60"/>
      <c r="BRX12" s="60"/>
      <c r="BRY12" s="60"/>
      <c r="BRZ12" s="60"/>
      <c r="BSA12" s="60"/>
      <c r="BSB12" s="60"/>
      <c r="BSC12" s="60"/>
      <c r="BSD12" s="60"/>
      <c r="BSE12" s="60"/>
      <c r="BSF12" s="60"/>
      <c r="BSG12" s="60"/>
      <c r="BSH12" s="60"/>
      <c r="BSI12" s="60"/>
      <c r="BSJ12" s="60"/>
      <c r="BSK12" s="60"/>
      <c r="BSL12" s="60"/>
      <c r="BSM12" s="60"/>
      <c r="BSN12" s="60"/>
      <c r="BSO12" s="60"/>
      <c r="BSP12" s="60"/>
      <c r="BSQ12" s="60"/>
      <c r="BSR12" s="60"/>
      <c r="BSS12" s="60"/>
      <c r="BST12" s="60"/>
      <c r="BSU12" s="60"/>
      <c r="BSV12" s="60"/>
      <c r="BSW12" s="60"/>
      <c r="BSX12" s="60"/>
      <c r="BSY12" s="60"/>
      <c r="BSZ12" s="60"/>
      <c r="BTA12" s="60"/>
      <c r="BTB12" s="60"/>
      <c r="BTC12" s="60"/>
      <c r="BTD12" s="60"/>
      <c r="BTE12" s="60"/>
      <c r="BTF12" s="60"/>
      <c r="BTG12" s="60"/>
      <c r="BTH12" s="60"/>
      <c r="BTI12" s="60"/>
      <c r="BTJ12" s="60"/>
      <c r="BTK12" s="60"/>
      <c r="BTL12" s="60"/>
      <c r="BTM12" s="60"/>
      <c r="BTN12" s="60"/>
      <c r="BTO12" s="60"/>
      <c r="BTP12" s="60"/>
      <c r="BTQ12" s="60"/>
      <c r="BTR12" s="60"/>
      <c r="BTS12" s="60"/>
      <c r="BTT12" s="60"/>
      <c r="BTU12" s="60"/>
      <c r="BTV12" s="60"/>
      <c r="BTW12" s="60"/>
      <c r="BTX12" s="60"/>
      <c r="BTY12" s="60"/>
      <c r="BTZ12" s="60"/>
      <c r="BUA12" s="60"/>
      <c r="BUB12" s="60"/>
      <c r="BUC12" s="60"/>
      <c r="BUD12" s="60"/>
      <c r="BUE12" s="60"/>
      <c r="BUF12" s="60"/>
      <c r="BUG12" s="60"/>
      <c r="BUH12" s="60"/>
      <c r="BUI12" s="60"/>
      <c r="BUJ12" s="60"/>
      <c r="BUK12" s="60"/>
      <c r="BUL12" s="60"/>
      <c r="BUM12" s="60"/>
      <c r="BUN12" s="60"/>
      <c r="BUO12" s="60"/>
      <c r="BUP12" s="60"/>
      <c r="BUQ12" s="60"/>
      <c r="BUR12" s="60"/>
      <c r="BUS12" s="60"/>
      <c r="BUT12" s="60"/>
      <c r="BUU12" s="60"/>
      <c r="BUV12" s="60"/>
      <c r="BUW12" s="60"/>
      <c r="BUX12" s="60"/>
      <c r="BUY12" s="60"/>
      <c r="BUZ12" s="60"/>
      <c r="BVA12" s="60"/>
      <c r="BVB12" s="60"/>
      <c r="BVC12" s="60"/>
      <c r="BVD12" s="60"/>
      <c r="BVE12" s="60"/>
      <c r="BVF12" s="60"/>
      <c r="BVG12" s="60"/>
      <c r="BVH12" s="60"/>
      <c r="BVI12" s="60"/>
      <c r="BVJ12" s="60"/>
      <c r="BVK12" s="60"/>
      <c r="BVL12" s="60"/>
      <c r="BVM12" s="60"/>
      <c r="BVN12" s="60"/>
      <c r="BVO12" s="60"/>
      <c r="BVP12" s="60"/>
      <c r="BVQ12" s="60"/>
      <c r="BVR12" s="60"/>
      <c r="BVS12" s="60"/>
      <c r="BVT12" s="60"/>
      <c r="BVU12" s="60"/>
      <c r="BVV12" s="60"/>
      <c r="BVW12" s="60"/>
      <c r="BVX12" s="60"/>
      <c r="BVY12" s="60"/>
      <c r="BVZ12" s="60"/>
      <c r="BWA12" s="60"/>
      <c r="BWB12" s="60"/>
      <c r="BWC12" s="60"/>
      <c r="BWD12" s="60"/>
      <c r="BWE12" s="60"/>
      <c r="BWF12" s="60"/>
      <c r="BWG12" s="60"/>
      <c r="BWH12" s="60"/>
      <c r="BWI12" s="60"/>
      <c r="BWJ12" s="60"/>
      <c r="BWK12" s="60"/>
      <c r="BWL12" s="60"/>
      <c r="BWM12" s="60"/>
      <c r="BWN12" s="60"/>
      <c r="BWO12" s="60"/>
      <c r="BWP12" s="60"/>
      <c r="BWQ12" s="60"/>
      <c r="BWR12" s="60"/>
      <c r="BWS12" s="60"/>
      <c r="BWT12" s="60"/>
      <c r="BWU12" s="60"/>
      <c r="BWV12" s="60"/>
      <c r="BWW12" s="60"/>
      <c r="BWX12" s="60"/>
      <c r="BWY12" s="60"/>
      <c r="BWZ12" s="60"/>
      <c r="BXA12" s="60"/>
      <c r="BXB12" s="60"/>
      <c r="BXC12" s="60"/>
      <c r="BXD12" s="60"/>
      <c r="BXE12" s="60"/>
      <c r="BXF12" s="60"/>
      <c r="BXG12" s="60"/>
      <c r="BXH12" s="60"/>
      <c r="BXI12" s="60"/>
      <c r="BXJ12" s="60"/>
      <c r="BXK12" s="60"/>
      <c r="BXL12" s="60"/>
      <c r="BXM12" s="60"/>
      <c r="BXN12" s="60"/>
      <c r="BXO12" s="60"/>
      <c r="BXP12" s="60"/>
      <c r="BXQ12" s="60"/>
      <c r="BXR12" s="60"/>
      <c r="BXS12" s="60"/>
      <c r="BXT12" s="60"/>
      <c r="BXU12" s="60"/>
      <c r="BXV12" s="60"/>
      <c r="BXW12" s="60"/>
      <c r="BXX12" s="60"/>
      <c r="BXY12" s="60"/>
      <c r="BXZ12" s="60"/>
      <c r="BYA12" s="60"/>
      <c r="BYB12" s="60"/>
      <c r="BYC12" s="60"/>
      <c r="BYD12" s="60"/>
      <c r="BYE12" s="60"/>
      <c r="BYF12" s="60"/>
      <c r="BYG12" s="60"/>
      <c r="BYH12" s="60"/>
      <c r="BYI12" s="60"/>
      <c r="BYJ12" s="60"/>
      <c r="BYK12" s="60"/>
      <c r="BYL12" s="60"/>
      <c r="BYM12" s="60"/>
      <c r="BYN12" s="60"/>
      <c r="BYO12" s="60"/>
      <c r="BYP12" s="60"/>
      <c r="BYQ12" s="60"/>
      <c r="BYR12" s="60"/>
      <c r="BYS12" s="60"/>
      <c r="BYT12" s="60"/>
      <c r="BYU12" s="60"/>
      <c r="BYV12" s="60"/>
      <c r="BYW12" s="60"/>
      <c r="BYX12" s="60"/>
      <c r="BYY12" s="60"/>
      <c r="BYZ12" s="60"/>
      <c r="BZA12" s="60"/>
      <c r="BZB12" s="60"/>
      <c r="BZC12" s="60"/>
      <c r="BZD12" s="60"/>
      <c r="BZE12" s="60"/>
      <c r="BZF12" s="60"/>
      <c r="BZG12" s="60"/>
      <c r="BZH12" s="60"/>
      <c r="BZI12" s="60"/>
      <c r="BZJ12" s="60"/>
      <c r="BZK12" s="60"/>
      <c r="BZL12" s="60"/>
      <c r="BZM12" s="60"/>
      <c r="BZN12" s="60"/>
      <c r="BZO12" s="60"/>
      <c r="BZP12" s="60"/>
      <c r="BZQ12" s="60"/>
      <c r="BZR12" s="60"/>
      <c r="BZS12" s="60"/>
      <c r="BZT12" s="60"/>
      <c r="BZU12" s="60"/>
      <c r="BZV12" s="60"/>
      <c r="BZW12" s="60"/>
      <c r="BZX12" s="60"/>
      <c r="BZY12" s="60"/>
      <c r="BZZ12" s="60"/>
      <c r="CAA12" s="60"/>
      <c r="CAB12" s="60"/>
      <c r="CAC12" s="60"/>
      <c r="CAD12" s="60"/>
      <c r="CAE12" s="60"/>
      <c r="CAF12" s="60"/>
      <c r="CAG12" s="60"/>
      <c r="CAH12" s="60"/>
      <c r="CAI12" s="60"/>
      <c r="CAJ12" s="60"/>
      <c r="CAK12" s="60"/>
      <c r="CAL12" s="60"/>
      <c r="CAM12" s="60"/>
      <c r="CAN12" s="60"/>
      <c r="CAO12" s="60"/>
      <c r="CAP12" s="60"/>
      <c r="CAQ12" s="60"/>
      <c r="CAR12" s="60"/>
      <c r="CAS12" s="60"/>
      <c r="CAT12" s="60"/>
      <c r="CAU12" s="60"/>
      <c r="CAV12" s="60"/>
      <c r="CAW12" s="60"/>
      <c r="CAX12" s="60"/>
      <c r="CAY12" s="60"/>
      <c r="CAZ12" s="60"/>
      <c r="CBA12" s="60"/>
      <c r="CBB12" s="60"/>
      <c r="CBC12" s="60"/>
      <c r="CBD12" s="60"/>
      <c r="CBE12" s="60"/>
      <c r="CBF12" s="60"/>
      <c r="CBG12" s="60"/>
      <c r="CBH12" s="60"/>
      <c r="CBI12" s="60"/>
      <c r="CBJ12" s="60"/>
      <c r="CBK12" s="60"/>
      <c r="CBL12" s="60"/>
      <c r="CBM12" s="60"/>
      <c r="CBN12" s="60"/>
      <c r="CBO12" s="60"/>
      <c r="CBP12" s="60"/>
      <c r="CBQ12" s="60"/>
      <c r="CBR12" s="60"/>
      <c r="CBS12" s="60"/>
      <c r="CBT12" s="60"/>
      <c r="CBU12" s="60"/>
      <c r="CBV12" s="60"/>
      <c r="CBW12" s="60"/>
      <c r="CBX12" s="60"/>
      <c r="CBY12" s="60"/>
      <c r="CBZ12" s="60"/>
      <c r="CCA12" s="60"/>
      <c r="CCB12" s="60"/>
      <c r="CCC12" s="60"/>
      <c r="CCD12" s="60"/>
      <c r="CCE12" s="60"/>
      <c r="CCF12" s="60"/>
      <c r="CCG12" s="60"/>
      <c r="CCH12" s="60"/>
      <c r="CCI12" s="60"/>
      <c r="CCJ12" s="60"/>
      <c r="CCK12" s="60"/>
      <c r="CCL12" s="60"/>
      <c r="CCM12" s="60"/>
      <c r="CCN12" s="60"/>
      <c r="CCO12" s="60"/>
      <c r="CCP12" s="60"/>
      <c r="CCQ12" s="60"/>
      <c r="CCR12" s="60"/>
      <c r="CCS12" s="60"/>
      <c r="CCT12" s="60"/>
      <c r="CCU12" s="60"/>
      <c r="CCV12" s="60"/>
      <c r="CCW12" s="60"/>
      <c r="CCX12" s="60"/>
      <c r="CCY12" s="60"/>
      <c r="CCZ12" s="60"/>
      <c r="CDA12" s="60"/>
      <c r="CDB12" s="60"/>
      <c r="CDC12" s="60"/>
      <c r="CDD12" s="60"/>
      <c r="CDE12" s="60"/>
      <c r="CDF12" s="60"/>
      <c r="CDG12" s="60"/>
      <c r="CDH12" s="60"/>
      <c r="CDI12" s="60"/>
      <c r="CDJ12" s="60"/>
      <c r="CDK12" s="60"/>
      <c r="CDL12" s="60"/>
      <c r="CDM12" s="60"/>
      <c r="CDN12" s="60"/>
      <c r="CDO12" s="60"/>
      <c r="CDP12" s="60"/>
      <c r="CDQ12" s="60"/>
      <c r="CDR12" s="60"/>
      <c r="CDS12" s="60"/>
      <c r="CDT12" s="60"/>
      <c r="CDU12" s="60"/>
      <c r="CDV12" s="60"/>
      <c r="CDW12" s="60"/>
      <c r="CDX12" s="60"/>
      <c r="CDY12" s="60"/>
      <c r="CDZ12" s="60"/>
      <c r="CEA12" s="60"/>
      <c r="CEB12" s="60"/>
      <c r="CEC12" s="60"/>
      <c r="CED12" s="60"/>
      <c r="CEE12" s="60"/>
      <c r="CEF12" s="60"/>
      <c r="CEG12" s="60"/>
      <c r="CEH12" s="60"/>
      <c r="CEI12" s="60"/>
      <c r="CEJ12" s="60"/>
      <c r="CEK12" s="60"/>
      <c r="CEL12" s="60"/>
      <c r="CEM12" s="60"/>
      <c r="CEN12" s="60"/>
      <c r="CEO12" s="60"/>
      <c r="CEP12" s="60"/>
      <c r="CEQ12" s="60"/>
      <c r="CER12" s="60"/>
      <c r="CES12" s="60"/>
      <c r="CET12" s="60"/>
      <c r="CEU12" s="60"/>
      <c r="CEV12" s="60"/>
      <c r="CEW12" s="60"/>
      <c r="CEX12" s="60"/>
      <c r="CEY12" s="60"/>
      <c r="CEZ12" s="60"/>
      <c r="CFA12" s="60"/>
      <c r="CFB12" s="60"/>
      <c r="CFC12" s="60"/>
      <c r="CFD12" s="60"/>
      <c r="CFE12" s="60"/>
      <c r="CFF12" s="60"/>
      <c r="CFG12" s="60"/>
      <c r="CFH12" s="60"/>
      <c r="CFI12" s="60"/>
      <c r="CFJ12" s="60"/>
      <c r="CFK12" s="60"/>
      <c r="CFL12" s="60"/>
      <c r="CFM12" s="60"/>
      <c r="CFN12" s="60"/>
      <c r="CFO12" s="60"/>
      <c r="CFP12" s="60"/>
      <c r="CFQ12" s="60"/>
      <c r="CFR12" s="60"/>
      <c r="CFS12" s="60"/>
      <c r="CFT12" s="60"/>
      <c r="CFU12" s="60"/>
      <c r="CFV12" s="60"/>
      <c r="CFW12" s="60"/>
      <c r="CFX12" s="60"/>
      <c r="CFY12" s="60"/>
      <c r="CFZ12" s="60"/>
      <c r="CGA12" s="60"/>
      <c r="CGB12" s="60"/>
      <c r="CGC12" s="60"/>
      <c r="CGD12" s="60"/>
      <c r="CGE12" s="60"/>
      <c r="CGF12" s="60"/>
      <c r="CGG12" s="60"/>
      <c r="CGH12" s="60"/>
      <c r="CGI12" s="60"/>
      <c r="CGJ12" s="60"/>
      <c r="CGK12" s="60"/>
      <c r="CGL12" s="60"/>
      <c r="CGM12" s="60"/>
      <c r="CGN12" s="60"/>
      <c r="CGO12" s="60"/>
      <c r="CGP12" s="60"/>
      <c r="CGQ12" s="60"/>
      <c r="CGR12" s="60"/>
      <c r="CGS12" s="60"/>
      <c r="CGT12" s="60"/>
      <c r="CGU12" s="60"/>
      <c r="CGV12" s="60"/>
      <c r="CGW12" s="60"/>
      <c r="CGX12" s="60"/>
      <c r="CGY12" s="60"/>
      <c r="CGZ12" s="60"/>
      <c r="CHA12" s="60"/>
      <c r="CHB12" s="60"/>
      <c r="CHC12" s="60"/>
      <c r="CHD12" s="60"/>
      <c r="CHE12" s="60"/>
      <c r="CHF12" s="60"/>
      <c r="CHG12" s="60"/>
      <c r="CHH12" s="60"/>
      <c r="CHI12" s="60"/>
      <c r="CHJ12" s="60"/>
      <c r="CHK12" s="60"/>
      <c r="CHL12" s="60"/>
      <c r="CHM12" s="60"/>
      <c r="CHN12" s="60"/>
      <c r="CHO12" s="60"/>
      <c r="CHP12" s="60"/>
      <c r="CHQ12" s="60"/>
      <c r="CHR12" s="60"/>
      <c r="CHS12" s="60"/>
      <c r="CHT12" s="60"/>
      <c r="CHU12" s="60"/>
      <c r="CHV12" s="60"/>
      <c r="CHW12" s="60"/>
      <c r="CHX12" s="60"/>
      <c r="CHY12" s="60"/>
      <c r="CHZ12" s="60"/>
      <c r="CIA12" s="60"/>
      <c r="CIB12" s="60"/>
      <c r="CIC12" s="60"/>
      <c r="CID12" s="60"/>
      <c r="CIE12" s="60"/>
      <c r="CIF12" s="60"/>
      <c r="CIG12" s="60"/>
      <c r="CIH12" s="60"/>
      <c r="CII12" s="60"/>
      <c r="CIJ12" s="60"/>
      <c r="CIK12" s="60"/>
      <c r="CIL12" s="60"/>
      <c r="CIM12" s="60"/>
      <c r="CIN12" s="60"/>
      <c r="CIO12" s="60"/>
      <c r="CIP12" s="60"/>
      <c r="CIQ12" s="60"/>
      <c r="CIR12" s="60"/>
      <c r="CIS12" s="60"/>
      <c r="CIT12" s="60"/>
      <c r="CIU12" s="60"/>
      <c r="CIV12" s="60"/>
      <c r="CIW12" s="60"/>
      <c r="CIX12" s="60"/>
      <c r="CIY12" s="60"/>
      <c r="CIZ12" s="60"/>
      <c r="CJA12" s="60"/>
      <c r="CJB12" s="60"/>
      <c r="CJC12" s="60"/>
      <c r="CJD12" s="60"/>
      <c r="CJE12" s="60"/>
      <c r="CJF12" s="60"/>
      <c r="CJG12" s="60"/>
      <c r="CJH12" s="60"/>
      <c r="CJI12" s="60"/>
      <c r="CJJ12" s="60"/>
      <c r="CJK12" s="60"/>
      <c r="CJL12" s="60"/>
      <c r="CJM12" s="60"/>
      <c r="CJN12" s="60"/>
      <c r="CJO12" s="60"/>
      <c r="CJP12" s="60"/>
      <c r="CJQ12" s="60"/>
      <c r="CJR12" s="60"/>
      <c r="CJS12" s="60"/>
      <c r="CJT12" s="60"/>
      <c r="CJU12" s="60"/>
      <c r="CJV12" s="60"/>
      <c r="CJW12" s="60"/>
      <c r="CJX12" s="60"/>
      <c r="CJY12" s="60"/>
      <c r="CJZ12" s="60"/>
      <c r="CKA12" s="60"/>
      <c r="CKB12" s="60"/>
      <c r="CKC12" s="60"/>
      <c r="CKD12" s="60"/>
      <c r="CKE12" s="60"/>
      <c r="CKF12" s="60"/>
      <c r="CKG12" s="60"/>
      <c r="CKH12" s="60"/>
      <c r="CKI12" s="60"/>
      <c r="CKJ12" s="60"/>
      <c r="CKK12" s="60"/>
      <c r="CKL12" s="60"/>
      <c r="CKM12" s="60"/>
      <c r="CKN12" s="60"/>
      <c r="CKO12" s="60"/>
      <c r="CKP12" s="60"/>
      <c r="CKQ12" s="60"/>
      <c r="CKR12" s="60"/>
      <c r="CKS12" s="60"/>
      <c r="CKT12" s="60"/>
      <c r="CKU12" s="60"/>
      <c r="CKV12" s="60"/>
      <c r="CKW12" s="60"/>
      <c r="CKX12" s="60"/>
      <c r="CKY12" s="60"/>
      <c r="CKZ12" s="60"/>
      <c r="CLA12" s="60"/>
      <c r="CLB12" s="60"/>
      <c r="CLC12" s="60"/>
      <c r="CLD12" s="60"/>
      <c r="CLE12" s="60"/>
      <c r="CLF12" s="60"/>
      <c r="CLG12" s="60"/>
      <c r="CLH12" s="60"/>
      <c r="CLI12" s="60"/>
      <c r="CLJ12" s="60"/>
      <c r="CLK12" s="60"/>
      <c r="CLL12" s="60"/>
      <c r="CLM12" s="60"/>
      <c r="CLN12" s="60"/>
      <c r="CLO12" s="60"/>
      <c r="CLP12" s="60"/>
      <c r="CLQ12" s="60"/>
      <c r="CLR12" s="60"/>
      <c r="CLS12" s="60"/>
      <c r="CLT12" s="60"/>
      <c r="CLU12" s="60"/>
      <c r="CLV12" s="60"/>
      <c r="CLW12" s="60"/>
      <c r="CLX12" s="60"/>
      <c r="CLY12" s="60"/>
      <c r="CLZ12" s="60"/>
      <c r="CMA12" s="60"/>
      <c r="CMB12" s="60"/>
      <c r="CMC12" s="60"/>
      <c r="CMD12" s="60"/>
      <c r="CME12" s="60"/>
      <c r="CMF12" s="60"/>
      <c r="CMG12" s="60"/>
      <c r="CMH12" s="60"/>
      <c r="CMI12" s="60"/>
      <c r="CMJ12" s="60"/>
      <c r="CMK12" s="60"/>
      <c r="CML12" s="60"/>
      <c r="CMM12" s="60"/>
      <c r="CMN12" s="60"/>
      <c r="CMO12" s="60"/>
      <c r="CMP12" s="60"/>
      <c r="CMQ12" s="60"/>
      <c r="CMR12" s="60"/>
      <c r="CMS12" s="60"/>
      <c r="CMT12" s="60"/>
      <c r="CMU12" s="60"/>
      <c r="CMV12" s="60"/>
      <c r="CMW12" s="60"/>
      <c r="CMX12" s="60"/>
      <c r="CMY12" s="60"/>
      <c r="CMZ12" s="60"/>
      <c r="CNA12" s="60"/>
      <c r="CNB12" s="60"/>
      <c r="CNC12" s="60"/>
      <c r="CND12" s="60"/>
      <c r="CNE12" s="60"/>
      <c r="CNF12" s="60"/>
      <c r="CNG12" s="60"/>
      <c r="CNH12" s="60"/>
      <c r="CNI12" s="60"/>
      <c r="CNJ12" s="60"/>
      <c r="CNK12" s="60"/>
      <c r="CNL12" s="60"/>
      <c r="CNM12" s="60"/>
      <c r="CNN12" s="60"/>
      <c r="CNO12" s="60"/>
      <c r="CNP12" s="60"/>
      <c r="CNQ12" s="60"/>
      <c r="CNR12" s="60"/>
      <c r="CNS12" s="60"/>
      <c r="CNT12" s="60"/>
      <c r="CNU12" s="60"/>
      <c r="CNV12" s="60"/>
      <c r="CNW12" s="60"/>
      <c r="CNX12" s="60"/>
      <c r="CNY12" s="60"/>
      <c r="CNZ12" s="60"/>
      <c r="COA12" s="60"/>
      <c r="COB12" s="60"/>
      <c r="COC12" s="60"/>
      <c r="COD12" s="60"/>
      <c r="COE12" s="60"/>
      <c r="COF12" s="60"/>
      <c r="COG12" s="60"/>
      <c r="COH12" s="60"/>
      <c r="COI12" s="60"/>
      <c r="COJ12" s="60"/>
      <c r="COK12" s="60"/>
      <c r="COL12" s="60"/>
      <c r="COM12" s="60"/>
      <c r="CON12" s="60"/>
      <c r="COO12" s="60"/>
      <c r="COP12" s="60"/>
      <c r="COQ12" s="60"/>
      <c r="COR12" s="60"/>
      <c r="COS12" s="60"/>
      <c r="COT12" s="60"/>
      <c r="COU12" s="60"/>
      <c r="COV12" s="60"/>
      <c r="COW12" s="60"/>
      <c r="COX12" s="60"/>
      <c r="COY12" s="60"/>
      <c r="COZ12" s="60"/>
      <c r="CPA12" s="60"/>
      <c r="CPB12" s="60"/>
      <c r="CPC12" s="60"/>
      <c r="CPD12" s="60"/>
      <c r="CPE12" s="60"/>
      <c r="CPF12" s="60"/>
      <c r="CPG12" s="60"/>
      <c r="CPH12" s="60"/>
      <c r="CPI12" s="60"/>
      <c r="CPJ12" s="60"/>
      <c r="CPK12" s="60"/>
      <c r="CPL12" s="60"/>
      <c r="CPM12" s="60"/>
      <c r="CPN12" s="60"/>
      <c r="CPO12" s="60"/>
      <c r="CPP12" s="60"/>
      <c r="CPQ12" s="60"/>
      <c r="CPR12" s="60"/>
      <c r="CPS12" s="60"/>
      <c r="CPT12" s="60"/>
      <c r="CPU12" s="60"/>
      <c r="CPV12" s="60"/>
      <c r="CPW12" s="60"/>
      <c r="CPX12" s="60"/>
      <c r="CPY12" s="60"/>
      <c r="CPZ12" s="60"/>
      <c r="CQA12" s="60"/>
      <c r="CQB12" s="60"/>
      <c r="CQC12" s="60"/>
      <c r="CQD12" s="60"/>
      <c r="CQE12" s="60"/>
      <c r="CQF12" s="60"/>
      <c r="CQG12" s="60"/>
      <c r="CQH12" s="60"/>
      <c r="CQI12" s="60"/>
      <c r="CQJ12" s="60"/>
      <c r="CQK12" s="60"/>
      <c r="CQL12" s="60"/>
      <c r="CQM12" s="60"/>
      <c r="CQN12" s="60"/>
      <c r="CQO12" s="60"/>
      <c r="CQP12" s="60"/>
      <c r="CQQ12" s="60"/>
      <c r="CQR12" s="60"/>
      <c r="CQS12" s="60"/>
      <c r="CQT12" s="60"/>
      <c r="CQU12" s="60"/>
      <c r="CQV12" s="60"/>
      <c r="CQW12" s="60"/>
      <c r="CQX12" s="60"/>
      <c r="CQY12" s="60"/>
      <c r="CQZ12" s="60"/>
      <c r="CRA12" s="60"/>
      <c r="CRB12" s="60"/>
      <c r="CRC12" s="60"/>
      <c r="CRD12" s="60"/>
      <c r="CRE12" s="60"/>
      <c r="CRF12" s="60"/>
      <c r="CRG12" s="60"/>
      <c r="CRH12" s="60"/>
      <c r="CRI12" s="60"/>
      <c r="CRJ12" s="60"/>
      <c r="CRK12" s="60"/>
      <c r="CRL12" s="60"/>
      <c r="CRM12" s="60"/>
      <c r="CRN12" s="60"/>
      <c r="CRO12" s="60"/>
      <c r="CRP12" s="60"/>
      <c r="CRQ12" s="60"/>
      <c r="CRR12" s="60"/>
      <c r="CRS12" s="60"/>
      <c r="CRT12" s="60"/>
      <c r="CRU12" s="60"/>
      <c r="CRV12" s="60"/>
      <c r="CRW12" s="60"/>
      <c r="CRX12" s="60"/>
      <c r="CRY12" s="60"/>
      <c r="CRZ12" s="60"/>
      <c r="CSA12" s="60"/>
      <c r="CSB12" s="60"/>
      <c r="CSC12" s="60"/>
      <c r="CSD12" s="60"/>
      <c r="CSE12" s="60"/>
      <c r="CSF12" s="60"/>
      <c r="CSG12" s="60"/>
      <c r="CSH12" s="60"/>
      <c r="CSI12" s="60"/>
      <c r="CSJ12" s="60"/>
      <c r="CSK12" s="60"/>
      <c r="CSL12" s="60"/>
      <c r="CSM12" s="60"/>
      <c r="CSN12" s="60"/>
      <c r="CSO12" s="60"/>
      <c r="CSP12" s="60"/>
      <c r="CSQ12" s="60"/>
      <c r="CSR12" s="60"/>
      <c r="CSS12" s="60"/>
      <c r="CST12" s="60"/>
      <c r="CSU12" s="60"/>
      <c r="CSV12" s="60"/>
      <c r="CSW12" s="60"/>
      <c r="CSX12" s="60"/>
      <c r="CSY12" s="60"/>
      <c r="CSZ12" s="60"/>
      <c r="CTA12" s="60"/>
      <c r="CTB12" s="60"/>
      <c r="CTC12" s="60"/>
      <c r="CTD12" s="60"/>
      <c r="CTE12" s="60"/>
      <c r="CTF12" s="60"/>
      <c r="CTG12" s="60"/>
      <c r="CTH12" s="60"/>
      <c r="CTI12" s="60"/>
      <c r="CTJ12" s="60"/>
      <c r="CTK12" s="60"/>
      <c r="CTL12" s="60"/>
      <c r="CTM12" s="60"/>
      <c r="CTN12" s="60"/>
      <c r="CTO12" s="60"/>
      <c r="CTP12" s="60"/>
      <c r="CTQ12" s="60"/>
      <c r="CTR12" s="60"/>
      <c r="CTS12" s="60"/>
      <c r="CTT12" s="60"/>
      <c r="CTU12" s="60"/>
      <c r="CTV12" s="60"/>
      <c r="CTW12" s="60"/>
      <c r="CTX12" s="60"/>
      <c r="CTY12" s="60"/>
      <c r="CTZ12" s="60"/>
      <c r="CUA12" s="60"/>
      <c r="CUB12" s="60"/>
      <c r="CUC12" s="60"/>
      <c r="CUD12" s="60"/>
      <c r="CUE12" s="60"/>
      <c r="CUF12" s="60"/>
      <c r="CUG12" s="60"/>
      <c r="CUH12" s="60"/>
      <c r="CUI12" s="60"/>
      <c r="CUJ12" s="60"/>
      <c r="CUK12" s="60"/>
      <c r="CUL12" s="60"/>
      <c r="CUM12" s="60"/>
      <c r="CUN12" s="60"/>
      <c r="CUO12" s="60"/>
      <c r="CUP12" s="60"/>
      <c r="CUQ12" s="60"/>
      <c r="CUR12" s="60"/>
      <c r="CUS12" s="60"/>
      <c r="CUT12" s="60"/>
      <c r="CUU12" s="60"/>
      <c r="CUV12" s="60"/>
      <c r="CUW12" s="60"/>
      <c r="CUX12" s="60"/>
      <c r="CUY12" s="60"/>
      <c r="CUZ12" s="60"/>
      <c r="CVA12" s="60"/>
      <c r="CVB12" s="60"/>
      <c r="CVC12" s="60"/>
      <c r="CVD12" s="60"/>
      <c r="CVE12" s="60"/>
      <c r="CVF12" s="60"/>
      <c r="CVG12" s="60"/>
      <c r="CVH12" s="60"/>
      <c r="CVI12" s="60"/>
      <c r="CVJ12" s="60"/>
      <c r="CVK12" s="60"/>
      <c r="CVL12" s="60"/>
      <c r="CVM12" s="60"/>
      <c r="CVN12" s="60"/>
      <c r="CVO12" s="60"/>
      <c r="CVP12" s="60"/>
      <c r="CVQ12" s="60"/>
      <c r="CVR12" s="60"/>
      <c r="CVS12" s="60"/>
      <c r="CVT12" s="60"/>
      <c r="CVU12" s="60"/>
      <c r="CVV12" s="60"/>
      <c r="CVW12" s="60"/>
      <c r="CVX12" s="60"/>
      <c r="CVY12" s="60"/>
      <c r="CVZ12" s="60"/>
      <c r="CWA12" s="60"/>
      <c r="CWB12" s="60"/>
      <c r="CWC12" s="60"/>
      <c r="CWD12" s="60"/>
      <c r="CWE12" s="60"/>
      <c r="CWF12" s="60"/>
      <c r="CWG12" s="60"/>
      <c r="CWH12" s="60"/>
      <c r="CWI12" s="60"/>
      <c r="CWJ12" s="60"/>
      <c r="CWK12" s="60"/>
      <c r="CWL12" s="60"/>
      <c r="CWM12" s="60"/>
      <c r="CWN12" s="60"/>
      <c r="CWO12" s="60"/>
      <c r="CWP12" s="60"/>
      <c r="CWQ12" s="60"/>
      <c r="CWR12" s="60"/>
      <c r="CWS12" s="60"/>
      <c r="CWT12" s="60"/>
      <c r="CWU12" s="60"/>
      <c r="CWV12" s="60"/>
      <c r="CWW12" s="60"/>
      <c r="CWX12" s="60"/>
      <c r="CWY12" s="60"/>
      <c r="CWZ12" s="60"/>
      <c r="CXA12" s="60"/>
      <c r="CXB12" s="60"/>
      <c r="CXC12" s="60"/>
      <c r="CXD12" s="60"/>
      <c r="CXE12" s="60"/>
      <c r="CXF12" s="60"/>
      <c r="CXG12" s="60"/>
      <c r="CXH12" s="60"/>
      <c r="CXI12" s="60"/>
      <c r="CXJ12" s="60"/>
      <c r="CXK12" s="60"/>
      <c r="CXL12" s="60"/>
      <c r="CXM12" s="60"/>
      <c r="CXN12" s="60"/>
      <c r="CXO12" s="60"/>
      <c r="CXP12" s="60"/>
      <c r="CXQ12" s="60"/>
      <c r="CXR12" s="60"/>
      <c r="CXS12" s="60"/>
      <c r="CXT12" s="60"/>
      <c r="CXU12" s="60"/>
      <c r="CXV12" s="60"/>
      <c r="CXW12" s="60"/>
      <c r="CXX12" s="60"/>
      <c r="CXY12" s="60"/>
      <c r="CXZ12" s="60"/>
      <c r="CYA12" s="60"/>
      <c r="CYB12" s="60"/>
      <c r="CYC12" s="60"/>
      <c r="CYD12" s="60"/>
      <c r="CYE12" s="60"/>
      <c r="CYF12" s="60"/>
      <c r="CYG12" s="60"/>
      <c r="CYH12" s="60"/>
      <c r="CYI12" s="60"/>
      <c r="CYJ12" s="60"/>
      <c r="CYK12" s="60"/>
      <c r="CYL12" s="60"/>
      <c r="CYM12" s="60"/>
      <c r="CYN12" s="60"/>
      <c r="CYO12" s="60"/>
      <c r="CYP12" s="60"/>
      <c r="CYQ12" s="60"/>
      <c r="CYR12" s="60"/>
      <c r="CYS12" s="60"/>
      <c r="CYT12" s="60"/>
      <c r="CYU12" s="60"/>
      <c r="CYV12" s="60"/>
      <c r="CYW12" s="60"/>
      <c r="CYX12" s="60"/>
      <c r="CYY12" s="60"/>
      <c r="CYZ12" s="60"/>
      <c r="CZA12" s="60"/>
      <c r="CZB12" s="60"/>
      <c r="CZC12" s="60"/>
      <c r="CZD12" s="60"/>
      <c r="CZE12" s="60"/>
      <c r="CZF12" s="60"/>
      <c r="CZG12" s="60"/>
      <c r="CZH12" s="60"/>
      <c r="CZI12" s="60"/>
      <c r="CZJ12" s="60"/>
      <c r="CZK12" s="60"/>
      <c r="CZL12" s="60"/>
      <c r="CZM12" s="60"/>
      <c r="CZN12" s="60"/>
      <c r="CZO12" s="60"/>
      <c r="CZP12" s="60"/>
      <c r="CZQ12" s="60"/>
      <c r="CZR12" s="60"/>
      <c r="CZS12" s="60"/>
      <c r="CZT12" s="60"/>
      <c r="CZU12" s="60"/>
      <c r="CZV12" s="60"/>
      <c r="CZW12" s="60"/>
      <c r="CZX12" s="60"/>
      <c r="CZY12" s="60"/>
      <c r="CZZ12" s="60"/>
      <c r="DAA12" s="60"/>
      <c r="DAB12" s="60"/>
      <c r="DAC12" s="60"/>
      <c r="DAD12" s="60"/>
      <c r="DAE12" s="60"/>
      <c r="DAF12" s="60"/>
      <c r="DAG12" s="60"/>
      <c r="DAH12" s="60"/>
      <c r="DAI12" s="60"/>
      <c r="DAJ12" s="60"/>
      <c r="DAK12" s="60"/>
      <c r="DAL12" s="60"/>
      <c r="DAM12" s="60"/>
      <c r="DAN12" s="60"/>
      <c r="DAO12" s="60"/>
      <c r="DAP12" s="60"/>
      <c r="DAQ12" s="60"/>
      <c r="DAR12" s="60"/>
      <c r="DAS12" s="60"/>
      <c r="DAT12" s="60"/>
      <c r="DAU12" s="60"/>
      <c r="DAV12" s="60"/>
      <c r="DAW12" s="60"/>
      <c r="DAX12" s="60"/>
      <c r="DAY12" s="60"/>
      <c r="DAZ12" s="60"/>
      <c r="DBA12" s="60"/>
      <c r="DBB12" s="60"/>
      <c r="DBC12" s="60"/>
      <c r="DBD12" s="60"/>
      <c r="DBE12" s="60"/>
      <c r="DBF12" s="60"/>
      <c r="DBG12" s="60"/>
      <c r="DBH12" s="60"/>
      <c r="DBI12" s="60"/>
      <c r="DBJ12" s="60"/>
      <c r="DBK12" s="60"/>
      <c r="DBL12" s="60"/>
      <c r="DBM12" s="60"/>
      <c r="DBN12" s="60"/>
      <c r="DBO12" s="60"/>
      <c r="DBP12" s="60"/>
      <c r="DBQ12" s="60"/>
      <c r="DBR12" s="60"/>
      <c r="DBS12" s="60"/>
      <c r="DBT12" s="60"/>
      <c r="DBU12" s="60"/>
      <c r="DBV12" s="60"/>
      <c r="DBW12" s="60"/>
      <c r="DBX12" s="60"/>
      <c r="DBY12" s="60"/>
      <c r="DBZ12" s="60"/>
      <c r="DCA12" s="60"/>
      <c r="DCB12" s="60"/>
      <c r="DCC12" s="60"/>
      <c r="DCD12" s="60"/>
      <c r="DCE12" s="60"/>
      <c r="DCF12" s="60"/>
      <c r="DCG12" s="60"/>
      <c r="DCH12" s="60"/>
      <c r="DCI12" s="60"/>
      <c r="DCJ12" s="60"/>
      <c r="DCK12" s="60"/>
      <c r="DCL12" s="60"/>
      <c r="DCM12" s="60"/>
      <c r="DCN12" s="60"/>
      <c r="DCO12" s="60"/>
      <c r="DCP12" s="60"/>
      <c r="DCQ12" s="60"/>
      <c r="DCR12" s="60"/>
      <c r="DCS12" s="60"/>
      <c r="DCT12" s="60"/>
      <c r="DCU12" s="60"/>
      <c r="DCV12" s="60"/>
      <c r="DCW12" s="60"/>
      <c r="DCX12" s="60"/>
      <c r="DCY12" s="60"/>
      <c r="DCZ12" s="60"/>
      <c r="DDA12" s="60"/>
      <c r="DDB12" s="60"/>
      <c r="DDC12" s="60"/>
      <c r="DDD12" s="60"/>
      <c r="DDE12" s="60"/>
      <c r="DDF12" s="60"/>
      <c r="DDG12" s="60"/>
      <c r="DDH12" s="60"/>
      <c r="DDI12" s="60"/>
      <c r="DDJ12" s="60"/>
      <c r="DDK12" s="60"/>
      <c r="DDL12" s="60"/>
      <c r="DDM12" s="60"/>
      <c r="DDN12" s="60"/>
      <c r="DDO12" s="60"/>
      <c r="DDP12" s="60"/>
      <c r="DDQ12" s="60"/>
      <c r="DDR12" s="60"/>
      <c r="DDS12" s="60"/>
      <c r="DDT12" s="60"/>
      <c r="DDU12" s="60"/>
      <c r="DDV12" s="60"/>
      <c r="DDW12" s="60"/>
      <c r="DDX12" s="60"/>
      <c r="DDY12" s="60"/>
      <c r="DDZ12" s="60"/>
      <c r="DEA12" s="60"/>
      <c r="DEB12" s="60"/>
      <c r="DEC12" s="60"/>
      <c r="DED12" s="60"/>
      <c r="DEE12" s="60"/>
      <c r="DEF12" s="60"/>
      <c r="DEG12" s="60"/>
      <c r="DEH12" s="60"/>
      <c r="DEI12" s="60"/>
      <c r="DEJ12" s="60"/>
      <c r="DEK12" s="60"/>
      <c r="DEL12" s="60"/>
      <c r="DEM12" s="60"/>
      <c r="DEN12" s="60"/>
      <c r="DEO12" s="60"/>
      <c r="DEP12" s="60"/>
      <c r="DEQ12" s="60"/>
      <c r="DER12" s="60"/>
      <c r="DES12" s="60"/>
      <c r="DET12" s="60"/>
      <c r="DEU12" s="60"/>
      <c r="DEV12" s="60"/>
      <c r="DEW12" s="60"/>
      <c r="DEX12" s="60"/>
      <c r="DEY12" s="60"/>
      <c r="DEZ12" s="60"/>
      <c r="DFA12" s="60"/>
      <c r="DFB12" s="60"/>
      <c r="DFC12" s="60"/>
      <c r="DFD12" s="60"/>
      <c r="DFE12" s="60"/>
      <c r="DFF12" s="60"/>
      <c r="DFG12" s="60"/>
      <c r="DFH12" s="60"/>
      <c r="DFI12" s="60"/>
      <c r="DFJ12" s="60"/>
      <c r="DFK12" s="60"/>
      <c r="DFL12" s="60"/>
      <c r="DFM12" s="60"/>
      <c r="DFN12" s="60"/>
      <c r="DFO12" s="60"/>
      <c r="DFP12" s="60"/>
      <c r="DFQ12" s="60"/>
      <c r="DFR12" s="60"/>
      <c r="DFS12" s="60"/>
      <c r="DFT12" s="60"/>
      <c r="DFU12" s="60"/>
      <c r="DFV12" s="60"/>
      <c r="DFW12" s="60"/>
      <c r="DFX12" s="60"/>
      <c r="DFY12" s="60"/>
      <c r="DFZ12" s="60"/>
      <c r="DGA12" s="60"/>
      <c r="DGB12" s="60"/>
      <c r="DGC12" s="60"/>
      <c r="DGD12" s="60"/>
      <c r="DGE12" s="60"/>
      <c r="DGF12" s="60"/>
      <c r="DGG12" s="60"/>
      <c r="DGH12" s="60"/>
      <c r="DGI12" s="60"/>
      <c r="DGJ12" s="60"/>
      <c r="DGK12" s="60"/>
      <c r="DGL12" s="60"/>
      <c r="DGM12" s="60"/>
      <c r="DGN12" s="60"/>
      <c r="DGO12" s="60"/>
      <c r="DGP12" s="60"/>
      <c r="DGQ12" s="60"/>
      <c r="DGR12" s="60"/>
      <c r="DGS12" s="60"/>
      <c r="DGT12" s="60"/>
      <c r="DGU12" s="60"/>
      <c r="DGV12" s="60"/>
      <c r="DGW12" s="60"/>
      <c r="DGX12" s="60"/>
      <c r="DGY12" s="60"/>
      <c r="DGZ12" s="60"/>
      <c r="DHA12" s="60"/>
      <c r="DHB12" s="60"/>
      <c r="DHC12" s="60"/>
      <c r="DHD12" s="60"/>
      <c r="DHE12" s="60"/>
      <c r="DHF12" s="60"/>
      <c r="DHG12" s="60"/>
      <c r="DHH12" s="60"/>
      <c r="DHI12" s="60"/>
      <c r="DHJ12" s="60"/>
      <c r="DHK12" s="60"/>
      <c r="DHL12" s="60"/>
      <c r="DHM12" s="60"/>
      <c r="DHN12" s="60"/>
      <c r="DHO12" s="60"/>
      <c r="DHP12" s="60"/>
      <c r="DHQ12" s="60"/>
      <c r="DHR12" s="60"/>
      <c r="DHS12" s="60"/>
      <c r="DHT12" s="60"/>
      <c r="DHU12" s="60"/>
      <c r="DHV12" s="60"/>
      <c r="DHW12" s="60"/>
      <c r="DHX12" s="60"/>
      <c r="DHY12" s="60"/>
      <c r="DHZ12" s="60"/>
      <c r="DIA12" s="60"/>
      <c r="DIB12" s="60"/>
      <c r="DIC12" s="60"/>
      <c r="DID12" s="60"/>
      <c r="DIE12" s="60"/>
      <c r="DIF12" s="60"/>
      <c r="DIG12" s="60"/>
      <c r="DIH12" s="60"/>
      <c r="DII12" s="60"/>
      <c r="DIJ12" s="60"/>
      <c r="DIK12" s="60"/>
      <c r="DIL12" s="60"/>
      <c r="DIM12" s="60"/>
      <c r="DIN12" s="60"/>
      <c r="DIO12" s="60"/>
      <c r="DIP12" s="60"/>
      <c r="DIQ12" s="60"/>
      <c r="DIR12" s="60"/>
      <c r="DIS12" s="60"/>
      <c r="DIT12" s="60"/>
      <c r="DIU12" s="60"/>
      <c r="DIV12" s="60"/>
      <c r="DIW12" s="60"/>
      <c r="DIX12" s="60"/>
      <c r="DIY12" s="60"/>
      <c r="DIZ12" s="60"/>
      <c r="DJA12" s="60"/>
      <c r="DJB12" s="60"/>
      <c r="DJC12" s="60"/>
      <c r="DJD12" s="60"/>
      <c r="DJE12" s="60"/>
      <c r="DJF12" s="60"/>
      <c r="DJG12" s="60"/>
      <c r="DJH12" s="60"/>
      <c r="DJI12" s="60"/>
      <c r="DJJ12" s="60"/>
      <c r="DJK12" s="60"/>
      <c r="DJL12" s="60"/>
      <c r="DJM12" s="60"/>
      <c r="DJN12" s="60"/>
      <c r="DJO12" s="60"/>
      <c r="DJP12" s="60"/>
      <c r="DJQ12" s="60"/>
      <c r="DJR12" s="60"/>
      <c r="DJS12" s="60"/>
      <c r="DJT12" s="60"/>
      <c r="DJU12" s="60"/>
      <c r="DJV12" s="60"/>
      <c r="DJW12" s="60"/>
      <c r="DJX12" s="60"/>
      <c r="DJY12" s="60"/>
      <c r="DJZ12" s="60"/>
      <c r="DKA12" s="60"/>
      <c r="DKB12" s="60"/>
      <c r="DKC12" s="60"/>
      <c r="DKD12" s="60"/>
      <c r="DKE12" s="60"/>
      <c r="DKF12" s="60"/>
      <c r="DKG12" s="60"/>
      <c r="DKH12" s="60"/>
      <c r="DKI12" s="60"/>
      <c r="DKJ12" s="60"/>
      <c r="DKK12" s="60"/>
      <c r="DKL12" s="60"/>
      <c r="DKM12" s="60"/>
      <c r="DKN12" s="60"/>
      <c r="DKO12" s="60"/>
      <c r="DKP12" s="60"/>
      <c r="DKQ12" s="60"/>
      <c r="DKR12" s="60"/>
      <c r="DKS12" s="60"/>
      <c r="DKT12" s="60"/>
      <c r="DKU12" s="60"/>
      <c r="DKV12" s="60"/>
      <c r="DKW12" s="60"/>
      <c r="DKX12" s="60"/>
      <c r="DKY12" s="60"/>
      <c r="DKZ12" s="60"/>
      <c r="DLA12" s="60"/>
      <c r="DLB12" s="60"/>
      <c r="DLC12" s="60"/>
      <c r="DLD12" s="60"/>
      <c r="DLE12" s="60"/>
      <c r="DLF12" s="60"/>
      <c r="DLG12" s="60"/>
      <c r="DLH12" s="60"/>
      <c r="DLI12" s="60"/>
      <c r="DLJ12" s="60"/>
      <c r="DLK12" s="60"/>
      <c r="DLL12" s="60"/>
      <c r="DLM12" s="60"/>
      <c r="DLN12" s="60"/>
      <c r="DLO12" s="60"/>
      <c r="DLP12" s="60"/>
      <c r="DLQ12" s="60"/>
      <c r="DLR12" s="60"/>
      <c r="DLS12" s="60"/>
      <c r="DLT12" s="60"/>
      <c r="DLU12" s="60"/>
      <c r="DLV12" s="60"/>
      <c r="DLW12" s="60"/>
      <c r="DLX12" s="60"/>
      <c r="DLY12" s="60"/>
      <c r="DLZ12" s="60"/>
      <c r="DMA12" s="60"/>
      <c r="DMB12" s="60"/>
      <c r="DMC12" s="60"/>
      <c r="DMD12" s="60"/>
      <c r="DME12" s="60"/>
      <c r="DMF12" s="60"/>
      <c r="DMG12" s="60"/>
      <c r="DMH12" s="60"/>
      <c r="DMI12" s="60"/>
      <c r="DMJ12" s="60"/>
      <c r="DMK12" s="60"/>
      <c r="DML12" s="60"/>
      <c r="DMM12" s="60"/>
      <c r="DMN12" s="60"/>
      <c r="DMO12" s="60"/>
      <c r="DMP12" s="60"/>
      <c r="DMQ12" s="60"/>
      <c r="DMR12" s="60"/>
      <c r="DMS12" s="60"/>
      <c r="DMT12" s="60"/>
      <c r="DMU12" s="60"/>
      <c r="DMV12" s="60"/>
      <c r="DMW12" s="60"/>
      <c r="DMX12" s="60"/>
      <c r="DMY12" s="60"/>
      <c r="DMZ12" s="60"/>
      <c r="DNA12" s="60"/>
      <c r="DNB12" s="60"/>
      <c r="DNC12" s="60"/>
      <c r="DND12" s="60"/>
      <c r="DNE12" s="60"/>
      <c r="DNF12" s="60"/>
      <c r="DNG12" s="60"/>
      <c r="DNH12" s="60"/>
      <c r="DNI12" s="60"/>
      <c r="DNJ12" s="60"/>
      <c r="DNK12" s="60"/>
      <c r="DNL12" s="60"/>
      <c r="DNM12" s="60"/>
      <c r="DNN12" s="60"/>
      <c r="DNO12" s="60"/>
      <c r="DNP12" s="60"/>
      <c r="DNQ12" s="60"/>
      <c r="DNR12" s="60"/>
      <c r="DNS12" s="60"/>
      <c r="DNT12" s="60"/>
      <c r="DNU12" s="60"/>
      <c r="DNV12" s="60"/>
      <c r="DNW12" s="60"/>
      <c r="DNX12" s="60"/>
      <c r="DNY12" s="60"/>
      <c r="DNZ12" s="60"/>
      <c r="DOA12" s="60"/>
      <c r="DOB12" s="60"/>
      <c r="DOC12" s="60"/>
      <c r="DOD12" s="60"/>
      <c r="DOE12" s="60"/>
      <c r="DOF12" s="60"/>
      <c r="DOG12" s="60"/>
      <c r="DOH12" s="60"/>
      <c r="DOI12" s="60"/>
      <c r="DOJ12" s="60"/>
      <c r="DOK12" s="60"/>
      <c r="DOL12" s="60"/>
      <c r="DOM12" s="60"/>
      <c r="DON12" s="60"/>
      <c r="DOO12" s="60"/>
      <c r="DOP12" s="60"/>
      <c r="DOQ12" s="60"/>
      <c r="DOR12" s="60"/>
      <c r="DOS12" s="60"/>
      <c r="DOT12" s="60"/>
      <c r="DOU12" s="60"/>
      <c r="DOV12" s="60"/>
      <c r="DOW12" s="60"/>
      <c r="DOX12" s="60"/>
      <c r="DOY12" s="60"/>
      <c r="DOZ12" s="60"/>
      <c r="DPA12" s="60"/>
      <c r="DPB12" s="60"/>
      <c r="DPC12" s="60"/>
      <c r="DPD12" s="60"/>
      <c r="DPE12" s="60"/>
      <c r="DPF12" s="60"/>
      <c r="DPG12" s="60"/>
      <c r="DPH12" s="60"/>
      <c r="DPI12" s="60"/>
      <c r="DPJ12" s="60"/>
      <c r="DPK12" s="60"/>
      <c r="DPL12" s="60"/>
      <c r="DPM12" s="60"/>
      <c r="DPN12" s="60"/>
      <c r="DPO12" s="60"/>
      <c r="DPP12" s="60"/>
      <c r="DPQ12" s="60"/>
      <c r="DPR12" s="60"/>
      <c r="DPS12" s="60"/>
      <c r="DPT12" s="60"/>
      <c r="DPU12" s="60"/>
      <c r="DPV12" s="60"/>
      <c r="DPW12" s="60"/>
      <c r="DPX12" s="60"/>
      <c r="DPY12" s="60"/>
      <c r="DPZ12" s="60"/>
      <c r="DQA12" s="60"/>
      <c r="DQB12" s="60"/>
      <c r="DQC12" s="60"/>
      <c r="DQD12" s="60"/>
      <c r="DQE12" s="60"/>
      <c r="DQF12" s="60"/>
      <c r="DQG12" s="60"/>
      <c r="DQH12" s="60"/>
      <c r="DQI12" s="60"/>
      <c r="DQJ12" s="60"/>
      <c r="DQK12" s="60"/>
      <c r="DQL12" s="60"/>
      <c r="DQM12" s="60"/>
      <c r="DQN12" s="60"/>
      <c r="DQO12" s="60"/>
      <c r="DQP12" s="60"/>
      <c r="DQQ12" s="60"/>
      <c r="DQR12" s="60"/>
      <c r="DQS12" s="60"/>
      <c r="DQT12" s="60"/>
      <c r="DQU12" s="60"/>
      <c r="DQV12" s="60"/>
      <c r="DQW12" s="60"/>
      <c r="DQX12" s="60"/>
      <c r="DQY12" s="60"/>
      <c r="DQZ12" s="60"/>
      <c r="DRA12" s="60"/>
      <c r="DRB12" s="60"/>
      <c r="DRC12" s="60"/>
      <c r="DRD12" s="60"/>
      <c r="DRE12" s="60"/>
      <c r="DRF12" s="60"/>
      <c r="DRG12" s="60"/>
      <c r="DRH12" s="60"/>
      <c r="DRI12" s="60"/>
      <c r="DRJ12" s="60"/>
      <c r="DRK12" s="60"/>
      <c r="DRL12" s="60"/>
      <c r="DRM12" s="60"/>
      <c r="DRN12" s="60"/>
      <c r="DRO12" s="60"/>
      <c r="DRP12" s="60"/>
      <c r="DRQ12" s="60"/>
      <c r="DRR12" s="60"/>
      <c r="DRS12" s="60"/>
      <c r="DRT12" s="60"/>
      <c r="DRU12" s="60"/>
      <c r="DRV12" s="60"/>
      <c r="DRW12" s="60"/>
      <c r="DRX12" s="60"/>
      <c r="DRY12" s="60"/>
      <c r="DRZ12" s="60"/>
      <c r="DSA12" s="60"/>
      <c r="DSB12" s="60"/>
      <c r="DSC12" s="60"/>
      <c r="DSD12" s="60"/>
      <c r="DSE12" s="60"/>
      <c r="DSF12" s="60"/>
      <c r="DSG12" s="60"/>
      <c r="DSH12" s="60"/>
      <c r="DSI12" s="60"/>
      <c r="DSJ12" s="60"/>
      <c r="DSK12" s="60"/>
      <c r="DSL12" s="60"/>
      <c r="DSM12" s="60"/>
      <c r="DSN12" s="60"/>
      <c r="DSO12" s="60"/>
      <c r="DSP12" s="60"/>
      <c r="DSQ12" s="60"/>
      <c r="DSR12" s="60"/>
      <c r="DSS12" s="60"/>
      <c r="DST12" s="60"/>
      <c r="DSU12" s="60"/>
      <c r="DSV12" s="60"/>
      <c r="DSW12" s="60"/>
      <c r="DSX12" s="60"/>
      <c r="DSY12" s="60"/>
      <c r="DSZ12" s="60"/>
      <c r="DTA12" s="60"/>
      <c r="DTB12" s="60"/>
      <c r="DTC12" s="60"/>
      <c r="DTD12" s="60"/>
      <c r="DTE12" s="60"/>
      <c r="DTF12" s="60"/>
      <c r="DTG12" s="60"/>
      <c r="DTH12" s="60"/>
      <c r="DTI12" s="60"/>
      <c r="DTJ12" s="60"/>
      <c r="DTK12" s="60"/>
      <c r="DTL12" s="60"/>
      <c r="DTM12" s="60"/>
      <c r="DTN12" s="60"/>
      <c r="DTO12" s="60"/>
      <c r="DTP12" s="60"/>
      <c r="DTQ12" s="60"/>
      <c r="DTR12" s="60"/>
      <c r="DTS12" s="60"/>
      <c r="DTT12" s="60"/>
      <c r="DTU12" s="60"/>
      <c r="DTV12" s="60"/>
      <c r="DTW12" s="60"/>
      <c r="DTX12" s="60"/>
      <c r="DTY12" s="60"/>
      <c r="DTZ12" s="60"/>
      <c r="DUA12" s="60"/>
      <c r="DUB12" s="60"/>
      <c r="DUC12" s="60"/>
      <c r="DUD12" s="60"/>
      <c r="DUE12" s="60"/>
      <c r="DUF12" s="60"/>
      <c r="DUG12" s="60"/>
      <c r="DUH12" s="60"/>
      <c r="DUI12" s="60"/>
      <c r="DUJ12" s="60"/>
      <c r="DUK12" s="60"/>
      <c r="DUL12" s="60"/>
      <c r="DUM12" s="60"/>
      <c r="DUN12" s="60"/>
      <c r="DUO12" s="60"/>
      <c r="DUP12" s="60"/>
      <c r="DUQ12" s="60"/>
      <c r="DUR12" s="60"/>
      <c r="DUS12" s="60"/>
      <c r="DUT12" s="60"/>
      <c r="DUU12" s="60"/>
      <c r="DUV12" s="60"/>
      <c r="DUW12" s="60"/>
      <c r="DUX12" s="60"/>
      <c r="DUY12" s="60"/>
      <c r="DUZ12" s="60"/>
      <c r="DVA12" s="60"/>
      <c r="DVB12" s="60"/>
      <c r="DVC12" s="60"/>
      <c r="DVD12" s="60"/>
      <c r="DVE12" s="60"/>
      <c r="DVF12" s="60"/>
      <c r="DVG12" s="60"/>
      <c r="DVH12" s="60"/>
      <c r="DVI12" s="60"/>
      <c r="DVJ12" s="60"/>
      <c r="DVK12" s="60"/>
      <c r="DVL12" s="60"/>
      <c r="DVM12" s="60"/>
      <c r="DVN12" s="60"/>
      <c r="DVO12" s="60"/>
      <c r="DVP12" s="60"/>
      <c r="DVQ12" s="60"/>
      <c r="DVR12" s="60"/>
      <c r="DVS12" s="60"/>
      <c r="DVT12" s="60"/>
      <c r="DVU12" s="60"/>
      <c r="DVV12" s="60"/>
      <c r="DVW12" s="60"/>
      <c r="DVX12" s="60"/>
      <c r="DVY12" s="60"/>
      <c r="DVZ12" s="60"/>
      <c r="DWA12" s="60"/>
      <c r="DWB12" s="60"/>
      <c r="DWC12" s="60"/>
      <c r="DWD12" s="60"/>
      <c r="DWE12" s="60"/>
      <c r="DWF12" s="60"/>
      <c r="DWG12" s="60"/>
      <c r="DWH12" s="60"/>
      <c r="DWI12" s="60"/>
      <c r="DWJ12" s="60"/>
      <c r="DWK12" s="60"/>
      <c r="DWL12" s="60"/>
      <c r="DWM12" s="60"/>
      <c r="DWN12" s="60"/>
      <c r="DWO12" s="60"/>
      <c r="DWP12" s="60"/>
      <c r="DWQ12" s="60"/>
      <c r="DWR12" s="60"/>
      <c r="DWS12" s="60"/>
      <c r="DWT12" s="60"/>
      <c r="DWU12" s="60"/>
      <c r="DWV12" s="60"/>
      <c r="DWW12" s="60"/>
      <c r="DWX12" s="60"/>
      <c r="DWY12" s="60"/>
      <c r="DWZ12" s="60"/>
      <c r="DXA12" s="60"/>
      <c r="DXB12" s="60"/>
      <c r="DXC12" s="60"/>
      <c r="DXD12" s="60"/>
      <c r="DXE12" s="60"/>
      <c r="DXF12" s="60"/>
      <c r="DXG12" s="60"/>
      <c r="DXH12" s="60"/>
      <c r="DXI12" s="60"/>
      <c r="DXJ12" s="60"/>
      <c r="DXK12" s="60"/>
      <c r="DXL12" s="60"/>
      <c r="DXM12" s="60"/>
      <c r="DXN12" s="60"/>
      <c r="DXO12" s="60"/>
      <c r="DXP12" s="60"/>
      <c r="DXQ12" s="60"/>
      <c r="DXR12" s="60"/>
      <c r="DXS12" s="60"/>
      <c r="DXT12" s="60"/>
      <c r="DXU12" s="60"/>
      <c r="DXV12" s="60"/>
      <c r="DXW12" s="60"/>
      <c r="DXX12" s="60"/>
      <c r="DXY12" s="60"/>
      <c r="DXZ12" s="60"/>
      <c r="DYA12" s="60"/>
      <c r="DYB12" s="60"/>
      <c r="DYC12" s="60"/>
      <c r="DYD12" s="60"/>
      <c r="DYE12" s="60"/>
      <c r="DYF12" s="60"/>
      <c r="DYG12" s="60"/>
      <c r="DYH12" s="60"/>
      <c r="DYI12" s="60"/>
      <c r="DYJ12" s="60"/>
      <c r="DYK12" s="60"/>
      <c r="DYL12" s="60"/>
      <c r="DYM12" s="60"/>
      <c r="DYN12" s="60"/>
      <c r="DYO12" s="60"/>
      <c r="DYP12" s="60"/>
      <c r="DYQ12" s="60"/>
      <c r="DYR12" s="60"/>
      <c r="DYS12" s="60"/>
      <c r="DYT12" s="60"/>
      <c r="DYU12" s="60"/>
      <c r="DYV12" s="60"/>
      <c r="DYW12" s="60"/>
      <c r="DYX12" s="60"/>
      <c r="DYY12" s="60"/>
      <c r="DYZ12" s="60"/>
      <c r="DZA12" s="60"/>
      <c r="DZB12" s="60"/>
      <c r="DZC12" s="60"/>
      <c r="DZD12" s="60"/>
      <c r="DZE12" s="60"/>
      <c r="DZF12" s="60"/>
      <c r="DZG12" s="60"/>
      <c r="DZH12" s="60"/>
      <c r="DZI12" s="60"/>
      <c r="DZJ12" s="60"/>
      <c r="DZK12" s="60"/>
      <c r="DZL12" s="60"/>
      <c r="DZM12" s="60"/>
      <c r="DZN12" s="60"/>
      <c r="DZO12" s="60"/>
      <c r="DZP12" s="60"/>
      <c r="DZQ12" s="60"/>
      <c r="DZR12" s="60"/>
      <c r="DZS12" s="60"/>
      <c r="DZT12" s="60"/>
      <c r="DZU12" s="60"/>
      <c r="DZV12" s="60"/>
      <c r="DZW12" s="60"/>
      <c r="DZX12" s="60"/>
      <c r="DZY12" s="60"/>
      <c r="DZZ12" s="60"/>
      <c r="EAA12" s="60"/>
      <c r="EAB12" s="60"/>
      <c r="EAC12" s="60"/>
      <c r="EAD12" s="60"/>
      <c r="EAE12" s="60"/>
      <c r="EAF12" s="60"/>
      <c r="EAG12" s="60"/>
      <c r="EAH12" s="60"/>
      <c r="EAI12" s="60"/>
      <c r="EAJ12" s="60"/>
      <c r="EAK12" s="60"/>
      <c r="EAL12" s="60"/>
      <c r="EAM12" s="60"/>
      <c r="EAN12" s="60"/>
      <c r="EAO12" s="60"/>
      <c r="EAP12" s="60"/>
      <c r="EAQ12" s="60"/>
      <c r="EAR12" s="60"/>
      <c r="EAS12" s="60"/>
      <c r="EAT12" s="60"/>
      <c r="EAU12" s="60"/>
      <c r="EAV12" s="60"/>
      <c r="EAW12" s="60"/>
      <c r="EAX12" s="60"/>
      <c r="EAY12" s="60"/>
      <c r="EAZ12" s="60"/>
      <c r="EBA12" s="60"/>
      <c r="EBB12" s="60"/>
      <c r="EBC12" s="60"/>
      <c r="EBD12" s="60"/>
      <c r="EBE12" s="60"/>
      <c r="EBF12" s="60"/>
      <c r="EBG12" s="60"/>
      <c r="EBH12" s="60"/>
      <c r="EBI12" s="60"/>
      <c r="EBJ12" s="60"/>
      <c r="EBK12" s="60"/>
      <c r="EBL12" s="60"/>
      <c r="EBM12" s="60"/>
      <c r="EBN12" s="60"/>
      <c r="EBO12" s="60"/>
      <c r="EBP12" s="60"/>
      <c r="EBQ12" s="60"/>
      <c r="EBR12" s="60"/>
      <c r="EBS12" s="60"/>
      <c r="EBT12" s="60"/>
      <c r="EBU12" s="60"/>
      <c r="EBV12" s="60"/>
      <c r="EBW12" s="60"/>
      <c r="EBX12" s="60"/>
      <c r="EBY12" s="60"/>
      <c r="EBZ12" s="60"/>
      <c r="ECA12" s="60"/>
      <c r="ECB12" s="60"/>
      <c r="ECC12" s="60"/>
      <c r="ECD12" s="60"/>
      <c r="ECE12" s="60"/>
      <c r="ECF12" s="60"/>
      <c r="ECG12" s="60"/>
      <c r="ECH12" s="60"/>
      <c r="ECI12" s="60"/>
      <c r="ECJ12" s="60"/>
      <c r="ECK12" s="60"/>
      <c r="ECL12" s="60"/>
      <c r="ECM12" s="60"/>
      <c r="ECN12" s="60"/>
      <c r="ECO12" s="60"/>
      <c r="ECP12" s="60"/>
      <c r="ECQ12" s="60"/>
      <c r="ECR12" s="60"/>
      <c r="ECS12" s="60"/>
      <c r="ECT12" s="60"/>
      <c r="ECU12" s="60"/>
      <c r="ECV12" s="60"/>
      <c r="ECW12" s="60"/>
      <c r="ECX12" s="60"/>
      <c r="ECY12" s="60"/>
      <c r="ECZ12" s="60"/>
      <c r="EDA12" s="60"/>
      <c r="EDB12" s="60"/>
      <c r="EDC12" s="60"/>
      <c r="EDD12" s="60"/>
      <c r="EDE12" s="60"/>
      <c r="EDF12" s="60"/>
      <c r="EDG12" s="60"/>
      <c r="EDH12" s="60"/>
      <c r="EDI12" s="60"/>
      <c r="EDJ12" s="60"/>
      <c r="EDK12" s="60"/>
      <c r="EDL12" s="60"/>
      <c r="EDM12" s="60"/>
      <c r="EDN12" s="60"/>
      <c r="EDO12" s="60"/>
      <c r="EDP12" s="60"/>
      <c r="EDQ12" s="60"/>
      <c r="EDR12" s="60"/>
      <c r="EDS12" s="60"/>
      <c r="EDT12" s="60"/>
      <c r="EDU12" s="60"/>
      <c r="EDV12" s="60"/>
      <c r="EDW12" s="60"/>
      <c r="EDX12" s="60"/>
      <c r="EDY12" s="60"/>
      <c r="EDZ12" s="60"/>
      <c r="EEA12" s="60"/>
      <c r="EEB12" s="60"/>
      <c r="EEC12" s="60"/>
      <c r="EED12" s="60"/>
      <c r="EEE12" s="60"/>
      <c r="EEF12" s="60"/>
      <c r="EEG12" s="60"/>
      <c r="EEH12" s="60"/>
      <c r="EEI12" s="60"/>
      <c r="EEJ12" s="60"/>
      <c r="EEK12" s="60"/>
      <c r="EEL12" s="60"/>
      <c r="EEM12" s="60"/>
      <c r="EEN12" s="60"/>
      <c r="EEO12" s="60"/>
      <c r="EEP12" s="60"/>
      <c r="EEQ12" s="60"/>
      <c r="EER12" s="60"/>
      <c r="EES12" s="60"/>
      <c r="EET12" s="60"/>
      <c r="EEU12" s="60"/>
      <c r="EEV12" s="60"/>
      <c r="EEW12" s="60"/>
      <c r="EEX12" s="60"/>
      <c r="EEY12" s="60"/>
      <c r="EEZ12" s="60"/>
      <c r="EFA12" s="60"/>
      <c r="EFB12" s="60"/>
      <c r="EFC12" s="60"/>
      <c r="EFD12" s="60"/>
      <c r="EFE12" s="60"/>
      <c r="EFF12" s="60"/>
      <c r="EFG12" s="60"/>
      <c r="EFH12" s="60"/>
      <c r="EFI12" s="60"/>
      <c r="EFJ12" s="60"/>
      <c r="EFK12" s="60"/>
      <c r="EFL12" s="60"/>
      <c r="EFM12" s="60"/>
      <c r="EFN12" s="60"/>
      <c r="EFO12" s="60"/>
      <c r="EFP12" s="60"/>
      <c r="EFQ12" s="60"/>
      <c r="EFR12" s="60"/>
      <c r="EFS12" s="60"/>
      <c r="EFT12" s="60"/>
      <c r="EFU12" s="60"/>
      <c r="EFV12" s="60"/>
      <c r="EFW12" s="60"/>
      <c r="EFX12" s="60"/>
      <c r="EFY12" s="60"/>
      <c r="EFZ12" s="60"/>
      <c r="EGA12" s="60"/>
      <c r="EGB12" s="60"/>
      <c r="EGC12" s="60"/>
      <c r="EGD12" s="60"/>
      <c r="EGE12" s="60"/>
      <c r="EGF12" s="60"/>
      <c r="EGG12" s="60"/>
      <c r="EGH12" s="60"/>
      <c r="EGI12" s="60"/>
      <c r="EGJ12" s="60"/>
      <c r="EGK12" s="60"/>
      <c r="EGL12" s="60"/>
      <c r="EGM12" s="60"/>
      <c r="EGN12" s="60"/>
      <c r="EGO12" s="60"/>
      <c r="EGP12" s="60"/>
      <c r="EGQ12" s="60"/>
      <c r="EGR12" s="60"/>
      <c r="EGS12" s="60"/>
      <c r="EGT12" s="60"/>
      <c r="EGU12" s="60"/>
      <c r="EGV12" s="60"/>
      <c r="EGW12" s="60"/>
      <c r="EGX12" s="60"/>
      <c r="EGY12" s="60"/>
      <c r="EGZ12" s="60"/>
      <c r="EHA12" s="60"/>
      <c r="EHB12" s="60"/>
      <c r="EHC12" s="60"/>
      <c r="EHD12" s="60"/>
      <c r="EHE12" s="60"/>
      <c r="EHF12" s="60"/>
      <c r="EHG12" s="60"/>
      <c r="EHH12" s="60"/>
      <c r="EHI12" s="60"/>
      <c r="EHJ12" s="60"/>
      <c r="EHK12" s="60"/>
      <c r="EHL12" s="60"/>
      <c r="EHM12" s="60"/>
      <c r="EHN12" s="60"/>
      <c r="EHO12" s="60"/>
      <c r="EHP12" s="60"/>
      <c r="EHQ12" s="60"/>
      <c r="EHR12" s="60"/>
      <c r="EHS12" s="60"/>
      <c r="EHT12" s="60"/>
      <c r="EHU12" s="60"/>
      <c r="EHV12" s="60"/>
      <c r="EHW12" s="60"/>
      <c r="EHX12" s="60"/>
      <c r="EHY12" s="60"/>
      <c r="EHZ12" s="60"/>
      <c r="EIA12" s="60"/>
      <c r="EIB12" s="60"/>
      <c r="EIC12" s="60"/>
      <c r="EID12" s="60"/>
      <c r="EIE12" s="60"/>
      <c r="EIF12" s="60"/>
      <c r="EIG12" s="60"/>
      <c r="EIH12" s="60"/>
      <c r="EII12" s="60"/>
      <c r="EIJ12" s="60"/>
      <c r="EIK12" s="60"/>
      <c r="EIL12" s="60"/>
      <c r="EIM12" s="60"/>
      <c r="EIN12" s="60"/>
      <c r="EIO12" s="60"/>
      <c r="EIP12" s="60"/>
      <c r="EIQ12" s="60"/>
      <c r="EIR12" s="60"/>
      <c r="EIS12" s="60"/>
      <c r="EIT12" s="60"/>
      <c r="EIU12" s="60"/>
      <c r="EIV12" s="60"/>
      <c r="EIW12" s="60"/>
      <c r="EIX12" s="60"/>
      <c r="EIY12" s="60"/>
      <c r="EIZ12" s="60"/>
      <c r="EJA12" s="60"/>
      <c r="EJB12" s="60"/>
      <c r="EJC12" s="60"/>
      <c r="EJD12" s="60"/>
      <c r="EJE12" s="60"/>
      <c r="EJF12" s="60"/>
      <c r="EJG12" s="60"/>
      <c r="EJH12" s="60"/>
      <c r="EJI12" s="60"/>
      <c r="EJJ12" s="60"/>
      <c r="EJK12" s="60"/>
      <c r="EJL12" s="60"/>
      <c r="EJM12" s="60"/>
      <c r="EJN12" s="60"/>
      <c r="EJO12" s="60"/>
      <c r="EJP12" s="60"/>
      <c r="EJQ12" s="60"/>
      <c r="EJR12" s="60"/>
      <c r="EJS12" s="60"/>
      <c r="EJT12" s="60"/>
      <c r="EJU12" s="60"/>
      <c r="EJV12" s="60"/>
      <c r="EJW12" s="60"/>
      <c r="EJX12" s="60"/>
      <c r="EJY12" s="60"/>
      <c r="EJZ12" s="60"/>
      <c r="EKA12" s="60"/>
      <c r="EKB12" s="60"/>
      <c r="EKC12" s="60"/>
      <c r="EKD12" s="60"/>
      <c r="EKE12" s="60"/>
      <c r="EKF12" s="60"/>
      <c r="EKG12" s="60"/>
      <c r="EKH12" s="60"/>
      <c r="EKI12" s="60"/>
      <c r="EKJ12" s="60"/>
      <c r="EKK12" s="60"/>
      <c r="EKL12" s="60"/>
      <c r="EKM12" s="60"/>
      <c r="EKN12" s="60"/>
      <c r="EKO12" s="60"/>
      <c r="EKP12" s="60"/>
      <c r="EKQ12" s="60"/>
      <c r="EKR12" s="60"/>
      <c r="EKS12" s="60"/>
      <c r="EKT12" s="60"/>
      <c r="EKU12" s="60"/>
      <c r="EKV12" s="60"/>
      <c r="EKW12" s="60"/>
      <c r="EKX12" s="60"/>
      <c r="EKY12" s="60"/>
      <c r="EKZ12" s="60"/>
      <c r="ELA12" s="60"/>
      <c r="ELB12" s="60"/>
      <c r="ELC12" s="60"/>
      <c r="ELD12" s="60"/>
      <c r="ELE12" s="60"/>
      <c r="ELF12" s="60"/>
      <c r="ELG12" s="60"/>
      <c r="ELH12" s="60"/>
      <c r="ELI12" s="60"/>
      <c r="ELJ12" s="60"/>
      <c r="ELK12" s="60"/>
      <c r="ELL12" s="60"/>
      <c r="ELM12" s="60"/>
      <c r="ELN12" s="60"/>
      <c r="ELO12" s="60"/>
      <c r="ELP12" s="60"/>
      <c r="ELQ12" s="60"/>
      <c r="ELR12" s="60"/>
      <c r="ELS12" s="60"/>
      <c r="ELT12" s="60"/>
      <c r="ELU12" s="60"/>
      <c r="ELV12" s="60"/>
      <c r="ELW12" s="60"/>
      <c r="ELX12" s="60"/>
      <c r="ELY12" s="60"/>
      <c r="ELZ12" s="60"/>
      <c r="EMA12" s="60"/>
      <c r="EMB12" s="60"/>
      <c r="EMC12" s="60"/>
      <c r="EMD12" s="60"/>
      <c r="EME12" s="60"/>
      <c r="EMF12" s="60"/>
      <c r="EMG12" s="60"/>
      <c r="EMH12" s="60"/>
      <c r="EMI12" s="60"/>
      <c r="EMJ12" s="60"/>
      <c r="EMK12" s="60"/>
      <c r="EML12" s="60"/>
      <c r="EMM12" s="60"/>
      <c r="EMN12" s="60"/>
      <c r="EMO12" s="60"/>
      <c r="EMP12" s="60"/>
      <c r="EMQ12" s="60"/>
      <c r="EMR12" s="60"/>
      <c r="EMS12" s="60"/>
      <c r="EMT12" s="60"/>
      <c r="EMU12" s="60"/>
      <c r="EMV12" s="60"/>
      <c r="EMW12" s="60"/>
      <c r="EMX12" s="60"/>
      <c r="EMY12" s="60"/>
      <c r="EMZ12" s="60"/>
      <c r="ENA12" s="60"/>
      <c r="ENB12" s="60"/>
      <c r="ENC12" s="60"/>
      <c r="END12" s="60"/>
      <c r="ENE12" s="60"/>
      <c r="ENF12" s="60"/>
      <c r="ENG12" s="60"/>
      <c r="ENH12" s="60"/>
      <c r="ENI12" s="60"/>
      <c r="ENJ12" s="60"/>
      <c r="ENK12" s="60"/>
      <c r="ENL12" s="60"/>
      <c r="ENM12" s="60"/>
      <c r="ENN12" s="60"/>
      <c r="ENO12" s="60"/>
      <c r="ENP12" s="60"/>
      <c r="ENQ12" s="60"/>
      <c r="ENR12" s="60"/>
      <c r="ENS12" s="60"/>
      <c r="ENT12" s="60"/>
      <c r="ENU12" s="60"/>
      <c r="ENV12" s="60"/>
      <c r="ENW12" s="60"/>
      <c r="ENX12" s="60"/>
      <c r="ENY12" s="60"/>
      <c r="ENZ12" s="60"/>
      <c r="EOA12" s="60"/>
      <c r="EOB12" s="60"/>
      <c r="EOC12" s="60"/>
      <c r="EOD12" s="60"/>
      <c r="EOE12" s="60"/>
      <c r="EOF12" s="60"/>
      <c r="EOG12" s="60"/>
      <c r="EOH12" s="60"/>
      <c r="EOI12" s="60"/>
      <c r="EOJ12" s="60"/>
      <c r="EOK12" s="60"/>
      <c r="EOL12" s="60"/>
      <c r="EOM12" s="60"/>
      <c r="EON12" s="60"/>
      <c r="EOO12" s="60"/>
      <c r="EOP12" s="60"/>
      <c r="EOQ12" s="60"/>
      <c r="EOR12" s="60"/>
      <c r="EOS12" s="60"/>
      <c r="EOT12" s="60"/>
      <c r="EOU12" s="60"/>
      <c r="EOV12" s="60"/>
      <c r="EOW12" s="60"/>
      <c r="EOX12" s="60"/>
      <c r="EOY12" s="60"/>
      <c r="EOZ12" s="60"/>
      <c r="EPA12" s="60"/>
      <c r="EPB12" s="60"/>
      <c r="EPC12" s="60"/>
      <c r="EPD12" s="60"/>
      <c r="EPE12" s="60"/>
      <c r="EPF12" s="60"/>
      <c r="EPG12" s="60"/>
      <c r="EPH12" s="60"/>
      <c r="EPI12" s="60"/>
      <c r="EPJ12" s="60"/>
      <c r="EPK12" s="60"/>
      <c r="EPL12" s="60"/>
      <c r="EPM12" s="60"/>
      <c r="EPN12" s="60"/>
      <c r="EPO12" s="60"/>
      <c r="EPP12" s="60"/>
      <c r="EPQ12" s="60"/>
      <c r="EPR12" s="60"/>
      <c r="EPS12" s="60"/>
      <c r="EPT12" s="60"/>
      <c r="EPU12" s="60"/>
      <c r="EPV12" s="60"/>
      <c r="EPW12" s="60"/>
      <c r="EPX12" s="60"/>
      <c r="EPY12" s="60"/>
      <c r="EPZ12" s="60"/>
      <c r="EQA12" s="60"/>
      <c r="EQB12" s="60"/>
      <c r="EQC12" s="60"/>
      <c r="EQD12" s="60"/>
      <c r="EQE12" s="60"/>
      <c r="EQF12" s="60"/>
      <c r="EQG12" s="60"/>
      <c r="EQH12" s="60"/>
      <c r="EQI12" s="60"/>
      <c r="EQJ12" s="60"/>
      <c r="EQK12" s="60"/>
      <c r="EQL12" s="60"/>
      <c r="EQM12" s="60"/>
      <c r="EQN12" s="60"/>
      <c r="EQO12" s="60"/>
      <c r="EQP12" s="60"/>
      <c r="EQQ12" s="60"/>
      <c r="EQR12" s="60"/>
      <c r="EQS12" s="60"/>
      <c r="EQT12" s="60"/>
      <c r="EQU12" s="60"/>
      <c r="EQV12" s="60"/>
      <c r="EQW12" s="60"/>
      <c r="EQX12" s="60"/>
      <c r="EQY12" s="60"/>
      <c r="EQZ12" s="60"/>
      <c r="ERA12" s="60"/>
      <c r="ERB12" s="60"/>
      <c r="ERC12" s="60"/>
      <c r="ERD12" s="60"/>
      <c r="ERE12" s="60"/>
      <c r="ERF12" s="60"/>
      <c r="ERG12" s="60"/>
      <c r="ERH12" s="60"/>
      <c r="ERI12" s="60"/>
      <c r="ERJ12" s="60"/>
      <c r="ERK12" s="60"/>
      <c r="ERL12" s="60"/>
      <c r="ERM12" s="60"/>
      <c r="ERN12" s="60"/>
      <c r="ERO12" s="60"/>
      <c r="ERP12" s="60"/>
      <c r="ERQ12" s="60"/>
      <c r="ERR12" s="60"/>
      <c r="ERS12" s="60"/>
      <c r="ERT12" s="60"/>
      <c r="ERU12" s="60"/>
      <c r="ERV12" s="60"/>
      <c r="ERW12" s="60"/>
      <c r="ERX12" s="60"/>
      <c r="ERY12" s="60"/>
      <c r="ERZ12" s="60"/>
      <c r="ESA12" s="60"/>
      <c r="ESB12" s="60"/>
      <c r="ESC12" s="60"/>
      <c r="ESD12" s="60"/>
      <c r="ESE12" s="60"/>
      <c r="ESF12" s="60"/>
      <c r="ESG12" s="60"/>
      <c r="ESH12" s="60"/>
      <c r="ESI12" s="60"/>
      <c r="ESJ12" s="60"/>
      <c r="ESK12" s="60"/>
      <c r="ESL12" s="60"/>
      <c r="ESM12" s="60"/>
      <c r="ESN12" s="60"/>
      <c r="ESO12" s="60"/>
      <c r="ESP12" s="60"/>
      <c r="ESQ12" s="60"/>
      <c r="ESR12" s="60"/>
      <c r="ESS12" s="60"/>
      <c r="EST12" s="60"/>
      <c r="ESU12" s="60"/>
      <c r="ESV12" s="60"/>
      <c r="ESW12" s="60"/>
      <c r="ESX12" s="60"/>
      <c r="ESY12" s="60"/>
      <c r="ESZ12" s="60"/>
      <c r="ETA12" s="60"/>
      <c r="ETB12" s="60"/>
      <c r="ETC12" s="60"/>
      <c r="ETD12" s="60"/>
      <c r="ETE12" s="60"/>
      <c r="ETF12" s="60"/>
      <c r="ETG12" s="60"/>
      <c r="ETH12" s="60"/>
      <c r="ETI12" s="60"/>
      <c r="ETJ12" s="60"/>
      <c r="ETK12" s="60"/>
      <c r="ETL12" s="60"/>
      <c r="ETM12" s="60"/>
      <c r="ETN12" s="60"/>
      <c r="ETO12" s="60"/>
      <c r="ETP12" s="60"/>
      <c r="ETQ12" s="60"/>
      <c r="ETR12" s="60"/>
      <c r="ETS12" s="60"/>
      <c r="ETT12" s="60"/>
      <c r="ETU12" s="60"/>
      <c r="ETV12" s="60"/>
      <c r="ETW12" s="60"/>
      <c r="ETX12" s="60"/>
      <c r="ETY12" s="60"/>
      <c r="ETZ12" s="60"/>
      <c r="EUA12" s="60"/>
      <c r="EUB12" s="60"/>
      <c r="EUC12" s="60"/>
      <c r="EUD12" s="60"/>
      <c r="EUE12" s="60"/>
      <c r="EUF12" s="60"/>
      <c r="EUG12" s="60"/>
      <c r="EUH12" s="60"/>
      <c r="EUI12" s="60"/>
      <c r="EUJ12" s="60"/>
      <c r="EUK12" s="60"/>
      <c r="EUL12" s="60"/>
      <c r="EUM12" s="60"/>
      <c r="EUN12" s="60"/>
      <c r="EUO12" s="60"/>
      <c r="EUP12" s="60"/>
      <c r="EUQ12" s="60"/>
      <c r="EUR12" s="60"/>
      <c r="EUS12" s="60"/>
      <c r="EUT12" s="60"/>
      <c r="EUU12" s="60"/>
      <c r="EUV12" s="60"/>
      <c r="EUW12" s="60"/>
      <c r="EUX12" s="60"/>
      <c r="EUY12" s="60"/>
      <c r="EUZ12" s="60"/>
      <c r="EVA12" s="60"/>
      <c r="EVB12" s="60"/>
      <c r="EVC12" s="60"/>
      <c r="EVD12" s="60"/>
      <c r="EVE12" s="60"/>
      <c r="EVF12" s="60"/>
      <c r="EVG12" s="60"/>
      <c r="EVH12" s="60"/>
      <c r="EVI12" s="60"/>
      <c r="EVJ12" s="60"/>
      <c r="EVK12" s="60"/>
      <c r="EVL12" s="60"/>
      <c r="EVM12" s="60"/>
      <c r="EVN12" s="60"/>
      <c r="EVO12" s="60"/>
      <c r="EVP12" s="60"/>
      <c r="EVQ12" s="60"/>
      <c r="EVR12" s="60"/>
      <c r="EVS12" s="60"/>
      <c r="EVT12" s="60"/>
      <c r="EVU12" s="60"/>
      <c r="EVV12" s="60"/>
      <c r="EVW12" s="60"/>
      <c r="EVX12" s="60"/>
      <c r="EVY12" s="60"/>
      <c r="EVZ12" s="60"/>
      <c r="EWA12" s="60"/>
      <c r="EWB12" s="60"/>
      <c r="EWC12" s="60"/>
      <c r="EWD12" s="60"/>
      <c r="EWE12" s="60"/>
      <c r="EWF12" s="60"/>
      <c r="EWG12" s="60"/>
      <c r="EWH12" s="60"/>
      <c r="EWI12" s="60"/>
      <c r="EWJ12" s="60"/>
      <c r="EWK12" s="60"/>
      <c r="EWL12" s="60"/>
      <c r="EWM12" s="60"/>
      <c r="EWN12" s="60"/>
      <c r="EWO12" s="60"/>
      <c r="EWP12" s="60"/>
      <c r="EWQ12" s="60"/>
      <c r="EWR12" s="60"/>
      <c r="EWS12" s="60"/>
      <c r="EWT12" s="60"/>
      <c r="EWU12" s="60"/>
      <c r="EWV12" s="60"/>
      <c r="EWW12" s="60"/>
      <c r="EWX12" s="60"/>
      <c r="EWY12" s="60"/>
      <c r="EWZ12" s="60"/>
      <c r="EXA12" s="60"/>
      <c r="EXB12" s="60"/>
      <c r="EXC12" s="60"/>
      <c r="EXD12" s="60"/>
      <c r="EXE12" s="60"/>
      <c r="EXF12" s="60"/>
      <c r="EXG12" s="60"/>
      <c r="EXH12" s="60"/>
      <c r="EXI12" s="60"/>
      <c r="EXJ12" s="60"/>
      <c r="EXK12" s="60"/>
      <c r="EXL12" s="60"/>
      <c r="EXM12" s="60"/>
      <c r="EXN12" s="60"/>
      <c r="EXO12" s="60"/>
      <c r="EXP12" s="60"/>
      <c r="EXQ12" s="60"/>
      <c r="EXR12" s="60"/>
      <c r="EXS12" s="60"/>
      <c r="EXT12" s="60"/>
      <c r="EXU12" s="60"/>
      <c r="EXV12" s="60"/>
      <c r="EXW12" s="60"/>
      <c r="EXX12" s="60"/>
      <c r="EXY12" s="60"/>
      <c r="EXZ12" s="60"/>
      <c r="EYA12" s="60"/>
      <c r="EYB12" s="60"/>
      <c r="EYC12" s="60"/>
      <c r="EYD12" s="60"/>
      <c r="EYE12" s="60"/>
      <c r="EYF12" s="60"/>
      <c r="EYG12" s="60"/>
      <c r="EYH12" s="60"/>
      <c r="EYI12" s="60"/>
      <c r="EYJ12" s="60"/>
      <c r="EYK12" s="60"/>
      <c r="EYL12" s="60"/>
      <c r="EYM12" s="60"/>
      <c r="EYN12" s="60"/>
      <c r="EYO12" s="60"/>
      <c r="EYP12" s="60"/>
      <c r="EYQ12" s="60"/>
      <c r="EYR12" s="60"/>
      <c r="EYS12" s="60"/>
      <c r="EYT12" s="60"/>
      <c r="EYU12" s="60"/>
      <c r="EYV12" s="60"/>
      <c r="EYW12" s="60"/>
      <c r="EYX12" s="60"/>
      <c r="EYY12" s="60"/>
      <c r="EYZ12" s="60"/>
      <c r="EZA12" s="60"/>
      <c r="EZB12" s="60"/>
      <c r="EZC12" s="60"/>
      <c r="EZD12" s="60"/>
      <c r="EZE12" s="60"/>
      <c r="EZF12" s="60"/>
      <c r="EZG12" s="60"/>
      <c r="EZH12" s="60"/>
      <c r="EZI12" s="60"/>
      <c r="EZJ12" s="60"/>
      <c r="EZK12" s="60"/>
      <c r="EZL12" s="60"/>
      <c r="EZM12" s="60"/>
      <c r="EZN12" s="60"/>
      <c r="EZO12" s="60"/>
      <c r="EZP12" s="60"/>
      <c r="EZQ12" s="60"/>
      <c r="EZR12" s="60"/>
      <c r="EZS12" s="60"/>
      <c r="EZT12" s="60"/>
      <c r="EZU12" s="60"/>
      <c r="EZV12" s="60"/>
      <c r="EZW12" s="60"/>
      <c r="EZX12" s="60"/>
      <c r="EZY12" s="60"/>
      <c r="EZZ12" s="60"/>
      <c r="FAA12" s="60"/>
      <c r="FAB12" s="60"/>
      <c r="FAC12" s="60"/>
      <c r="FAD12" s="60"/>
      <c r="FAE12" s="60"/>
      <c r="FAF12" s="60"/>
      <c r="FAG12" s="60"/>
      <c r="FAH12" s="60"/>
      <c r="FAI12" s="60"/>
      <c r="FAJ12" s="60"/>
      <c r="FAK12" s="60"/>
      <c r="FAL12" s="60"/>
      <c r="FAM12" s="60"/>
      <c r="FAN12" s="60"/>
      <c r="FAO12" s="60"/>
      <c r="FAP12" s="60"/>
      <c r="FAQ12" s="60"/>
      <c r="FAR12" s="60"/>
      <c r="FAS12" s="60"/>
      <c r="FAT12" s="60"/>
      <c r="FAU12" s="60"/>
      <c r="FAV12" s="60"/>
      <c r="FAW12" s="60"/>
      <c r="FAX12" s="60"/>
      <c r="FAY12" s="60"/>
      <c r="FAZ12" s="60"/>
      <c r="FBA12" s="60"/>
      <c r="FBB12" s="60"/>
      <c r="FBC12" s="60"/>
      <c r="FBD12" s="60"/>
      <c r="FBE12" s="60"/>
      <c r="FBF12" s="60"/>
      <c r="FBG12" s="60"/>
      <c r="FBH12" s="60"/>
      <c r="FBI12" s="60"/>
      <c r="FBJ12" s="60"/>
      <c r="FBK12" s="60"/>
      <c r="FBL12" s="60"/>
      <c r="FBM12" s="60"/>
      <c r="FBN12" s="60"/>
      <c r="FBO12" s="60"/>
      <c r="FBP12" s="60"/>
      <c r="FBQ12" s="60"/>
      <c r="FBR12" s="60"/>
      <c r="FBS12" s="60"/>
      <c r="FBT12" s="60"/>
      <c r="FBU12" s="60"/>
      <c r="FBV12" s="60"/>
      <c r="FBW12" s="60"/>
      <c r="FBX12" s="60"/>
      <c r="FBY12" s="60"/>
      <c r="FBZ12" s="60"/>
      <c r="FCA12" s="60"/>
      <c r="FCB12" s="60"/>
      <c r="FCC12" s="60"/>
      <c r="FCD12" s="60"/>
      <c r="FCE12" s="60"/>
      <c r="FCF12" s="60"/>
      <c r="FCG12" s="60"/>
      <c r="FCH12" s="60"/>
      <c r="FCI12" s="60"/>
      <c r="FCJ12" s="60"/>
      <c r="FCK12" s="60"/>
      <c r="FCL12" s="60"/>
      <c r="FCM12" s="60"/>
      <c r="FCN12" s="60"/>
      <c r="FCO12" s="60"/>
      <c r="FCP12" s="60"/>
      <c r="FCQ12" s="60"/>
      <c r="FCR12" s="60"/>
      <c r="FCS12" s="60"/>
      <c r="FCT12" s="60"/>
      <c r="FCU12" s="60"/>
      <c r="FCV12" s="60"/>
      <c r="FCW12" s="60"/>
      <c r="FCX12" s="60"/>
      <c r="FCY12" s="60"/>
      <c r="FCZ12" s="60"/>
      <c r="FDA12" s="60"/>
      <c r="FDB12" s="60"/>
      <c r="FDC12" s="60"/>
      <c r="FDD12" s="60"/>
      <c r="FDE12" s="60"/>
      <c r="FDF12" s="60"/>
      <c r="FDG12" s="60"/>
      <c r="FDH12" s="60"/>
      <c r="FDI12" s="60"/>
      <c r="FDJ12" s="60"/>
      <c r="FDK12" s="60"/>
      <c r="FDL12" s="60"/>
      <c r="FDM12" s="60"/>
      <c r="FDN12" s="60"/>
      <c r="FDO12" s="60"/>
      <c r="FDP12" s="60"/>
      <c r="FDQ12" s="60"/>
      <c r="FDR12" s="60"/>
      <c r="FDS12" s="60"/>
      <c r="FDT12" s="60"/>
      <c r="FDU12" s="60"/>
      <c r="FDV12" s="60"/>
      <c r="FDW12" s="60"/>
      <c r="FDX12" s="60"/>
      <c r="FDY12" s="60"/>
      <c r="FDZ12" s="60"/>
      <c r="FEA12" s="60"/>
      <c r="FEB12" s="60"/>
      <c r="FEC12" s="60"/>
      <c r="FED12" s="60"/>
      <c r="FEE12" s="60"/>
      <c r="FEF12" s="60"/>
      <c r="FEG12" s="60"/>
      <c r="FEH12" s="60"/>
      <c r="FEI12" s="60"/>
      <c r="FEJ12" s="60"/>
      <c r="FEK12" s="60"/>
      <c r="FEL12" s="60"/>
      <c r="FEM12" s="60"/>
      <c r="FEN12" s="60"/>
      <c r="FEO12" s="60"/>
      <c r="FEP12" s="60"/>
      <c r="FEQ12" s="60"/>
      <c r="FER12" s="60"/>
      <c r="FES12" s="60"/>
      <c r="FET12" s="60"/>
      <c r="FEU12" s="60"/>
      <c r="FEV12" s="60"/>
      <c r="FEW12" s="60"/>
      <c r="FEX12" s="60"/>
      <c r="FEY12" s="60"/>
      <c r="FEZ12" s="60"/>
      <c r="FFA12" s="60"/>
      <c r="FFB12" s="60"/>
      <c r="FFC12" s="60"/>
      <c r="FFD12" s="60"/>
      <c r="FFE12" s="60"/>
      <c r="FFF12" s="60"/>
      <c r="FFG12" s="60"/>
      <c r="FFH12" s="60"/>
      <c r="FFI12" s="60"/>
      <c r="FFJ12" s="60"/>
      <c r="FFK12" s="60"/>
      <c r="FFL12" s="60"/>
      <c r="FFM12" s="60"/>
      <c r="FFN12" s="60"/>
      <c r="FFO12" s="60"/>
      <c r="FFP12" s="60"/>
      <c r="FFQ12" s="60"/>
      <c r="FFR12" s="60"/>
      <c r="FFS12" s="60"/>
      <c r="FFT12" s="60"/>
      <c r="FFU12" s="60"/>
      <c r="FFV12" s="60"/>
      <c r="FFW12" s="60"/>
      <c r="FFX12" s="60"/>
      <c r="FFY12" s="60"/>
      <c r="FFZ12" s="60"/>
      <c r="FGA12" s="60"/>
      <c r="FGB12" s="60"/>
      <c r="FGC12" s="60"/>
      <c r="FGD12" s="60"/>
      <c r="FGE12" s="60"/>
      <c r="FGF12" s="60"/>
      <c r="FGG12" s="60"/>
      <c r="FGH12" s="60"/>
      <c r="FGI12" s="60"/>
      <c r="FGJ12" s="60"/>
      <c r="FGK12" s="60"/>
      <c r="FGL12" s="60"/>
      <c r="FGM12" s="60"/>
      <c r="FGN12" s="60"/>
      <c r="FGO12" s="60"/>
      <c r="FGP12" s="60"/>
      <c r="FGQ12" s="60"/>
      <c r="FGR12" s="60"/>
      <c r="FGS12" s="60"/>
      <c r="FGT12" s="60"/>
      <c r="FGU12" s="60"/>
      <c r="FGV12" s="60"/>
      <c r="FGW12" s="60"/>
      <c r="FGX12" s="60"/>
      <c r="FGY12" s="60"/>
      <c r="FGZ12" s="60"/>
      <c r="FHA12" s="60"/>
      <c r="FHB12" s="60"/>
      <c r="FHC12" s="60"/>
      <c r="FHD12" s="60"/>
      <c r="FHE12" s="60"/>
      <c r="FHF12" s="60"/>
      <c r="FHG12" s="60"/>
      <c r="FHH12" s="60"/>
      <c r="FHI12" s="60"/>
      <c r="FHJ12" s="60"/>
      <c r="FHK12" s="60"/>
      <c r="FHL12" s="60"/>
      <c r="FHM12" s="60"/>
      <c r="FHN12" s="60"/>
      <c r="FHO12" s="60"/>
      <c r="FHP12" s="60"/>
      <c r="FHQ12" s="60"/>
      <c r="FHR12" s="60"/>
      <c r="FHS12" s="60"/>
      <c r="FHT12" s="60"/>
      <c r="FHU12" s="60"/>
      <c r="FHV12" s="60"/>
      <c r="FHW12" s="60"/>
      <c r="FHX12" s="60"/>
      <c r="FHY12" s="60"/>
      <c r="FHZ12" s="60"/>
      <c r="FIA12" s="60"/>
      <c r="FIB12" s="60"/>
      <c r="FIC12" s="60"/>
      <c r="FID12" s="60"/>
      <c r="FIE12" s="60"/>
      <c r="FIF12" s="60"/>
      <c r="FIG12" s="60"/>
      <c r="FIH12" s="60"/>
      <c r="FII12" s="60"/>
      <c r="FIJ12" s="60"/>
      <c r="FIK12" s="60"/>
      <c r="FIL12" s="60"/>
      <c r="FIM12" s="60"/>
      <c r="FIN12" s="60"/>
      <c r="FIO12" s="60"/>
      <c r="FIP12" s="60"/>
      <c r="FIQ12" s="60"/>
      <c r="FIR12" s="60"/>
      <c r="FIS12" s="60"/>
      <c r="FIT12" s="60"/>
      <c r="FIU12" s="60"/>
      <c r="FIV12" s="60"/>
      <c r="FIW12" s="60"/>
      <c r="FIX12" s="60"/>
      <c r="FIY12" s="60"/>
      <c r="FIZ12" s="60"/>
      <c r="FJA12" s="60"/>
      <c r="FJB12" s="60"/>
      <c r="FJC12" s="60"/>
      <c r="FJD12" s="60"/>
      <c r="FJE12" s="60"/>
      <c r="FJF12" s="60"/>
      <c r="FJG12" s="60"/>
      <c r="FJH12" s="60"/>
      <c r="FJI12" s="60"/>
      <c r="FJJ12" s="60"/>
      <c r="FJK12" s="60"/>
      <c r="FJL12" s="60"/>
      <c r="FJM12" s="60"/>
      <c r="FJN12" s="60"/>
      <c r="FJO12" s="60"/>
      <c r="FJP12" s="60"/>
      <c r="FJQ12" s="60"/>
      <c r="FJR12" s="60"/>
      <c r="FJS12" s="60"/>
      <c r="FJT12" s="60"/>
      <c r="FJU12" s="60"/>
      <c r="FJV12" s="60"/>
      <c r="FJW12" s="60"/>
      <c r="FJX12" s="60"/>
      <c r="FJY12" s="60"/>
      <c r="FJZ12" s="60"/>
      <c r="FKA12" s="60"/>
      <c r="FKB12" s="60"/>
      <c r="FKC12" s="60"/>
      <c r="FKD12" s="60"/>
      <c r="FKE12" s="60"/>
      <c r="FKF12" s="60"/>
      <c r="FKG12" s="60"/>
      <c r="FKH12" s="60"/>
      <c r="FKI12" s="60"/>
      <c r="FKJ12" s="60"/>
      <c r="FKK12" s="60"/>
      <c r="FKL12" s="60"/>
      <c r="FKM12" s="60"/>
      <c r="FKN12" s="60"/>
      <c r="FKO12" s="60"/>
      <c r="FKP12" s="60"/>
      <c r="FKQ12" s="60"/>
      <c r="FKR12" s="60"/>
      <c r="FKS12" s="60"/>
      <c r="FKT12" s="60"/>
      <c r="FKU12" s="60"/>
      <c r="FKV12" s="60"/>
      <c r="FKW12" s="60"/>
      <c r="FKX12" s="60"/>
      <c r="FKY12" s="60"/>
      <c r="FKZ12" s="60"/>
      <c r="FLA12" s="60"/>
      <c r="FLB12" s="60"/>
      <c r="FLC12" s="60"/>
      <c r="FLD12" s="60"/>
      <c r="FLE12" s="60"/>
      <c r="FLF12" s="60"/>
      <c r="FLG12" s="60"/>
      <c r="FLH12" s="60"/>
      <c r="FLI12" s="60"/>
      <c r="FLJ12" s="60"/>
      <c r="FLK12" s="60"/>
      <c r="FLL12" s="60"/>
      <c r="FLM12" s="60"/>
      <c r="FLN12" s="60"/>
      <c r="FLO12" s="60"/>
      <c r="FLP12" s="60"/>
      <c r="FLQ12" s="60"/>
      <c r="FLR12" s="60"/>
      <c r="FLS12" s="60"/>
      <c r="FLT12" s="60"/>
      <c r="FLU12" s="60"/>
      <c r="FLV12" s="60"/>
      <c r="FLW12" s="60"/>
      <c r="FLX12" s="60"/>
      <c r="FLY12" s="60"/>
      <c r="FLZ12" s="60"/>
      <c r="FMA12" s="60"/>
      <c r="FMB12" s="60"/>
      <c r="FMC12" s="60"/>
      <c r="FMD12" s="60"/>
      <c r="FME12" s="60"/>
      <c r="FMF12" s="60"/>
      <c r="FMG12" s="60"/>
      <c r="FMH12" s="60"/>
      <c r="FMI12" s="60"/>
      <c r="FMJ12" s="60"/>
      <c r="FMK12" s="60"/>
      <c r="FML12" s="60"/>
      <c r="FMM12" s="60"/>
      <c r="FMN12" s="60"/>
      <c r="FMO12" s="60"/>
      <c r="FMP12" s="60"/>
      <c r="FMQ12" s="60"/>
      <c r="FMR12" s="60"/>
      <c r="FMS12" s="60"/>
      <c r="FMT12" s="60"/>
      <c r="FMU12" s="60"/>
      <c r="FMV12" s="60"/>
      <c r="FMW12" s="60"/>
      <c r="FMX12" s="60"/>
      <c r="FMY12" s="60"/>
      <c r="FMZ12" s="60"/>
      <c r="FNA12" s="60"/>
      <c r="FNB12" s="60"/>
      <c r="FNC12" s="60"/>
      <c r="FND12" s="60"/>
      <c r="FNE12" s="60"/>
      <c r="FNF12" s="60"/>
      <c r="FNG12" s="60"/>
      <c r="FNH12" s="60"/>
      <c r="FNI12" s="60"/>
      <c r="FNJ12" s="60"/>
      <c r="FNK12" s="60"/>
      <c r="FNL12" s="60"/>
      <c r="FNM12" s="60"/>
      <c r="FNN12" s="60"/>
      <c r="FNO12" s="60"/>
      <c r="FNP12" s="60"/>
      <c r="FNQ12" s="60"/>
      <c r="FNR12" s="60"/>
      <c r="FNS12" s="60"/>
      <c r="FNT12" s="60"/>
      <c r="FNU12" s="60"/>
      <c r="FNV12" s="60"/>
      <c r="FNW12" s="60"/>
      <c r="FNX12" s="60"/>
      <c r="FNY12" s="60"/>
      <c r="FNZ12" s="60"/>
      <c r="FOA12" s="60"/>
      <c r="FOB12" s="60"/>
      <c r="FOC12" s="60"/>
      <c r="FOD12" s="60"/>
      <c r="FOE12" s="60"/>
      <c r="FOF12" s="60"/>
      <c r="FOG12" s="60"/>
      <c r="FOH12" s="60"/>
      <c r="FOI12" s="60"/>
      <c r="FOJ12" s="60"/>
      <c r="FOK12" s="60"/>
      <c r="FOL12" s="60"/>
      <c r="FOM12" s="60"/>
      <c r="FON12" s="60"/>
      <c r="FOO12" s="60"/>
      <c r="FOP12" s="60"/>
      <c r="FOQ12" s="60"/>
      <c r="FOR12" s="60"/>
      <c r="FOS12" s="60"/>
      <c r="FOT12" s="60"/>
      <c r="FOU12" s="60"/>
      <c r="FOV12" s="60"/>
      <c r="FOW12" s="60"/>
      <c r="FOX12" s="60"/>
      <c r="FOY12" s="60"/>
      <c r="FOZ12" s="60"/>
      <c r="FPA12" s="60"/>
      <c r="FPB12" s="60"/>
      <c r="FPC12" s="60"/>
      <c r="FPD12" s="60"/>
      <c r="FPE12" s="60"/>
      <c r="FPF12" s="60"/>
      <c r="FPG12" s="60"/>
      <c r="FPH12" s="60"/>
      <c r="FPI12" s="60"/>
      <c r="FPJ12" s="60"/>
      <c r="FPK12" s="60"/>
      <c r="FPL12" s="60"/>
      <c r="FPM12" s="60"/>
      <c r="FPN12" s="60"/>
      <c r="FPO12" s="60"/>
      <c r="FPP12" s="60"/>
      <c r="FPQ12" s="60"/>
      <c r="FPR12" s="60"/>
      <c r="FPS12" s="60"/>
      <c r="FPT12" s="60"/>
      <c r="FPU12" s="60"/>
      <c r="FPV12" s="60"/>
      <c r="FPW12" s="60"/>
      <c r="FPX12" s="60"/>
      <c r="FPY12" s="60"/>
      <c r="FPZ12" s="60"/>
      <c r="FQA12" s="60"/>
      <c r="FQB12" s="60"/>
      <c r="FQC12" s="60"/>
      <c r="FQD12" s="60"/>
      <c r="FQE12" s="60"/>
      <c r="FQF12" s="60"/>
      <c r="FQG12" s="60"/>
      <c r="FQH12" s="60"/>
      <c r="FQI12" s="60"/>
      <c r="FQJ12" s="60"/>
      <c r="FQK12" s="60"/>
      <c r="FQL12" s="60"/>
      <c r="FQM12" s="60"/>
      <c r="FQN12" s="60"/>
      <c r="FQO12" s="60"/>
      <c r="FQP12" s="60"/>
      <c r="FQQ12" s="60"/>
      <c r="FQR12" s="60"/>
      <c r="FQS12" s="60"/>
      <c r="FQT12" s="60"/>
      <c r="FQU12" s="60"/>
      <c r="FQV12" s="60"/>
      <c r="FQW12" s="60"/>
      <c r="FQX12" s="60"/>
      <c r="FQY12" s="60"/>
      <c r="FQZ12" s="60"/>
      <c r="FRA12" s="60"/>
      <c r="FRB12" s="60"/>
      <c r="FRC12" s="60"/>
      <c r="FRD12" s="60"/>
      <c r="FRE12" s="60"/>
      <c r="FRF12" s="60"/>
      <c r="FRG12" s="60"/>
      <c r="FRH12" s="60"/>
      <c r="FRI12" s="60"/>
      <c r="FRJ12" s="60"/>
      <c r="FRK12" s="60"/>
      <c r="FRL12" s="60"/>
      <c r="FRM12" s="60"/>
      <c r="FRN12" s="60"/>
      <c r="FRO12" s="60"/>
      <c r="FRP12" s="60"/>
      <c r="FRQ12" s="60"/>
      <c r="FRR12" s="60"/>
      <c r="FRS12" s="60"/>
      <c r="FRT12" s="60"/>
      <c r="FRU12" s="60"/>
      <c r="FRV12" s="60"/>
      <c r="FRW12" s="60"/>
      <c r="FRX12" s="60"/>
      <c r="FRY12" s="60"/>
      <c r="FRZ12" s="60"/>
      <c r="FSA12" s="60"/>
      <c r="FSB12" s="60"/>
      <c r="FSC12" s="60"/>
      <c r="FSD12" s="60"/>
      <c r="FSE12" s="60"/>
      <c r="FSF12" s="60"/>
      <c r="FSG12" s="60"/>
      <c r="FSH12" s="60"/>
      <c r="FSI12" s="60"/>
      <c r="FSJ12" s="60"/>
      <c r="FSK12" s="60"/>
      <c r="FSL12" s="60"/>
      <c r="FSM12" s="60"/>
      <c r="FSN12" s="60"/>
      <c r="FSO12" s="60"/>
      <c r="FSP12" s="60"/>
      <c r="FSQ12" s="60"/>
      <c r="FSR12" s="60"/>
      <c r="FSS12" s="60"/>
      <c r="FST12" s="60"/>
      <c r="FSU12" s="60"/>
      <c r="FSV12" s="60"/>
      <c r="FSW12" s="60"/>
      <c r="FSX12" s="60"/>
      <c r="FSY12" s="60"/>
      <c r="FSZ12" s="60"/>
      <c r="FTA12" s="60"/>
      <c r="FTB12" s="60"/>
      <c r="FTC12" s="60"/>
      <c r="FTD12" s="60"/>
      <c r="FTE12" s="60"/>
      <c r="FTF12" s="60"/>
      <c r="FTG12" s="60"/>
      <c r="FTH12" s="60"/>
      <c r="FTI12" s="60"/>
      <c r="FTJ12" s="60"/>
      <c r="FTK12" s="60"/>
      <c r="FTL12" s="60"/>
      <c r="FTM12" s="60"/>
      <c r="FTN12" s="60"/>
      <c r="FTO12" s="60"/>
      <c r="FTP12" s="60"/>
      <c r="FTQ12" s="60"/>
      <c r="FTR12" s="60"/>
      <c r="FTS12" s="60"/>
      <c r="FTT12" s="60"/>
      <c r="FTU12" s="60"/>
      <c r="FTV12" s="60"/>
      <c r="FTW12" s="60"/>
      <c r="FTX12" s="60"/>
      <c r="FTY12" s="60"/>
      <c r="FTZ12" s="60"/>
      <c r="FUA12" s="60"/>
      <c r="FUB12" s="60"/>
      <c r="FUC12" s="60"/>
      <c r="FUD12" s="60"/>
      <c r="FUE12" s="60"/>
      <c r="FUF12" s="60"/>
      <c r="FUG12" s="60"/>
      <c r="FUH12" s="60"/>
      <c r="FUI12" s="60"/>
      <c r="FUJ12" s="60"/>
      <c r="FUK12" s="60"/>
      <c r="FUL12" s="60"/>
      <c r="FUM12" s="60"/>
      <c r="FUN12" s="60"/>
      <c r="FUO12" s="60"/>
      <c r="FUP12" s="60"/>
      <c r="FUQ12" s="60"/>
      <c r="FUR12" s="60"/>
      <c r="FUS12" s="60"/>
      <c r="FUT12" s="60"/>
      <c r="FUU12" s="60"/>
      <c r="FUV12" s="60"/>
      <c r="FUW12" s="60"/>
      <c r="FUX12" s="60"/>
      <c r="FUY12" s="60"/>
      <c r="FUZ12" s="60"/>
      <c r="FVA12" s="60"/>
      <c r="FVB12" s="60"/>
      <c r="FVC12" s="60"/>
      <c r="FVD12" s="60"/>
      <c r="FVE12" s="60"/>
      <c r="FVF12" s="60"/>
      <c r="FVG12" s="60"/>
      <c r="FVH12" s="60"/>
      <c r="FVI12" s="60"/>
      <c r="FVJ12" s="60"/>
      <c r="FVK12" s="60"/>
      <c r="FVL12" s="60"/>
      <c r="FVM12" s="60"/>
      <c r="FVN12" s="60"/>
      <c r="FVO12" s="60"/>
      <c r="FVP12" s="60"/>
      <c r="FVQ12" s="60"/>
      <c r="FVR12" s="60"/>
      <c r="FVS12" s="60"/>
      <c r="FVT12" s="60"/>
      <c r="FVU12" s="60"/>
      <c r="FVV12" s="60"/>
      <c r="FVW12" s="60"/>
      <c r="FVX12" s="60"/>
      <c r="FVY12" s="60"/>
      <c r="FVZ12" s="60"/>
      <c r="FWA12" s="60"/>
      <c r="FWB12" s="60"/>
      <c r="FWC12" s="60"/>
      <c r="FWD12" s="60"/>
      <c r="FWE12" s="60"/>
      <c r="FWF12" s="60"/>
      <c r="FWG12" s="60"/>
      <c r="FWH12" s="60"/>
      <c r="FWI12" s="60"/>
      <c r="FWJ12" s="60"/>
      <c r="FWK12" s="60"/>
      <c r="FWL12" s="60"/>
      <c r="FWM12" s="60"/>
      <c r="FWN12" s="60"/>
      <c r="FWO12" s="60"/>
      <c r="FWP12" s="60"/>
      <c r="FWQ12" s="60"/>
      <c r="FWR12" s="60"/>
      <c r="FWS12" s="60"/>
      <c r="FWT12" s="60"/>
      <c r="FWU12" s="60"/>
      <c r="FWV12" s="60"/>
      <c r="FWW12" s="60"/>
      <c r="FWX12" s="60"/>
      <c r="FWY12" s="60"/>
      <c r="FWZ12" s="60"/>
      <c r="FXA12" s="60"/>
      <c r="FXB12" s="60"/>
      <c r="FXC12" s="60"/>
      <c r="FXD12" s="60"/>
      <c r="FXE12" s="60"/>
      <c r="FXF12" s="60"/>
      <c r="FXG12" s="60"/>
      <c r="FXH12" s="60"/>
      <c r="FXI12" s="60"/>
      <c r="FXJ12" s="60"/>
      <c r="FXK12" s="60"/>
      <c r="FXL12" s="60"/>
      <c r="FXM12" s="60"/>
      <c r="FXN12" s="60"/>
      <c r="FXO12" s="60"/>
      <c r="FXP12" s="60"/>
      <c r="FXQ12" s="60"/>
      <c r="FXR12" s="60"/>
      <c r="FXS12" s="60"/>
      <c r="FXT12" s="60"/>
      <c r="FXU12" s="60"/>
      <c r="FXV12" s="60"/>
      <c r="FXW12" s="60"/>
      <c r="FXX12" s="60"/>
      <c r="FXY12" s="60"/>
      <c r="FXZ12" s="60"/>
      <c r="FYA12" s="60"/>
      <c r="FYB12" s="60"/>
      <c r="FYC12" s="60"/>
      <c r="FYD12" s="60"/>
      <c r="FYE12" s="60"/>
      <c r="FYF12" s="60"/>
      <c r="FYG12" s="60"/>
      <c r="FYH12" s="60"/>
      <c r="FYI12" s="60"/>
      <c r="FYJ12" s="60"/>
      <c r="FYK12" s="60"/>
      <c r="FYL12" s="60"/>
      <c r="FYM12" s="60"/>
      <c r="FYN12" s="60"/>
      <c r="FYO12" s="60"/>
      <c r="FYP12" s="60"/>
      <c r="FYQ12" s="60"/>
      <c r="FYR12" s="60"/>
      <c r="FYS12" s="60"/>
      <c r="FYT12" s="60"/>
      <c r="FYU12" s="60"/>
      <c r="FYV12" s="60"/>
      <c r="FYW12" s="60"/>
      <c r="FYX12" s="60"/>
      <c r="FYY12" s="60"/>
      <c r="FYZ12" s="60"/>
      <c r="FZA12" s="60"/>
      <c r="FZB12" s="60"/>
      <c r="FZC12" s="60"/>
      <c r="FZD12" s="60"/>
      <c r="FZE12" s="60"/>
      <c r="FZF12" s="60"/>
      <c r="FZG12" s="60"/>
      <c r="FZH12" s="60"/>
      <c r="FZI12" s="60"/>
      <c r="FZJ12" s="60"/>
      <c r="FZK12" s="60"/>
      <c r="FZL12" s="60"/>
      <c r="FZM12" s="60"/>
      <c r="FZN12" s="60"/>
      <c r="FZO12" s="60"/>
      <c r="FZP12" s="60"/>
      <c r="FZQ12" s="60"/>
      <c r="FZR12" s="60"/>
      <c r="FZS12" s="60"/>
      <c r="FZT12" s="60"/>
      <c r="FZU12" s="60"/>
      <c r="FZV12" s="60"/>
      <c r="FZW12" s="60"/>
      <c r="FZX12" s="60"/>
      <c r="FZY12" s="60"/>
      <c r="FZZ12" s="60"/>
      <c r="GAA12" s="60"/>
      <c r="GAB12" s="60"/>
      <c r="GAC12" s="60"/>
      <c r="GAD12" s="60"/>
      <c r="GAE12" s="60"/>
      <c r="GAF12" s="60"/>
      <c r="GAG12" s="60"/>
      <c r="GAH12" s="60"/>
      <c r="GAI12" s="60"/>
      <c r="GAJ12" s="60"/>
      <c r="GAK12" s="60"/>
      <c r="GAL12" s="60"/>
      <c r="GAM12" s="60"/>
      <c r="GAN12" s="60"/>
      <c r="GAO12" s="60"/>
      <c r="GAP12" s="60"/>
      <c r="GAQ12" s="60"/>
      <c r="GAR12" s="60"/>
      <c r="GAS12" s="60"/>
      <c r="GAT12" s="60"/>
      <c r="GAU12" s="60"/>
      <c r="GAV12" s="60"/>
      <c r="GAW12" s="60"/>
      <c r="GAX12" s="60"/>
      <c r="GAY12" s="60"/>
      <c r="GAZ12" s="60"/>
      <c r="GBA12" s="60"/>
      <c r="GBB12" s="60"/>
      <c r="GBC12" s="60"/>
      <c r="GBD12" s="60"/>
      <c r="GBE12" s="60"/>
      <c r="GBF12" s="60"/>
      <c r="GBG12" s="60"/>
      <c r="GBH12" s="60"/>
      <c r="GBI12" s="60"/>
      <c r="GBJ12" s="60"/>
      <c r="GBK12" s="60"/>
      <c r="GBL12" s="60"/>
      <c r="GBM12" s="60"/>
      <c r="GBN12" s="60"/>
      <c r="GBO12" s="60"/>
      <c r="GBP12" s="60"/>
      <c r="GBQ12" s="60"/>
      <c r="GBR12" s="60"/>
      <c r="GBS12" s="60"/>
      <c r="GBT12" s="60"/>
      <c r="GBU12" s="60"/>
      <c r="GBV12" s="60"/>
      <c r="GBW12" s="60"/>
      <c r="GBX12" s="60"/>
      <c r="GBY12" s="60"/>
      <c r="GBZ12" s="60"/>
      <c r="GCA12" s="60"/>
      <c r="GCB12" s="60"/>
      <c r="GCC12" s="60"/>
      <c r="GCD12" s="60"/>
      <c r="GCE12" s="60"/>
      <c r="GCF12" s="60"/>
      <c r="GCG12" s="60"/>
      <c r="GCH12" s="60"/>
      <c r="GCI12" s="60"/>
      <c r="GCJ12" s="60"/>
      <c r="GCK12" s="60"/>
      <c r="GCL12" s="60"/>
      <c r="GCM12" s="60"/>
      <c r="GCN12" s="60"/>
      <c r="GCO12" s="60"/>
      <c r="GCP12" s="60"/>
      <c r="GCQ12" s="60"/>
      <c r="GCR12" s="60"/>
      <c r="GCS12" s="60"/>
      <c r="GCT12" s="60"/>
      <c r="GCU12" s="60"/>
      <c r="GCV12" s="60"/>
      <c r="GCW12" s="60"/>
      <c r="GCX12" s="60"/>
      <c r="GCY12" s="60"/>
      <c r="GCZ12" s="60"/>
      <c r="GDA12" s="60"/>
      <c r="GDB12" s="60"/>
      <c r="GDC12" s="60"/>
      <c r="GDD12" s="60"/>
      <c r="GDE12" s="60"/>
      <c r="GDF12" s="60"/>
      <c r="GDG12" s="60"/>
      <c r="GDH12" s="60"/>
      <c r="GDI12" s="60"/>
      <c r="GDJ12" s="60"/>
      <c r="GDK12" s="60"/>
      <c r="GDL12" s="60"/>
      <c r="GDM12" s="60"/>
      <c r="GDN12" s="60"/>
      <c r="GDO12" s="60"/>
      <c r="GDP12" s="60"/>
      <c r="GDQ12" s="60"/>
      <c r="GDR12" s="60"/>
      <c r="GDS12" s="60"/>
      <c r="GDT12" s="60"/>
      <c r="GDU12" s="60"/>
      <c r="GDV12" s="60"/>
      <c r="GDW12" s="60"/>
      <c r="GDX12" s="60"/>
      <c r="GDY12" s="60"/>
      <c r="GDZ12" s="60"/>
      <c r="GEA12" s="60"/>
      <c r="GEB12" s="60"/>
      <c r="GEC12" s="60"/>
      <c r="GED12" s="60"/>
      <c r="GEE12" s="60"/>
      <c r="GEF12" s="60"/>
      <c r="GEG12" s="60"/>
      <c r="GEH12" s="60"/>
      <c r="GEI12" s="60"/>
      <c r="GEJ12" s="60"/>
      <c r="GEK12" s="60"/>
      <c r="GEL12" s="60"/>
      <c r="GEM12" s="60"/>
      <c r="GEN12" s="60"/>
      <c r="GEO12" s="60"/>
      <c r="GEP12" s="60"/>
      <c r="GEQ12" s="60"/>
      <c r="GER12" s="60"/>
      <c r="GES12" s="60"/>
      <c r="GET12" s="60"/>
      <c r="GEU12" s="60"/>
      <c r="GEV12" s="60"/>
      <c r="GEW12" s="60"/>
      <c r="GEX12" s="60"/>
      <c r="GEY12" s="60"/>
      <c r="GEZ12" s="60"/>
      <c r="GFA12" s="60"/>
      <c r="GFB12" s="60"/>
      <c r="GFC12" s="60"/>
      <c r="GFD12" s="60"/>
      <c r="GFE12" s="60"/>
      <c r="GFF12" s="60"/>
      <c r="GFG12" s="60"/>
      <c r="GFH12" s="60"/>
      <c r="GFI12" s="60"/>
      <c r="GFJ12" s="60"/>
      <c r="GFK12" s="60"/>
      <c r="GFL12" s="60"/>
      <c r="GFM12" s="60"/>
      <c r="GFN12" s="60"/>
      <c r="GFO12" s="60"/>
      <c r="GFP12" s="60"/>
      <c r="GFQ12" s="60"/>
      <c r="GFR12" s="60"/>
      <c r="GFS12" s="60"/>
      <c r="GFT12" s="60"/>
      <c r="GFU12" s="60"/>
      <c r="GFV12" s="60"/>
      <c r="GFW12" s="60"/>
      <c r="GFX12" s="60"/>
      <c r="GFY12" s="60"/>
      <c r="GFZ12" s="60"/>
      <c r="GGA12" s="60"/>
      <c r="GGB12" s="60"/>
      <c r="GGC12" s="60"/>
      <c r="GGD12" s="60"/>
      <c r="GGE12" s="60"/>
      <c r="GGF12" s="60"/>
      <c r="GGG12" s="60"/>
      <c r="GGH12" s="60"/>
      <c r="GGI12" s="60"/>
      <c r="GGJ12" s="60"/>
      <c r="GGK12" s="60"/>
      <c r="GGL12" s="60"/>
      <c r="GGM12" s="60"/>
      <c r="GGN12" s="60"/>
      <c r="GGO12" s="60"/>
      <c r="GGP12" s="60"/>
      <c r="GGQ12" s="60"/>
      <c r="GGR12" s="60"/>
      <c r="GGS12" s="60"/>
      <c r="GGT12" s="60"/>
      <c r="GGU12" s="60"/>
      <c r="GGV12" s="60"/>
      <c r="GGW12" s="60"/>
      <c r="GGX12" s="60"/>
      <c r="GGY12" s="60"/>
      <c r="GGZ12" s="60"/>
      <c r="GHA12" s="60"/>
      <c r="GHB12" s="60"/>
      <c r="GHC12" s="60"/>
      <c r="GHD12" s="60"/>
      <c r="GHE12" s="60"/>
      <c r="GHF12" s="60"/>
      <c r="GHG12" s="60"/>
      <c r="GHH12" s="60"/>
      <c r="GHI12" s="60"/>
      <c r="GHJ12" s="60"/>
      <c r="GHK12" s="60"/>
      <c r="GHL12" s="60"/>
      <c r="GHM12" s="60"/>
      <c r="GHN12" s="60"/>
      <c r="GHO12" s="60"/>
      <c r="GHP12" s="60"/>
      <c r="GHQ12" s="60"/>
      <c r="GHR12" s="60"/>
      <c r="GHS12" s="60"/>
      <c r="GHT12" s="60"/>
      <c r="GHU12" s="60"/>
      <c r="GHV12" s="60"/>
      <c r="GHW12" s="60"/>
      <c r="GHX12" s="60"/>
      <c r="GHY12" s="60"/>
      <c r="GHZ12" s="60"/>
      <c r="GIA12" s="60"/>
      <c r="GIB12" s="60"/>
      <c r="GIC12" s="60"/>
      <c r="GID12" s="60"/>
      <c r="GIE12" s="60"/>
      <c r="GIF12" s="60"/>
      <c r="GIG12" s="60"/>
      <c r="GIH12" s="60"/>
      <c r="GII12" s="60"/>
      <c r="GIJ12" s="60"/>
      <c r="GIK12" s="60"/>
      <c r="GIL12" s="60"/>
      <c r="GIM12" s="60"/>
      <c r="GIN12" s="60"/>
      <c r="GIO12" s="60"/>
      <c r="GIP12" s="60"/>
      <c r="GIQ12" s="60"/>
      <c r="GIR12" s="60"/>
      <c r="GIS12" s="60"/>
      <c r="GIT12" s="60"/>
      <c r="GIU12" s="60"/>
      <c r="GIV12" s="60"/>
      <c r="GIW12" s="60"/>
      <c r="GIX12" s="60"/>
      <c r="GIY12" s="60"/>
      <c r="GIZ12" s="60"/>
      <c r="GJA12" s="60"/>
      <c r="GJB12" s="60"/>
      <c r="GJC12" s="60"/>
      <c r="GJD12" s="60"/>
      <c r="GJE12" s="60"/>
      <c r="GJF12" s="60"/>
      <c r="GJG12" s="60"/>
      <c r="GJH12" s="60"/>
      <c r="GJI12" s="60"/>
      <c r="GJJ12" s="60"/>
      <c r="GJK12" s="60"/>
      <c r="GJL12" s="60"/>
      <c r="GJM12" s="60"/>
      <c r="GJN12" s="60"/>
      <c r="GJO12" s="60"/>
      <c r="GJP12" s="60"/>
      <c r="GJQ12" s="60"/>
      <c r="GJR12" s="60"/>
      <c r="GJS12" s="60"/>
      <c r="GJT12" s="60"/>
      <c r="GJU12" s="60"/>
      <c r="GJV12" s="60"/>
      <c r="GJW12" s="60"/>
      <c r="GJX12" s="60"/>
      <c r="GJY12" s="60"/>
      <c r="GJZ12" s="60"/>
      <c r="GKA12" s="60"/>
      <c r="GKB12" s="60"/>
      <c r="GKC12" s="60"/>
      <c r="GKD12" s="60"/>
      <c r="GKE12" s="60"/>
      <c r="GKF12" s="60"/>
      <c r="GKG12" s="60"/>
      <c r="GKH12" s="60"/>
      <c r="GKI12" s="60"/>
      <c r="GKJ12" s="60"/>
      <c r="GKK12" s="60"/>
      <c r="GKL12" s="60"/>
      <c r="GKM12" s="60"/>
      <c r="GKN12" s="60"/>
      <c r="GKO12" s="60"/>
      <c r="GKP12" s="60"/>
      <c r="GKQ12" s="60"/>
      <c r="GKR12" s="60"/>
      <c r="GKS12" s="60"/>
      <c r="GKT12" s="60"/>
      <c r="GKU12" s="60"/>
      <c r="GKV12" s="60"/>
      <c r="GKW12" s="60"/>
      <c r="GKX12" s="60"/>
      <c r="GKY12" s="60"/>
      <c r="GKZ12" s="60"/>
      <c r="GLA12" s="60"/>
      <c r="GLB12" s="60"/>
      <c r="GLC12" s="60"/>
      <c r="GLD12" s="60"/>
      <c r="GLE12" s="60"/>
      <c r="GLF12" s="60"/>
      <c r="GLG12" s="60"/>
      <c r="GLH12" s="60"/>
      <c r="GLI12" s="60"/>
      <c r="GLJ12" s="60"/>
      <c r="GLK12" s="60"/>
      <c r="GLL12" s="60"/>
      <c r="GLM12" s="60"/>
      <c r="GLN12" s="60"/>
      <c r="GLO12" s="60"/>
      <c r="GLP12" s="60"/>
      <c r="GLQ12" s="60"/>
      <c r="GLR12" s="60"/>
      <c r="GLS12" s="60"/>
      <c r="GLT12" s="60"/>
      <c r="GLU12" s="60"/>
      <c r="GLV12" s="60"/>
      <c r="GLW12" s="60"/>
      <c r="GLX12" s="60"/>
      <c r="GLY12" s="60"/>
      <c r="GLZ12" s="60"/>
      <c r="GMA12" s="60"/>
      <c r="GMB12" s="60"/>
      <c r="GMC12" s="60"/>
      <c r="GMD12" s="60"/>
      <c r="GME12" s="60"/>
      <c r="GMF12" s="60"/>
      <c r="GMG12" s="60"/>
      <c r="GMH12" s="60"/>
      <c r="GMI12" s="60"/>
      <c r="GMJ12" s="60"/>
      <c r="GMK12" s="60"/>
      <c r="GML12" s="60"/>
      <c r="GMM12" s="60"/>
      <c r="GMN12" s="60"/>
      <c r="GMO12" s="60"/>
      <c r="GMP12" s="60"/>
      <c r="GMQ12" s="60"/>
      <c r="GMR12" s="60"/>
      <c r="GMS12" s="60"/>
      <c r="GMT12" s="60"/>
      <c r="GMU12" s="60"/>
      <c r="GMV12" s="60"/>
      <c r="GMW12" s="60"/>
      <c r="GMX12" s="60"/>
      <c r="GMY12" s="60"/>
      <c r="GMZ12" s="60"/>
      <c r="GNA12" s="60"/>
      <c r="GNB12" s="60"/>
      <c r="GNC12" s="60"/>
      <c r="GND12" s="60"/>
      <c r="GNE12" s="60"/>
      <c r="GNF12" s="60"/>
      <c r="GNG12" s="60"/>
      <c r="GNH12" s="60"/>
      <c r="GNI12" s="60"/>
      <c r="GNJ12" s="60"/>
      <c r="GNK12" s="60"/>
      <c r="GNL12" s="60"/>
      <c r="GNM12" s="60"/>
      <c r="GNN12" s="60"/>
      <c r="GNO12" s="60"/>
      <c r="GNP12" s="60"/>
      <c r="GNQ12" s="60"/>
      <c r="GNR12" s="60"/>
      <c r="GNS12" s="60"/>
      <c r="GNT12" s="60"/>
      <c r="GNU12" s="60"/>
      <c r="GNV12" s="60"/>
      <c r="GNW12" s="60"/>
      <c r="GNX12" s="60"/>
      <c r="GNY12" s="60"/>
      <c r="GNZ12" s="60"/>
      <c r="GOA12" s="60"/>
      <c r="GOB12" s="60"/>
      <c r="GOC12" s="60"/>
      <c r="GOD12" s="60"/>
      <c r="GOE12" s="60"/>
      <c r="GOF12" s="60"/>
      <c r="GOG12" s="60"/>
      <c r="GOH12" s="60"/>
      <c r="GOI12" s="60"/>
      <c r="GOJ12" s="60"/>
      <c r="GOK12" s="60"/>
      <c r="GOL12" s="60"/>
      <c r="GOM12" s="60"/>
      <c r="GON12" s="60"/>
      <c r="GOO12" s="60"/>
      <c r="GOP12" s="60"/>
      <c r="GOQ12" s="60"/>
      <c r="GOR12" s="60"/>
      <c r="GOS12" s="60"/>
      <c r="GOT12" s="60"/>
      <c r="GOU12" s="60"/>
      <c r="GOV12" s="60"/>
      <c r="GOW12" s="60"/>
      <c r="GOX12" s="60"/>
      <c r="GOY12" s="60"/>
      <c r="GOZ12" s="60"/>
      <c r="GPA12" s="60"/>
      <c r="GPB12" s="60"/>
      <c r="GPC12" s="60"/>
      <c r="GPD12" s="60"/>
      <c r="GPE12" s="60"/>
      <c r="GPF12" s="60"/>
      <c r="GPG12" s="60"/>
      <c r="GPH12" s="60"/>
      <c r="GPI12" s="60"/>
      <c r="GPJ12" s="60"/>
      <c r="GPK12" s="60"/>
      <c r="GPL12" s="60"/>
      <c r="GPM12" s="60"/>
      <c r="GPN12" s="60"/>
      <c r="GPO12" s="60"/>
      <c r="GPP12" s="60"/>
      <c r="GPQ12" s="60"/>
      <c r="GPR12" s="60"/>
      <c r="GPS12" s="60"/>
      <c r="GPT12" s="60"/>
      <c r="GPU12" s="60"/>
      <c r="GPV12" s="60"/>
      <c r="GPW12" s="60"/>
      <c r="GPX12" s="60"/>
      <c r="GPY12" s="60"/>
      <c r="GPZ12" s="60"/>
      <c r="GQA12" s="60"/>
      <c r="GQB12" s="60"/>
      <c r="GQC12" s="60"/>
      <c r="GQD12" s="60"/>
      <c r="GQE12" s="60"/>
      <c r="GQF12" s="60"/>
      <c r="GQG12" s="60"/>
      <c r="GQH12" s="60"/>
      <c r="GQI12" s="60"/>
      <c r="GQJ12" s="60"/>
      <c r="GQK12" s="60"/>
      <c r="GQL12" s="60"/>
      <c r="GQM12" s="60"/>
      <c r="GQN12" s="60"/>
      <c r="GQO12" s="60"/>
      <c r="GQP12" s="60"/>
      <c r="GQQ12" s="60"/>
      <c r="GQR12" s="60"/>
      <c r="GQS12" s="60"/>
      <c r="GQT12" s="60"/>
      <c r="GQU12" s="60"/>
      <c r="GQV12" s="60"/>
      <c r="GQW12" s="60"/>
      <c r="GQX12" s="60"/>
      <c r="GQY12" s="60"/>
      <c r="GQZ12" s="60"/>
      <c r="GRA12" s="60"/>
      <c r="GRB12" s="60"/>
      <c r="GRC12" s="60"/>
      <c r="GRD12" s="60"/>
      <c r="GRE12" s="60"/>
      <c r="GRF12" s="60"/>
      <c r="GRG12" s="60"/>
      <c r="GRH12" s="60"/>
      <c r="GRI12" s="60"/>
      <c r="GRJ12" s="60"/>
      <c r="GRK12" s="60"/>
      <c r="GRL12" s="60"/>
      <c r="GRM12" s="60"/>
      <c r="GRN12" s="60"/>
      <c r="GRO12" s="60"/>
      <c r="GRP12" s="60"/>
      <c r="GRQ12" s="60"/>
      <c r="GRR12" s="60"/>
      <c r="GRS12" s="60"/>
      <c r="GRT12" s="60"/>
      <c r="GRU12" s="60"/>
      <c r="GRV12" s="60"/>
      <c r="GRW12" s="60"/>
      <c r="GRX12" s="60"/>
      <c r="GRY12" s="60"/>
      <c r="GRZ12" s="60"/>
      <c r="GSA12" s="60"/>
      <c r="GSB12" s="60"/>
      <c r="GSC12" s="60"/>
      <c r="GSD12" s="60"/>
      <c r="GSE12" s="60"/>
      <c r="GSF12" s="60"/>
      <c r="GSG12" s="60"/>
      <c r="GSH12" s="60"/>
      <c r="GSI12" s="60"/>
      <c r="GSJ12" s="60"/>
      <c r="GSK12" s="60"/>
      <c r="GSL12" s="60"/>
      <c r="GSM12" s="60"/>
      <c r="GSN12" s="60"/>
      <c r="GSO12" s="60"/>
      <c r="GSP12" s="60"/>
      <c r="GSQ12" s="60"/>
      <c r="GSR12" s="60"/>
      <c r="GSS12" s="60"/>
      <c r="GST12" s="60"/>
      <c r="GSU12" s="60"/>
      <c r="GSV12" s="60"/>
      <c r="GSW12" s="60"/>
      <c r="GSX12" s="60"/>
      <c r="GSY12" s="60"/>
      <c r="GSZ12" s="60"/>
      <c r="GTA12" s="60"/>
      <c r="GTB12" s="60"/>
      <c r="GTC12" s="60"/>
      <c r="GTD12" s="60"/>
      <c r="GTE12" s="60"/>
      <c r="GTF12" s="60"/>
      <c r="GTG12" s="60"/>
      <c r="GTH12" s="60"/>
      <c r="GTI12" s="60"/>
      <c r="GTJ12" s="60"/>
      <c r="GTK12" s="60"/>
      <c r="GTL12" s="60"/>
      <c r="GTM12" s="60"/>
      <c r="GTN12" s="60"/>
      <c r="GTO12" s="60"/>
      <c r="GTP12" s="60"/>
      <c r="GTQ12" s="60"/>
      <c r="GTR12" s="60"/>
      <c r="GTS12" s="60"/>
      <c r="GTT12" s="60"/>
      <c r="GTU12" s="60"/>
      <c r="GTV12" s="60"/>
      <c r="GTW12" s="60"/>
      <c r="GTX12" s="60"/>
      <c r="GTY12" s="60"/>
      <c r="GTZ12" s="60"/>
      <c r="GUA12" s="60"/>
      <c r="GUB12" s="60"/>
      <c r="GUC12" s="60"/>
      <c r="GUD12" s="60"/>
      <c r="GUE12" s="60"/>
      <c r="GUF12" s="60"/>
      <c r="GUG12" s="60"/>
      <c r="GUH12" s="60"/>
      <c r="GUI12" s="60"/>
      <c r="GUJ12" s="60"/>
      <c r="GUK12" s="60"/>
      <c r="GUL12" s="60"/>
      <c r="GUM12" s="60"/>
      <c r="GUN12" s="60"/>
      <c r="GUO12" s="60"/>
      <c r="GUP12" s="60"/>
      <c r="GUQ12" s="60"/>
      <c r="GUR12" s="60"/>
      <c r="GUS12" s="60"/>
      <c r="GUT12" s="60"/>
      <c r="GUU12" s="60"/>
      <c r="GUV12" s="60"/>
      <c r="GUW12" s="60"/>
      <c r="GUX12" s="60"/>
      <c r="GUY12" s="60"/>
      <c r="GUZ12" s="60"/>
      <c r="GVA12" s="60"/>
      <c r="GVB12" s="60"/>
      <c r="GVC12" s="60"/>
      <c r="GVD12" s="60"/>
      <c r="GVE12" s="60"/>
      <c r="GVF12" s="60"/>
      <c r="GVG12" s="60"/>
      <c r="GVH12" s="60"/>
      <c r="GVI12" s="60"/>
      <c r="GVJ12" s="60"/>
      <c r="GVK12" s="60"/>
      <c r="GVL12" s="60"/>
      <c r="GVM12" s="60"/>
      <c r="GVN12" s="60"/>
      <c r="GVO12" s="60"/>
      <c r="GVP12" s="60"/>
      <c r="GVQ12" s="60"/>
      <c r="GVR12" s="60"/>
      <c r="GVS12" s="60"/>
      <c r="GVT12" s="60"/>
      <c r="GVU12" s="60"/>
      <c r="GVV12" s="60"/>
      <c r="GVW12" s="60"/>
      <c r="GVX12" s="60"/>
      <c r="GVY12" s="60"/>
      <c r="GVZ12" s="60"/>
      <c r="GWA12" s="60"/>
      <c r="GWB12" s="60"/>
      <c r="GWC12" s="60"/>
      <c r="GWD12" s="60"/>
      <c r="GWE12" s="60"/>
      <c r="GWF12" s="60"/>
      <c r="GWG12" s="60"/>
      <c r="GWH12" s="60"/>
      <c r="GWI12" s="60"/>
      <c r="GWJ12" s="60"/>
      <c r="GWK12" s="60"/>
      <c r="GWL12" s="60"/>
      <c r="GWM12" s="60"/>
      <c r="GWN12" s="60"/>
      <c r="GWO12" s="60"/>
      <c r="GWP12" s="60"/>
      <c r="GWQ12" s="60"/>
      <c r="GWR12" s="60"/>
      <c r="GWS12" s="60"/>
      <c r="GWT12" s="60"/>
      <c r="GWU12" s="60"/>
      <c r="GWV12" s="60"/>
      <c r="GWW12" s="60"/>
      <c r="GWX12" s="60"/>
      <c r="GWY12" s="60"/>
      <c r="GWZ12" s="60"/>
      <c r="GXA12" s="60"/>
      <c r="GXB12" s="60"/>
      <c r="GXC12" s="60"/>
      <c r="GXD12" s="60"/>
      <c r="GXE12" s="60"/>
      <c r="GXF12" s="60"/>
      <c r="GXG12" s="60"/>
      <c r="GXH12" s="60"/>
      <c r="GXI12" s="60"/>
      <c r="GXJ12" s="60"/>
      <c r="GXK12" s="60"/>
      <c r="GXL12" s="60"/>
      <c r="GXM12" s="60"/>
      <c r="GXN12" s="60"/>
      <c r="GXO12" s="60"/>
      <c r="GXP12" s="60"/>
      <c r="GXQ12" s="60"/>
      <c r="GXR12" s="60"/>
      <c r="GXS12" s="60"/>
      <c r="GXT12" s="60"/>
      <c r="GXU12" s="60"/>
      <c r="GXV12" s="60"/>
      <c r="GXW12" s="60"/>
      <c r="GXX12" s="60"/>
      <c r="GXY12" s="60"/>
      <c r="GXZ12" s="60"/>
      <c r="GYA12" s="60"/>
      <c r="GYB12" s="60"/>
      <c r="GYC12" s="60"/>
      <c r="GYD12" s="60"/>
      <c r="GYE12" s="60"/>
      <c r="GYF12" s="60"/>
      <c r="GYG12" s="60"/>
      <c r="GYH12" s="60"/>
      <c r="GYI12" s="60"/>
      <c r="GYJ12" s="60"/>
      <c r="GYK12" s="60"/>
      <c r="GYL12" s="60"/>
      <c r="GYM12" s="60"/>
      <c r="GYN12" s="60"/>
      <c r="GYO12" s="60"/>
      <c r="GYP12" s="60"/>
      <c r="GYQ12" s="60"/>
      <c r="GYR12" s="60"/>
      <c r="GYS12" s="60"/>
      <c r="GYT12" s="60"/>
      <c r="GYU12" s="60"/>
      <c r="GYV12" s="60"/>
      <c r="GYW12" s="60"/>
      <c r="GYX12" s="60"/>
      <c r="GYY12" s="60"/>
      <c r="GYZ12" s="60"/>
      <c r="GZA12" s="60"/>
      <c r="GZB12" s="60"/>
      <c r="GZC12" s="60"/>
      <c r="GZD12" s="60"/>
      <c r="GZE12" s="60"/>
      <c r="GZF12" s="60"/>
      <c r="GZG12" s="60"/>
      <c r="GZH12" s="60"/>
      <c r="GZI12" s="60"/>
      <c r="GZJ12" s="60"/>
      <c r="GZK12" s="60"/>
      <c r="GZL12" s="60"/>
      <c r="GZM12" s="60"/>
      <c r="GZN12" s="60"/>
      <c r="GZO12" s="60"/>
      <c r="GZP12" s="60"/>
      <c r="GZQ12" s="60"/>
      <c r="GZR12" s="60"/>
      <c r="GZS12" s="60"/>
      <c r="GZT12" s="60"/>
      <c r="GZU12" s="60"/>
      <c r="GZV12" s="60"/>
      <c r="GZW12" s="60"/>
      <c r="GZX12" s="60"/>
      <c r="GZY12" s="60"/>
      <c r="GZZ12" s="60"/>
      <c r="HAA12" s="60"/>
      <c r="HAB12" s="60"/>
      <c r="HAC12" s="60"/>
      <c r="HAD12" s="60"/>
      <c r="HAE12" s="60"/>
      <c r="HAF12" s="60"/>
      <c r="HAG12" s="60"/>
      <c r="HAH12" s="60"/>
      <c r="HAI12" s="60"/>
      <c r="HAJ12" s="60"/>
      <c r="HAK12" s="60"/>
      <c r="HAL12" s="60"/>
      <c r="HAM12" s="60"/>
      <c r="HAN12" s="60"/>
      <c r="HAO12" s="60"/>
      <c r="HAP12" s="60"/>
      <c r="HAQ12" s="60"/>
      <c r="HAR12" s="60"/>
      <c r="HAS12" s="60"/>
      <c r="HAT12" s="60"/>
      <c r="HAU12" s="60"/>
      <c r="HAV12" s="60"/>
      <c r="HAW12" s="60"/>
      <c r="HAX12" s="60"/>
      <c r="HAY12" s="60"/>
      <c r="HAZ12" s="60"/>
      <c r="HBA12" s="60"/>
      <c r="HBB12" s="60"/>
      <c r="HBC12" s="60"/>
      <c r="HBD12" s="60"/>
      <c r="HBE12" s="60"/>
      <c r="HBF12" s="60"/>
      <c r="HBG12" s="60"/>
      <c r="HBH12" s="60"/>
      <c r="HBI12" s="60"/>
      <c r="HBJ12" s="60"/>
      <c r="HBK12" s="60"/>
      <c r="HBL12" s="60"/>
      <c r="HBM12" s="60"/>
      <c r="HBN12" s="60"/>
      <c r="HBO12" s="60"/>
      <c r="HBP12" s="60"/>
      <c r="HBQ12" s="60"/>
      <c r="HBR12" s="60"/>
      <c r="HBS12" s="60"/>
      <c r="HBT12" s="60"/>
      <c r="HBU12" s="60"/>
      <c r="HBV12" s="60"/>
      <c r="HBW12" s="60"/>
      <c r="HBX12" s="60"/>
      <c r="HBY12" s="60"/>
      <c r="HBZ12" s="60"/>
      <c r="HCA12" s="60"/>
      <c r="HCB12" s="60"/>
      <c r="HCC12" s="60"/>
      <c r="HCD12" s="60"/>
      <c r="HCE12" s="60"/>
      <c r="HCF12" s="60"/>
      <c r="HCG12" s="60"/>
      <c r="HCH12" s="60"/>
      <c r="HCI12" s="60"/>
      <c r="HCJ12" s="60"/>
      <c r="HCK12" s="60"/>
      <c r="HCL12" s="60"/>
      <c r="HCM12" s="60"/>
      <c r="HCN12" s="60"/>
      <c r="HCO12" s="60"/>
      <c r="HCP12" s="60"/>
      <c r="HCQ12" s="60"/>
      <c r="HCR12" s="60"/>
      <c r="HCS12" s="60"/>
      <c r="HCT12" s="60"/>
      <c r="HCU12" s="60"/>
      <c r="HCV12" s="60"/>
      <c r="HCW12" s="60"/>
      <c r="HCX12" s="60"/>
      <c r="HCY12" s="60"/>
      <c r="HCZ12" s="60"/>
      <c r="HDA12" s="60"/>
      <c r="HDB12" s="60"/>
      <c r="HDC12" s="60"/>
      <c r="HDD12" s="60"/>
      <c r="HDE12" s="60"/>
      <c r="HDF12" s="60"/>
      <c r="HDG12" s="60"/>
      <c r="HDH12" s="60"/>
      <c r="HDI12" s="60"/>
      <c r="HDJ12" s="60"/>
      <c r="HDK12" s="60"/>
      <c r="HDL12" s="60"/>
      <c r="HDM12" s="60"/>
      <c r="HDN12" s="60"/>
      <c r="HDO12" s="60"/>
      <c r="HDP12" s="60"/>
      <c r="HDQ12" s="60"/>
      <c r="HDR12" s="60"/>
      <c r="HDS12" s="60"/>
      <c r="HDT12" s="60"/>
      <c r="HDU12" s="60"/>
      <c r="HDV12" s="60"/>
      <c r="HDW12" s="60"/>
      <c r="HDX12" s="60"/>
      <c r="HDY12" s="60"/>
      <c r="HDZ12" s="60"/>
      <c r="HEA12" s="60"/>
      <c r="HEB12" s="60"/>
      <c r="HEC12" s="60"/>
      <c r="HED12" s="60"/>
      <c r="HEE12" s="60"/>
      <c r="HEF12" s="60"/>
      <c r="HEG12" s="60"/>
      <c r="HEH12" s="60"/>
      <c r="HEI12" s="60"/>
      <c r="HEJ12" s="60"/>
      <c r="HEK12" s="60"/>
      <c r="HEL12" s="60"/>
      <c r="HEM12" s="60"/>
      <c r="HEN12" s="60"/>
      <c r="HEO12" s="60"/>
      <c r="HEP12" s="60"/>
      <c r="HEQ12" s="60"/>
      <c r="HER12" s="60"/>
      <c r="HES12" s="60"/>
      <c r="HET12" s="60"/>
      <c r="HEU12" s="60"/>
      <c r="HEV12" s="60"/>
      <c r="HEW12" s="60"/>
      <c r="HEX12" s="60"/>
      <c r="HEY12" s="60"/>
      <c r="HEZ12" s="60"/>
      <c r="HFA12" s="60"/>
      <c r="HFB12" s="60"/>
      <c r="HFC12" s="60"/>
      <c r="HFD12" s="60"/>
      <c r="HFE12" s="60"/>
      <c r="HFF12" s="60"/>
      <c r="HFG12" s="60"/>
      <c r="HFH12" s="60"/>
      <c r="HFI12" s="60"/>
      <c r="HFJ12" s="60"/>
      <c r="HFK12" s="60"/>
      <c r="HFL12" s="60"/>
      <c r="HFM12" s="60"/>
      <c r="HFN12" s="60"/>
      <c r="HFO12" s="60"/>
      <c r="HFP12" s="60"/>
      <c r="HFQ12" s="60"/>
      <c r="HFR12" s="60"/>
      <c r="HFS12" s="60"/>
      <c r="HFT12" s="60"/>
      <c r="HFU12" s="60"/>
      <c r="HFV12" s="60"/>
      <c r="HFW12" s="60"/>
      <c r="HFX12" s="60"/>
      <c r="HFY12" s="60"/>
      <c r="HFZ12" s="60"/>
      <c r="HGA12" s="60"/>
      <c r="HGB12" s="60"/>
      <c r="HGC12" s="60"/>
      <c r="HGD12" s="60"/>
      <c r="HGE12" s="60"/>
      <c r="HGF12" s="60"/>
      <c r="HGG12" s="60"/>
      <c r="HGH12" s="60"/>
      <c r="HGI12" s="60"/>
      <c r="HGJ12" s="60"/>
      <c r="HGK12" s="60"/>
      <c r="HGL12" s="60"/>
      <c r="HGM12" s="60"/>
      <c r="HGN12" s="60"/>
      <c r="HGO12" s="60"/>
      <c r="HGP12" s="60"/>
      <c r="HGQ12" s="60"/>
      <c r="HGR12" s="60"/>
      <c r="HGS12" s="60"/>
      <c r="HGT12" s="60"/>
      <c r="HGU12" s="60"/>
      <c r="HGV12" s="60"/>
      <c r="HGW12" s="60"/>
      <c r="HGX12" s="60"/>
      <c r="HGY12" s="60"/>
      <c r="HGZ12" s="60"/>
      <c r="HHA12" s="60"/>
      <c r="HHB12" s="60"/>
      <c r="HHC12" s="60"/>
      <c r="HHD12" s="60"/>
      <c r="HHE12" s="60"/>
      <c r="HHF12" s="60"/>
      <c r="HHG12" s="60"/>
      <c r="HHH12" s="60"/>
      <c r="HHI12" s="60"/>
      <c r="HHJ12" s="60"/>
      <c r="HHK12" s="60"/>
      <c r="HHL12" s="60"/>
      <c r="HHM12" s="60"/>
      <c r="HHN12" s="60"/>
      <c r="HHO12" s="60"/>
      <c r="HHP12" s="60"/>
      <c r="HHQ12" s="60"/>
      <c r="HHR12" s="60"/>
      <c r="HHS12" s="60"/>
      <c r="HHT12" s="60"/>
      <c r="HHU12" s="60"/>
      <c r="HHV12" s="60"/>
      <c r="HHW12" s="60"/>
      <c r="HHX12" s="60"/>
      <c r="HHY12" s="60"/>
      <c r="HHZ12" s="60"/>
      <c r="HIA12" s="60"/>
      <c r="HIB12" s="60"/>
      <c r="HIC12" s="60"/>
      <c r="HID12" s="60"/>
      <c r="HIE12" s="60"/>
      <c r="HIF12" s="60"/>
      <c r="HIG12" s="60"/>
      <c r="HIH12" s="60"/>
      <c r="HII12" s="60"/>
      <c r="HIJ12" s="60"/>
      <c r="HIK12" s="60"/>
      <c r="HIL12" s="60"/>
      <c r="HIM12" s="60"/>
      <c r="HIN12" s="60"/>
      <c r="HIO12" s="60"/>
      <c r="HIP12" s="60"/>
      <c r="HIQ12" s="60"/>
      <c r="HIR12" s="60"/>
      <c r="HIS12" s="60"/>
      <c r="HIT12" s="60"/>
      <c r="HIU12" s="60"/>
      <c r="HIV12" s="60"/>
      <c r="HIW12" s="60"/>
      <c r="HIX12" s="60"/>
      <c r="HIY12" s="60"/>
      <c r="HIZ12" s="60"/>
      <c r="HJA12" s="60"/>
      <c r="HJB12" s="60"/>
      <c r="HJC12" s="60"/>
      <c r="HJD12" s="60"/>
      <c r="HJE12" s="60"/>
      <c r="HJF12" s="60"/>
      <c r="HJG12" s="60"/>
      <c r="HJH12" s="60"/>
      <c r="HJI12" s="60"/>
      <c r="HJJ12" s="60"/>
      <c r="HJK12" s="60"/>
      <c r="HJL12" s="60"/>
      <c r="HJM12" s="60"/>
      <c r="HJN12" s="60"/>
      <c r="HJO12" s="60"/>
      <c r="HJP12" s="60"/>
      <c r="HJQ12" s="60"/>
      <c r="HJR12" s="60"/>
      <c r="HJS12" s="60"/>
      <c r="HJT12" s="60"/>
      <c r="HJU12" s="60"/>
      <c r="HJV12" s="60"/>
      <c r="HJW12" s="60"/>
      <c r="HJX12" s="60"/>
      <c r="HJY12" s="60"/>
      <c r="HJZ12" s="60"/>
      <c r="HKA12" s="60"/>
      <c r="HKB12" s="60"/>
      <c r="HKC12" s="60"/>
      <c r="HKD12" s="60"/>
      <c r="HKE12" s="60"/>
      <c r="HKF12" s="60"/>
      <c r="HKG12" s="60"/>
      <c r="HKH12" s="60"/>
      <c r="HKI12" s="60"/>
      <c r="HKJ12" s="60"/>
      <c r="HKK12" s="60"/>
      <c r="HKL12" s="60"/>
      <c r="HKM12" s="60"/>
      <c r="HKN12" s="60"/>
      <c r="HKO12" s="60"/>
      <c r="HKP12" s="60"/>
      <c r="HKQ12" s="60"/>
      <c r="HKR12" s="60"/>
      <c r="HKS12" s="60"/>
      <c r="HKT12" s="60"/>
      <c r="HKU12" s="60"/>
      <c r="HKV12" s="60"/>
      <c r="HKW12" s="60"/>
      <c r="HKX12" s="60"/>
      <c r="HKY12" s="60"/>
      <c r="HKZ12" s="60"/>
      <c r="HLA12" s="60"/>
      <c r="HLB12" s="60"/>
      <c r="HLC12" s="60"/>
      <c r="HLD12" s="60"/>
      <c r="HLE12" s="60"/>
      <c r="HLF12" s="60"/>
      <c r="HLG12" s="60"/>
      <c r="HLH12" s="60"/>
      <c r="HLI12" s="60"/>
      <c r="HLJ12" s="60"/>
      <c r="HLK12" s="60"/>
      <c r="HLL12" s="60"/>
      <c r="HLM12" s="60"/>
      <c r="HLN12" s="60"/>
      <c r="HLO12" s="60"/>
      <c r="HLP12" s="60"/>
      <c r="HLQ12" s="60"/>
      <c r="HLR12" s="60"/>
      <c r="HLS12" s="60"/>
      <c r="HLT12" s="60"/>
      <c r="HLU12" s="60"/>
      <c r="HLV12" s="60"/>
      <c r="HLW12" s="60"/>
      <c r="HLX12" s="60"/>
      <c r="HLY12" s="60"/>
      <c r="HLZ12" s="60"/>
      <c r="HMA12" s="60"/>
      <c r="HMB12" s="60"/>
      <c r="HMC12" s="60"/>
      <c r="HMD12" s="60"/>
      <c r="HME12" s="60"/>
      <c r="HMF12" s="60"/>
      <c r="HMG12" s="60"/>
      <c r="HMH12" s="60"/>
      <c r="HMI12" s="60"/>
      <c r="HMJ12" s="60"/>
      <c r="HMK12" s="60"/>
      <c r="HML12" s="60"/>
      <c r="HMM12" s="60"/>
      <c r="HMN12" s="60"/>
      <c r="HMO12" s="60"/>
      <c r="HMP12" s="60"/>
      <c r="HMQ12" s="60"/>
      <c r="HMR12" s="60"/>
      <c r="HMS12" s="60"/>
      <c r="HMT12" s="60"/>
      <c r="HMU12" s="60"/>
      <c r="HMV12" s="60"/>
      <c r="HMW12" s="60"/>
      <c r="HMX12" s="60"/>
      <c r="HMY12" s="60"/>
      <c r="HMZ12" s="60"/>
      <c r="HNA12" s="60"/>
      <c r="HNB12" s="60"/>
      <c r="HNC12" s="60"/>
      <c r="HND12" s="60"/>
      <c r="HNE12" s="60"/>
      <c r="HNF12" s="60"/>
      <c r="HNG12" s="60"/>
      <c r="HNH12" s="60"/>
      <c r="HNI12" s="60"/>
      <c r="HNJ12" s="60"/>
      <c r="HNK12" s="60"/>
      <c r="HNL12" s="60"/>
      <c r="HNM12" s="60"/>
      <c r="HNN12" s="60"/>
      <c r="HNO12" s="60"/>
      <c r="HNP12" s="60"/>
      <c r="HNQ12" s="60"/>
      <c r="HNR12" s="60"/>
      <c r="HNS12" s="60"/>
      <c r="HNT12" s="60"/>
      <c r="HNU12" s="60"/>
      <c r="HNV12" s="60"/>
      <c r="HNW12" s="60"/>
      <c r="HNX12" s="60"/>
      <c r="HNY12" s="60"/>
      <c r="HNZ12" s="60"/>
      <c r="HOA12" s="60"/>
      <c r="HOB12" s="60"/>
      <c r="HOC12" s="60"/>
      <c r="HOD12" s="60"/>
      <c r="HOE12" s="60"/>
      <c r="HOF12" s="60"/>
      <c r="HOG12" s="60"/>
      <c r="HOH12" s="60"/>
      <c r="HOI12" s="60"/>
      <c r="HOJ12" s="60"/>
      <c r="HOK12" s="60"/>
      <c r="HOL12" s="60"/>
      <c r="HOM12" s="60"/>
      <c r="HON12" s="60"/>
      <c r="HOO12" s="60"/>
      <c r="HOP12" s="60"/>
      <c r="HOQ12" s="60"/>
      <c r="HOR12" s="60"/>
      <c r="HOS12" s="60"/>
      <c r="HOT12" s="60"/>
      <c r="HOU12" s="60"/>
      <c r="HOV12" s="60"/>
      <c r="HOW12" s="60"/>
      <c r="HOX12" s="60"/>
      <c r="HOY12" s="60"/>
      <c r="HOZ12" s="60"/>
      <c r="HPA12" s="60"/>
      <c r="HPB12" s="60"/>
      <c r="HPC12" s="60"/>
      <c r="HPD12" s="60"/>
      <c r="HPE12" s="60"/>
      <c r="HPF12" s="60"/>
      <c r="HPG12" s="60"/>
      <c r="HPH12" s="60"/>
      <c r="HPI12" s="60"/>
      <c r="HPJ12" s="60"/>
      <c r="HPK12" s="60"/>
      <c r="HPL12" s="60"/>
      <c r="HPM12" s="60"/>
      <c r="HPN12" s="60"/>
      <c r="HPO12" s="60"/>
      <c r="HPP12" s="60"/>
      <c r="HPQ12" s="60"/>
      <c r="HPR12" s="60"/>
      <c r="HPS12" s="60"/>
      <c r="HPT12" s="60"/>
      <c r="HPU12" s="60"/>
      <c r="HPV12" s="60"/>
      <c r="HPW12" s="60"/>
      <c r="HPX12" s="60"/>
      <c r="HPY12" s="60"/>
      <c r="HPZ12" s="60"/>
      <c r="HQA12" s="60"/>
      <c r="HQB12" s="60"/>
      <c r="HQC12" s="60"/>
      <c r="HQD12" s="60"/>
      <c r="HQE12" s="60"/>
      <c r="HQF12" s="60"/>
      <c r="HQG12" s="60"/>
      <c r="HQH12" s="60"/>
      <c r="HQI12" s="60"/>
      <c r="HQJ12" s="60"/>
      <c r="HQK12" s="60"/>
      <c r="HQL12" s="60"/>
      <c r="HQM12" s="60"/>
      <c r="HQN12" s="60"/>
      <c r="HQO12" s="60"/>
      <c r="HQP12" s="60"/>
      <c r="HQQ12" s="60"/>
      <c r="HQR12" s="60"/>
      <c r="HQS12" s="60"/>
      <c r="HQT12" s="60"/>
      <c r="HQU12" s="60"/>
      <c r="HQV12" s="60"/>
      <c r="HQW12" s="60"/>
      <c r="HQX12" s="60"/>
      <c r="HQY12" s="60"/>
      <c r="HQZ12" s="60"/>
      <c r="HRA12" s="60"/>
      <c r="HRB12" s="60"/>
      <c r="HRC12" s="60"/>
      <c r="HRD12" s="60"/>
      <c r="HRE12" s="60"/>
      <c r="HRF12" s="60"/>
      <c r="HRG12" s="60"/>
      <c r="HRH12" s="60"/>
      <c r="HRI12" s="60"/>
      <c r="HRJ12" s="60"/>
      <c r="HRK12" s="60"/>
      <c r="HRL12" s="60"/>
      <c r="HRM12" s="60"/>
      <c r="HRN12" s="60"/>
      <c r="HRO12" s="60"/>
      <c r="HRP12" s="60"/>
      <c r="HRQ12" s="60"/>
      <c r="HRR12" s="60"/>
      <c r="HRS12" s="60"/>
      <c r="HRT12" s="60"/>
      <c r="HRU12" s="60"/>
      <c r="HRV12" s="60"/>
      <c r="HRW12" s="60"/>
      <c r="HRX12" s="60"/>
      <c r="HRY12" s="60"/>
      <c r="HRZ12" s="60"/>
      <c r="HSA12" s="60"/>
      <c r="HSB12" s="60"/>
      <c r="HSC12" s="60"/>
      <c r="HSD12" s="60"/>
      <c r="HSE12" s="60"/>
      <c r="HSF12" s="60"/>
      <c r="HSG12" s="60"/>
      <c r="HSH12" s="60"/>
      <c r="HSI12" s="60"/>
      <c r="HSJ12" s="60"/>
      <c r="HSK12" s="60"/>
      <c r="HSL12" s="60"/>
      <c r="HSM12" s="60"/>
      <c r="HSN12" s="60"/>
      <c r="HSO12" s="60"/>
      <c r="HSP12" s="60"/>
      <c r="HSQ12" s="60"/>
      <c r="HSR12" s="60"/>
      <c r="HSS12" s="60"/>
      <c r="HST12" s="60"/>
      <c r="HSU12" s="60"/>
      <c r="HSV12" s="60"/>
      <c r="HSW12" s="60"/>
      <c r="HSX12" s="60"/>
      <c r="HSY12" s="60"/>
      <c r="HSZ12" s="60"/>
      <c r="HTA12" s="60"/>
      <c r="HTB12" s="60"/>
      <c r="HTC12" s="60"/>
      <c r="HTD12" s="60"/>
      <c r="HTE12" s="60"/>
      <c r="HTF12" s="60"/>
      <c r="HTG12" s="60"/>
      <c r="HTH12" s="60"/>
      <c r="HTI12" s="60"/>
      <c r="HTJ12" s="60"/>
      <c r="HTK12" s="60"/>
      <c r="HTL12" s="60"/>
      <c r="HTM12" s="60"/>
      <c r="HTN12" s="60"/>
      <c r="HTO12" s="60"/>
      <c r="HTP12" s="60"/>
      <c r="HTQ12" s="60"/>
      <c r="HTR12" s="60"/>
      <c r="HTS12" s="60"/>
      <c r="HTT12" s="60"/>
      <c r="HTU12" s="60"/>
      <c r="HTV12" s="60"/>
      <c r="HTW12" s="60"/>
      <c r="HTX12" s="60"/>
      <c r="HTY12" s="60"/>
      <c r="HTZ12" s="60"/>
      <c r="HUA12" s="60"/>
      <c r="HUB12" s="60"/>
      <c r="HUC12" s="60"/>
      <c r="HUD12" s="60"/>
      <c r="HUE12" s="60"/>
      <c r="HUF12" s="60"/>
      <c r="HUG12" s="60"/>
      <c r="HUH12" s="60"/>
      <c r="HUI12" s="60"/>
      <c r="HUJ12" s="60"/>
      <c r="HUK12" s="60"/>
      <c r="HUL12" s="60"/>
      <c r="HUM12" s="60"/>
      <c r="HUN12" s="60"/>
      <c r="HUO12" s="60"/>
      <c r="HUP12" s="60"/>
      <c r="HUQ12" s="60"/>
      <c r="HUR12" s="60"/>
      <c r="HUS12" s="60"/>
      <c r="HUT12" s="60"/>
      <c r="HUU12" s="60"/>
      <c r="HUV12" s="60"/>
      <c r="HUW12" s="60"/>
      <c r="HUX12" s="60"/>
      <c r="HUY12" s="60"/>
      <c r="HUZ12" s="60"/>
      <c r="HVA12" s="60"/>
      <c r="HVB12" s="60"/>
      <c r="HVC12" s="60"/>
      <c r="HVD12" s="60"/>
      <c r="HVE12" s="60"/>
      <c r="HVF12" s="60"/>
      <c r="HVG12" s="60"/>
      <c r="HVH12" s="60"/>
      <c r="HVI12" s="60"/>
      <c r="HVJ12" s="60"/>
      <c r="HVK12" s="60"/>
      <c r="HVL12" s="60"/>
      <c r="HVM12" s="60"/>
      <c r="HVN12" s="60"/>
      <c r="HVO12" s="60"/>
      <c r="HVP12" s="60"/>
      <c r="HVQ12" s="60"/>
      <c r="HVR12" s="60"/>
      <c r="HVS12" s="60"/>
      <c r="HVT12" s="60"/>
      <c r="HVU12" s="60"/>
      <c r="HVV12" s="60"/>
      <c r="HVW12" s="60"/>
      <c r="HVX12" s="60"/>
      <c r="HVY12" s="60"/>
      <c r="HVZ12" s="60"/>
      <c r="HWA12" s="60"/>
      <c r="HWB12" s="60"/>
      <c r="HWC12" s="60"/>
      <c r="HWD12" s="60"/>
      <c r="HWE12" s="60"/>
      <c r="HWF12" s="60"/>
      <c r="HWG12" s="60"/>
      <c r="HWH12" s="60"/>
      <c r="HWI12" s="60"/>
      <c r="HWJ12" s="60"/>
      <c r="HWK12" s="60"/>
      <c r="HWL12" s="60"/>
      <c r="HWM12" s="60"/>
      <c r="HWN12" s="60"/>
      <c r="HWO12" s="60"/>
      <c r="HWP12" s="60"/>
      <c r="HWQ12" s="60"/>
      <c r="HWR12" s="60"/>
      <c r="HWS12" s="60"/>
      <c r="HWT12" s="60"/>
      <c r="HWU12" s="60"/>
      <c r="HWV12" s="60"/>
      <c r="HWW12" s="60"/>
      <c r="HWX12" s="60"/>
      <c r="HWY12" s="60"/>
      <c r="HWZ12" s="60"/>
      <c r="HXA12" s="60"/>
      <c r="HXB12" s="60"/>
      <c r="HXC12" s="60"/>
      <c r="HXD12" s="60"/>
      <c r="HXE12" s="60"/>
      <c r="HXF12" s="60"/>
      <c r="HXG12" s="60"/>
      <c r="HXH12" s="60"/>
      <c r="HXI12" s="60"/>
      <c r="HXJ12" s="60"/>
      <c r="HXK12" s="60"/>
      <c r="HXL12" s="60"/>
      <c r="HXM12" s="60"/>
      <c r="HXN12" s="60"/>
      <c r="HXO12" s="60"/>
      <c r="HXP12" s="60"/>
      <c r="HXQ12" s="60"/>
      <c r="HXR12" s="60"/>
      <c r="HXS12" s="60"/>
      <c r="HXT12" s="60"/>
      <c r="HXU12" s="60"/>
      <c r="HXV12" s="60"/>
      <c r="HXW12" s="60"/>
      <c r="HXX12" s="60"/>
      <c r="HXY12" s="60"/>
      <c r="HXZ12" s="60"/>
      <c r="HYA12" s="60"/>
      <c r="HYB12" s="60"/>
      <c r="HYC12" s="60"/>
      <c r="HYD12" s="60"/>
      <c r="HYE12" s="60"/>
      <c r="HYF12" s="60"/>
      <c r="HYG12" s="60"/>
      <c r="HYH12" s="60"/>
      <c r="HYI12" s="60"/>
      <c r="HYJ12" s="60"/>
      <c r="HYK12" s="60"/>
      <c r="HYL12" s="60"/>
      <c r="HYM12" s="60"/>
      <c r="HYN12" s="60"/>
      <c r="HYO12" s="60"/>
      <c r="HYP12" s="60"/>
      <c r="HYQ12" s="60"/>
      <c r="HYR12" s="60"/>
      <c r="HYS12" s="60"/>
      <c r="HYT12" s="60"/>
      <c r="HYU12" s="60"/>
      <c r="HYV12" s="60"/>
      <c r="HYW12" s="60"/>
      <c r="HYX12" s="60"/>
      <c r="HYY12" s="60"/>
      <c r="HYZ12" s="60"/>
      <c r="HZA12" s="60"/>
      <c r="HZB12" s="60"/>
      <c r="HZC12" s="60"/>
      <c r="HZD12" s="60"/>
      <c r="HZE12" s="60"/>
      <c r="HZF12" s="60"/>
      <c r="HZG12" s="60"/>
      <c r="HZH12" s="60"/>
      <c r="HZI12" s="60"/>
      <c r="HZJ12" s="60"/>
      <c r="HZK12" s="60"/>
      <c r="HZL12" s="60"/>
      <c r="HZM12" s="60"/>
      <c r="HZN12" s="60"/>
      <c r="HZO12" s="60"/>
      <c r="HZP12" s="60"/>
      <c r="HZQ12" s="60"/>
      <c r="HZR12" s="60"/>
      <c r="HZS12" s="60"/>
      <c r="HZT12" s="60"/>
      <c r="HZU12" s="60"/>
      <c r="HZV12" s="60"/>
      <c r="HZW12" s="60"/>
      <c r="HZX12" s="60"/>
      <c r="HZY12" s="60"/>
      <c r="HZZ12" s="60"/>
      <c r="IAA12" s="60"/>
      <c r="IAB12" s="60"/>
      <c r="IAC12" s="60"/>
      <c r="IAD12" s="60"/>
      <c r="IAE12" s="60"/>
      <c r="IAF12" s="60"/>
      <c r="IAG12" s="60"/>
      <c r="IAH12" s="60"/>
      <c r="IAI12" s="60"/>
      <c r="IAJ12" s="60"/>
      <c r="IAK12" s="60"/>
      <c r="IAL12" s="60"/>
      <c r="IAM12" s="60"/>
      <c r="IAN12" s="60"/>
      <c r="IAO12" s="60"/>
      <c r="IAP12" s="60"/>
      <c r="IAQ12" s="60"/>
      <c r="IAR12" s="60"/>
      <c r="IAS12" s="60"/>
      <c r="IAT12" s="60"/>
      <c r="IAU12" s="60"/>
      <c r="IAV12" s="60"/>
      <c r="IAW12" s="60"/>
      <c r="IAX12" s="60"/>
      <c r="IAY12" s="60"/>
      <c r="IAZ12" s="60"/>
      <c r="IBA12" s="60"/>
      <c r="IBB12" s="60"/>
      <c r="IBC12" s="60"/>
      <c r="IBD12" s="60"/>
      <c r="IBE12" s="60"/>
      <c r="IBF12" s="60"/>
      <c r="IBG12" s="60"/>
      <c r="IBH12" s="60"/>
      <c r="IBI12" s="60"/>
      <c r="IBJ12" s="60"/>
      <c r="IBK12" s="60"/>
      <c r="IBL12" s="60"/>
      <c r="IBM12" s="60"/>
      <c r="IBN12" s="60"/>
      <c r="IBO12" s="60"/>
      <c r="IBP12" s="60"/>
      <c r="IBQ12" s="60"/>
      <c r="IBR12" s="60"/>
      <c r="IBS12" s="60"/>
      <c r="IBT12" s="60"/>
      <c r="IBU12" s="60"/>
      <c r="IBV12" s="60"/>
      <c r="IBW12" s="60"/>
      <c r="IBX12" s="60"/>
      <c r="IBY12" s="60"/>
      <c r="IBZ12" s="60"/>
      <c r="ICA12" s="60"/>
      <c r="ICB12" s="60"/>
      <c r="ICC12" s="60"/>
      <c r="ICD12" s="60"/>
      <c r="ICE12" s="60"/>
      <c r="ICF12" s="60"/>
      <c r="ICG12" s="60"/>
      <c r="ICH12" s="60"/>
      <c r="ICI12" s="60"/>
      <c r="ICJ12" s="60"/>
      <c r="ICK12" s="60"/>
      <c r="ICL12" s="60"/>
      <c r="ICM12" s="60"/>
      <c r="ICN12" s="60"/>
      <c r="ICO12" s="60"/>
      <c r="ICP12" s="60"/>
      <c r="ICQ12" s="60"/>
      <c r="ICR12" s="60"/>
      <c r="ICS12" s="60"/>
      <c r="ICT12" s="60"/>
      <c r="ICU12" s="60"/>
      <c r="ICV12" s="60"/>
      <c r="ICW12" s="60"/>
      <c r="ICX12" s="60"/>
      <c r="ICY12" s="60"/>
      <c r="ICZ12" s="60"/>
      <c r="IDA12" s="60"/>
      <c r="IDB12" s="60"/>
      <c r="IDC12" s="60"/>
      <c r="IDD12" s="60"/>
      <c r="IDE12" s="60"/>
      <c r="IDF12" s="60"/>
      <c r="IDG12" s="60"/>
      <c r="IDH12" s="60"/>
      <c r="IDI12" s="60"/>
      <c r="IDJ12" s="60"/>
      <c r="IDK12" s="60"/>
      <c r="IDL12" s="60"/>
      <c r="IDM12" s="60"/>
      <c r="IDN12" s="60"/>
      <c r="IDO12" s="60"/>
      <c r="IDP12" s="60"/>
      <c r="IDQ12" s="60"/>
      <c r="IDR12" s="60"/>
      <c r="IDS12" s="60"/>
      <c r="IDT12" s="60"/>
      <c r="IDU12" s="60"/>
      <c r="IDV12" s="60"/>
      <c r="IDW12" s="60"/>
      <c r="IDX12" s="60"/>
      <c r="IDY12" s="60"/>
      <c r="IDZ12" s="60"/>
      <c r="IEA12" s="60"/>
      <c r="IEB12" s="60"/>
      <c r="IEC12" s="60"/>
      <c r="IED12" s="60"/>
      <c r="IEE12" s="60"/>
      <c r="IEF12" s="60"/>
      <c r="IEG12" s="60"/>
      <c r="IEH12" s="60"/>
      <c r="IEI12" s="60"/>
      <c r="IEJ12" s="60"/>
      <c r="IEK12" s="60"/>
      <c r="IEL12" s="60"/>
      <c r="IEM12" s="60"/>
      <c r="IEN12" s="60"/>
      <c r="IEO12" s="60"/>
      <c r="IEP12" s="60"/>
      <c r="IEQ12" s="60"/>
      <c r="IER12" s="60"/>
      <c r="IES12" s="60"/>
      <c r="IET12" s="60"/>
      <c r="IEU12" s="60"/>
      <c r="IEV12" s="60"/>
      <c r="IEW12" s="60"/>
      <c r="IEX12" s="60"/>
      <c r="IEY12" s="60"/>
      <c r="IEZ12" s="60"/>
      <c r="IFA12" s="60"/>
      <c r="IFB12" s="60"/>
      <c r="IFC12" s="60"/>
      <c r="IFD12" s="60"/>
      <c r="IFE12" s="60"/>
      <c r="IFF12" s="60"/>
      <c r="IFG12" s="60"/>
      <c r="IFH12" s="60"/>
      <c r="IFI12" s="60"/>
      <c r="IFJ12" s="60"/>
      <c r="IFK12" s="60"/>
      <c r="IFL12" s="60"/>
      <c r="IFM12" s="60"/>
      <c r="IFN12" s="60"/>
      <c r="IFO12" s="60"/>
      <c r="IFP12" s="60"/>
      <c r="IFQ12" s="60"/>
      <c r="IFR12" s="60"/>
      <c r="IFS12" s="60"/>
      <c r="IFT12" s="60"/>
      <c r="IFU12" s="60"/>
      <c r="IFV12" s="60"/>
      <c r="IFW12" s="60"/>
      <c r="IFX12" s="60"/>
      <c r="IFY12" s="60"/>
      <c r="IFZ12" s="60"/>
      <c r="IGA12" s="60"/>
      <c r="IGB12" s="60"/>
      <c r="IGC12" s="60"/>
      <c r="IGD12" s="60"/>
      <c r="IGE12" s="60"/>
      <c r="IGF12" s="60"/>
      <c r="IGG12" s="60"/>
      <c r="IGH12" s="60"/>
      <c r="IGI12" s="60"/>
      <c r="IGJ12" s="60"/>
      <c r="IGK12" s="60"/>
      <c r="IGL12" s="60"/>
      <c r="IGM12" s="60"/>
      <c r="IGN12" s="60"/>
      <c r="IGO12" s="60"/>
      <c r="IGP12" s="60"/>
      <c r="IGQ12" s="60"/>
      <c r="IGR12" s="60"/>
      <c r="IGS12" s="60"/>
      <c r="IGT12" s="60"/>
      <c r="IGU12" s="60"/>
      <c r="IGV12" s="60"/>
      <c r="IGW12" s="60"/>
      <c r="IGX12" s="60"/>
      <c r="IGY12" s="60"/>
      <c r="IGZ12" s="60"/>
      <c r="IHA12" s="60"/>
      <c r="IHB12" s="60"/>
      <c r="IHC12" s="60"/>
      <c r="IHD12" s="60"/>
      <c r="IHE12" s="60"/>
      <c r="IHF12" s="60"/>
      <c r="IHG12" s="60"/>
      <c r="IHH12" s="60"/>
      <c r="IHI12" s="60"/>
      <c r="IHJ12" s="60"/>
      <c r="IHK12" s="60"/>
      <c r="IHL12" s="60"/>
      <c r="IHM12" s="60"/>
      <c r="IHN12" s="60"/>
      <c r="IHO12" s="60"/>
      <c r="IHP12" s="60"/>
      <c r="IHQ12" s="60"/>
      <c r="IHR12" s="60"/>
      <c r="IHS12" s="60"/>
      <c r="IHT12" s="60"/>
      <c r="IHU12" s="60"/>
      <c r="IHV12" s="60"/>
      <c r="IHW12" s="60"/>
      <c r="IHX12" s="60"/>
      <c r="IHY12" s="60"/>
      <c r="IHZ12" s="60"/>
      <c r="IIA12" s="60"/>
      <c r="IIB12" s="60"/>
      <c r="IIC12" s="60"/>
      <c r="IID12" s="60"/>
      <c r="IIE12" s="60"/>
      <c r="IIF12" s="60"/>
      <c r="IIG12" s="60"/>
      <c r="IIH12" s="60"/>
      <c r="III12" s="60"/>
      <c r="IIJ12" s="60"/>
      <c r="IIK12" s="60"/>
      <c r="IIL12" s="60"/>
      <c r="IIM12" s="60"/>
      <c r="IIN12" s="60"/>
      <c r="IIO12" s="60"/>
      <c r="IIP12" s="60"/>
      <c r="IIQ12" s="60"/>
      <c r="IIR12" s="60"/>
      <c r="IIS12" s="60"/>
      <c r="IIT12" s="60"/>
      <c r="IIU12" s="60"/>
      <c r="IIV12" s="60"/>
      <c r="IIW12" s="60"/>
      <c r="IIX12" s="60"/>
      <c r="IIY12" s="60"/>
      <c r="IIZ12" s="60"/>
      <c r="IJA12" s="60"/>
      <c r="IJB12" s="60"/>
      <c r="IJC12" s="60"/>
      <c r="IJD12" s="60"/>
      <c r="IJE12" s="60"/>
      <c r="IJF12" s="60"/>
      <c r="IJG12" s="60"/>
      <c r="IJH12" s="60"/>
      <c r="IJI12" s="60"/>
      <c r="IJJ12" s="60"/>
      <c r="IJK12" s="60"/>
      <c r="IJL12" s="60"/>
      <c r="IJM12" s="60"/>
      <c r="IJN12" s="60"/>
      <c r="IJO12" s="60"/>
      <c r="IJP12" s="60"/>
      <c r="IJQ12" s="60"/>
      <c r="IJR12" s="60"/>
      <c r="IJS12" s="60"/>
      <c r="IJT12" s="60"/>
      <c r="IJU12" s="60"/>
      <c r="IJV12" s="60"/>
      <c r="IJW12" s="60"/>
      <c r="IJX12" s="60"/>
      <c r="IJY12" s="60"/>
      <c r="IJZ12" s="60"/>
      <c r="IKA12" s="60"/>
      <c r="IKB12" s="60"/>
      <c r="IKC12" s="60"/>
      <c r="IKD12" s="60"/>
      <c r="IKE12" s="60"/>
      <c r="IKF12" s="60"/>
      <c r="IKG12" s="60"/>
      <c r="IKH12" s="60"/>
      <c r="IKI12" s="60"/>
      <c r="IKJ12" s="60"/>
      <c r="IKK12" s="60"/>
      <c r="IKL12" s="60"/>
      <c r="IKM12" s="60"/>
      <c r="IKN12" s="60"/>
      <c r="IKO12" s="60"/>
      <c r="IKP12" s="60"/>
      <c r="IKQ12" s="60"/>
      <c r="IKR12" s="60"/>
      <c r="IKS12" s="60"/>
      <c r="IKT12" s="60"/>
      <c r="IKU12" s="60"/>
      <c r="IKV12" s="60"/>
      <c r="IKW12" s="60"/>
      <c r="IKX12" s="60"/>
      <c r="IKY12" s="60"/>
      <c r="IKZ12" s="60"/>
      <c r="ILA12" s="60"/>
      <c r="ILB12" s="60"/>
      <c r="ILC12" s="60"/>
      <c r="ILD12" s="60"/>
      <c r="ILE12" s="60"/>
      <c r="ILF12" s="60"/>
      <c r="ILG12" s="60"/>
      <c r="ILH12" s="60"/>
      <c r="ILI12" s="60"/>
      <c r="ILJ12" s="60"/>
      <c r="ILK12" s="60"/>
      <c r="ILL12" s="60"/>
      <c r="ILM12" s="60"/>
      <c r="ILN12" s="60"/>
      <c r="ILO12" s="60"/>
      <c r="ILP12" s="60"/>
      <c r="ILQ12" s="60"/>
      <c r="ILR12" s="60"/>
      <c r="ILS12" s="60"/>
      <c r="ILT12" s="60"/>
      <c r="ILU12" s="60"/>
      <c r="ILV12" s="60"/>
      <c r="ILW12" s="60"/>
      <c r="ILX12" s="60"/>
      <c r="ILY12" s="60"/>
      <c r="ILZ12" s="60"/>
      <c r="IMA12" s="60"/>
      <c r="IMB12" s="60"/>
      <c r="IMC12" s="60"/>
      <c r="IMD12" s="60"/>
      <c r="IME12" s="60"/>
      <c r="IMF12" s="60"/>
      <c r="IMG12" s="60"/>
      <c r="IMH12" s="60"/>
      <c r="IMI12" s="60"/>
      <c r="IMJ12" s="60"/>
      <c r="IMK12" s="60"/>
      <c r="IML12" s="60"/>
      <c r="IMM12" s="60"/>
      <c r="IMN12" s="60"/>
      <c r="IMO12" s="60"/>
      <c r="IMP12" s="60"/>
      <c r="IMQ12" s="60"/>
      <c r="IMR12" s="60"/>
      <c r="IMS12" s="60"/>
      <c r="IMT12" s="60"/>
      <c r="IMU12" s="60"/>
      <c r="IMV12" s="60"/>
      <c r="IMW12" s="60"/>
      <c r="IMX12" s="60"/>
      <c r="IMY12" s="60"/>
      <c r="IMZ12" s="60"/>
      <c r="INA12" s="60"/>
      <c r="INB12" s="60"/>
      <c r="INC12" s="60"/>
      <c r="IND12" s="60"/>
      <c r="INE12" s="60"/>
      <c r="INF12" s="60"/>
      <c r="ING12" s="60"/>
      <c r="INH12" s="60"/>
      <c r="INI12" s="60"/>
      <c r="INJ12" s="60"/>
      <c r="INK12" s="60"/>
      <c r="INL12" s="60"/>
      <c r="INM12" s="60"/>
      <c r="INN12" s="60"/>
      <c r="INO12" s="60"/>
      <c r="INP12" s="60"/>
      <c r="INQ12" s="60"/>
      <c r="INR12" s="60"/>
      <c r="INS12" s="60"/>
      <c r="INT12" s="60"/>
      <c r="INU12" s="60"/>
      <c r="INV12" s="60"/>
      <c r="INW12" s="60"/>
      <c r="INX12" s="60"/>
      <c r="INY12" s="60"/>
      <c r="INZ12" s="60"/>
      <c r="IOA12" s="60"/>
      <c r="IOB12" s="60"/>
      <c r="IOC12" s="60"/>
      <c r="IOD12" s="60"/>
      <c r="IOE12" s="60"/>
      <c r="IOF12" s="60"/>
      <c r="IOG12" s="60"/>
      <c r="IOH12" s="60"/>
      <c r="IOI12" s="60"/>
      <c r="IOJ12" s="60"/>
      <c r="IOK12" s="60"/>
      <c r="IOL12" s="60"/>
      <c r="IOM12" s="60"/>
      <c r="ION12" s="60"/>
      <c r="IOO12" s="60"/>
      <c r="IOP12" s="60"/>
      <c r="IOQ12" s="60"/>
      <c r="IOR12" s="60"/>
      <c r="IOS12" s="60"/>
      <c r="IOT12" s="60"/>
      <c r="IOU12" s="60"/>
      <c r="IOV12" s="60"/>
      <c r="IOW12" s="60"/>
      <c r="IOX12" s="60"/>
      <c r="IOY12" s="60"/>
      <c r="IOZ12" s="60"/>
      <c r="IPA12" s="60"/>
      <c r="IPB12" s="60"/>
      <c r="IPC12" s="60"/>
      <c r="IPD12" s="60"/>
      <c r="IPE12" s="60"/>
      <c r="IPF12" s="60"/>
      <c r="IPG12" s="60"/>
      <c r="IPH12" s="60"/>
      <c r="IPI12" s="60"/>
      <c r="IPJ12" s="60"/>
      <c r="IPK12" s="60"/>
      <c r="IPL12" s="60"/>
      <c r="IPM12" s="60"/>
      <c r="IPN12" s="60"/>
      <c r="IPO12" s="60"/>
      <c r="IPP12" s="60"/>
      <c r="IPQ12" s="60"/>
      <c r="IPR12" s="60"/>
      <c r="IPS12" s="60"/>
      <c r="IPT12" s="60"/>
      <c r="IPU12" s="60"/>
      <c r="IPV12" s="60"/>
      <c r="IPW12" s="60"/>
      <c r="IPX12" s="60"/>
      <c r="IPY12" s="60"/>
      <c r="IPZ12" s="60"/>
      <c r="IQA12" s="60"/>
      <c r="IQB12" s="60"/>
      <c r="IQC12" s="60"/>
      <c r="IQD12" s="60"/>
      <c r="IQE12" s="60"/>
      <c r="IQF12" s="60"/>
      <c r="IQG12" s="60"/>
      <c r="IQH12" s="60"/>
      <c r="IQI12" s="60"/>
      <c r="IQJ12" s="60"/>
      <c r="IQK12" s="60"/>
      <c r="IQL12" s="60"/>
      <c r="IQM12" s="60"/>
      <c r="IQN12" s="60"/>
      <c r="IQO12" s="60"/>
      <c r="IQP12" s="60"/>
      <c r="IQQ12" s="60"/>
      <c r="IQR12" s="60"/>
      <c r="IQS12" s="60"/>
      <c r="IQT12" s="60"/>
      <c r="IQU12" s="60"/>
      <c r="IQV12" s="60"/>
      <c r="IQW12" s="60"/>
      <c r="IQX12" s="60"/>
      <c r="IQY12" s="60"/>
      <c r="IQZ12" s="60"/>
      <c r="IRA12" s="60"/>
      <c r="IRB12" s="60"/>
      <c r="IRC12" s="60"/>
      <c r="IRD12" s="60"/>
      <c r="IRE12" s="60"/>
      <c r="IRF12" s="60"/>
      <c r="IRG12" s="60"/>
      <c r="IRH12" s="60"/>
      <c r="IRI12" s="60"/>
      <c r="IRJ12" s="60"/>
      <c r="IRK12" s="60"/>
      <c r="IRL12" s="60"/>
      <c r="IRM12" s="60"/>
      <c r="IRN12" s="60"/>
      <c r="IRO12" s="60"/>
      <c r="IRP12" s="60"/>
      <c r="IRQ12" s="60"/>
      <c r="IRR12" s="60"/>
      <c r="IRS12" s="60"/>
      <c r="IRT12" s="60"/>
      <c r="IRU12" s="60"/>
      <c r="IRV12" s="60"/>
      <c r="IRW12" s="60"/>
      <c r="IRX12" s="60"/>
      <c r="IRY12" s="60"/>
      <c r="IRZ12" s="60"/>
      <c r="ISA12" s="60"/>
      <c r="ISB12" s="60"/>
      <c r="ISC12" s="60"/>
      <c r="ISD12" s="60"/>
      <c r="ISE12" s="60"/>
      <c r="ISF12" s="60"/>
      <c r="ISG12" s="60"/>
      <c r="ISH12" s="60"/>
      <c r="ISI12" s="60"/>
      <c r="ISJ12" s="60"/>
      <c r="ISK12" s="60"/>
      <c r="ISL12" s="60"/>
      <c r="ISM12" s="60"/>
      <c r="ISN12" s="60"/>
      <c r="ISO12" s="60"/>
      <c r="ISP12" s="60"/>
      <c r="ISQ12" s="60"/>
      <c r="ISR12" s="60"/>
      <c r="ISS12" s="60"/>
      <c r="IST12" s="60"/>
      <c r="ISU12" s="60"/>
      <c r="ISV12" s="60"/>
      <c r="ISW12" s="60"/>
      <c r="ISX12" s="60"/>
      <c r="ISY12" s="60"/>
      <c r="ISZ12" s="60"/>
      <c r="ITA12" s="60"/>
      <c r="ITB12" s="60"/>
      <c r="ITC12" s="60"/>
      <c r="ITD12" s="60"/>
      <c r="ITE12" s="60"/>
      <c r="ITF12" s="60"/>
      <c r="ITG12" s="60"/>
      <c r="ITH12" s="60"/>
      <c r="ITI12" s="60"/>
      <c r="ITJ12" s="60"/>
      <c r="ITK12" s="60"/>
      <c r="ITL12" s="60"/>
      <c r="ITM12" s="60"/>
      <c r="ITN12" s="60"/>
      <c r="ITO12" s="60"/>
      <c r="ITP12" s="60"/>
      <c r="ITQ12" s="60"/>
      <c r="ITR12" s="60"/>
      <c r="ITS12" s="60"/>
      <c r="ITT12" s="60"/>
      <c r="ITU12" s="60"/>
      <c r="ITV12" s="60"/>
      <c r="ITW12" s="60"/>
      <c r="ITX12" s="60"/>
      <c r="ITY12" s="60"/>
      <c r="ITZ12" s="60"/>
      <c r="IUA12" s="60"/>
      <c r="IUB12" s="60"/>
      <c r="IUC12" s="60"/>
      <c r="IUD12" s="60"/>
      <c r="IUE12" s="60"/>
      <c r="IUF12" s="60"/>
      <c r="IUG12" s="60"/>
      <c r="IUH12" s="60"/>
      <c r="IUI12" s="60"/>
      <c r="IUJ12" s="60"/>
      <c r="IUK12" s="60"/>
      <c r="IUL12" s="60"/>
      <c r="IUM12" s="60"/>
      <c r="IUN12" s="60"/>
      <c r="IUO12" s="60"/>
      <c r="IUP12" s="60"/>
      <c r="IUQ12" s="60"/>
      <c r="IUR12" s="60"/>
      <c r="IUS12" s="60"/>
      <c r="IUT12" s="60"/>
      <c r="IUU12" s="60"/>
      <c r="IUV12" s="60"/>
      <c r="IUW12" s="60"/>
      <c r="IUX12" s="60"/>
      <c r="IUY12" s="60"/>
      <c r="IUZ12" s="60"/>
      <c r="IVA12" s="60"/>
      <c r="IVB12" s="60"/>
      <c r="IVC12" s="60"/>
      <c r="IVD12" s="60"/>
      <c r="IVE12" s="60"/>
      <c r="IVF12" s="60"/>
      <c r="IVG12" s="60"/>
      <c r="IVH12" s="60"/>
      <c r="IVI12" s="60"/>
      <c r="IVJ12" s="60"/>
      <c r="IVK12" s="60"/>
      <c r="IVL12" s="60"/>
      <c r="IVM12" s="60"/>
      <c r="IVN12" s="60"/>
      <c r="IVO12" s="60"/>
      <c r="IVP12" s="60"/>
      <c r="IVQ12" s="60"/>
      <c r="IVR12" s="60"/>
      <c r="IVS12" s="60"/>
      <c r="IVT12" s="60"/>
      <c r="IVU12" s="60"/>
      <c r="IVV12" s="60"/>
      <c r="IVW12" s="60"/>
      <c r="IVX12" s="60"/>
      <c r="IVY12" s="60"/>
      <c r="IVZ12" s="60"/>
      <c r="IWA12" s="60"/>
      <c r="IWB12" s="60"/>
      <c r="IWC12" s="60"/>
      <c r="IWD12" s="60"/>
      <c r="IWE12" s="60"/>
      <c r="IWF12" s="60"/>
      <c r="IWG12" s="60"/>
      <c r="IWH12" s="60"/>
      <c r="IWI12" s="60"/>
      <c r="IWJ12" s="60"/>
      <c r="IWK12" s="60"/>
      <c r="IWL12" s="60"/>
      <c r="IWM12" s="60"/>
      <c r="IWN12" s="60"/>
      <c r="IWO12" s="60"/>
      <c r="IWP12" s="60"/>
      <c r="IWQ12" s="60"/>
      <c r="IWR12" s="60"/>
      <c r="IWS12" s="60"/>
      <c r="IWT12" s="60"/>
      <c r="IWU12" s="60"/>
      <c r="IWV12" s="60"/>
      <c r="IWW12" s="60"/>
      <c r="IWX12" s="60"/>
      <c r="IWY12" s="60"/>
      <c r="IWZ12" s="60"/>
      <c r="IXA12" s="60"/>
      <c r="IXB12" s="60"/>
      <c r="IXC12" s="60"/>
      <c r="IXD12" s="60"/>
      <c r="IXE12" s="60"/>
      <c r="IXF12" s="60"/>
      <c r="IXG12" s="60"/>
      <c r="IXH12" s="60"/>
      <c r="IXI12" s="60"/>
      <c r="IXJ12" s="60"/>
      <c r="IXK12" s="60"/>
      <c r="IXL12" s="60"/>
      <c r="IXM12" s="60"/>
      <c r="IXN12" s="60"/>
      <c r="IXO12" s="60"/>
      <c r="IXP12" s="60"/>
      <c r="IXQ12" s="60"/>
      <c r="IXR12" s="60"/>
      <c r="IXS12" s="60"/>
      <c r="IXT12" s="60"/>
      <c r="IXU12" s="60"/>
      <c r="IXV12" s="60"/>
      <c r="IXW12" s="60"/>
      <c r="IXX12" s="60"/>
      <c r="IXY12" s="60"/>
      <c r="IXZ12" s="60"/>
      <c r="IYA12" s="60"/>
      <c r="IYB12" s="60"/>
      <c r="IYC12" s="60"/>
      <c r="IYD12" s="60"/>
      <c r="IYE12" s="60"/>
      <c r="IYF12" s="60"/>
      <c r="IYG12" s="60"/>
      <c r="IYH12" s="60"/>
      <c r="IYI12" s="60"/>
      <c r="IYJ12" s="60"/>
      <c r="IYK12" s="60"/>
      <c r="IYL12" s="60"/>
      <c r="IYM12" s="60"/>
      <c r="IYN12" s="60"/>
      <c r="IYO12" s="60"/>
      <c r="IYP12" s="60"/>
      <c r="IYQ12" s="60"/>
      <c r="IYR12" s="60"/>
      <c r="IYS12" s="60"/>
      <c r="IYT12" s="60"/>
      <c r="IYU12" s="60"/>
      <c r="IYV12" s="60"/>
      <c r="IYW12" s="60"/>
      <c r="IYX12" s="60"/>
      <c r="IYY12" s="60"/>
      <c r="IYZ12" s="60"/>
      <c r="IZA12" s="60"/>
      <c r="IZB12" s="60"/>
      <c r="IZC12" s="60"/>
      <c r="IZD12" s="60"/>
      <c r="IZE12" s="60"/>
      <c r="IZF12" s="60"/>
      <c r="IZG12" s="60"/>
      <c r="IZH12" s="60"/>
      <c r="IZI12" s="60"/>
      <c r="IZJ12" s="60"/>
      <c r="IZK12" s="60"/>
      <c r="IZL12" s="60"/>
      <c r="IZM12" s="60"/>
      <c r="IZN12" s="60"/>
      <c r="IZO12" s="60"/>
      <c r="IZP12" s="60"/>
      <c r="IZQ12" s="60"/>
      <c r="IZR12" s="60"/>
      <c r="IZS12" s="60"/>
      <c r="IZT12" s="60"/>
      <c r="IZU12" s="60"/>
      <c r="IZV12" s="60"/>
      <c r="IZW12" s="60"/>
      <c r="IZX12" s="60"/>
      <c r="IZY12" s="60"/>
      <c r="IZZ12" s="60"/>
      <c r="JAA12" s="60"/>
      <c r="JAB12" s="60"/>
      <c r="JAC12" s="60"/>
      <c r="JAD12" s="60"/>
      <c r="JAE12" s="60"/>
      <c r="JAF12" s="60"/>
      <c r="JAG12" s="60"/>
      <c r="JAH12" s="60"/>
      <c r="JAI12" s="60"/>
      <c r="JAJ12" s="60"/>
      <c r="JAK12" s="60"/>
      <c r="JAL12" s="60"/>
      <c r="JAM12" s="60"/>
      <c r="JAN12" s="60"/>
      <c r="JAO12" s="60"/>
      <c r="JAP12" s="60"/>
      <c r="JAQ12" s="60"/>
      <c r="JAR12" s="60"/>
      <c r="JAS12" s="60"/>
      <c r="JAT12" s="60"/>
      <c r="JAU12" s="60"/>
      <c r="JAV12" s="60"/>
      <c r="JAW12" s="60"/>
      <c r="JAX12" s="60"/>
      <c r="JAY12" s="60"/>
      <c r="JAZ12" s="60"/>
      <c r="JBA12" s="60"/>
      <c r="JBB12" s="60"/>
      <c r="JBC12" s="60"/>
      <c r="JBD12" s="60"/>
      <c r="JBE12" s="60"/>
      <c r="JBF12" s="60"/>
      <c r="JBG12" s="60"/>
      <c r="JBH12" s="60"/>
      <c r="JBI12" s="60"/>
      <c r="JBJ12" s="60"/>
      <c r="JBK12" s="60"/>
      <c r="JBL12" s="60"/>
      <c r="JBM12" s="60"/>
      <c r="JBN12" s="60"/>
      <c r="JBO12" s="60"/>
      <c r="JBP12" s="60"/>
      <c r="JBQ12" s="60"/>
      <c r="JBR12" s="60"/>
      <c r="JBS12" s="60"/>
      <c r="JBT12" s="60"/>
      <c r="JBU12" s="60"/>
      <c r="JBV12" s="60"/>
      <c r="JBW12" s="60"/>
      <c r="JBX12" s="60"/>
      <c r="JBY12" s="60"/>
      <c r="JBZ12" s="60"/>
      <c r="JCA12" s="60"/>
      <c r="JCB12" s="60"/>
      <c r="JCC12" s="60"/>
      <c r="JCD12" s="60"/>
      <c r="JCE12" s="60"/>
      <c r="JCF12" s="60"/>
      <c r="JCG12" s="60"/>
      <c r="JCH12" s="60"/>
      <c r="JCI12" s="60"/>
      <c r="JCJ12" s="60"/>
      <c r="JCK12" s="60"/>
      <c r="JCL12" s="60"/>
      <c r="JCM12" s="60"/>
      <c r="JCN12" s="60"/>
      <c r="JCO12" s="60"/>
      <c r="JCP12" s="60"/>
      <c r="JCQ12" s="60"/>
      <c r="JCR12" s="60"/>
      <c r="JCS12" s="60"/>
      <c r="JCT12" s="60"/>
      <c r="JCU12" s="60"/>
      <c r="JCV12" s="60"/>
      <c r="JCW12" s="60"/>
      <c r="JCX12" s="60"/>
      <c r="JCY12" s="60"/>
      <c r="JCZ12" s="60"/>
      <c r="JDA12" s="60"/>
      <c r="JDB12" s="60"/>
      <c r="JDC12" s="60"/>
      <c r="JDD12" s="60"/>
      <c r="JDE12" s="60"/>
      <c r="JDF12" s="60"/>
      <c r="JDG12" s="60"/>
      <c r="JDH12" s="60"/>
      <c r="JDI12" s="60"/>
      <c r="JDJ12" s="60"/>
      <c r="JDK12" s="60"/>
      <c r="JDL12" s="60"/>
      <c r="JDM12" s="60"/>
      <c r="JDN12" s="60"/>
      <c r="JDO12" s="60"/>
      <c r="JDP12" s="60"/>
      <c r="JDQ12" s="60"/>
      <c r="JDR12" s="60"/>
      <c r="JDS12" s="60"/>
      <c r="JDT12" s="60"/>
      <c r="JDU12" s="60"/>
      <c r="JDV12" s="60"/>
      <c r="JDW12" s="60"/>
      <c r="JDX12" s="60"/>
      <c r="JDY12" s="60"/>
      <c r="JDZ12" s="60"/>
      <c r="JEA12" s="60"/>
      <c r="JEB12" s="60"/>
      <c r="JEC12" s="60"/>
      <c r="JED12" s="60"/>
      <c r="JEE12" s="60"/>
      <c r="JEF12" s="60"/>
      <c r="JEG12" s="60"/>
      <c r="JEH12" s="60"/>
      <c r="JEI12" s="60"/>
      <c r="JEJ12" s="60"/>
      <c r="JEK12" s="60"/>
      <c r="JEL12" s="60"/>
      <c r="JEM12" s="60"/>
      <c r="JEN12" s="60"/>
      <c r="JEO12" s="60"/>
      <c r="JEP12" s="60"/>
      <c r="JEQ12" s="60"/>
      <c r="JER12" s="60"/>
      <c r="JES12" s="60"/>
      <c r="JET12" s="60"/>
      <c r="JEU12" s="60"/>
      <c r="JEV12" s="60"/>
      <c r="JEW12" s="60"/>
      <c r="JEX12" s="60"/>
      <c r="JEY12" s="60"/>
      <c r="JEZ12" s="60"/>
      <c r="JFA12" s="60"/>
      <c r="JFB12" s="60"/>
      <c r="JFC12" s="60"/>
      <c r="JFD12" s="60"/>
      <c r="JFE12" s="60"/>
      <c r="JFF12" s="60"/>
      <c r="JFG12" s="60"/>
      <c r="JFH12" s="60"/>
      <c r="JFI12" s="60"/>
      <c r="JFJ12" s="60"/>
      <c r="JFK12" s="60"/>
      <c r="JFL12" s="60"/>
      <c r="JFM12" s="60"/>
      <c r="JFN12" s="60"/>
      <c r="JFO12" s="60"/>
      <c r="JFP12" s="60"/>
      <c r="JFQ12" s="60"/>
      <c r="JFR12" s="60"/>
      <c r="JFS12" s="60"/>
      <c r="JFT12" s="60"/>
      <c r="JFU12" s="60"/>
      <c r="JFV12" s="60"/>
      <c r="JFW12" s="60"/>
      <c r="JFX12" s="60"/>
      <c r="JFY12" s="60"/>
      <c r="JFZ12" s="60"/>
      <c r="JGA12" s="60"/>
      <c r="JGB12" s="60"/>
      <c r="JGC12" s="60"/>
      <c r="JGD12" s="60"/>
      <c r="JGE12" s="60"/>
      <c r="JGF12" s="60"/>
      <c r="JGG12" s="60"/>
      <c r="JGH12" s="60"/>
      <c r="JGI12" s="60"/>
      <c r="JGJ12" s="60"/>
      <c r="JGK12" s="60"/>
      <c r="JGL12" s="60"/>
      <c r="JGM12" s="60"/>
      <c r="JGN12" s="60"/>
      <c r="JGO12" s="60"/>
      <c r="JGP12" s="60"/>
      <c r="JGQ12" s="60"/>
      <c r="JGR12" s="60"/>
      <c r="JGS12" s="60"/>
      <c r="JGT12" s="60"/>
      <c r="JGU12" s="60"/>
      <c r="JGV12" s="60"/>
      <c r="JGW12" s="60"/>
      <c r="JGX12" s="60"/>
      <c r="JGY12" s="60"/>
      <c r="JGZ12" s="60"/>
      <c r="JHA12" s="60"/>
      <c r="JHB12" s="60"/>
      <c r="JHC12" s="60"/>
      <c r="JHD12" s="60"/>
      <c r="JHE12" s="60"/>
      <c r="JHF12" s="60"/>
      <c r="JHG12" s="60"/>
      <c r="JHH12" s="60"/>
      <c r="JHI12" s="60"/>
      <c r="JHJ12" s="60"/>
      <c r="JHK12" s="60"/>
      <c r="JHL12" s="60"/>
      <c r="JHM12" s="60"/>
      <c r="JHN12" s="60"/>
      <c r="JHO12" s="60"/>
      <c r="JHP12" s="60"/>
      <c r="JHQ12" s="60"/>
      <c r="JHR12" s="60"/>
      <c r="JHS12" s="60"/>
      <c r="JHT12" s="60"/>
      <c r="JHU12" s="60"/>
      <c r="JHV12" s="60"/>
      <c r="JHW12" s="60"/>
      <c r="JHX12" s="60"/>
      <c r="JHY12" s="60"/>
      <c r="JHZ12" s="60"/>
      <c r="JIA12" s="60"/>
      <c r="JIB12" s="60"/>
      <c r="JIC12" s="60"/>
      <c r="JID12" s="60"/>
      <c r="JIE12" s="60"/>
      <c r="JIF12" s="60"/>
      <c r="JIG12" s="60"/>
      <c r="JIH12" s="60"/>
      <c r="JII12" s="60"/>
      <c r="JIJ12" s="60"/>
      <c r="JIK12" s="60"/>
      <c r="JIL12" s="60"/>
      <c r="JIM12" s="60"/>
      <c r="JIN12" s="60"/>
      <c r="JIO12" s="60"/>
      <c r="JIP12" s="60"/>
      <c r="JIQ12" s="60"/>
      <c r="JIR12" s="60"/>
      <c r="JIS12" s="60"/>
      <c r="JIT12" s="60"/>
      <c r="JIU12" s="60"/>
      <c r="JIV12" s="60"/>
      <c r="JIW12" s="60"/>
      <c r="JIX12" s="60"/>
      <c r="JIY12" s="60"/>
      <c r="JIZ12" s="60"/>
      <c r="JJA12" s="60"/>
      <c r="JJB12" s="60"/>
      <c r="JJC12" s="60"/>
      <c r="JJD12" s="60"/>
      <c r="JJE12" s="60"/>
      <c r="JJF12" s="60"/>
      <c r="JJG12" s="60"/>
      <c r="JJH12" s="60"/>
      <c r="JJI12" s="60"/>
      <c r="JJJ12" s="60"/>
      <c r="JJK12" s="60"/>
      <c r="JJL12" s="60"/>
      <c r="JJM12" s="60"/>
      <c r="JJN12" s="60"/>
      <c r="JJO12" s="60"/>
      <c r="JJP12" s="60"/>
      <c r="JJQ12" s="60"/>
      <c r="JJR12" s="60"/>
      <c r="JJS12" s="60"/>
      <c r="JJT12" s="60"/>
      <c r="JJU12" s="60"/>
      <c r="JJV12" s="60"/>
      <c r="JJW12" s="60"/>
      <c r="JJX12" s="60"/>
      <c r="JJY12" s="60"/>
      <c r="JJZ12" s="60"/>
      <c r="JKA12" s="60"/>
      <c r="JKB12" s="60"/>
      <c r="JKC12" s="60"/>
      <c r="JKD12" s="60"/>
      <c r="JKE12" s="60"/>
      <c r="JKF12" s="60"/>
      <c r="JKG12" s="60"/>
      <c r="JKH12" s="60"/>
      <c r="JKI12" s="60"/>
      <c r="JKJ12" s="60"/>
      <c r="JKK12" s="60"/>
      <c r="JKL12" s="60"/>
      <c r="JKM12" s="60"/>
      <c r="JKN12" s="60"/>
      <c r="JKO12" s="60"/>
      <c r="JKP12" s="60"/>
      <c r="JKQ12" s="60"/>
      <c r="JKR12" s="60"/>
      <c r="JKS12" s="60"/>
      <c r="JKT12" s="60"/>
      <c r="JKU12" s="60"/>
      <c r="JKV12" s="60"/>
      <c r="JKW12" s="60"/>
      <c r="JKX12" s="60"/>
      <c r="JKY12" s="60"/>
      <c r="JKZ12" s="60"/>
      <c r="JLA12" s="60"/>
      <c r="JLB12" s="60"/>
      <c r="JLC12" s="60"/>
      <c r="JLD12" s="60"/>
      <c r="JLE12" s="60"/>
      <c r="JLF12" s="60"/>
      <c r="JLG12" s="60"/>
      <c r="JLH12" s="60"/>
      <c r="JLI12" s="60"/>
      <c r="JLJ12" s="60"/>
      <c r="JLK12" s="60"/>
      <c r="JLL12" s="60"/>
      <c r="JLM12" s="60"/>
      <c r="JLN12" s="60"/>
      <c r="JLO12" s="60"/>
      <c r="JLP12" s="60"/>
      <c r="JLQ12" s="60"/>
      <c r="JLR12" s="60"/>
      <c r="JLS12" s="60"/>
      <c r="JLT12" s="60"/>
      <c r="JLU12" s="60"/>
      <c r="JLV12" s="60"/>
      <c r="JLW12" s="60"/>
      <c r="JLX12" s="60"/>
      <c r="JLY12" s="60"/>
      <c r="JLZ12" s="60"/>
      <c r="JMA12" s="60"/>
      <c r="JMB12" s="60"/>
      <c r="JMC12" s="60"/>
      <c r="JMD12" s="60"/>
      <c r="JME12" s="60"/>
      <c r="JMF12" s="60"/>
      <c r="JMG12" s="60"/>
      <c r="JMH12" s="60"/>
      <c r="JMI12" s="60"/>
      <c r="JMJ12" s="60"/>
      <c r="JMK12" s="60"/>
      <c r="JML12" s="60"/>
      <c r="JMM12" s="60"/>
      <c r="JMN12" s="60"/>
      <c r="JMO12" s="60"/>
      <c r="JMP12" s="60"/>
      <c r="JMQ12" s="60"/>
      <c r="JMR12" s="60"/>
      <c r="JMS12" s="60"/>
      <c r="JMT12" s="60"/>
      <c r="JMU12" s="60"/>
      <c r="JMV12" s="60"/>
      <c r="JMW12" s="60"/>
      <c r="JMX12" s="60"/>
      <c r="JMY12" s="60"/>
      <c r="JMZ12" s="60"/>
      <c r="JNA12" s="60"/>
      <c r="JNB12" s="60"/>
      <c r="JNC12" s="60"/>
      <c r="JND12" s="60"/>
      <c r="JNE12" s="60"/>
      <c r="JNF12" s="60"/>
      <c r="JNG12" s="60"/>
      <c r="JNH12" s="60"/>
      <c r="JNI12" s="60"/>
      <c r="JNJ12" s="60"/>
      <c r="JNK12" s="60"/>
      <c r="JNL12" s="60"/>
      <c r="JNM12" s="60"/>
      <c r="JNN12" s="60"/>
      <c r="JNO12" s="60"/>
      <c r="JNP12" s="60"/>
      <c r="JNQ12" s="60"/>
      <c r="JNR12" s="60"/>
      <c r="JNS12" s="60"/>
      <c r="JNT12" s="60"/>
      <c r="JNU12" s="60"/>
      <c r="JNV12" s="60"/>
      <c r="JNW12" s="60"/>
      <c r="JNX12" s="60"/>
      <c r="JNY12" s="60"/>
      <c r="JNZ12" s="60"/>
      <c r="JOA12" s="60"/>
      <c r="JOB12" s="60"/>
      <c r="JOC12" s="60"/>
      <c r="JOD12" s="60"/>
      <c r="JOE12" s="60"/>
      <c r="JOF12" s="60"/>
      <c r="JOG12" s="60"/>
      <c r="JOH12" s="60"/>
      <c r="JOI12" s="60"/>
      <c r="JOJ12" s="60"/>
      <c r="JOK12" s="60"/>
      <c r="JOL12" s="60"/>
      <c r="JOM12" s="60"/>
      <c r="JON12" s="60"/>
      <c r="JOO12" s="60"/>
      <c r="JOP12" s="60"/>
      <c r="JOQ12" s="60"/>
      <c r="JOR12" s="60"/>
      <c r="JOS12" s="60"/>
      <c r="JOT12" s="60"/>
      <c r="JOU12" s="60"/>
      <c r="JOV12" s="60"/>
      <c r="JOW12" s="60"/>
      <c r="JOX12" s="60"/>
      <c r="JOY12" s="60"/>
      <c r="JOZ12" s="60"/>
      <c r="JPA12" s="60"/>
      <c r="JPB12" s="60"/>
      <c r="JPC12" s="60"/>
      <c r="JPD12" s="60"/>
      <c r="JPE12" s="60"/>
      <c r="JPF12" s="60"/>
      <c r="JPG12" s="60"/>
      <c r="JPH12" s="60"/>
      <c r="JPI12" s="60"/>
      <c r="JPJ12" s="60"/>
      <c r="JPK12" s="60"/>
      <c r="JPL12" s="60"/>
      <c r="JPM12" s="60"/>
      <c r="JPN12" s="60"/>
      <c r="JPO12" s="60"/>
      <c r="JPP12" s="60"/>
      <c r="JPQ12" s="60"/>
      <c r="JPR12" s="60"/>
      <c r="JPS12" s="60"/>
      <c r="JPT12" s="60"/>
      <c r="JPU12" s="60"/>
      <c r="JPV12" s="60"/>
      <c r="JPW12" s="60"/>
      <c r="JPX12" s="60"/>
      <c r="JPY12" s="60"/>
      <c r="JPZ12" s="60"/>
      <c r="JQA12" s="60"/>
      <c r="JQB12" s="60"/>
      <c r="JQC12" s="60"/>
      <c r="JQD12" s="60"/>
      <c r="JQE12" s="60"/>
      <c r="JQF12" s="60"/>
      <c r="JQG12" s="60"/>
      <c r="JQH12" s="60"/>
      <c r="JQI12" s="60"/>
      <c r="JQJ12" s="60"/>
      <c r="JQK12" s="60"/>
      <c r="JQL12" s="60"/>
      <c r="JQM12" s="60"/>
      <c r="JQN12" s="60"/>
      <c r="JQO12" s="60"/>
      <c r="JQP12" s="60"/>
      <c r="JQQ12" s="60"/>
      <c r="JQR12" s="60"/>
      <c r="JQS12" s="60"/>
      <c r="JQT12" s="60"/>
      <c r="JQU12" s="60"/>
      <c r="JQV12" s="60"/>
      <c r="JQW12" s="60"/>
      <c r="JQX12" s="60"/>
      <c r="JQY12" s="60"/>
      <c r="JQZ12" s="60"/>
      <c r="JRA12" s="60"/>
      <c r="JRB12" s="60"/>
      <c r="JRC12" s="60"/>
      <c r="JRD12" s="60"/>
      <c r="JRE12" s="60"/>
      <c r="JRF12" s="60"/>
      <c r="JRG12" s="60"/>
      <c r="JRH12" s="60"/>
      <c r="JRI12" s="60"/>
      <c r="JRJ12" s="60"/>
      <c r="JRK12" s="60"/>
      <c r="JRL12" s="60"/>
      <c r="JRM12" s="60"/>
      <c r="JRN12" s="60"/>
      <c r="JRO12" s="60"/>
      <c r="JRP12" s="60"/>
      <c r="JRQ12" s="60"/>
      <c r="JRR12" s="60"/>
      <c r="JRS12" s="60"/>
      <c r="JRT12" s="60"/>
      <c r="JRU12" s="60"/>
      <c r="JRV12" s="60"/>
      <c r="JRW12" s="60"/>
      <c r="JRX12" s="60"/>
      <c r="JRY12" s="60"/>
      <c r="JRZ12" s="60"/>
      <c r="JSA12" s="60"/>
      <c r="JSB12" s="60"/>
      <c r="JSC12" s="60"/>
      <c r="JSD12" s="60"/>
      <c r="JSE12" s="60"/>
      <c r="JSF12" s="60"/>
      <c r="JSG12" s="60"/>
      <c r="JSH12" s="60"/>
      <c r="JSI12" s="60"/>
      <c r="JSJ12" s="60"/>
      <c r="JSK12" s="60"/>
      <c r="JSL12" s="60"/>
      <c r="JSM12" s="60"/>
      <c r="JSN12" s="60"/>
      <c r="JSO12" s="60"/>
      <c r="JSP12" s="60"/>
      <c r="JSQ12" s="60"/>
      <c r="JSR12" s="60"/>
      <c r="JSS12" s="60"/>
      <c r="JST12" s="60"/>
      <c r="JSU12" s="60"/>
      <c r="JSV12" s="60"/>
      <c r="JSW12" s="60"/>
      <c r="JSX12" s="60"/>
      <c r="JSY12" s="60"/>
      <c r="JSZ12" s="60"/>
      <c r="JTA12" s="60"/>
      <c r="JTB12" s="60"/>
      <c r="JTC12" s="60"/>
      <c r="JTD12" s="60"/>
      <c r="JTE12" s="60"/>
      <c r="JTF12" s="60"/>
      <c r="JTG12" s="60"/>
      <c r="JTH12" s="60"/>
      <c r="JTI12" s="60"/>
      <c r="JTJ12" s="60"/>
      <c r="JTK12" s="60"/>
      <c r="JTL12" s="60"/>
      <c r="JTM12" s="60"/>
      <c r="JTN12" s="60"/>
      <c r="JTO12" s="60"/>
      <c r="JTP12" s="60"/>
      <c r="JTQ12" s="60"/>
      <c r="JTR12" s="60"/>
      <c r="JTS12" s="60"/>
      <c r="JTT12" s="60"/>
      <c r="JTU12" s="60"/>
      <c r="JTV12" s="60"/>
      <c r="JTW12" s="60"/>
      <c r="JTX12" s="60"/>
      <c r="JTY12" s="60"/>
      <c r="JTZ12" s="60"/>
      <c r="JUA12" s="60"/>
      <c r="JUB12" s="60"/>
      <c r="JUC12" s="60"/>
      <c r="JUD12" s="60"/>
      <c r="JUE12" s="60"/>
      <c r="JUF12" s="60"/>
      <c r="JUG12" s="60"/>
      <c r="JUH12" s="60"/>
      <c r="JUI12" s="60"/>
      <c r="JUJ12" s="60"/>
      <c r="JUK12" s="60"/>
      <c r="JUL12" s="60"/>
      <c r="JUM12" s="60"/>
      <c r="JUN12" s="60"/>
      <c r="JUO12" s="60"/>
      <c r="JUP12" s="60"/>
      <c r="JUQ12" s="60"/>
      <c r="JUR12" s="60"/>
      <c r="JUS12" s="60"/>
      <c r="JUT12" s="60"/>
      <c r="JUU12" s="60"/>
      <c r="JUV12" s="60"/>
      <c r="JUW12" s="60"/>
      <c r="JUX12" s="60"/>
      <c r="JUY12" s="60"/>
      <c r="JUZ12" s="60"/>
      <c r="JVA12" s="60"/>
      <c r="JVB12" s="60"/>
      <c r="JVC12" s="60"/>
      <c r="JVD12" s="60"/>
      <c r="JVE12" s="60"/>
      <c r="JVF12" s="60"/>
      <c r="JVG12" s="60"/>
      <c r="JVH12" s="60"/>
      <c r="JVI12" s="60"/>
      <c r="JVJ12" s="60"/>
      <c r="JVK12" s="60"/>
      <c r="JVL12" s="60"/>
      <c r="JVM12" s="60"/>
      <c r="JVN12" s="60"/>
      <c r="JVO12" s="60"/>
      <c r="JVP12" s="60"/>
      <c r="JVQ12" s="60"/>
      <c r="JVR12" s="60"/>
      <c r="JVS12" s="60"/>
      <c r="JVT12" s="60"/>
      <c r="JVU12" s="60"/>
      <c r="JVV12" s="60"/>
      <c r="JVW12" s="60"/>
      <c r="JVX12" s="60"/>
      <c r="JVY12" s="60"/>
      <c r="JVZ12" s="60"/>
      <c r="JWA12" s="60"/>
      <c r="JWB12" s="60"/>
      <c r="JWC12" s="60"/>
      <c r="JWD12" s="60"/>
      <c r="JWE12" s="60"/>
      <c r="JWF12" s="60"/>
      <c r="JWG12" s="60"/>
      <c r="JWH12" s="60"/>
      <c r="JWI12" s="60"/>
      <c r="JWJ12" s="60"/>
      <c r="JWK12" s="60"/>
      <c r="JWL12" s="60"/>
      <c r="JWM12" s="60"/>
      <c r="JWN12" s="60"/>
      <c r="JWO12" s="60"/>
      <c r="JWP12" s="60"/>
      <c r="JWQ12" s="60"/>
      <c r="JWR12" s="60"/>
      <c r="JWS12" s="60"/>
      <c r="JWT12" s="60"/>
      <c r="JWU12" s="60"/>
      <c r="JWV12" s="60"/>
      <c r="JWW12" s="60"/>
      <c r="JWX12" s="60"/>
      <c r="JWY12" s="60"/>
      <c r="JWZ12" s="60"/>
      <c r="JXA12" s="60"/>
      <c r="JXB12" s="60"/>
      <c r="JXC12" s="60"/>
      <c r="JXD12" s="60"/>
      <c r="JXE12" s="60"/>
      <c r="JXF12" s="60"/>
      <c r="JXG12" s="60"/>
      <c r="JXH12" s="60"/>
      <c r="JXI12" s="60"/>
      <c r="JXJ12" s="60"/>
      <c r="JXK12" s="60"/>
      <c r="JXL12" s="60"/>
      <c r="JXM12" s="60"/>
      <c r="JXN12" s="60"/>
      <c r="JXO12" s="60"/>
      <c r="JXP12" s="60"/>
      <c r="JXQ12" s="60"/>
      <c r="JXR12" s="60"/>
      <c r="JXS12" s="60"/>
      <c r="JXT12" s="60"/>
      <c r="JXU12" s="60"/>
      <c r="JXV12" s="60"/>
      <c r="JXW12" s="60"/>
      <c r="JXX12" s="60"/>
      <c r="JXY12" s="60"/>
      <c r="JXZ12" s="60"/>
      <c r="JYA12" s="60"/>
      <c r="JYB12" s="60"/>
      <c r="JYC12" s="60"/>
      <c r="JYD12" s="60"/>
      <c r="JYE12" s="60"/>
      <c r="JYF12" s="60"/>
      <c r="JYG12" s="60"/>
      <c r="JYH12" s="60"/>
      <c r="JYI12" s="60"/>
      <c r="JYJ12" s="60"/>
      <c r="JYK12" s="60"/>
      <c r="JYL12" s="60"/>
      <c r="JYM12" s="60"/>
      <c r="JYN12" s="60"/>
      <c r="JYO12" s="60"/>
      <c r="JYP12" s="60"/>
      <c r="JYQ12" s="60"/>
      <c r="JYR12" s="60"/>
      <c r="JYS12" s="60"/>
      <c r="JYT12" s="60"/>
      <c r="JYU12" s="60"/>
      <c r="JYV12" s="60"/>
      <c r="JYW12" s="60"/>
      <c r="JYX12" s="60"/>
      <c r="JYY12" s="60"/>
      <c r="JYZ12" s="60"/>
      <c r="JZA12" s="60"/>
      <c r="JZB12" s="60"/>
      <c r="JZC12" s="60"/>
      <c r="JZD12" s="60"/>
      <c r="JZE12" s="60"/>
      <c r="JZF12" s="60"/>
      <c r="JZG12" s="60"/>
      <c r="JZH12" s="60"/>
      <c r="JZI12" s="60"/>
      <c r="JZJ12" s="60"/>
      <c r="JZK12" s="60"/>
      <c r="JZL12" s="60"/>
      <c r="JZM12" s="60"/>
      <c r="JZN12" s="60"/>
      <c r="JZO12" s="60"/>
      <c r="JZP12" s="60"/>
      <c r="JZQ12" s="60"/>
      <c r="JZR12" s="60"/>
      <c r="JZS12" s="60"/>
      <c r="JZT12" s="60"/>
      <c r="JZU12" s="60"/>
      <c r="JZV12" s="60"/>
      <c r="JZW12" s="60"/>
      <c r="JZX12" s="60"/>
      <c r="JZY12" s="60"/>
      <c r="JZZ12" s="60"/>
      <c r="KAA12" s="60"/>
      <c r="KAB12" s="60"/>
      <c r="KAC12" s="60"/>
      <c r="KAD12" s="60"/>
      <c r="KAE12" s="60"/>
      <c r="KAF12" s="60"/>
      <c r="KAG12" s="60"/>
      <c r="KAH12" s="60"/>
      <c r="KAI12" s="60"/>
      <c r="KAJ12" s="60"/>
      <c r="KAK12" s="60"/>
      <c r="KAL12" s="60"/>
      <c r="KAM12" s="60"/>
      <c r="KAN12" s="60"/>
      <c r="KAO12" s="60"/>
      <c r="KAP12" s="60"/>
      <c r="KAQ12" s="60"/>
      <c r="KAR12" s="60"/>
      <c r="KAS12" s="60"/>
      <c r="KAT12" s="60"/>
      <c r="KAU12" s="60"/>
      <c r="KAV12" s="60"/>
      <c r="KAW12" s="60"/>
      <c r="KAX12" s="60"/>
      <c r="KAY12" s="60"/>
      <c r="KAZ12" s="60"/>
      <c r="KBA12" s="60"/>
      <c r="KBB12" s="60"/>
      <c r="KBC12" s="60"/>
      <c r="KBD12" s="60"/>
      <c r="KBE12" s="60"/>
      <c r="KBF12" s="60"/>
      <c r="KBG12" s="60"/>
      <c r="KBH12" s="60"/>
      <c r="KBI12" s="60"/>
      <c r="KBJ12" s="60"/>
      <c r="KBK12" s="60"/>
      <c r="KBL12" s="60"/>
      <c r="KBM12" s="60"/>
      <c r="KBN12" s="60"/>
      <c r="KBO12" s="60"/>
      <c r="KBP12" s="60"/>
      <c r="KBQ12" s="60"/>
      <c r="KBR12" s="60"/>
      <c r="KBS12" s="60"/>
      <c r="KBT12" s="60"/>
      <c r="KBU12" s="60"/>
      <c r="KBV12" s="60"/>
      <c r="KBW12" s="60"/>
      <c r="KBX12" s="60"/>
      <c r="KBY12" s="60"/>
      <c r="KBZ12" s="60"/>
      <c r="KCA12" s="60"/>
      <c r="KCB12" s="60"/>
      <c r="KCC12" s="60"/>
      <c r="KCD12" s="60"/>
      <c r="KCE12" s="60"/>
      <c r="KCF12" s="60"/>
      <c r="KCG12" s="60"/>
      <c r="KCH12" s="60"/>
      <c r="KCI12" s="60"/>
      <c r="KCJ12" s="60"/>
      <c r="KCK12" s="60"/>
      <c r="KCL12" s="60"/>
      <c r="KCM12" s="60"/>
      <c r="KCN12" s="60"/>
      <c r="KCO12" s="60"/>
      <c r="KCP12" s="60"/>
      <c r="KCQ12" s="60"/>
      <c r="KCR12" s="60"/>
      <c r="KCS12" s="60"/>
      <c r="KCT12" s="60"/>
      <c r="KCU12" s="60"/>
      <c r="KCV12" s="60"/>
      <c r="KCW12" s="60"/>
      <c r="KCX12" s="60"/>
      <c r="KCY12" s="60"/>
      <c r="KCZ12" s="60"/>
      <c r="KDA12" s="60"/>
      <c r="KDB12" s="60"/>
      <c r="KDC12" s="60"/>
      <c r="KDD12" s="60"/>
      <c r="KDE12" s="60"/>
      <c r="KDF12" s="60"/>
      <c r="KDG12" s="60"/>
      <c r="KDH12" s="60"/>
      <c r="KDI12" s="60"/>
      <c r="KDJ12" s="60"/>
      <c r="KDK12" s="60"/>
      <c r="KDL12" s="60"/>
      <c r="KDM12" s="60"/>
      <c r="KDN12" s="60"/>
      <c r="KDO12" s="60"/>
      <c r="KDP12" s="60"/>
      <c r="KDQ12" s="60"/>
      <c r="KDR12" s="60"/>
      <c r="KDS12" s="60"/>
      <c r="KDT12" s="60"/>
      <c r="KDU12" s="60"/>
      <c r="KDV12" s="60"/>
      <c r="KDW12" s="60"/>
      <c r="KDX12" s="60"/>
      <c r="KDY12" s="60"/>
      <c r="KDZ12" s="60"/>
      <c r="KEA12" s="60"/>
      <c r="KEB12" s="60"/>
      <c r="KEC12" s="60"/>
      <c r="KED12" s="60"/>
      <c r="KEE12" s="60"/>
      <c r="KEF12" s="60"/>
      <c r="KEG12" s="60"/>
      <c r="KEH12" s="60"/>
      <c r="KEI12" s="60"/>
      <c r="KEJ12" s="60"/>
      <c r="KEK12" s="60"/>
      <c r="KEL12" s="60"/>
      <c r="KEM12" s="60"/>
      <c r="KEN12" s="60"/>
      <c r="KEO12" s="60"/>
      <c r="KEP12" s="60"/>
      <c r="KEQ12" s="60"/>
      <c r="KER12" s="60"/>
      <c r="KES12" s="60"/>
      <c r="KET12" s="60"/>
      <c r="KEU12" s="60"/>
      <c r="KEV12" s="60"/>
      <c r="KEW12" s="60"/>
      <c r="KEX12" s="60"/>
      <c r="KEY12" s="60"/>
      <c r="KEZ12" s="60"/>
      <c r="KFA12" s="60"/>
      <c r="KFB12" s="60"/>
      <c r="KFC12" s="60"/>
      <c r="KFD12" s="60"/>
      <c r="KFE12" s="60"/>
      <c r="KFF12" s="60"/>
      <c r="KFG12" s="60"/>
      <c r="KFH12" s="60"/>
      <c r="KFI12" s="60"/>
      <c r="KFJ12" s="60"/>
      <c r="KFK12" s="60"/>
      <c r="KFL12" s="60"/>
      <c r="KFM12" s="60"/>
      <c r="KFN12" s="60"/>
      <c r="KFO12" s="60"/>
      <c r="KFP12" s="60"/>
      <c r="KFQ12" s="60"/>
      <c r="KFR12" s="60"/>
      <c r="KFS12" s="60"/>
      <c r="KFT12" s="60"/>
      <c r="KFU12" s="60"/>
      <c r="KFV12" s="60"/>
      <c r="KFW12" s="60"/>
      <c r="KFX12" s="60"/>
      <c r="KFY12" s="60"/>
      <c r="KFZ12" s="60"/>
      <c r="KGA12" s="60"/>
      <c r="KGB12" s="60"/>
      <c r="KGC12" s="60"/>
      <c r="KGD12" s="60"/>
      <c r="KGE12" s="60"/>
      <c r="KGF12" s="60"/>
      <c r="KGG12" s="60"/>
      <c r="KGH12" s="60"/>
      <c r="KGI12" s="60"/>
      <c r="KGJ12" s="60"/>
      <c r="KGK12" s="60"/>
      <c r="KGL12" s="60"/>
      <c r="KGM12" s="60"/>
      <c r="KGN12" s="60"/>
      <c r="KGO12" s="60"/>
      <c r="KGP12" s="60"/>
      <c r="KGQ12" s="60"/>
      <c r="KGR12" s="60"/>
      <c r="KGS12" s="60"/>
      <c r="KGT12" s="60"/>
      <c r="KGU12" s="60"/>
      <c r="KGV12" s="60"/>
      <c r="KGW12" s="60"/>
      <c r="KGX12" s="60"/>
      <c r="KGY12" s="60"/>
      <c r="KGZ12" s="60"/>
      <c r="KHA12" s="60"/>
      <c r="KHB12" s="60"/>
      <c r="KHC12" s="60"/>
      <c r="KHD12" s="60"/>
      <c r="KHE12" s="60"/>
      <c r="KHF12" s="60"/>
      <c r="KHG12" s="60"/>
      <c r="KHH12" s="60"/>
      <c r="KHI12" s="60"/>
      <c r="KHJ12" s="60"/>
      <c r="KHK12" s="60"/>
      <c r="KHL12" s="60"/>
      <c r="KHM12" s="60"/>
      <c r="KHN12" s="60"/>
      <c r="KHO12" s="60"/>
      <c r="KHP12" s="60"/>
      <c r="KHQ12" s="60"/>
      <c r="KHR12" s="60"/>
      <c r="KHS12" s="60"/>
      <c r="KHT12" s="60"/>
      <c r="KHU12" s="60"/>
      <c r="KHV12" s="60"/>
      <c r="KHW12" s="60"/>
      <c r="KHX12" s="60"/>
      <c r="KHY12" s="60"/>
      <c r="KHZ12" s="60"/>
      <c r="KIA12" s="60"/>
      <c r="KIB12" s="60"/>
      <c r="KIC12" s="60"/>
      <c r="KID12" s="60"/>
      <c r="KIE12" s="60"/>
      <c r="KIF12" s="60"/>
      <c r="KIG12" s="60"/>
      <c r="KIH12" s="60"/>
      <c r="KII12" s="60"/>
      <c r="KIJ12" s="60"/>
      <c r="KIK12" s="60"/>
      <c r="KIL12" s="60"/>
      <c r="KIM12" s="60"/>
      <c r="KIN12" s="60"/>
      <c r="KIO12" s="60"/>
      <c r="KIP12" s="60"/>
      <c r="KIQ12" s="60"/>
      <c r="KIR12" s="60"/>
      <c r="KIS12" s="60"/>
      <c r="KIT12" s="60"/>
      <c r="KIU12" s="60"/>
      <c r="KIV12" s="60"/>
      <c r="KIW12" s="60"/>
      <c r="KIX12" s="60"/>
      <c r="KIY12" s="60"/>
      <c r="KIZ12" s="60"/>
      <c r="KJA12" s="60"/>
      <c r="KJB12" s="60"/>
      <c r="KJC12" s="60"/>
      <c r="KJD12" s="60"/>
      <c r="KJE12" s="60"/>
      <c r="KJF12" s="60"/>
      <c r="KJG12" s="60"/>
      <c r="KJH12" s="60"/>
      <c r="KJI12" s="60"/>
      <c r="KJJ12" s="60"/>
      <c r="KJK12" s="60"/>
      <c r="KJL12" s="60"/>
      <c r="KJM12" s="60"/>
      <c r="KJN12" s="60"/>
      <c r="KJO12" s="60"/>
      <c r="KJP12" s="60"/>
      <c r="KJQ12" s="60"/>
      <c r="KJR12" s="60"/>
      <c r="KJS12" s="60"/>
      <c r="KJT12" s="60"/>
      <c r="KJU12" s="60"/>
      <c r="KJV12" s="60"/>
      <c r="KJW12" s="60"/>
      <c r="KJX12" s="60"/>
      <c r="KJY12" s="60"/>
      <c r="KJZ12" s="60"/>
      <c r="KKA12" s="60"/>
      <c r="KKB12" s="60"/>
      <c r="KKC12" s="60"/>
      <c r="KKD12" s="60"/>
      <c r="KKE12" s="60"/>
      <c r="KKF12" s="60"/>
      <c r="KKG12" s="60"/>
      <c r="KKH12" s="60"/>
      <c r="KKI12" s="60"/>
      <c r="KKJ12" s="60"/>
      <c r="KKK12" s="60"/>
      <c r="KKL12" s="60"/>
      <c r="KKM12" s="60"/>
      <c r="KKN12" s="60"/>
      <c r="KKO12" s="60"/>
      <c r="KKP12" s="60"/>
      <c r="KKQ12" s="60"/>
      <c r="KKR12" s="60"/>
      <c r="KKS12" s="60"/>
      <c r="KKT12" s="60"/>
      <c r="KKU12" s="60"/>
      <c r="KKV12" s="60"/>
      <c r="KKW12" s="60"/>
      <c r="KKX12" s="60"/>
      <c r="KKY12" s="60"/>
      <c r="KKZ12" s="60"/>
      <c r="KLA12" s="60"/>
      <c r="KLB12" s="60"/>
      <c r="KLC12" s="60"/>
      <c r="KLD12" s="60"/>
      <c r="KLE12" s="60"/>
      <c r="KLF12" s="60"/>
      <c r="KLG12" s="60"/>
      <c r="KLH12" s="60"/>
      <c r="KLI12" s="60"/>
      <c r="KLJ12" s="60"/>
      <c r="KLK12" s="60"/>
      <c r="KLL12" s="60"/>
      <c r="KLM12" s="60"/>
      <c r="KLN12" s="60"/>
      <c r="KLO12" s="60"/>
      <c r="KLP12" s="60"/>
      <c r="KLQ12" s="60"/>
      <c r="KLR12" s="60"/>
      <c r="KLS12" s="60"/>
      <c r="KLT12" s="60"/>
      <c r="KLU12" s="60"/>
      <c r="KLV12" s="60"/>
      <c r="KLW12" s="60"/>
      <c r="KLX12" s="60"/>
      <c r="KLY12" s="60"/>
      <c r="KLZ12" s="60"/>
      <c r="KMA12" s="60"/>
      <c r="KMB12" s="60"/>
      <c r="KMC12" s="60"/>
      <c r="KMD12" s="60"/>
      <c r="KME12" s="60"/>
      <c r="KMF12" s="60"/>
      <c r="KMG12" s="60"/>
      <c r="KMH12" s="60"/>
      <c r="KMI12" s="60"/>
      <c r="KMJ12" s="60"/>
      <c r="KMK12" s="60"/>
      <c r="KML12" s="60"/>
      <c r="KMM12" s="60"/>
      <c r="KMN12" s="60"/>
      <c r="KMO12" s="60"/>
      <c r="KMP12" s="60"/>
      <c r="KMQ12" s="60"/>
      <c r="KMR12" s="60"/>
      <c r="KMS12" s="60"/>
      <c r="KMT12" s="60"/>
      <c r="KMU12" s="60"/>
      <c r="KMV12" s="60"/>
      <c r="KMW12" s="60"/>
      <c r="KMX12" s="60"/>
      <c r="KMY12" s="60"/>
      <c r="KMZ12" s="60"/>
      <c r="KNA12" s="60"/>
      <c r="KNB12" s="60"/>
      <c r="KNC12" s="60"/>
      <c r="KND12" s="60"/>
      <c r="KNE12" s="60"/>
      <c r="KNF12" s="60"/>
      <c r="KNG12" s="60"/>
      <c r="KNH12" s="60"/>
      <c r="KNI12" s="60"/>
      <c r="KNJ12" s="60"/>
      <c r="KNK12" s="60"/>
      <c r="KNL12" s="60"/>
      <c r="KNM12" s="60"/>
      <c r="KNN12" s="60"/>
      <c r="KNO12" s="60"/>
      <c r="KNP12" s="60"/>
      <c r="KNQ12" s="60"/>
      <c r="KNR12" s="60"/>
      <c r="KNS12" s="60"/>
      <c r="KNT12" s="60"/>
      <c r="KNU12" s="60"/>
      <c r="KNV12" s="60"/>
      <c r="KNW12" s="60"/>
      <c r="KNX12" s="60"/>
      <c r="KNY12" s="60"/>
      <c r="KNZ12" s="60"/>
      <c r="KOA12" s="60"/>
      <c r="KOB12" s="60"/>
      <c r="KOC12" s="60"/>
      <c r="KOD12" s="60"/>
      <c r="KOE12" s="60"/>
      <c r="KOF12" s="60"/>
      <c r="KOG12" s="60"/>
      <c r="KOH12" s="60"/>
      <c r="KOI12" s="60"/>
      <c r="KOJ12" s="60"/>
      <c r="KOK12" s="60"/>
      <c r="KOL12" s="60"/>
      <c r="KOM12" s="60"/>
      <c r="KON12" s="60"/>
      <c r="KOO12" s="60"/>
      <c r="KOP12" s="60"/>
      <c r="KOQ12" s="60"/>
      <c r="KOR12" s="60"/>
      <c r="KOS12" s="60"/>
      <c r="KOT12" s="60"/>
      <c r="KOU12" s="60"/>
      <c r="KOV12" s="60"/>
      <c r="KOW12" s="60"/>
      <c r="KOX12" s="60"/>
      <c r="KOY12" s="60"/>
      <c r="KOZ12" s="60"/>
      <c r="KPA12" s="60"/>
      <c r="KPB12" s="60"/>
      <c r="KPC12" s="60"/>
      <c r="KPD12" s="60"/>
      <c r="KPE12" s="60"/>
      <c r="KPF12" s="60"/>
      <c r="KPG12" s="60"/>
      <c r="KPH12" s="60"/>
      <c r="KPI12" s="60"/>
      <c r="KPJ12" s="60"/>
      <c r="KPK12" s="60"/>
      <c r="KPL12" s="60"/>
      <c r="KPM12" s="60"/>
      <c r="KPN12" s="60"/>
      <c r="KPO12" s="60"/>
      <c r="KPP12" s="60"/>
      <c r="KPQ12" s="60"/>
      <c r="KPR12" s="60"/>
      <c r="KPS12" s="60"/>
      <c r="KPT12" s="60"/>
      <c r="KPU12" s="60"/>
      <c r="KPV12" s="60"/>
      <c r="KPW12" s="60"/>
      <c r="KPX12" s="60"/>
      <c r="KPY12" s="60"/>
      <c r="KPZ12" s="60"/>
      <c r="KQA12" s="60"/>
      <c r="KQB12" s="60"/>
      <c r="KQC12" s="60"/>
      <c r="KQD12" s="60"/>
      <c r="KQE12" s="60"/>
      <c r="KQF12" s="60"/>
      <c r="KQG12" s="60"/>
      <c r="KQH12" s="60"/>
      <c r="KQI12" s="60"/>
      <c r="KQJ12" s="60"/>
      <c r="KQK12" s="60"/>
      <c r="KQL12" s="60"/>
      <c r="KQM12" s="60"/>
      <c r="KQN12" s="60"/>
      <c r="KQO12" s="60"/>
      <c r="KQP12" s="60"/>
      <c r="KQQ12" s="60"/>
      <c r="KQR12" s="60"/>
      <c r="KQS12" s="60"/>
      <c r="KQT12" s="60"/>
      <c r="KQU12" s="60"/>
      <c r="KQV12" s="60"/>
      <c r="KQW12" s="60"/>
      <c r="KQX12" s="60"/>
      <c r="KQY12" s="60"/>
      <c r="KQZ12" s="60"/>
      <c r="KRA12" s="60"/>
      <c r="KRB12" s="60"/>
      <c r="KRC12" s="60"/>
      <c r="KRD12" s="60"/>
      <c r="KRE12" s="60"/>
      <c r="KRF12" s="60"/>
      <c r="KRG12" s="60"/>
      <c r="KRH12" s="60"/>
      <c r="KRI12" s="60"/>
      <c r="KRJ12" s="60"/>
      <c r="KRK12" s="60"/>
      <c r="KRL12" s="60"/>
      <c r="KRM12" s="60"/>
      <c r="KRN12" s="60"/>
      <c r="KRO12" s="60"/>
      <c r="KRP12" s="60"/>
      <c r="KRQ12" s="60"/>
      <c r="KRR12" s="60"/>
      <c r="KRS12" s="60"/>
      <c r="KRT12" s="60"/>
      <c r="KRU12" s="60"/>
      <c r="KRV12" s="60"/>
      <c r="KRW12" s="60"/>
      <c r="KRX12" s="60"/>
      <c r="KRY12" s="60"/>
      <c r="KRZ12" s="60"/>
      <c r="KSA12" s="60"/>
      <c r="KSB12" s="60"/>
      <c r="KSC12" s="60"/>
      <c r="KSD12" s="60"/>
      <c r="KSE12" s="60"/>
      <c r="KSF12" s="60"/>
      <c r="KSG12" s="60"/>
      <c r="KSH12" s="60"/>
      <c r="KSI12" s="60"/>
      <c r="KSJ12" s="60"/>
      <c r="KSK12" s="60"/>
      <c r="KSL12" s="60"/>
      <c r="KSM12" s="60"/>
      <c r="KSN12" s="60"/>
      <c r="KSO12" s="60"/>
      <c r="KSP12" s="60"/>
      <c r="KSQ12" s="60"/>
      <c r="KSR12" s="60"/>
      <c r="KSS12" s="60"/>
      <c r="KST12" s="60"/>
      <c r="KSU12" s="60"/>
      <c r="KSV12" s="60"/>
      <c r="KSW12" s="60"/>
      <c r="KSX12" s="60"/>
      <c r="KSY12" s="60"/>
      <c r="KSZ12" s="60"/>
      <c r="KTA12" s="60"/>
      <c r="KTB12" s="60"/>
      <c r="KTC12" s="60"/>
      <c r="KTD12" s="60"/>
      <c r="KTE12" s="60"/>
      <c r="KTF12" s="60"/>
      <c r="KTG12" s="60"/>
      <c r="KTH12" s="60"/>
      <c r="KTI12" s="60"/>
      <c r="KTJ12" s="60"/>
      <c r="KTK12" s="60"/>
      <c r="KTL12" s="60"/>
      <c r="KTM12" s="60"/>
      <c r="KTN12" s="60"/>
      <c r="KTO12" s="60"/>
      <c r="KTP12" s="60"/>
      <c r="KTQ12" s="60"/>
      <c r="KTR12" s="60"/>
      <c r="KTS12" s="60"/>
      <c r="KTT12" s="60"/>
      <c r="KTU12" s="60"/>
      <c r="KTV12" s="60"/>
      <c r="KTW12" s="60"/>
      <c r="KTX12" s="60"/>
      <c r="KTY12" s="60"/>
      <c r="KTZ12" s="60"/>
      <c r="KUA12" s="60"/>
      <c r="KUB12" s="60"/>
      <c r="KUC12" s="60"/>
      <c r="KUD12" s="60"/>
      <c r="KUE12" s="60"/>
      <c r="KUF12" s="60"/>
      <c r="KUG12" s="60"/>
      <c r="KUH12" s="60"/>
      <c r="KUI12" s="60"/>
      <c r="KUJ12" s="60"/>
      <c r="KUK12" s="60"/>
      <c r="KUL12" s="60"/>
      <c r="KUM12" s="60"/>
      <c r="KUN12" s="60"/>
      <c r="KUO12" s="60"/>
      <c r="KUP12" s="60"/>
      <c r="KUQ12" s="60"/>
      <c r="KUR12" s="60"/>
      <c r="KUS12" s="60"/>
      <c r="KUT12" s="60"/>
      <c r="KUU12" s="60"/>
      <c r="KUV12" s="60"/>
      <c r="KUW12" s="60"/>
      <c r="KUX12" s="60"/>
      <c r="KUY12" s="60"/>
      <c r="KUZ12" s="60"/>
      <c r="KVA12" s="60"/>
      <c r="KVB12" s="60"/>
      <c r="KVC12" s="60"/>
      <c r="KVD12" s="60"/>
      <c r="KVE12" s="60"/>
      <c r="KVF12" s="60"/>
      <c r="KVG12" s="60"/>
      <c r="KVH12" s="60"/>
      <c r="KVI12" s="60"/>
      <c r="KVJ12" s="60"/>
      <c r="KVK12" s="60"/>
      <c r="KVL12" s="60"/>
      <c r="KVM12" s="60"/>
      <c r="KVN12" s="60"/>
      <c r="KVO12" s="60"/>
      <c r="KVP12" s="60"/>
      <c r="KVQ12" s="60"/>
      <c r="KVR12" s="60"/>
      <c r="KVS12" s="60"/>
      <c r="KVT12" s="60"/>
      <c r="KVU12" s="60"/>
      <c r="KVV12" s="60"/>
      <c r="KVW12" s="60"/>
      <c r="KVX12" s="60"/>
      <c r="KVY12" s="60"/>
      <c r="KVZ12" s="60"/>
      <c r="KWA12" s="60"/>
      <c r="KWB12" s="60"/>
      <c r="KWC12" s="60"/>
      <c r="KWD12" s="60"/>
      <c r="KWE12" s="60"/>
      <c r="KWF12" s="60"/>
      <c r="KWG12" s="60"/>
      <c r="KWH12" s="60"/>
      <c r="KWI12" s="60"/>
      <c r="KWJ12" s="60"/>
      <c r="KWK12" s="60"/>
      <c r="KWL12" s="60"/>
      <c r="KWM12" s="60"/>
      <c r="KWN12" s="60"/>
      <c r="KWO12" s="60"/>
      <c r="KWP12" s="60"/>
      <c r="KWQ12" s="60"/>
      <c r="KWR12" s="60"/>
      <c r="KWS12" s="60"/>
      <c r="KWT12" s="60"/>
      <c r="KWU12" s="60"/>
      <c r="KWV12" s="60"/>
      <c r="KWW12" s="60"/>
      <c r="KWX12" s="60"/>
      <c r="KWY12" s="60"/>
      <c r="KWZ12" s="60"/>
      <c r="KXA12" s="60"/>
      <c r="KXB12" s="60"/>
      <c r="KXC12" s="60"/>
      <c r="KXD12" s="60"/>
      <c r="KXE12" s="60"/>
      <c r="KXF12" s="60"/>
      <c r="KXG12" s="60"/>
      <c r="KXH12" s="60"/>
      <c r="KXI12" s="60"/>
      <c r="KXJ12" s="60"/>
      <c r="KXK12" s="60"/>
      <c r="KXL12" s="60"/>
      <c r="KXM12" s="60"/>
      <c r="KXN12" s="60"/>
      <c r="KXO12" s="60"/>
      <c r="KXP12" s="60"/>
      <c r="KXQ12" s="60"/>
      <c r="KXR12" s="60"/>
      <c r="KXS12" s="60"/>
      <c r="KXT12" s="60"/>
      <c r="KXU12" s="60"/>
      <c r="KXV12" s="60"/>
      <c r="KXW12" s="60"/>
      <c r="KXX12" s="60"/>
      <c r="KXY12" s="60"/>
      <c r="KXZ12" s="60"/>
      <c r="KYA12" s="60"/>
      <c r="KYB12" s="60"/>
      <c r="KYC12" s="60"/>
      <c r="KYD12" s="60"/>
      <c r="KYE12" s="60"/>
      <c r="KYF12" s="60"/>
      <c r="KYG12" s="60"/>
      <c r="KYH12" s="60"/>
      <c r="KYI12" s="60"/>
      <c r="KYJ12" s="60"/>
      <c r="KYK12" s="60"/>
      <c r="KYL12" s="60"/>
      <c r="KYM12" s="60"/>
      <c r="KYN12" s="60"/>
      <c r="KYO12" s="60"/>
      <c r="KYP12" s="60"/>
      <c r="KYQ12" s="60"/>
      <c r="KYR12" s="60"/>
      <c r="KYS12" s="60"/>
      <c r="KYT12" s="60"/>
      <c r="KYU12" s="60"/>
      <c r="KYV12" s="60"/>
      <c r="KYW12" s="60"/>
      <c r="KYX12" s="60"/>
      <c r="KYY12" s="60"/>
      <c r="KYZ12" s="60"/>
      <c r="KZA12" s="60"/>
      <c r="KZB12" s="60"/>
      <c r="KZC12" s="60"/>
      <c r="KZD12" s="60"/>
      <c r="KZE12" s="60"/>
      <c r="KZF12" s="60"/>
      <c r="KZG12" s="60"/>
      <c r="KZH12" s="60"/>
      <c r="KZI12" s="60"/>
      <c r="KZJ12" s="60"/>
      <c r="KZK12" s="60"/>
      <c r="KZL12" s="60"/>
      <c r="KZM12" s="60"/>
      <c r="KZN12" s="60"/>
      <c r="KZO12" s="60"/>
      <c r="KZP12" s="60"/>
      <c r="KZQ12" s="60"/>
      <c r="KZR12" s="60"/>
      <c r="KZS12" s="60"/>
      <c r="KZT12" s="60"/>
      <c r="KZU12" s="60"/>
      <c r="KZV12" s="60"/>
      <c r="KZW12" s="60"/>
      <c r="KZX12" s="60"/>
      <c r="KZY12" s="60"/>
      <c r="KZZ12" s="60"/>
      <c r="LAA12" s="60"/>
      <c r="LAB12" s="60"/>
      <c r="LAC12" s="60"/>
      <c r="LAD12" s="60"/>
      <c r="LAE12" s="60"/>
      <c r="LAF12" s="60"/>
      <c r="LAG12" s="60"/>
      <c r="LAH12" s="60"/>
      <c r="LAI12" s="60"/>
      <c r="LAJ12" s="60"/>
      <c r="LAK12" s="60"/>
      <c r="LAL12" s="60"/>
      <c r="LAM12" s="60"/>
      <c r="LAN12" s="60"/>
      <c r="LAO12" s="60"/>
      <c r="LAP12" s="60"/>
      <c r="LAQ12" s="60"/>
      <c r="LAR12" s="60"/>
      <c r="LAS12" s="60"/>
      <c r="LAT12" s="60"/>
      <c r="LAU12" s="60"/>
      <c r="LAV12" s="60"/>
      <c r="LAW12" s="60"/>
      <c r="LAX12" s="60"/>
      <c r="LAY12" s="60"/>
      <c r="LAZ12" s="60"/>
      <c r="LBA12" s="60"/>
      <c r="LBB12" s="60"/>
      <c r="LBC12" s="60"/>
      <c r="LBD12" s="60"/>
      <c r="LBE12" s="60"/>
      <c r="LBF12" s="60"/>
      <c r="LBG12" s="60"/>
      <c r="LBH12" s="60"/>
      <c r="LBI12" s="60"/>
      <c r="LBJ12" s="60"/>
      <c r="LBK12" s="60"/>
      <c r="LBL12" s="60"/>
      <c r="LBM12" s="60"/>
      <c r="LBN12" s="60"/>
      <c r="LBO12" s="60"/>
      <c r="LBP12" s="60"/>
      <c r="LBQ12" s="60"/>
      <c r="LBR12" s="60"/>
      <c r="LBS12" s="60"/>
      <c r="LBT12" s="60"/>
      <c r="LBU12" s="60"/>
      <c r="LBV12" s="60"/>
      <c r="LBW12" s="60"/>
      <c r="LBX12" s="60"/>
      <c r="LBY12" s="60"/>
      <c r="LBZ12" s="60"/>
      <c r="LCA12" s="60"/>
      <c r="LCB12" s="60"/>
      <c r="LCC12" s="60"/>
      <c r="LCD12" s="60"/>
      <c r="LCE12" s="60"/>
      <c r="LCF12" s="60"/>
      <c r="LCG12" s="60"/>
      <c r="LCH12" s="60"/>
      <c r="LCI12" s="60"/>
      <c r="LCJ12" s="60"/>
      <c r="LCK12" s="60"/>
      <c r="LCL12" s="60"/>
      <c r="LCM12" s="60"/>
      <c r="LCN12" s="60"/>
      <c r="LCO12" s="60"/>
      <c r="LCP12" s="60"/>
      <c r="LCQ12" s="60"/>
      <c r="LCR12" s="60"/>
      <c r="LCS12" s="60"/>
      <c r="LCT12" s="60"/>
      <c r="LCU12" s="60"/>
      <c r="LCV12" s="60"/>
      <c r="LCW12" s="60"/>
      <c r="LCX12" s="60"/>
      <c r="LCY12" s="60"/>
      <c r="LCZ12" s="60"/>
      <c r="LDA12" s="60"/>
      <c r="LDB12" s="60"/>
      <c r="LDC12" s="60"/>
      <c r="LDD12" s="60"/>
      <c r="LDE12" s="60"/>
      <c r="LDF12" s="60"/>
      <c r="LDG12" s="60"/>
      <c r="LDH12" s="60"/>
      <c r="LDI12" s="60"/>
      <c r="LDJ12" s="60"/>
      <c r="LDK12" s="60"/>
      <c r="LDL12" s="60"/>
      <c r="LDM12" s="60"/>
      <c r="LDN12" s="60"/>
      <c r="LDO12" s="60"/>
      <c r="LDP12" s="60"/>
      <c r="LDQ12" s="60"/>
      <c r="LDR12" s="60"/>
      <c r="LDS12" s="60"/>
      <c r="LDT12" s="60"/>
      <c r="LDU12" s="60"/>
      <c r="LDV12" s="60"/>
      <c r="LDW12" s="60"/>
      <c r="LDX12" s="60"/>
      <c r="LDY12" s="60"/>
      <c r="LDZ12" s="60"/>
      <c r="LEA12" s="60"/>
      <c r="LEB12" s="60"/>
      <c r="LEC12" s="60"/>
      <c r="LED12" s="60"/>
      <c r="LEE12" s="60"/>
      <c r="LEF12" s="60"/>
      <c r="LEG12" s="60"/>
      <c r="LEH12" s="60"/>
      <c r="LEI12" s="60"/>
      <c r="LEJ12" s="60"/>
      <c r="LEK12" s="60"/>
      <c r="LEL12" s="60"/>
      <c r="LEM12" s="60"/>
      <c r="LEN12" s="60"/>
      <c r="LEO12" s="60"/>
      <c r="LEP12" s="60"/>
      <c r="LEQ12" s="60"/>
      <c r="LER12" s="60"/>
      <c r="LES12" s="60"/>
      <c r="LET12" s="60"/>
      <c r="LEU12" s="60"/>
      <c r="LEV12" s="60"/>
      <c r="LEW12" s="60"/>
      <c r="LEX12" s="60"/>
      <c r="LEY12" s="60"/>
      <c r="LEZ12" s="60"/>
      <c r="LFA12" s="60"/>
      <c r="LFB12" s="60"/>
      <c r="LFC12" s="60"/>
      <c r="LFD12" s="60"/>
      <c r="LFE12" s="60"/>
      <c r="LFF12" s="60"/>
      <c r="LFG12" s="60"/>
      <c r="LFH12" s="60"/>
      <c r="LFI12" s="60"/>
      <c r="LFJ12" s="60"/>
      <c r="LFK12" s="60"/>
      <c r="LFL12" s="60"/>
      <c r="LFM12" s="60"/>
      <c r="LFN12" s="60"/>
      <c r="LFO12" s="60"/>
      <c r="LFP12" s="60"/>
      <c r="LFQ12" s="60"/>
      <c r="LFR12" s="60"/>
      <c r="LFS12" s="60"/>
      <c r="LFT12" s="60"/>
      <c r="LFU12" s="60"/>
      <c r="LFV12" s="60"/>
      <c r="LFW12" s="60"/>
      <c r="LFX12" s="60"/>
      <c r="LFY12" s="60"/>
      <c r="LFZ12" s="60"/>
      <c r="LGA12" s="60"/>
      <c r="LGB12" s="60"/>
      <c r="LGC12" s="60"/>
      <c r="LGD12" s="60"/>
      <c r="LGE12" s="60"/>
      <c r="LGF12" s="60"/>
      <c r="LGG12" s="60"/>
      <c r="LGH12" s="60"/>
      <c r="LGI12" s="60"/>
      <c r="LGJ12" s="60"/>
      <c r="LGK12" s="60"/>
      <c r="LGL12" s="60"/>
      <c r="LGM12" s="60"/>
      <c r="LGN12" s="60"/>
      <c r="LGO12" s="60"/>
      <c r="LGP12" s="60"/>
      <c r="LGQ12" s="60"/>
      <c r="LGR12" s="60"/>
      <c r="LGS12" s="60"/>
      <c r="LGT12" s="60"/>
      <c r="LGU12" s="60"/>
      <c r="LGV12" s="60"/>
      <c r="LGW12" s="60"/>
      <c r="LGX12" s="60"/>
      <c r="LGY12" s="60"/>
      <c r="LGZ12" s="60"/>
      <c r="LHA12" s="60"/>
      <c r="LHB12" s="60"/>
      <c r="LHC12" s="60"/>
      <c r="LHD12" s="60"/>
      <c r="LHE12" s="60"/>
      <c r="LHF12" s="60"/>
      <c r="LHG12" s="60"/>
      <c r="LHH12" s="60"/>
      <c r="LHI12" s="60"/>
      <c r="LHJ12" s="60"/>
      <c r="LHK12" s="60"/>
      <c r="LHL12" s="60"/>
      <c r="LHM12" s="60"/>
      <c r="LHN12" s="60"/>
      <c r="LHO12" s="60"/>
      <c r="LHP12" s="60"/>
      <c r="LHQ12" s="60"/>
      <c r="LHR12" s="60"/>
      <c r="LHS12" s="60"/>
      <c r="LHT12" s="60"/>
      <c r="LHU12" s="60"/>
      <c r="LHV12" s="60"/>
      <c r="LHW12" s="60"/>
      <c r="LHX12" s="60"/>
      <c r="LHY12" s="60"/>
      <c r="LHZ12" s="60"/>
      <c r="LIA12" s="60"/>
      <c r="LIB12" s="60"/>
      <c r="LIC12" s="60"/>
      <c r="LID12" s="60"/>
      <c r="LIE12" s="60"/>
      <c r="LIF12" s="60"/>
      <c r="LIG12" s="60"/>
      <c r="LIH12" s="60"/>
      <c r="LII12" s="60"/>
      <c r="LIJ12" s="60"/>
      <c r="LIK12" s="60"/>
      <c r="LIL12" s="60"/>
      <c r="LIM12" s="60"/>
      <c r="LIN12" s="60"/>
      <c r="LIO12" s="60"/>
      <c r="LIP12" s="60"/>
      <c r="LIQ12" s="60"/>
      <c r="LIR12" s="60"/>
      <c r="LIS12" s="60"/>
      <c r="LIT12" s="60"/>
      <c r="LIU12" s="60"/>
      <c r="LIV12" s="60"/>
      <c r="LIW12" s="60"/>
      <c r="LIX12" s="60"/>
      <c r="LIY12" s="60"/>
      <c r="LIZ12" s="60"/>
      <c r="LJA12" s="60"/>
      <c r="LJB12" s="60"/>
      <c r="LJC12" s="60"/>
      <c r="LJD12" s="60"/>
      <c r="LJE12" s="60"/>
      <c r="LJF12" s="60"/>
      <c r="LJG12" s="60"/>
      <c r="LJH12" s="60"/>
      <c r="LJI12" s="60"/>
      <c r="LJJ12" s="60"/>
      <c r="LJK12" s="60"/>
      <c r="LJL12" s="60"/>
      <c r="LJM12" s="60"/>
      <c r="LJN12" s="60"/>
      <c r="LJO12" s="60"/>
      <c r="LJP12" s="60"/>
      <c r="LJQ12" s="60"/>
      <c r="LJR12" s="60"/>
      <c r="LJS12" s="60"/>
      <c r="LJT12" s="60"/>
      <c r="LJU12" s="60"/>
      <c r="LJV12" s="60"/>
      <c r="LJW12" s="60"/>
      <c r="LJX12" s="60"/>
      <c r="LJY12" s="60"/>
      <c r="LJZ12" s="60"/>
      <c r="LKA12" s="60"/>
      <c r="LKB12" s="60"/>
      <c r="LKC12" s="60"/>
      <c r="LKD12" s="60"/>
      <c r="LKE12" s="60"/>
      <c r="LKF12" s="60"/>
      <c r="LKG12" s="60"/>
      <c r="LKH12" s="60"/>
      <c r="LKI12" s="60"/>
      <c r="LKJ12" s="60"/>
      <c r="LKK12" s="60"/>
      <c r="LKL12" s="60"/>
      <c r="LKM12" s="60"/>
      <c r="LKN12" s="60"/>
      <c r="LKO12" s="60"/>
      <c r="LKP12" s="60"/>
      <c r="LKQ12" s="60"/>
      <c r="LKR12" s="60"/>
      <c r="LKS12" s="60"/>
      <c r="LKT12" s="60"/>
      <c r="LKU12" s="60"/>
      <c r="LKV12" s="60"/>
      <c r="LKW12" s="60"/>
      <c r="LKX12" s="60"/>
      <c r="LKY12" s="60"/>
      <c r="LKZ12" s="60"/>
      <c r="LLA12" s="60"/>
      <c r="LLB12" s="60"/>
      <c r="LLC12" s="60"/>
      <c r="LLD12" s="60"/>
      <c r="LLE12" s="60"/>
      <c r="LLF12" s="60"/>
      <c r="LLG12" s="60"/>
      <c r="LLH12" s="60"/>
      <c r="LLI12" s="60"/>
      <c r="LLJ12" s="60"/>
      <c r="LLK12" s="60"/>
      <c r="LLL12" s="60"/>
      <c r="LLM12" s="60"/>
      <c r="LLN12" s="60"/>
      <c r="LLO12" s="60"/>
      <c r="LLP12" s="60"/>
      <c r="LLQ12" s="60"/>
      <c r="LLR12" s="60"/>
      <c r="LLS12" s="60"/>
      <c r="LLT12" s="60"/>
      <c r="LLU12" s="60"/>
      <c r="LLV12" s="60"/>
      <c r="LLW12" s="60"/>
      <c r="LLX12" s="60"/>
      <c r="LLY12" s="60"/>
      <c r="LLZ12" s="60"/>
      <c r="LMA12" s="60"/>
      <c r="LMB12" s="60"/>
      <c r="LMC12" s="60"/>
      <c r="LMD12" s="60"/>
      <c r="LME12" s="60"/>
      <c r="LMF12" s="60"/>
      <c r="LMG12" s="60"/>
      <c r="LMH12" s="60"/>
      <c r="LMI12" s="60"/>
      <c r="LMJ12" s="60"/>
      <c r="LMK12" s="60"/>
      <c r="LML12" s="60"/>
      <c r="LMM12" s="60"/>
      <c r="LMN12" s="60"/>
      <c r="LMO12" s="60"/>
      <c r="LMP12" s="60"/>
      <c r="LMQ12" s="60"/>
      <c r="LMR12" s="60"/>
      <c r="LMS12" s="60"/>
      <c r="LMT12" s="60"/>
      <c r="LMU12" s="60"/>
      <c r="LMV12" s="60"/>
      <c r="LMW12" s="60"/>
      <c r="LMX12" s="60"/>
      <c r="LMY12" s="60"/>
      <c r="LMZ12" s="60"/>
      <c r="LNA12" s="60"/>
      <c r="LNB12" s="60"/>
      <c r="LNC12" s="60"/>
      <c r="LND12" s="60"/>
      <c r="LNE12" s="60"/>
      <c r="LNF12" s="60"/>
      <c r="LNG12" s="60"/>
      <c r="LNH12" s="60"/>
      <c r="LNI12" s="60"/>
      <c r="LNJ12" s="60"/>
      <c r="LNK12" s="60"/>
      <c r="LNL12" s="60"/>
      <c r="LNM12" s="60"/>
      <c r="LNN12" s="60"/>
      <c r="LNO12" s="60"/>
      <c r="LNP12" s="60"/>
      <c r="LNQ12" s="60"/>
      <c r="LNR12" s="60"/>
      <c r="LNS12" s="60"/>
      <c r="LNT12" s="60"/>
      <c r="LNU12" s="60"/>
      <c r="LNV12" s="60"/>
      <c r="LNW12" s="60"/>
      <c r="LNX12" s="60"/>
      <c r="LNY12" s="60"/>
      <c r="LNZ12" s="60"/>
      <c r="LOA12" s="60"/>
      <c r="LOB12" s="60"/>
      <c r="LOC12" s="60"/>
      <c r="LOD12" s="60"/>
      <c r="LOE12" s="60"/>
      <c r="LOF12" s="60"/>
      <c r="LOG12" s="60"/>
      <c r="LOH12" s="60"/>
      <c r="LOI12" s="60"/>
      <c r="LOJ12" s="60"/>
      <c r="LOK12" s="60"/>
      <c r="LOL12" s="60"/>
      <c r="LOM12" s="60"/>
      <c r="LON12" s="60"/>
      <c r="LOO12" s="60"/>
      <c r="LOP12" s="60"/>
      <c r="LOQ12" s="60"/>
      <c r="LOR12" s="60"/>
      <c r="LOS12" s="60"/>
      <c r="LOT12" s="60"/>
      <c r="LOU12" s="60"/>
      <c r="LOV12" s="60"/>
      <c r="LOW12" s="60"/>
      <c r="LOX12" s="60"/>
      <c r="LOY12" s="60"/>
      <c r="LOZ12" s="60"/>
      <c r="LPA12" s="60"/>
      <c r="LPB12" s="60"/>
      <c r="LPC12" s="60"/>
      <c r="LPD12" s="60"/>
      <c r="LPE12" s="60"/>
      <c r="LPF12" s="60"/>
      <c r="LPG12" s="60"/>
      <c r="LPH12" s="60"/>
      <c r="LPI12" s="60"/>
      <c r="LPJ12" s="60"/>
      <c r="LPK12" s="60"/>
      <c r="LPL12" s="60"/>
      <c r="LPM12" s="60"/>
      <c r="LPN12" s="60"/>
      <c r="LPO12" s="60"/>
      <c r="LPP12" s="60"/>
      <c r="LPQ12" s="60"/>
      <c r="LPR12" s="60"/>
      <c r="LPS12" s="60"/>
      <c r="LPT12" s="60"/>
      <c r="LPU12" s="60"/>
      <c r="LPV12" s="60"/>
      <c r="LPW12" s="60"/>
      <c r="LPX12" s="60"/>
      <c r="LPY12" s="60"/>
      <c r="LPZ12" s="60"/>
      <c r="LQA12" s="60"/>
      <c r="LQB12" s="60"/>
      <c r="LQC12" s="60"/>
      <c r="LQD12" s="60"/>
      <c r="LQE12" s="60"/>
      <c r="LQF12" s="60"/>
      <c r="LQG12" s="60"/>
      <c r="LQH12" s="60"/>
      <c r="LQI12" s="60"/>
      <c r="LQJ12" s="60"/>
      <c r="LQK12" s="60"/>
      <c r="LQL12" s="60"/>
      <c r="LQM12" s="60"/>
      <c r="LQN12" s="60"/>
      <c r="LQO12" s="60"/>
      <c r="LQP12" s="60"/>
      <c r="LQQ12" s="60"/>
      <c r="LQR12" s="60"/>
      <c r="LQS12" s="60"/>
      <c r="LQT12" s="60"/>
      <c r="LQU12" s="60"/>
      <c r="LQV12" s="60"/>
      <c r="LQW12" s="60"/>
      <c r="LQX12" s="60"/>
      <c r="LQY12" s="60"/>
      <c r="LQZ12" s="60"/>
      <c r="LRA12" s="60"/>
      <c r="LRB12" s="60"/>
      <c r="LRC12" s="60"/>
      <c r="LRD12" s="60"/>
      <c r="LRE12" s="60"/>
      <c r="LRF12" s="60"/>
      <c r="LRG12" s="60"/>
      <c r="LRH12" s="60"/>
      <c r="LRI12" s="60"/>
      <c r="LRJ12" s="60"/>
      <c r="LRK12" s="60"/>
      <c r="LRL12" s="60"/>
      <c r="LRM12" s="60"/>
      <c r="LRN12" s="60"/>
      <c r="LRO12" s="60"/>
      <c r="LRP12" s="60"/>
      <c r="LRQ12" s="60"/>
      <c r="LRR12" s="60"/>
      <c r="LRS12" s="60"/>
      <c r="LRT12" s="60"/>
      <c r="LRU12" s="60"/>
      <c r="LRV12" s="60"/>
      <c r="LRW12" s="60"/>
      <c r="LRX12" s="60"/>
      <c r="LRY12" s="60"/>
      <c r="LRZ12" s="60"/>
      <c r="LSA12" s="60"/>
      <c r="LSB12" s="60"/>
      <c r="LSC12" s="60"/>
      <c r="LSD12" s="60"/>
      <c r="LSE12" s="60"/>
      <c r="LSF12" s="60"/>
      <c r="LSG12" s="60"/>
      <c r="LSH12" s="60"/>
      <c r="LSI12" s="60"/>
      <c r="LSJ12" s="60"/>
      <c r="LSK12" s="60"/>
      <c r="LSL12" s="60"/>
      <c r="LSM12" s="60"/>
      <c r="LSN12" s="60"/>
      <c r="LSO12" s="60"/>
      <c r="LSP12" s="60"/>
      <c r="LSQ12" s="60"/>
      <c r="LSR12" s="60"/>
      <c r="LSS12" s="60"/>
      <c r="LST12" s="60"/>
      <c r="LSU12" s="60"/>
      <c r="LSV12" s="60"/>
      <c r="LSW12" s="60"/>
      <c r="LSX12" s="60"/>
      <c r="LSY12" s="60"/>
      <c r="LSZ12" s="60"/>
      <c r="LTA12" s="60"/>
      <c r="LTB12" s="60"/>
      <c r="LTC12" s="60"/>
      <c r="LTD12" s="60"/>
      <c r="LTE12" s="60"/>
      <c r="LTF12" s="60"/>
      <c r="LTG12" s="60"/>
      <c r="LTH12" s="60"/>
      <c r="LTI12" s="60"/>
      <c r="LTJ12" s="60"/>
      <c r="LTK12" s="60"/>
      <c r="LTL12" s="60"/>
      <c r="LTM12" s="60"/>
      <c r="LTN12" s="60"/>
      <c r="LTO12" s="60"/>
      <c r="LTP12" s="60"/>
      <c r="LTQ12" s="60"/>
      <c r="LTR12" s="60"/>
      <c r="LTS12" s="60"/>
      <c r="LTT12" s="60"/>
      <c r="LTU12" s="60"/>
      <c r="LTV12" s="60"/>
      <c r="LTW12" s="60"/>
      <c r="LTX12" s="60"/>
      <c r="LTY12" s="60"/>
      <c r="LTZ12" s="60"/>
      <c r="LUA12" s="60"/>
      <c r="LUB12" s="60"/>
      <c r="LUC12" s="60"/>
      <c r="LUD12" s="60"/>
      <c r="LUE12" s="60"/>
      <c r="LUF12" s="60"/>
      <c r="LUG12" s="60"/>
      <c r="LUH12" s="60"/>
      <c r="LUI12" s="60"/>
      <c r="LUJ12" s="60"/>
      <c r="LUK12" s="60"/>
      <c r="LUL12" s="60"/>
      <c r="LUM12" s="60"/>
      <c r="LUN12" s="60"/>
      <c r="LUO12" s="60"/>
      <c r="LUP12" s="60"/>
      <c r="LUQ12" s="60"/>
      <c r="LUR12" s="60"/>
      <c r="LUS12" s="60"/>
      <c r="LUT12" s="60"/>
      <c r="LUU12" s="60"/>
      <c r="LUV12" s="60"/>
      <c r="LUW12" s="60"/>
      <c r="LUX12" s="60"/>
      <c r="LUY12" s="60"/>
      <c r="LUZ12" s="60"/>
      <c r="LVA12" s="60"/>
      <c r="LVB12" s="60"/>
      <c r="LVC12" s="60"/>
      <c r="LVD12" s="60"/>
      <c r="LVE12" s="60"/>
      <c r="LVF12" s="60"/>
      <c r="LVG12" s="60"/>
      <c r="LVH12" s="60"/>
      <c r="LVI12" s="60"/>
      <c r="LVJ12" s="60"/>
      <c r="LVK12" s="60"/>
      <c r="LVL12" s="60"/>
      <c r="LVM12" s="60"/>
      <c r="LVN12" s="60"/>
      <c r="LVO12" s="60"/>
      <c r="LVP12" s="60"/>
      <c r="LVQ12" s="60"/>
      <c r="LVR12" s="60"/>
      <c r="LVS12" s="60"/>
      <c r="LVT12" s="60"/>
      <c r="LVU12" s="60"/>
      <c r="LVV12" s="60"/>
      <c r="LVW12" s="60"/>
      <c r="LVX12" s="60"/>
      <c r="LVY12" s="60"/>
      <c r="LVZ12" s="60"/>
      <c r="LWA12" s="60"/>
      <c r="LWB12" s="60"/>
      <c r="LWC12" s="60"/>
      <c r="LWD12" s="60"/>
      <c r="LWE12" s="60"/>
      <c r="LWF12" s="60"/>
      <c r="LWG12" s="60"/>
      <c r="LWH12" s="60"/>
      <c r="LWI12" s="60"/>
      <c r="LWJ12" s="60"/>
      <c r="LWK12" s="60"/>
      <c r="LWL12" s="60"/>
      <c r="LWM12" s="60"/>
      <c r="LWN12" s="60"/>
      <c r="LWO12" s="60"/>
      <c r="LWP12" s="60"/>
      <c r="LWQ12" s="60"/>
      <c r="LWR12" s="60"/>
      <c r="LWS12" s="60"/>
      <c r="LWT12" s="60"/>
      <c r="LWU12" s="60"/>
      <c r="LWV12" s="60"/>
      <c r="LWW12" s="60"/>
      <c r="LWX12" s="60"/>
      <c r="LWY12" s="60"/>
      <c r="LWZ12" s="60"/>
      <c r="LXA12" s="60"/>
      <c r="LXB12" s="60"/>
      <c r="LXC12" s="60"/>
      <c r="LXD12" s="60"/>
      <c r="LXE12" s="60"/>
      <c r="LXF12" s="60"/>
      <c r="LXG12" s="60"/>
      <c r="LXH12" s="60"/>
      <c r="LXI12" s="60"/>
      <c r="LXJ12" s="60"/>
      <c r="LXK12" s="60"/>
      <c r="LXL12" s="60"/>
      <c r="LXM12" s="60"/>
      <c r="LXN12" s="60"/>
      <c r="LXO12" s="60"/>
      <c r="LXP12" s="60"/>
      <c r="LXQ12" s="60"/>
      <c r="LXR12" s="60"/>
      <c r="LXS12" s="60"/>
      <c r="LXT12" s="60"/>
      <c r="LXU12" s="60"/>
      <c r="LXV12" s="60"/>
      <c r="LXW12" s="60"/>
      <c r="LXX12" s="60"/>
      <c r="LXY12" s="60"/>
      <c r="LXZ12" s="60"/>
      <c r="LYA12" s="60"/>
      <c r="LYB12" s="60"/>
      <c r="LYC12" s="60"/>
      <c r="LYD12" s="60"/>
      <c r="LYE12" s="60"/>
      <c r="LYF12" s="60"/>
      <c r="LYG12" s="60"/>
      <c r="LYH12" s="60"/>
      <c r="LYI12" s="60"/>
      <c r="LYJ12" s="60"/>
      <c r="LYK12" s="60"/>
      <c r="LYL12" s="60"/>
      <c r="LYM12" s="60"/>
      <c r="LYN12" s="60"/>
      <c r="LYO12" s="60"/>
      <c r="LYP12" s="60"/>
      <c r="LYQ12" s="60"/>
      <c r="LYR12" s="60"/>
      <c r="LYS12" s="60"/>
      <c r="LYT12" s="60"/>
      <c r="LYU12" s="60"/>
      <c r="LYV12" s="60"/>
      <c r="LYW12" s="60"/>
      <c r="LYX12" s="60"/>
      <c r="LYY12" s="60"/>
      <c r="LYZ12" s="60"/>
      <c r="LZA12" s="60"/>
      <c r="LZB12" s="60"/>
      <c r="LZC12" s="60"/>
      <c r="LZD12" s="60"/>
      <c r="LZE12" s="60"/>
      <c r="LZF12" s="60"/>
      <c r="LZG12" s="60"/>
      <c r="LZH12" s="60"/>
      <c r="LZI12" s="60"/>
      <c r="LZJ12" s="60"/>
      <c r="LZK12" s="60"/>
      <c r="LZL12" s="60"/>
      <c r="LZM12" s="60"/>
      <c r="LZN12" s="60"/>
      <c r="LZO12" s="60"/>
      <c r="LZP12" s="60"/>
      <c r="LZQ12" s="60"/>
      <c r="LZR12" s="60"/>
      <c r="LZS12" s="60"/>
      <c r="LZT12" s="60"/>
      <c r="LZU12" s="60"/>
      <c r="LZV12" s="60"/>
      <c r="LZW12" s="60"/>
      <c r="LZX12" s="60"/>
      <c r="LZY12" s="60"/>
      <c r="LZZ12" s="60"/>
      <c r="MAA12" s="60"/>
      <c r="MAB12" s="60"/>
      <c r="MAC12" s="60"/>
      <c r="MAD12" s="60"/>
      <c r="MAE12" s="60"/>
      <c r="MAF12" s="60"/>
      <c r="MAG12" s="60"/>
      <c r="MAH12" s="60"/>
      <c r="MAI12" s="60"/>
      <c r="MAJ12" s="60"/>
      <c r="MAK12" s="60"/>
      <c r="MAL12" s="60"/>
      <c r="MAM12" s="60"/>
      <c r="MAN12" s="60"/>
      <c r="MAO12" s="60"/>
      <c r="MAP12" s="60"/>
      <c r="MAQ12" s="60"/>
      <c r="MAR12" s="60"/>
      <c r="MAS12" s="60"/>
      <c r="MAT12" s="60"/>
      <c r="MAU12" s="60"/>
      <c r="MAV12" s="60"/>
      <c r="MAW12" s="60"/>
      <c r="MAX12" s="60"/>
      <c r="MAY12" s="60"/>
      <c r="MAZ12" s="60"/>
      <c r="MBA12" s="60"/>
      <c r="MBB12" s="60"/>
      <c r="MBC12" s="60"/>
      <c r="MBD12" s="60"/>
      <c r="MBE12" s="60"/>
      <c r="MBF12" s="60"/>
      <c r="MBG12" s="60"/>
      <c r="MBH12" s="60"/>
      <c r="MBI12" s="60"/>
      <c r="MBJ12" s="60"/>
      <c r="MBK12" s="60"/>
      <c r="MBL12" s="60"/>
      <c r="MBM12" s="60"/>
      <c r="MBN12" s="60"/>
      <c r="MBO12" s="60"/>
      <c r="MBP12" s="60"/>
      <c r="MBQ12" s="60"/>
      <c r="MBR12" s="60"/>
      <c r="MBS12" s="60"/>
      <c r="MBT12" s="60"/>
      <c r="MBU12" s="60"/>
      <c r="MBV12" s="60"/>
      <c r="MBW12" s="60"/>
      <c r="MBX12" s="60"/>
      <c r="MBY12" s="60"/>
      <c r="MBZ12" s="60"/>
      <c r="MCA12" s="60"/>
      <c r="MCB12" s="60"/>
      <c r="MCC12" s="60"/>
      <c r="MCD12" s="60"/>
      <c r="MCE12" s="60"/>
      <c r="MCF12" s="60"/>
      <c r="MCG12" s="60"/>
      <c r="MCH12" s="60"/>
      <c r="MCI12" s="60"/>
      <c r="MCJ12" s="60"/>
      <c r="MCK12" s="60"/>
      <c r="MCL12" s="60"/>
      <c r="MCM12" s="60"/>
      <c r="MCN12" s="60"/>
      <c r="MCO12" s="60"/>
      <c r="MCP12" s="60"/>
      <c r="MCQ12" s="60"/>
      <c r="MCR12" s="60"/>
      <c r="MCS12" s="60"/>
      <c r="MCT12" s="60"/>
      <c r="MCU12" s="60"/>
      <c r="MCV12" s="60"/>
      <c r="MCW12" s="60"/>
      <c r="MCX12" s="60"/>
      <c r="MCY12" s="60"/>
      <c r="MCZ12" s="60"/>
      <c r="MDA12" s="60"/>
      <c r="MDB12" s="60"/>
      <c r="MDC12" s="60"/>
      <c r="MDD12" s="60"/>
      <c r="MDE12" s="60"/>
      <c r="MDF12" s="60"/>
      <c r="MDG12" s="60"/>
      <c r="MDH12" s="60"/>
      <c r="MDI12" s="60"/>
      <c r="MDJ12" s="60"/>
      <c r="MDK12" s="60"/>
      <c r="MDL12" s="60"/>
      <c r="MDM12" s="60"/>
      <c r="MDN12" s="60"/>
      <c r="MDO12" s="60"/>
      <c r="MDP12" s="60"/>
      <c r="MDQ12" s="60"/>
      <c r="MDR12" s="60"/>
      <c r="MDS12" s="60"/>
      <c r="MDT12" s="60"/>
      <c r="MDU12" s="60"/>
      <c r="MDV12" s="60"/>
      <c r="MDW12" s="60"/>
      <c r="MDX12" s="60"/>
      <c r="MDY12" s="60"/>
      <c r="MDZ12" s="60"/>
      <c r="MEA12" s="60"/>
      <c r="MEB12" s="60"/>
      <c r="MEC12" s="60"/>
      <c r="MED12" s="60"/>
      <c r="MEE12" s="60"/>
      <c r="MEF12" s="60"/>
      <c r="MEG12" s="60"/>
      <c r="MEH12" s="60"/>
      <c r="MEI12" s="60"/>
      <c r="MEJ12" s="60"/>
      <c r="MEK12" s="60"/>
      <c r="MEL12" s="60"/>
      <c r="MEM12" s="60"/>
      <c r="MEN12" s="60"/>
      <c r="MEO12" s="60"/>
      <c r="MEP12" s="60"/>
      <c r="MEQ12" s="60"/>
      <c r="MER12" s="60"/>
      <c r="MES12" s="60"/>
      <c r="MET12" s="60"/>
      <c r="MEU12" s="60"/>
      <c r="MEV12" s="60"/>
      <c r="MEW12" s="60"/>
      <c r="MEX12" s="60"/>
      <c r="MEY12" s="60"/>
      <c r="MEZ12" s="60"/>
      <c r="MFA12" s="60"/>
      <c r="MFB12" s="60"/>
      <c r="MFC12" s="60"/>
      <c r="MFD12" s="60"/>
      <c r="MFE12" s="60"/>
      <c r="MFF12" s="60"/>
      <c r="MFG12" s="60"/>
      <c r="MFH12" s="60"/>
      <c r="MFI12" s="60"/>
      <c r="MFJ12" s="60"/>
      <c r="MFK12" s="60"/>
      <c r="MFL12" s="60"/>
      <c r="MFM12" s="60"/>
      <c r="MFN12" s="60"/>
      <c r="MFO12" s="60"/>
      <c r="MFP12" s="60"/>
      <c r="MFQ12" s="60"/>
      <c r="MFR12" s="60"/>
      <c r="MFS12" s="60"/>
      <c r="MFT12" s="60"/>
      <c r="MFU12" s="60"/>
      <c r="MFV12" s="60"/>
      <c r="MFW12" s="60"/>
      <c r="MFX12" s="60"/>
      <c r="MFY12" s="60"/>
      <c r="MFZ12" s="60"/>
      <c r="MGA12" s="60"/>
      <c r="MGB12" s="60"/>
      <c r="MGC12" s="60"/>
      <c r="MGD12" s="60"/>
      <c r="MGE12" s="60"/>
      <c r="MGF12" s="60"/>
      <c r="MGG12" s="60"/>
      <c r="MGH12" s="60"/>
      <c r="MGI12" s="60"/>
      <c r="MGJ12" s="60"/>
      <c r="MGK12" s="60"/>
      <c r="MGL12" s="60"/>
      <c r="MGM12" s="60"/>
      <c r="MGN12" s="60"/>
      <c r="MGO12" s="60"/>
      <c r="MGP12" s="60"/>
      <c r="MGQ12" s="60"/>
      <c r="MGR12" s="60"/>
      <c r="MGS12" s="60"/>
      <c r="MGT12" s="60"/>
      <c r="MGU12" s="60"/>
      <c r="MGV12" s="60"/>
      <c r="MGW12" s="60"/>
      <c r="MGX12" s="60"/>
      <c r="MGY12" s="60"/>
      <c r="MGZ12" s="60"/>
      <c r="MHA12" s="60"/>
      <c r="MHB12" s="60"/>
      <c r="MHC12" s="60"/>
      <c r="MHD12" s="60"/>
      <c r="MHE12" s="60"/>
      <c r="MHF12" s="60"/>
      <c r="MHG12" s="60"/>
      <c r="MHH12" s="60"/>
      <c r="MHI12" s="60"/>
      <c r="MHJ12" s="60"/>
      <c r="MHK12" s="60"/>
      <c r="MHL12" s="60"/>
      <c r="MHM12" s="60"/>
      <c r="MHN12" s="60"/>
      <c r="MHO12" s="60"/>
      <c r="MHP12" s="60"/>
      <c r="MHQ12" s="60"/>
      <c r="MHR12" s="60"/>
      <c r="MHS12" s="60"/>
      <c r="MHT12" s="60"/>
      <c r="MHU12" s="60"/>
      <c r="MHV12" s="60"/>
      <c r="MHW12" s="60"/>
      <c r="MHX12" s="60"/>
      <c r="MHY12" s="60"/>
      <c r="MHZ12" s="60"/>
      <c r="MIA12" s="60"/>
      <c r="MIB12" s="60"/>
      <c r="MIC12" s="60"/>
      <c r="MID12" s="60"/>
      <c r="MIE12" s="60"/>
      <c r="MIF12" s="60"/>
      <c r="MIG12" s="60"/>
      <c r="MIH12" s="60"/>
      <c r="MII12" s="60"/>
      <c r="MIJ12" s="60"/>
      <c r="MIK12" s="60"/>
      <c r="MIL12" s="60"/>
      <c r="MIM12" s="60"/>
      <c r="MIN12" s="60"/>
      <c r="MIO12" s="60"/>
      <c r="MIP12" s="60"/>
      <c r="MIQ12" s="60"/>
      <c r="MIR12" s="60"/>
      <c r="MIS12" s="60"/>
      <c r="MIT12" s="60"/>
      <c r="MIU12" s="60"/>
      <c r="MIV12" s="60"/>
      <c r="MIW12" s="60"/>
      <c r="MIX12" s="60"/>
      <c r="MIY12" s="60"/>
      <c r="MIZ12" s="60"/>
      <c r="MJA12" s="60"/>
      <c r="MJB12" s="60"/>
      <c r="MJC12" s="60"/>
      <c r="MJD12" s="60"/>
      <c r="MJE12" s="60"/>
      <c r="MJF12" s="60"/>
      <c r="MJG12" s="60"/>
      <c r="MJH12" s="60"/>
      <c r="MJI12" s="60"/>
      <c r="MJJ12" s="60"/>
      <c r="MJK12" s="60"/>
      <c r="MJL12" s="60"/>
      <c r="MJM12" s="60"/>
      <c r="MJN12" s="60"/>
      <c r="MJO12" s="60"/>
      <c r="MJP12" s="60"/>
      <c r="MJQ12" s="60"/>
      <c r="MJR12" s="60"/>
      <c r="MJS12" s="60"/>
      <c r="MJT12" s="60"/>
      <c r="MJU12" s="60"/>
      <c r="MJV12" s="60"/>
      <c r="MJW12" s="60"/>
      <c r="MJX12" s="60"/>
      <c r="MJY12" s="60"/>
      <c r="MJZ12" s="60"/>
      <c r="MKA12" s="60"/>
      <c r="MKB12" s="60"/>
      <c r="MKC12" s="60"/>
      <c r="MKD12" s="60"/>
      <c r="MKE12" s="60"/>
      <c r="MKF12" s="60"/>
      <c r="MKG12" s="60"/>
      <c r="MKH12" s="60"/>
      <c r="MKI12" s="60"/>
      <c r="MKJ12" s="60"/>
      <c r="MKK12" s="60"/>
      <c r="MKL12" s="60"/>
      <c r="MKM12" s="60"/>
      <c r="MKN12" s="60"/>
      <c r="MKO12" s="60"/>
      <c r="MKP12" s="60"/>
      <c r="MKQ12" s="60"/>
      <c r="MKR12" s="60"/>
      <c r="MKS12" s="60"/>
      <c r="MKT12" s="60"/>
      <c r="MKU12" s="60"/>
      <c r="MKV12" s="60"/>
      <c r="MKW12" s="60"/>
      <c r="MKX12" s="60"/>
      <c r="MKY12" s="60"/>
      <c r="MKZ12" s="60"/>
      <c r="MLA12" s="60"/>
      <c r="MLB12" s="60"/>
      <c r="MLC12" s="60"/>
      <c r="MLD12" s="60"/>
      <c r="MLE12" s="60"/>
      <c r="MLF12" s="60"/>
      <c r="MLG12" s="60"/>
      <c r="MLH12" s="60"/>
      <c r="MLI12" s="60"/>
      <c r="MLJ12" s="60"/>
      <c r="MLK12" s="60"/>
      <c r="MLL12" s="60"/>
      <c r="MLM12" s="60"/>
      <c r="MLN12" s="60"/>
      <c r="MLO12" s="60"/>
      <c r="MLP12" s="60"/>
      <c r="MLQ12" s="60"/>
      <c r="MLR12" s="60"/>
      <c r="MLS12" s="60"/>
      <c r="MLT12" s="60"/>
      <c r="MLU12" s="60"/>
      <c r="MLV12" s="60"/>
      <c r="MLW12" s="60"/>
      <c r="MLX12" s="60"/>
      <c r="MLY12" s="60"/>
      <c r="MLZ12" s="60"/>
      <c r="MMA12" s="60"/>
      <c r="MMB12" s="60"/>
      <c r="MMC12" s="60"/>
      <c r="MMD12" s="60"/>
      <c r="MME12" s="60"/>
      <c r="MMF12" s="60"/>
      <c r="MMG12" s="60"/>
      <c r="MMH12" s="60"/>
      <c r="MMI12" s="60"/>
      <c r="MMJ12" s="60"/>
      <c r="MMK12" s="60"/>
      <c r="MML12" s="60"/>
      <c r="MMM12" s="60"/>
      <c r="MMN12" s="60"/>
      <c r="MMO12" s="60"/>
      <c r="MMP12" s="60"/>
      <c r="MMQ12" s="60"/>
      <c r="MMR12" s="60"/>
      <c r="MMS12" s="60"/>
      <c r="MMT12" s="60"/>
      <c r="MMU12" s="60"/>
      <c r="MMV12" s="60"/>
      <c r="MMW12" s="60"/>
      <c r="MMX12" s="60"/>
      <c r="MMY12" s="60"/>
      <c r="MMZ12" s="60"/>
      <c r="MNA12" s="60"/>
      <c r="MNB12" s="60"/>
      <c r="MNC12" s="60"/>
      <c r="MND12" s="60"/>
      <c r="MNE12" s="60"/>
      <c r="MNF12" s="60"/>
      <c r="MNG12" s="60"/>
      <c r="MNH12" s="60"/>
      <c r="MNI12" s="60"/>
      <c r="MNJ12" s="60"/>
      <c r="MNK12" s="60"/>
      <c r="MNL12" s="60"/>
      <c r="MNM12" s="60"/>
      <c r="MNN12" s="60"/>
      <c r="MNO12" s="60"/>
      <c r="MNP12" s="60"/>
      <c r="MNQ12" s="60"/>
      <c r="MNR12" s="60"/>
      <c r="MNS12" s="60"/>
      <c r="MNT12" s="60"/>
      <c r="MNU12" s="60"/>
      <c r="MNV12" s="60"/>
      <c r="MNW12" s="60"/>
      <c r="MNX12" s="60"/>
      <c r="MNY12" s="60"/>
      <c r="MNZ12" s="60"/>
      <c r="MOA12" s="60"/>
      <c r="MOB12" s="60"/>
      <c r="MOC12" s="60"/>
      <c r="MOD12" s="60"/>
      <c r="MOE12" s="60"/>
      <c r="MOF12" s="60"/>
      <c r="MOG12" s="60"/>
      <c r="MOH12" s="60"/>
      <c r="MOI12" s="60"/>
      <c r="MOJ12" s="60"/>
      <c r="MOK12" s="60"/>
      <c r="MOL12" s="60"/>
      <c r="MOM12" s="60"/>
      <c r="MON12" s="60"/>
      <c r="MOO12" s="60"/>
      <c r="MOP12" s="60"/>
      <c r="MOQ12" s="60"/>
      <c r="MOR12" s="60"/>
      <c r="MOS12" s="60"/>
      <c r="MOT12" s="60"/>
      <c r="MOU12" s="60"/>
      <c r="MOV12" s="60"/>
      <c r="MOW12" s="60"/>
      <c r="MOX12" s="60"/>
      <c r="MOY12" s="60"/>
      <c r="MOZ12" s="60"/>
      <c r="MPA12" s="60"/>
      <c r="MPB12" s="60"/>
      <c r="MPC12" s="60"/>
      <c r="MPD12" s="60"/>
      <c r="MPE12" s="60"/>
      <c r="MPF12" s="60"/>
      <c r="MPG12" s="60"/>
      <c r="MPH12" s="60"/>
      <c r="MPI12" s="60"/>
      <c r="MPJ12" s="60"/>
      <c r="MPK12" s="60"/>
      <c r="MPL12" s="60"/>
      <c r="MPM12" s="60"/>
      <c r="MPN12" s="60"/>
      <c r="MPO12" s="60"/>
      <c r="MPP12" s="60"/>
      <c r="MPQ12" s="60"/>
      <c r="MPR12" s="60"/>
      <c r="MPS12" s="60"/>
      <c r="MPT12" s="60"/>
      <c r="MPU12" s="60"/>
      <c r="MPV12" s="60"/>
      <c r="MPW12" s="60"/>
      <c r="MPX12" s="60"/>
      <c r="MPY12" s="60"/>
      <c r="MPZ12" s="60"/>
      <c r="MQA12" s="60"/>
      <c r="MQB12" s="60"/>
      <c r="MQC12" s="60"/>
      <c r="MQD12" s="60"/>
      <c r="MQE12" s="60"/>
      <c r="MQF12" s="60"/>
      <c r="MQG12" s="60"/>
      <c r="MQH12" s="60"/>
      <c r="MQI12" s="60"/>
      <c r="MQJ12" s="60"/>
      <c r="MQK12" s="60"/>
      <c r="MQL12" s="60"/>
      <c r="MQM12" s="60"/>
      <c r="MQN12" s="60"/>
      <c r="MQO12" s="60"/>
      <c r="MQP12" s="60"/>
      <c r="MQQ12" s="60"/>
      <c r="MQR12" s="60"/>
      <c r="MQS12" s="60"/>
      <c r="MQT12" s="60"/>
      <c r="MQU12" s="60"/>
      <c r="MQV12" s="60"/>
      <c r="MQW12" s="60"/>
      <c r="MQX12" s="60"/>
      <c r="MQY12" s="60"/>
      <c r="MQZ12" s="60"/>
      <c r="MRA12" s="60"/>
      <c r="MRB12" s="60"/>
      <c r="MRC12" s="60"/>
      <c r="MRD12" s="60"/>
      <c r="MRE12" s="60"/>
      <c r="MRF12" s="60"/>
      <c r="MRG12" s="60"/>
      <c r="MRH12" s="60"/>
      <c r="MRI12" s="60"/>
      <c r="MRJ12" s="60"/>
      <c r="MRK12" s="60"/>
      <c r="MRL12" s="60"/>
      <c r="MRM12" s="60"/>
      <c r="MRN12" s="60"/>
      <c r="MRO12" s="60"/>
      <c r="MRP12" s="60"/>
      <c r="MRQ12" s="60"/>
      <c r="MRR12" s="60"/>
      <c r="MRS12" s="60"/>
      <c r="MRT12" s="60"/>
      <c r="MRU12" s="60"/>
      <c r="MRV12" s="60"/>
      <c r="MRW12" s="60"/>
      <c r="MRX12" s="60"/>
      <c r="MRY12" s="60"/>
      <c r="MRZ12" s="60"/>
      <c r="MSA12" s="60"/>
      <c r="MSB12" s="60"/>
      <c r="MSC12" s="60"/>
      <c r="MSD12" s="60"/>
      <c r="MSE12" s="60"/>
      <c r="MSF12" s="60"/>
      <c r="MSG12" s="60"/>
      <c r="MSH12" s="60"/>
      <c r="MSI12" s="60"/>
      <c r="MSJ12" s="60"/>
      <c r="MSK12" s="60"/>
      <c r="MSL12" s="60"/>
      <c r="MSM12" s="60"/>
      <c r="MSN12" s="60"/>
      <c r="MSO12" s="60"/>
      <c r="MSP12" s="60"/>
      <c r="MSQ12" s="60"/>
      <c r="MSR12" s="60"/>
      <c r="MSS12" s="60"/>
      <c r="MST12" s="60"/>
      <c r="MSU12" s="60"/>
      <c r="MSV12" s="60"/>
      <c r="MSW12" s="60"/>
      <c r="MSX12" s="60"/>
      <c r="MSY12" s="60"/>
      <c r="MSZ12" s="60"/>
      <c r="MTA12" s="60"/>
      <c r="MTB12" s="60"/>
      <c r="MTC12" s="60"/>
      <c r="MTD12" s="60"/>
      <c r="MTE12" s="60"/>
      <c r="MTF12" s="60"/>
      <c r="MTG12" s="60"/>
      <c r="MTH12" s="60"/>
      <c r="MTI12" s="60"/>
      <c r="MTJ12" s="60"/>
      <c r="MTK12" s="60"/>
      <c r="MTL12" s="60"/>
      <c r="MTM12" s="60"/>
      <c r="MTN12" s="60"/>
      <c r="MTO12" s="60"/>
      <c r="MTP12" s="60"/>
      <c r="MTQ12" s="60"/>
      <c r="MTR12" s="60"/>
      <c r="MTS12" s="60"/>
      <c r="MTT12" s="60"/>
      <c r="MTU12" s="60"/>
      <c r="MTV12" s="60"/>
      <c r="MTW12" s="60"/>
      <c r="MTX12" s="60"/>
      <c r="MTY12" s="60"/>
      <c r="MTZ12" s="60"/>
      <c r="MUA12" s="60"/>
      <c r="MUB12" s="60"/>
      <c r="MUC12" s="60"/>
      <c r="MUD12" s="60"/>
      <c r="MUE12" s="60"/>
      <c r="MUF12" s="60"/>
      <c r="MUG12" s="60"/>
      <c r="MUH12" s="60"/>
      <c r="MUI12" s="60"/>
      <c r="MUJ12" s="60"/>
      <c r="MUK12" s="60"/>
      <c r="MUL12" s="60"/>
      <c r="MUM12" s="60"/>
      <c r="MUN12" s="60"/>
      <c r="MUO12" s="60"/>
      <c r="MUP12" s="60"/>
      <c r="MUQ12" s="60"/>
      <c r="MUR12" s="60"/>
      <c r="MUS12" s="60"/>
      <c r="MUT12" s="60"/>
      <c r="MUU12" s="60"/>
      <c r="MUV12" s="60"/>
      <c r="MUW12" s="60"/>
      <c r="MUX12" s="60"/>
      <c r="MUY12" s="60"/>
      <c r="MUZ12" s="60"/>
      <c r="MVA12" s="60"/>
      <c r="MVB12" s="60"/>
      <c r="MVC12" s="60"/>
      <c r="MVD12" s="60"/>
      <c r="MVE12" s="60"/>
      <c r="MVF12" s="60"/>
      <c r="MVG12" s="60"/>
      <c r="MVH12" s="60"/>
      <c r="MVI12" s="60"/>
      <c r="MVJ12" s="60"/>
      <c r="MVK12" s="60"/>
      <c r="MVL12" s="60"/>
      <c r="MVM12" s="60"/>
      <c r="MVN12" s="60"/>
      <c r="MVO12" s="60"/>
      <c r="MVP12" s="60"/>
      <c r="MVQ12" s="60"/>
      <c r="MVR12" s="60"/>
      <c r="MVS12" s="60"/>
      <c r="MVT12" s="60"/>
      <c r="MVU12" s="60"/>
      <c r="MVV12" s="60"/>
      <c r="MVW12" s="60"/>
      <c r="MVX12" s="60"/>
      <c r="MVY12" s="60"/>
      <c r="MVZ12" s="60"/>
      <c r="MWA12" s="60"/>
      <c r="MWB12" s="60"/>
      <c r="MWC12" s="60"/>
      <c r="MWD12" s="60"/>
      <c r="MWE12" s="60"/>
      <c r="MWF12" s="60"/>
      <c r="MWG12" s="60"/>
      <c r="MWH12" s="60"/>
      <c r="MWI12" s="60"/>
      <c r="MWJ12" s="60"/>
      <c r="MWK12" s="60"/>
      <c r="MWL12" s="60"/>
      <c r="MWM12" s="60"/>
      <c r="MWN12" s="60"/>
      <c r="MWO12" s="60"/>
      <c r="MWP12" s="60"/>
      <c r="MWQ12" s="60"/>
      <c r="MWR12" s="60"/>
      <c r="MWS12" s="60"/>
      <c r="MWT12" s="60"/>
      <c r="MWU12" s="60"/>
      <c r="MWV12" s="60"/>
      <c r="MWW12" s="60"/>
      <c r="MWX12" s="60"/>
      <c r="MWY12" s="60"/>
      <c r="MWZ12" s="60"/>
      <c r="MXA12" s="60"/>
      <c r="MXB12" s="60"/>
      <c r="MXC12" s="60"/>
      <c r="MXD12" s="60"/>
      <c r="MXE12" s="60"/>
      <c r="MXF12" s="60"/>
      <c r="MXG12" s="60"/>
      <c r="MXH12" s="60"/>
      <c r="MXI12" s="60"/>
      <c r="MXJ12" s="60"/>
      <c r="MXK12" s="60"/>
      <c r="MXL12" s="60"/>
      <c r="MXM12" s="60"/>
      <c r="MXN12" s="60"/>
      <c r="MXO12" s="60"/>
      <c r="MXP12" s="60"/>
      <c r="MXQ12" s="60"/>
      <c r="MXR12" s="60"/>
      <c r="MXS12" s="60"/>
      <c r="MXT12" s="60"/>
      <c r="MXU12" s="60"/>
      <c r="MXV12" s="60"/>
      <c r="MXW12" s="60"/>
      <c r="MXX12" s="60"/>
      <c r="MXY12" s="60"/>
      <c r="MXZ12" s="60"/>
      <c r="MYA12" s="60"/>
      <c r="MYB12" s="60"/>
      <c r="MYC12" s="60"/>
      <c r="MYD12" s="60"/>
      <c r="MYE12" s="60"/>
      <c r="MYF12" s="60"/>
      <c r="MYG12" s="60"/>
      <c r="MYH12" s="60"/>
      <c r="MYI12" s="60"/>
      <c r="MYJ12" s="60"/>
      <c r="MYK12" s="60"/>
      <c r="MYL12" s="60"/>
      <c r="MYM12" s="60"/>
      <c r="MYN12" s="60"/>
      <c r="MYO12" s="60"/>
      <c r="MYP12" s="60"/>
      <c r="MYQ12" s="60"/>
      <c r="MYR12" s="60"/>
      <c r="MYS12" s="60"/>
      <c r="MYT12" s="60"/>
      <c r="MYU12" s="60"/>
      <c r="MYV12" s="60"/>
      <c r="MYW12" s="60"/>
      <c r="MYX12" s="60"/>
      <c r="MYY12" s="60"/>
      <c r="MYZ12" s="60"/>
      <c r="MZA12" s="60"/>
      <c r="MZB12" s="60"/>
      <c r="MZC12" s="60"/>
      <c r="MZD12" s="60"/>
      <c r="MZE12" s="60"/>
      <c r="MZF12" s="60"/>
      <c r="MZG12" s="60"/>
      <c r="MZH12" s="60"/>
      <c r="MZI12" s="60"/>
      <c r="MZJ12" s="60"/>
      <c r="MZK12" s="60"/>
      <c r="MZL12" s="60"/>
      <c r="MZM12" s="60"/>
      <c r="MZN12" s="60"/>
      <c r="MZO12" s="60"/>
      <c r="MZP12" s="60"/>
      <c r="MZQ12" s="60"/>
      <c r="MZR12" s="60"/>
      <c r="MZS12" s="60"/>
      <c r="MZT12" s="60"/>
      <c r="MZU12" s="60"/>
      <c r="MZV12" s="60"/>
      <c r="MZW12" s="60"/>
      <c r="MZX12" s="60"/>
      <c r="MZY12" s="60"/>
      <c r="MZZ12" s="60"/>
      <c r="NAA12" s="60"/>
      <c r="NAB12" s="60"/>
      <c r="NAC12" s="60"/>
      <c r="NAD12" s="60"/>
      <c r="NAE12" s="60"/>
      <c r="NAF12" s="60"/>
      <c r="NAG12" s="60"/>
      <c r="NAH12" s="60"/>
      <c r="NAI12" s="60"/>
      <c r="NAJ12" s="60"/>
      <c r="NAK12" s="60"/>
      <c r="NAL12" s="60"/>
      <c r="NAM12" s="60"/>
      <c r="NAN12" s="60"/>
      <c r="NAO12" s="60"/>
      <c r="NAP12" s="60"/>
      <c r="NAQ12" s="60"/>
      <c r="NAR12" s="60"/>
      <c r="NAS12" s="60"/>
      <c r="NAT12" s="60"/>
      <c r="NAU12" s="60"/>
      <c r="NAV12" s="60"/>
      <c r="NAW12" s="60"/>
      <c r="NAX12" s="60"/>
      <c r="NAY12" s="60"/>
      <c r="NAZ12" s="60"/>
      <c r="NBA12" s="60"/>
      <c r="NBB12" s="60"/>
      <c r="NBC12" s="60"/>
      <c r="NBD12" s="60"/>
      <c r="NBE12" s="60"/>
      <c r="NBF12" s="60"/>
      <c r="NBG12" s="60"/>
      <c r="NBH12" s="60"/>
      <c r="NBI12" s="60"/>
      <c r="NBJ12" s="60"/>
      <c r="NBK12" s="60"/>
      <c r="NBL12" s="60"/>
      <c r="NBM12" s="60"/>
      <c r="NBN12" s="60"/>
      <c r="NBO12" s="60"/>
      <c r="NBP12" s="60"/>
      <c r="NBQ12" s="60"/>
      <c r="NBR12" s="60"/>
      <c r="NBS12" s="60"/>
      <c r="NBT12" s="60"/>
      <c r="NBU12" s="60"/>
      <c r="NBV12" s="60"/>
      <c r="NBW12" s="60"/>
      <c r="NBX12" s="60"/>
      <c r="NBY12" s="60"/>
      <c r="NBZ12" s="60"/>
      <c r="NCA12" s="60"/>
      <c r="NCB12" s="60"/>
      <c r="NCC12" s="60"/>
      <c r="NCD12" s="60"/>
      <c r="NCE12" s="60"/>
      <c r="NCF12" s="60"/>
      <c r="NCG12" s="60"/>
      <c r="NCH12" s="60"/>
      <c r="NCI12" s="60"/>
      <c r="NCJ12" s="60"/>
      <c r="NCK12" s="60"/>
      <c r="NCL12" s="60"/>
      <c r="NCM12" s="60"/>
      <c r="NCN12" s="60"/>
      <c r="NCO12" s="60"/>
      <c r="NCP12" s="60"/>
      <c r="NCQ12" s="60"/>
      <c r="NCR12" s="60"/>
      <c r="NCS12" s="60"/>
      <c r="NCT12" s="60"/>
      <c r="NCU12" s="60"/>
      <c r="NCV12" s="60"/>
      <c r="NCW12" s="60"/>
      <c r="NCX12" s="60"/>
      <c r="NCY12" s="60"/>
      <c r="NCZ12" s="60"/>
      <c r="NDA12" s="60"/>
      <c r="NDB12" s="60"/>
      <c r="NDC12" s="60"/>
      <c r="NDD12" s="60"/>
      <c r="NDE12" s="60"/>
      <c r="NDF12" s="60"/>
      <c r="NDG12" s="60"/>
      <c r="NDH12" s="60"/>
      <c r="NDI12" s="60"/>
      <c r="NDJ12" s="60"/>
      <c r="NDK12" s="60"/>
      <c r="NDL12" s="60"/>
      <c r="NDM12" s="60"/>
      <c r="NDN12" s="60"/>
      <c r="NDO12" s="60"/>
      <c r="NDP12" s="60"/>
      <c r="NDQ12" s="60"/>
      <c r="NDR12" s="60"/>
      <c r="NDS12" s="60"/>
      <c r="NDT12" s="60"/>
      <c r="NDU12" s="60"/>
      <c r="NDV12" s="60"/>
      <c r="NDW12" s="60"/>
      <c r="NDX12" s="60"/>
      <c r="NDY12" s="60"/>
      <c r="NDZ12" s="60"/>
      <c r="NEA12" s="60"/>
      <c r="NEB12" s="60"/>
      <c r="NEC12" s="60"/>
      <c r="NED12" s="60"/>
      <c r="NEE12" s="60"/>
      <c r="NEF12" s="60"/>
      <c r="NEG12" s="60"/>
      <c r="NEH12" s="60"/>
      <c r="NEI12" s="60"/>
      <c r="NEJ12" s="60"/>
      <c r="NEK12" s="60"/>
      <c r="NEL12" s="60"/>
      <c r="NEM12" s="60"/>
      <c r="NEN12" s="60"/>
      <c r="NEO12" s="60"/>
      <c r="NEP12" s="60"/>
      <c r="NEQ12" s="60"/>
      <c r="NER12" s="60"/>
      <c r="NES12" s="60"/>
      <c r="NET12" s="60"/>
      <c r="NEU12" s="60"/>
      <c r="NEV12" s="60"/>
      <c r="NEW12" s="60"/>
      <c r="NEX12" s="60"/>
      <c r="NEY12" s="60"/>
      <c r="NEZ12" s="60"/>
      <c r="NFA12" s="60"/>
      <c r="NFB12" s="60"/>
      <c r="NFC12" s="60"/>
      <c r="NFD12" s="60"/>
      <c r="NFE12" s="60"/>
      <c r="NFF12" s="60"/>
      <c r="NFG12" s="60"/>
      <c r="NFH12" s="60"/>
      <c r="NFI12" s="60"/>
      <c r="NFJ12" s="60"/>
      <c r="NFK12" s="60"/>
      <c r="NFL12" s="60"/>
      <c r="NFM12" s="60"/>
      <c r="NFN12" s="60"/>
      <c r="NFO12" s="60"/>
      <c r="NFP12" s="60"/>
      <c r="NFQ12" s="60"/>
      <c r="NFR12" s="60"/>
      <c r="NFS12" s="60"/>
      <c r="NFT12" s="60"/>
      <c r="NFU12" s="60"/>
      <c r="NFV12" s="60"/>
      <c r="NFW12" s="60"/>
      <c r="NFX12" s="60"/>
      <c r="NFY12" s="60"/>
      <c r="NFZ12" s="60"/>
      <c r="NGA12" s="60"/>
      <c r="NGB12" s="60"/>
      <c r="NGC12" s="60"/>
      <c r="NGD12" s="60"/>
      <c r="NGE12" s="60"/>
      <c r="NGF12" s="60"/>
      <c r="NGG12" s="60"/>
      <c r="NGH12" s="60"/>
      <c r="NGI12" s="60"/>
      <c r="NGJ12" s="60"/>
      <c r="NGK12" s="60"/>
      <c r="NGL12" s="60"/>
      <c r="NGM12" s="60"/>
      <c r="NGN12" s="60"/>
      <c r="NGO12" s="60"/>
      <c r="NGP12" s="60"/>
      <c r="NGQ12" s="60"/>
      <c r="NGR12" s="60"/>
      <c r="NGS12" s="60"/>
      <c r="NGT12" s="60"/>
      <c r="NGU12" s="60"/>
      <c r="NGV12" s="60"/>
      <c r="NGW12" s="60"/>
      <c r="NGX12" s="60"/>
      <c r="NGY12" s="60"/>
      <c r="NGZ12" s="60"/>
      <c r="NHA12" s="60"/>
      <c r="NHB12" s="60"/>
      <c r="NHC12" s="60"/>
      <c r="NHD12" s="60"/>
      <c r="NHE12" s="60"/>
      <c r="NHF12" s="60"/>
      <c r="NHG12" s="60"/>
      <c r="NHH12" s="60"/>
      <c r="NHI12" s="60"/>
      <c r="NHJ12" s="60"/>
      <c r="NHK12" s="60"/>
      <c r="NHL12" s="60"/>
      <c r="NHM12" s="60"/>
      <c r="NHN12" s="60"/>
      <c r="NHO12" s="60"/>
      <c r="NHP12" s="60"/>
      <c r="NHQ12" s="60"/>
      <c r="NHR12" s="60"/>
      <c r="NHS12" s="60"/>
      <c r="NHT12" s="60"/>
      <c r="NHU12" s="60"/>
      <c r="NHV12" s="60"/>
      <c r="NHW12" s="60"/>
      <c r="NHX12" s="60"/>
      <c r="NHY12" s="60"/>
      <c r="NHZ12" s="60"/>
      <c r="NIA12" s="60"/>
      <c r="NIB12" s="60"/>
      <c r="NIC12" s="60"/>
      <c r="NID12" s="60"/>
      <c r="NIE12" s="60"/>
      <c r="NIF12" s="60"/>
      <c r="NIG12" s="60"/>
      <c r="NIH12" s="60"/>
      <c r="NII12" s="60"/>
      <c r="NIJ12" s="60"/>
      <c r="NIK12" s="60"/>
      <c r="NIL12" s="60"/>
      <c r="NIM12" s="60"/>
      <c r="NIN12" s="60"/>
      <c r="NIO12" s="60"/>
      <c r="NIP12" s="60"/>
      <c r="NIQ12" s="60"/>
      <c r="NIR12" s="60"/>
      <c r="NIS12" s="60"/>
      <c r="NIT12" s="60"/>
      <c r="NIU12" s="60"/>
      <c r="NIV12" s="60"/>
      <c r="NIW12" s="60"/>
      <c r="NIX12" s="60"/>
      <c r="NIY12" s="60"/>
      <c r="NIZ12" s="60"/>
      <c r="NJA12" s="60"/>
      <c r="NJB12" s="60"/>
      <c r="NJC12" s="60"/>
      <c r="NJD12" s="60"/>
      <c r="NJE12" s="60"/>
      <c r="NJF12" s="60"/>
      <c r="NJG12" s="60"/>
      <c r="NJH12" s="60"/>
      <c r="NJI12" s="60"/>
      <c r="NJJ12" s="60"/>
      <c r="NJK12" s="60"/>
      <c r="NJL12" s="60"/>
      <c r="NJM12" s="60"/>
      <c r="NJN12" s="60"/>
      <c r="NJO12" s="60"/>
      <c r="NJP12" s="60"/>
      <c r="NJQ12" s="60"/>
      <c r="NJR12" s="60"/>
      <c r="NJS12" s="60"/>
      <c r="NJT12" s="60"/>
      <c r="NJU12" s="60"/>
      <c r="NJV12" s="60"/>
      <c r="NJW12" s="60"/>
      <c r="NJX12" s="60"/>
      <c r="NJY12" s="60"/>
      <c r="NJZ12" s="60"/>
      <c r="NKA12" s="60"/>
      <c r="NKB12" s="60"/>
      <c r="NKC12" s="60"/>
      <c r="NKD12" s="60"/>
      <c r="NKE12" s="60"/>
      <c r="NKF12" s="60"/>
      <c r="NKG12" s="60"/>
      <c r="NKH12" s="60"/>
      <c r="NKI12" s="60"/>
      <c r="NKJ12" s="60"/>
      <c r="NKK12" s="60"/>
      <c r="NKL12" s="60"/>
      <c r="NKM12" s="60"/>
      <c r="NKN12" s="60"/>
      <c r="NKO12" s="60"/>
      <c r="NKP12" s="60"/>
      <c r="NKQ12" s="60"/>
      <c r="NKR12" s="60"/>
      <c r="NKS12" s="60"/>
      <c r="NKT12" s="60"/>
      <c r="NKU12" s="60"/>
      <c r="NKV12" s="60"/>
      <c r="NKW12" s="60"/>
      <c r="NKX12" s="60"/>
      <c r="NKY12" s="60"/>
      <c r="NKZ12" s="60"/>
      <c r="NLA12" s="60"/>
      <c r="NLB12" s="60"/>
      <c r="NLC12" s="60"/>
      <c r="NLD12" s="60"/>
      <c r="NLE12" s="60"/>
      <c r="NLF12" s="60"/>
      <c r="NLG12" s="60"/>
      <c r="NLH12" s="60"/>
      <c r="NLI12" s="60"/>
      <c r="NLJ12" s="60"/>
      <c r="NLK12" s="60"/>
      <c r="NLL12" s="60"/>
      <c r="NLM12" s="60"/>
      <c r="NLN12" s="60"/>
      <c r="NLO12" s="60"/>
      <c r="NLP12" s="60"/>
      <c r="NLQ12" s="60"/>
      <c r="NLR12" s="60"/>
      <c r="NLS12" s="60"/>
      <c r="NLT12" s="60"/>
      <c r="NLU12" s="60"/>
      <c r="NLV12" s="60"/>
      <c r="NLW12" s="60"/>
      <c r="NLX12" s="60"/>
      <c r="NLY12" s="60"/>
      <c r="NLZ12" s="60"/>
      <c r="NMA12" s="60"/>
      <c r="NMB12" s="60"/>
      <c r="NMC12" s="60"/>
      <c r="NMD12" s="60"/>
      <c r="NME12" s="60"/>
      <c r="NMF12" s="60"/>
      <c r="NMG12" s="60"/>
      <c r="NMH12" s="60"/>
      <c r="NMI12" s="60"/>
      <c r="NMJ12" s="60"/>
      <c r="NMK12" s="60"/>
      <c r="NML12" s="60"/>
      <c r="NMM12" s="60"/>
      <c r="NMN12" s="60"/>
      <c r="NMO12" s="60"/>
      <c r="NMP12" s="60"/>
      <c r="NMQ12" s="60"/>
      <c r="NMR12" s="60"/>
      <c r="NMS12" s="60"/>
      <c r="NMT12" s="60"/>
      <c r="NMU12" s="60"/>
      <c r="NMV12" s="60"/>
      <c r="NMW12" s="60"/>
      <c r="NMX12" s="60"/>
      <c r="NMY12" s="60"/>
      <c r="NMZ12" s="60"/>
      <c r="NNA12" s="60"/>
      <c r="NNB12" s="60"/>
      <c r="NNC12" s="60"/>
      <c r="NND12" s="60"/>
      <c r="NNE12" s="60"/>
      <c r="NNF12" s="60"/>
      <c r="NNG12" s="60"/>
      <c r="NNH12" s="60"/>
      <c r="NNI12" s="60"/>
      <c r="NNJ12" s="60"/>
      <c r="NNK12" s="60"/>
      <c r="NNL12" s="60"/>
      <c r="NNM12" s="60"/>
      <c r="NNN12" s="60"/>
      <c r="NNO12" s="60"/>
      <c r="NNP12" s="60"/>
      <c r="NNQ12" s="60"/>
      <c r="NNR12" s="60"/>
      <c r="NNS12" s="60"/>
      <c r="NNT12" s="60"/>
      <c r="NNU12" s="60"/>
      <c r="NNV12" s="60"/>
      <c r="NNW12" s="60"/>
      <c r="NNX12" s="60"/>
      <c r="NNY12" s="60"/>
      <c r="NNZ12" s="60"/>
      <c r="NOA12" s="60"/>
      <c r="NOB12" s="60"/>
      <c r="NOC12" s="60"/>
      <c r="NOD12" s="60"/>
      <c r="NOE12" s="60"/>
      <c r="NOF12" s="60"/>
      <c r="NOG12" s="60"/>
      <c r="NOH12" s="60"/>
      <c r="NOI12" s="60"/>
      <c r="NOJ12" s="60"/>
      <c r="NOK12" s="60"/>
      <c r="NOL12" s="60"/>
      <c r="NOM12" s="60"/>
      <c r="NON12" s="60"/>
      <c r="NOO12" s="60"/>
      <c r="NOP12" s="60"/>
      <c r="NOQ12" s="60"/>
      <c r="NOR12" s="60"/>
      <c r="NOS12" s="60"/>
      <c r="NOT12" s="60"/>
      <c r="NOU12" s="60"/>
      <c r="NOV12" s="60"/>
      <c r="NOW12" s="60"/>
      <c r="NOX12" s="60"/>
      <c r="NOY12" s="60"/>
      <c r="NOZ12" s="60"/>
      <c r="NPA12" s="60"/>
      <c r="NPB12" s="60"/>
      <c r="NPC12" s="60"/>
      <c r="NPD12" s="60"/>
      <c r="NPE12" s="60"/>
      <c r="NPF12" s="60"/>
      <c r="NPG12" s="60"/>
      <c r="NPH12" s="60"/>
      <c r="NPI12" s="60"/>
      <c r="NPJ12" s="60"/>
      <c r="NPK12" s="60"/>
      <c r="NPL12" s="60"/>
      <c r="NPM12" s="60"/>
      <c r="NPN12" s="60"/>
      <c r="NPO12" s="60"/>
      <c r="NPP12" s="60"/>
      <c r="NPQ12" s="60"/>
      <c r="NPR12" s="60"/>
      <c r="NPS12" s="60"/>
      <c r="NPT12" s="60"/>
      <c r="NPU12" s="60"/>
      <c r="NPV12" s="60"/>
      <c r="NPW12" s="60"/>
      <c r="NPX12" s="60"/>
      <c r="NPY12" s="60"/>
      <c r="NPZ12" s="60"/>
      <c r="NQA12" s="60"/>
      <c r="NQB12" s="60"/>
      <c r="NQC12" s="60"/>
      <c r="NQD12" s="60"/>
      <c r="NQE12" s="60"/>
      <c r="NQF12" s="60"/>
      <c r="NQG12" s="60"/>
      <c r="NQH12" s="60"/>
      <c r="NQI12" s="60"/>
      <c r="NQJ12" s="60"/>
      <c r="NQK12" s="60"/>
      <c r="NQL12" s="60"/>
      <c r="NQM12" s="60"/>
      <c r="NQN12" s="60"/>
      <c r="NQO12" s="60"/>
      <c r="NQP12" s="60"/>
      <c r="NQQ12" s="60"/>
      <c r="NQR12" s="60"/>
      <c r="NQS12" s="60"/>
      <c r="NQT12" s="60"/>
      <c r="NQU12" s="60"/>
      <c r="NQV12" s="60"/>
      <c r="NQW12" s="60"/>
      <c r="NQX12" s="60"/>
      <c r="NQY12" s="60"/>
      <c r="NQZ12" s="60"/>
      <c r="NRA12" s="60"/>
      <c r="NRB12" s="60"/>
      <c r="NRC12" s="60"/>
      <c r="NRD12" s="60"/>
      <c r="NRE12" s="60"/>
      <c r="NRF12" s="60"/>
      <c r="NRG12" s="60"/>
      <c r="NRH12" s="60"/>
      <c r="NRI12" s="60"/>
      <c r="NRJ12" s="60"/>
      <c r="NRK12" s="60"/>
      <c r="NRL12" s="60"/>
      <c r="NRM12" s="60"/>
      <c r="NRN12" s="60"/>
      <c r="NRO12" s="60"/>
      <c r="NRP12" s="60"/>
      <c r="NRQ12" s="60"/>
      <c r="NRR12" s="60"/>
      <c r="NRS12" s="60"/>
      <c r="NRT12" s="60"/>
      <c r="NRU12" s="60"/>
      <c r="NRV12" s="60"/>
      <c r="NRW12" s="60"/>
      <c r="NRX12" s="60"/>
      <c r="NRY12" s="60"/>
      <c r="NRZ12" s="60"/>
      <c r="NSA12" s="60"/>
      <c r="NSB12" s="60"/>
      <c r="NSC12" s="60"/>
      <c r="NSD12" s="60"/>
      <c r="NSE12" s="60"/>
      <c r="NSF12" s="60"/>
      <c r="NSG12" s="60"/>
      <c r="NSH12" s="60"/>
      <c r="NSI12" s="60"/>
      <c r="NSJ12" s="60"/>
      <c r="NSK12" s="60"/>
      <c r="NSL12" s="60"/>
      <c r="NSM12" s="60"/>
      <c r="NSN12" s="60"/>
      <c r="NSO12" s="60"/>
      <c r="NSP12" s="60"/>
      <c r="NSQ12" s="60"/>
      <c r="NSR12" s="60"/>
      <c r="NSS12" s="60"/>
      <c r="NST12" s="60"/>
      <c r="NSU12" s="60"/>
      <c r="NSV12" s="60"/>
      <c r="NSW12" s="60"/>
      <c r="NSX12" s="60"/>
      <c r="NSY12" s="60"/>
      <c r="NSZ12" s="60"/>
      <c r="NTA12" s="60"/>
      <c r="NTB12" s="60"/>
      <c r="NTC12" s="60"/>
      <c r="NTD12" s="60"/>
      <c r="NTE12" s="60"/>
      <c r="NTF12" s="60"/>
      <c r="NTG12" s="60"/>
      <c r="NTH12" s="60"/>
      <c r="NTI12" s="60"/>
      <c r="NTJ12" s="60"/>
      <c r="NTK12" s="60"/>
      <c r="NTL12" s="60"/>
      <c r="NTM12" s="60"/>
      <c r="NTN12" s="60"/>
      <c r="NTO12" s="60"/>
      <c r="NTP12" s="60"/>
      <c r="NTQ12" s="60"/>
      <c r="NTR12" s="60"/>
      <c r="NTS12" s="60"/>
      <c r="NTT12" s="60"/>
      <c r="NTU12" s="60"/>
      <c r="NTV12" s="60"/>
      <c r="NTW12" s="60"/>
      <c r="NTX12" s="60"/>
      <c r="NTY12" s="60"/>
      <c r="NTZ12" s="60"/>
      <c r="NUA12" s="60"/>
      <c r="NUB12" s="60"/>
      <c r="NUC12" s="60"/>
      <c r="NUD12" s="60"/>
      <c r="NUE12" s="60"/>
      <c r="NUF12" s="60"/>
      <c r="NUG12" s="60"/>
      <c r="NUH12" s="60"/>
      <c r="NUI12" s="60"/>
      <c r="NUJ12" s="60"/>
      <c r="NUK12" s="60"/>
      <c r="NUL12" s="60"/>
      <c r="NUM12" s="60"/>
      <c r="NUN12" s="60"/>
      <c r="NUO12" s="60"/>
      <c r="NUP12" s="60"/>
      <c r="NUQ12" s="60"/>
      <c r="NUR12" s="60"/>
      <c r="NUS12" s="60"/>
      <c r="NUT12" s="60"/>
      <c r="NUU12" s="60"/>
      <c r="NUV12" s="60"/>
      <c r="NUW12" s="60"/>
      <c r="NUX12" s="60"/>
      <c r="NUY12" s="60"/>
      <c r="NUZ12" s="60"/>
      <c r="NVA12" s="60"/>
      <c r="NVB12" s="60"/>
      <c r="NVC12" s="60"/>
      <c r="NVD12" s="60"/>
      <c r="NVE12" s="60"/>
      <c r="NVF12" s="60"/>
      <c r="NVG12" s="60"/>
      <c r="NVH12" s="60"/>
      <c r="NVI12" s="60"/>
      <c r="NVJ12" s="60"/>
      <c r="NVK12" s="60"/>
      <c r="NVL12" s="60"/>
      <c r="NVM12" s="60"/>
      <c r="NVN12" s="60"/>
      <c r="NVO12" s="60"/>
      <c r="NVP12" s="60"/>
      <c r="NVQ12" s="60"/>
      <c r="NVR12" s="60"/>
      <c r="NVS12" s="60"/>
      <c r="NVT12" s="60"/>
      <c r="NVU12" s="60"/>
      <c r="NVV12" s="60"/>
      <c r="NVW12" s="60"/>
      <c r="NVX12" s="60"/>
      <c r="NVY12" s="60"/>
      <c r="NVZ12" s="60"/>
      <c r="NWA12" s="60"/>
      <c r="NWB12" s="60"/>
      <c r="NWC12" s="60"/>
      <c r="NWD12" s="60"/>
      <c r="NWE12" s="60"/>
      <c r="NWF12" s="60"/>
      <c r="NWG12" s="60"/>
      <c r="NWH12" s="60"/>
      <c r="NWI12" s="60"/>
      <c r="NWJ12" s="60"/>
      <c r="NWK12" s="60"/>
      <c r="NWL12" s="60"/>
      <c r="NWM12" s="60"/>
      <c r="NWN12" s="60"/>
      <c r="NWO12" s="60"/>
      <c r="NWP12" s="60"/>
      <c r="NWQ12" s="60"/>
      <c r="NWR12" s="60"/>
      <c r="NWS12" s="60"/>
      <c r="NWT12" s="60"/>
      <c r="NWU12" s="60"/>
      <c r="NWV12" s="60"/>
      <c r="NWW12" s="60"/>
      <c r="NWX12" s="60"/>
      <c r="NWY12" s="60"/>
      <c r="NWZ12" s="60"/>
      <c r="NXA12" s="60"/>
      <c r="NXB12" s="60"/>
      <c r="NXC12" s="60"/>
      <c r="NXD12" s="60"/>
      <c r="NXE12" s="60"/>
      <c r="NXF12" s="60"/>
      <c r="NXG12" s="60"/>
      <c r="NXH12" s="60"/>
      <c r="NXI12" s="60"/>
      <c r="NXJ12" s="60"/>
      <c r="NXK12" s="60"/>
      <c r="NXL12" s="60"/>
      <c r="NXM12" s="60"/>
      <c r="NXN12" s="60"/>
      <c r="NXO12" s="60"/>
      <c r="NXP12" s="60"/>
      <c r="NXQ12" s="60"/>
      <c r="NXR12" s="60"/>
      <c r="NXS12" s="60"/>
      <c r="NXT12" s="60"/>
      <c r="NXU12" s="60"/>
      <c r="NXV12" s="60"/>
      <c r="NXW12" s="60"/>
      <c r="NXX12" s="60"/>
      <c r="NXY12" s="60"/>
      <c r="NXZ12" s="60"/>
      <c r="NYA12" s="60"/>
      <c r="NYB12" s="60"/>
      <c r="NYC12" s="60"/>
      <c r="NYD12" s="60"/>
      <c r="NYE12" s="60"/>
      <c r="NYF12" s="60"/>
      <c r="NYG12" s="60"/>
      <c r="NYH12" s="60"/>
      <c r="NYI12" s="60"/>
      <c r="NYJ12" s="60"/>
      <c r="NYK12" s="60"/>
      <c r="NYL12" s="60"/>
      <c r="NYM12" s="60"/>
      <c r="NYN12" s="60"/>
      <c r="NYO12" s="60"/>
      <c r="NYP12" s="60"/>
      <c r="NYQ12" s="60"/>
      <c r="NYR12" s="60"/>
      <c r="NYS12" s="60"/>
      <c r="NYT12" s="60"/>
      <c r="NYU12" s="60"/>
      <c r="NYV12" s="60"/>
      <c r="NYW12" s="60"/>
      <c r="NYX12" s="60"/>
      <c r="NYY12" s="60"/>
      <c r="NYZ12" s="60"/>
      <c r="NZA12" s="60"/>
      <c r="NZB12" s="60"/>
      <c r="NZC12" s="60"/>
      <c r="NZD12" s="60"/>
      <c r="NZE12" s="60"/>
      <c r="NZF12" s="60"/>
      <c r="NZG12" s="60"/>
      <c r="NZH12" s="60"/>
      <c r="NZI12" s="60"/>
      <c r="NZJ12" s="60"/>
      <c r="NZK12" s="60"/>
      <c r="NZL12" s="60"/>
      <c r="NZM12" s="60"/>
      <c r="NZN12" s="60"/>
      <c r="NZO12" s="60"/>
      <c r="NZP12" s="60"/>
      <c r="NZQ12" s="60"/>
      <c r="NZR12" s="60"/>
      <c r="NZS12" s="60"/>
      <c r="NZT12" s="60"/>
      <c r="NZU12" s="60"/>
      <c r="NZV12" s="60"/>
      <c r="NZW12" s="60"/>
      <c r="NZX12" s="60"/>
      <c r="NZY12" s="60"/>
      <c r="NZZ12" s="60"/>
      <c r="OAA12" s="60"/>
      <c r="OAB12" s="60"/>
      <c r="OAC12" s="60"/>
      <c r="OAD12" s="60"/>
      <c r="OAE12" s="60"/>
      <c r="OAF12" s="60"/>
      <c r="OAG12" s="60"/>
      <c r="OAH12" s="60"/>
      <c r="OAI12" s="60"/>
      <c r="OAJ12" s="60"/>
      <c r="OAK12" s="60"/>
      <c r="OAL12" s="60"/>
      <c r="OAM12" s="60"/>
      <c r="OAN12" s="60"/>
      <c r="OAO12" s="60"/>
      <c r="OAP12" s="60"/>
      <c r="OAQ12" s="60"/>
      <c r="OAR12" s="60"/>
      <c r="OAS12" s="60"/>
      <c r="OAT12" s="60"/>
      <c r="OAU12" s="60"/>
      <c r="OAV12" s="60"/>
      <c r="OAW12" s="60"/>
      <c r="OAX12" s="60"/>
      <c r="OAY12" s="60"/>
      <c r="OAZ12" s="60"/>
      <c r="OBA12" s="60"/>
      <c r="OBB12" s="60"/>
      <c r="OBC12" s="60"/>
      <c r="OBD12" s="60"/>
      <c r="OBE12" s="60"/>
      <c r="OBF12" s="60"/>
      <c r="OBG12" s="60"/>
      <c r="OBH12" s="60"/>
      <c r="OBI12" s="60"/>
      <c r="OBJ12" s="60"/>
      <c r="OBK12" s="60"/>
      <c r="OBL12" s="60"/>
      <c r="OBM12" s="60"/>
      <c r="OBN12" s="60"/>
      <c r="OBO12" s="60"/>
      <c r="OBP12" s="60"/>
      <c r="OBQ12" s="60"/>
      <c r="OBR12" s="60"/>
      <c r="OBS12" s="60"/>
      <c r="OBT12" s="60"/>
      <c r="OBU12" s="60"/>
      <c r="OBV12" s="60"/>
      <c r="OBW12" s="60"/>
      <c r="OBX12" s="60"/>
      <c r="OBY12" s="60"/>
      <c r="OBZ12" s="60"/>
      <c r="OCA12" s="60"/>
      <c r="OCB12" s="60"/>
      <c r="OCC12" s="60"/>
      <c r="OCD12" s="60"/>
      <c r="OCE12" s="60"/>
      <c r="OCF12" s="60"/>
      <c r="OCG12" s="60"/>
      <c r="OCH12" s="60"/>
      <c r="OCI12" s="60"/>
      <c r="OCJ12" s="60"/>
      <c r="OCK12" s="60"/>
      <c r="OCL12" s="60"/>
      <c r="OCM12" s="60"/>
      <c r="OCN12" s="60"/>
      <c r="OCO12" s="60"/>
      <c r="OCP12" s="60"/>
      <c r="OCQ12" s="60"/>
      <c r="OCR12" s="60"/>
      <c r="OCS12" s="60"/>
      <c r="OCT12" s="60"/>
      <c r="OCU12" s="60"/>
      <c r="OCV12" s="60"/>
      <c r="OCW12" s="60"/>
      <c r="OCX12" s="60"/>
      <c r="OCY12" s="60"/>
      <c r="OCZ12" s="60"/>
      <c r="ODA12" s="60"/>
      <c r="ODB12" s="60"/>
      <c r="ODC12" s="60"/>
      <c r="ODD12" s="60"/>
      <c r="ODE12" s="60"/>
      <c r="ODF12" s="60"/>
      <c r="ODG12" s="60"/>
      <c r="ODH12" s="60"/>
      <c r="ODI12" s="60"/>
      <c r="ODJ12" s="60"/>
      <c r="ODK12" s="60"/>
      <c r="ODL12" s="60"/>
      <c r="ODM12" s="60"/>
      <c r="ODN12" s="60"/>
      <c r="ODO12" s="60"/>
      <c r="ODP12" s="60"/>
      <c r="ODQ12" s="60"/>
      <c r="ODR12" s="60"/>
      <c r="ODS12" s="60"/>
      <c r="ODT12" s="60"/>
      <c r="ODU12" s="60"/>
      <c r="ODV12" s="60"/>
      <c r="ODW12" s="60"/>
      <c r="ODX12" s="60"/>
      <c r="ODY12" s="60"/>
      <c r="ODZ12" s="60"/>
      <c r="OEA12" s="60"/>
      <c r="OEB12" s="60"/>
      <c r="OEC12" s="60"/>
      <c r="OED12" s="60"/>
      <c r="OEE12" s="60"/>
      <c r="OEF12" s="60"/>
      <c r="OEG12" s="60"/>
      <c r="OEH12" s="60"/>
      <c r="OEI12" s="60"/>
      <c r="OEJ12" s="60"/>
      <c r="OEK12" s="60"/>
      <c r="OEL12" s="60"/>
      <c r="OEM12" s="60"/>
      <c r="OEN12" s="60"/>
      <c r="OEO12" s="60"/>
      <c r="OEP12" s="60"/>
      <c r="OEQ12" s="60"/>
      <c r="OER12" s="60"/>
      <c r="OES12" s="60"/>
      <c r="OET12" s="60"/>
      <c r="OEU12" s="60"/>
      <c r="OEV12" s="60"/>
      <c r="OEW12" s="60"/>
      <c r="OEX12" s="60"/>
      <c r="OEY12" s="60"/>
      <c r="OEZ12" s="60"/>
      <c r="OFA12" s="60"/>
      <c r="OFB12" s="60"/>
      <c r="OFC12" s="60"/>
      <c r="OFD12" s="60"/>
      <c r="OFE12" s="60"/>
      <c r="OFF12" s="60"/>
      <c r="OFG12" s="60"/>
      <c r="OFH12" s="60"/>
      <c r="OFI12" s="60"/>
      <c r="OFJ12" s="60"/>
      <c r="OFK12" s="60"/>
      <c r="OFL12" s="60"/>
      <c r="OFM12" s="60"/>
      <c r="OFN12" s="60"/>
      <c r="OFO12" s="60"/>
      <c r="OFP12" s="60"/>
      <c r="OFQ12" s="60"/>
      <c r="OFR12" s="60"/>
      <c r="OFS12" s="60"/>
      <c r="OFT12" s="60"/>
      <c r="OFU12" s="60"/>
      <c r="OFV12" s="60"/>
      <c r="OFW12" s="60"/>
      <c r="OFX12" s="60"/>
      <c r="OFY12" s="60"/>
      <c r="OFZ12" s="60"/>
      <c r="OGA12" s="60"/>
      <c r="OGB12" s="60"/>
      <c r="OGC12" s="60"/>
      <c r="OGD12" s="60"/>
      <c r="OGE12" s="60"/>
      <c r="OGF12" s="60"/>
      <c r="OGG12" s="60"/>
      <c r="OGH12" s="60"/>
      <c r="OGI12" s="60"/>
      <c r="OGJ12" s="60"/>
      <c r="OGK12" s="60"/>
      <c r="OGL12" s="60"/>
      <c r="OGM12" s="60"/>
      <c r="OGN12" s="60"/>
      <c r="OGO12" s="60"/>
      <c r="OGP12" s="60"/>
      <c r="OGQ12" s="60"/>
      <c r="OGR12" s="60"/>
      <c r="OGS12" s="60"/>
      <c r="OGT12" s="60"/>
      <c r="OGU12" s="60"/>
      <c r="OGV12" s="60"/>
      <c r="OGW12" s="60"/>
      <c r="OGX12" s="60"/>
      <c r="OGY12" s="60"/>
      <c r="OGZ12" s="60"/>
      <c r="OHA12" s="60"/>
      <c r="OHB12" s="60"/>
      <c r="OHC12" s="60"/>
      <c r="OHD12" s="60"/>
      <c r="OHE12" s="60"/>
      <c r="OHF12" s="60"/>
      <c r="OHG12" s="60"/>
      <c r="OHH12" s="60"/>
      <c r="OHI12" s="60"/>
      <c r="OHJ12" s="60"/>
      <c r="OHK12" s="60"/>
      <c r="OHL12" s="60"/>
      <c r="OHM12" s="60"/>
      <c r="OHN12" s="60"/>
      <c r="OHO12" s="60"/>
      <c r="OHP12" s="60"/>
      <c r="OHQ12" s="60"/>
      <c r="OHR12" s="60"/>
      <c r="OHS12" s="60"/>
      <c r="OHT12" s="60"/>
      <c r="OHU12" s="60"/>
      <c r="OHV12" s="60"/>
      <c r="OHW12" s="60"/>
      <c r="OHX12" s="60"/>
      <c r="OHY12" s="60"/>
      <c r="OHZ12" s="60"/>
      <c r="OIA12" s="60"/>
      <c r="OIB12" s="60"/>
      <c r="OIC12" s="60"/>
      <c r="OID12" s="60"/>
      <c r="OIE12" s="60"/>
      <c r="OIF12" s="60"/>
      <c r="OIG12" s="60"/>
      <c r="OIH12" s="60"/>
      <c r="OII12" s="60"/>
      <c r="OIJ12" s="60"/>
      <c r="OIK12" s="60"/>
      <c r="OIL12" s="60"/>
      <c r="OIM12" s="60"/>
      <c r="OIN12" s="60"/>
      <c r="OIO12" s="60"/>
      <c r="OIP12" s="60"/>
      <c r="OIQ12" s="60"/>
      <c r="OIR12" s="60"/>
      <c r="OIS12" s="60"/>
      <c r="OIT12" s="60"/>
      <c r="OIU12" s="60"/>
      <c r="OIV12" s="60"/>
      <c r="OIW12" s="60"/>
      <c r="OIX12" s="60"/>
      <c r="OIY12" s="60"/>
      <c r="OIZ12" s="60"/>
      <c r="OJA12" s="60"/>
      <c r="OJB12" s="60"/>
      <c r="OJC12" s="60"/>
      <c r="OJD12" s="60"/>
      <c r="OJE12" s="60"/>
      <c r="OJF12" s="60"/>
      <c r="OJG12" s="60"/>
      <c r="OJH12" s="60"/>
      <c r="OJI12" s="60"/>
      <c r="OJJ12" s="60"/>
      <c r="OJK12" s="60"/>
      <c r="OJL12" s="60"/>
      <c r="OJM12" s="60"/>
      <c r="OJN12" s="60"/>
      <c r="OJO12" s="60"/>
      <c r="OJP12" s="60"/>
      <c r="OJQ12" s="60"/>
      <c r="OJR12" s="60"/>
      <c r="OJS12" s="60"/>
      <c r="OJT12" s="60"/>
      <c r="OJU12" s="60"/>
      <c r="OJV12" s="60"/>
      <c r="OJW12" s="60"/>
      <c r="OJX12" s="60"/>
      <c r="OJY12" s="60"/>
      <c r="OJZ12" s="60"/>
      <c r="OKA12" s="60"/>
      <c r="OKB12" s="60"/>
      <c r="OKC12" s="60"/>
      <c r="OKD12" s="60"/>
      <c r="OKE12" s="60"/>
      <c r="OKF12" s="60"/>
      <c r="OKG12" s="60"/>
      <c r="OKH12" s="60"/>
      <c r="OKI12" s="60"/>
      <c r="OKJ12" s="60"/>
      <c r="OKK12" s="60"/>
      <c r="OKL12" s="60"/>
      <c r="OKM12" s="60"/>
      <c r="OKN12" s="60"/>
      <c r="OKO12" s="60"/>
      <c r="OKP12" s="60"/>
      <c r="OKQ12" s="60"/>
      <c r="OKR12" s="60"/>
      <c r="OKS12" s="60"/>
      <c r="OKT12" s="60"/>
      <c r="OKU12" s="60"/>
      <c r="OKV12" s="60"/>
      <c r="OKW12" s="60"/>
      <c r="OKX12" s="60"/>
      <c r="OKY12" s="60"/>
      <c r="OKZ12" s="60"/>
      <c r="OLA12" s="60"/>
      <c r="OLB12" s="60"/>
      <c r="OLC12" s="60"/>
      <c r="OLD12" s="60"/>
      <c r="OLE12" s="60"/>
      <c r="OLF12" s="60"/>
      <c r="OLG12" s="60"/>
      <c r="OLH12" s="60"/>
      <c r="OLI12" s="60"/>
      <c r="OLJ12" s="60"/>
      <c r="OLK12" s="60"/>
      <c r="OLL12" s="60"/>
      <c r="OLM12" s="60"/>
      <c r="OLN12" s="60"/>
      <c r="OLO12" s="60"/>
      <c r="OLP12" s="60"/>
      <c r="OLQ12" s="60"/>
      <c r="OLR12" s="60"/>
      <c r="OLS12" s="60"/>
      <c r="OLT12" s="60"/>
      <c r="OLU12" s="60"/>
      <c r="OLV12" s="60"/>
      <c r="OLW12" s="60"/>
      <c r="OLX12" s="60"/>
      <c r="OLY12" s="60"/>
      <c r="OLZ12" s="60"/>
      <c r="OMA12" s="60"/>
      <c r="OMB12" s="60"/>
      <c r="OMC12" s="60"/>
      <c r="OMD12" s="60"/>
      <c r="OME12" s="60"/>
      <c r="OMF12" s="60"/>
      <c r="OMG12" s="60"/>
      <c r="OMH12" s="60"/>
      <c r="OMI12" s="60"/>
      <c r="OMJ12" s="60"/>
      <c r="OMK12" s="60"/>
      <c r="OML12" s="60"/>
      <c r="OMM12" s="60"/>
      <c r="OMN12" s="60"/>
      <c r="OMO12" s="60"/>
      <c r="OMP12" s="60"/>
      <c r="OMQ12" s="60"/>
      <c r="OMR12" s="60"/>
      <c r="OMS12" s="60"/>
      <c r="OMT12" s="60"/>
      <c r="OMU12" s="60"/>
      <c r="OMV12" s="60"/>
      <c r="OMW12" s="60"/>
      <c r="OMX12" s="60"/>
      <c r="OMY12" s="60"/>
      <c r="OMZ12" s="60"/>
      <c r="ONA12" s="60"/>
      <c r="ONB12" s="60"/>
      <c r="ONC12" s="60"/>
      <c r="OND12" s="60"/>
      <c r="ONE12" s="60"/>
      <c r="ONF12" s="60"/>
      <c r="ONG12" s="60"/>
      <c r="ONH12" s="60"/>
      <c r="ONI12" s="60"/>
      <c r="ONJ12" s="60"/>
      <c r="ONK12" s="60"/>
      <c r="ONL12" s="60"/>
      <c r="ONM12" s="60"/>
      <c r="ONN12" s="60"/>
      <c r="ONO12" s="60"/>
      <c r="ONP12" s="60"/>
      <c r="ONQ12" s="60"/>
      <c r="ONR12" s="60"/>
      <c r="ONS12" s="60"/>
      <c r="ONT12" s="60"/>
      <c r="ONU12" s="60"/>
      <c r="ONV12" s="60"/>
      <c r="ONW12" s="60"/>
      <c r="ONX12" s="60"/>
      <c r="ONY12" s="60"/>
      <c r="ONZ12" s="60"/>
      <c r="OOA12" s="60"/>
      <c r="OOB12" s="60"/>
      <c r="OOC12" s="60"/>
      <c r="OOD12" s="60"/>
      <c r="OOE12" s="60"/>
      <c r="OOF12" s="60"/>
      <c r="OOG12" s="60"/>
      <c r="OOH12" s="60"/>
      <c r="OOI12" s="60"/>
      <c r="OOJ12" s="60"/>
      <c r="OOK12" s="60"/>
      <c r="OOL12" s="60"/>
      <c r="OOM12" s="60"/>
      <c r="OON12" s="60"/>
      <c r="OOO12" s="60"/>
      <c r="OOP12" s="60"/>
      <c r="OOQ12" s="60"/>
      <c r="OOR12" s="60"/>
      <c r="OOS12" s="60"/>
      <c r="OOT12" s="60"/>
      <c r="OOU12" s="60"/>
      <c r="OOV12" s="60"/>
      <c r="OOW12" s="60"/>
      <c r="OOX12" s="60"/>
      <c r="OOY12" s="60"/>
      <c r="OOZ12" s="60"/>
      <c r="OPA12" s="60"/>
      <c r="OPB12" s="60"/>
      <c r="OPC12" s="60"/>
      <c r="OPD12" s="60"/>
      <c r="OPE12" s="60"/>
      <c r="OPF12" s="60"/>
      <c r="OPG12" s="60"/>
      <c r="OPH12" s="60"/>
      <c r="OPI12" s="60"/>
      <c r="OPJ12" s="60"/>
      <c r="OPK12" s="60"/>
      <c r="OPL12" s="60"/>
      <c r="OPM12" s="60"/>
      <c r="OPN12" s="60"/>
      <c r="OPO12" s="60"/>
      <c r="OPP12" s="60"/>
      <c r="OPQ12" s="60"/>
      <c r="OPR12" s="60"/>
      <c r="OPS12" s="60"/>
      <c r="OPT12" s="60"/>
      <c r="OPU12" s="60"/>
      <c r="OPV12" s="60"/>
      <c r="OPW12" s="60"/>
      <c r="OPX12" s="60"/>
      <c r="OPY12" s="60"/>
      <c r="OPZ12" s="60"/>
      <c r="OQA12" s="60"/>
      <c r="OQB12" s="60"/>
      <c r="OQC12" s="60"/>
      <c r="OQD12" s="60"/>
      <c r="OQE12" s="60"/>
      <c r="OQF12" s="60"/>
      <c r="OQG12" s="60"/>
      <c r="OQH12" s="60"/>
      <c r="OQI12" s="60"/>
      <c r="OQJ12" s="60"/>
      <c r="OQK12" s="60"/>
      <c r="OQL12" s="60"/>
      <c r="OQM12" s="60"/>
      <c r="OQN12" s="60"/>
      <c r="OQO12" s="60"/>
      <c r="OQP12" s="60"/>
      <c r="OQQ12" s="60"/>
      <c r="OQR12" s="60"/>
      <c r="OQS12" s="60"/>
      <c r="OQT12" s="60"/>
      <c r="OQU12" s="60"/>
      <c r="OQV12" s="60"/>
      <c r="OQW12" s="60"/>
      <c r="OQX12" s="60"/>
      <c r="OQY12" s="60"/>
      <c r="OQZ12" s="60"/>
      <c r="ORA12" s="60"/>
      <c r="ORB12" s="60"/>
      <c r="ORC12" s="60"/>
      <c r="ORD12" s="60"/>
      <c r="ORE12" s="60"/>
      <c r="ORF12" s="60"/>
      <c r="ORG12" s="60"/>
      <c r="ORH12" s="60"/>
      <c r="ORI12" s="60"/>
      <c r="ORJ12" s="60"/>
      <c r="ORK12" s="60"/>
      <c r="ORL12" s="60"/>
      <c r="ORM12" s="60"/>
      <c r="ORN12" s="60"/>
      <c r="ORO12" s="60"/>
      <c r="ORP12" s="60"/>
      <c r="ORQ12" s="60"/>
      <c r="ORR12" s="60"/>
      <c r="ORS12" s="60"/>
      <c r="ORT12" s="60"/>
      <c r="ORU12" s="60"/>
      <c r="ORV12" s="60"/>
      <c r="ORW12" s="60"/>
      <c r="ORX12" s="60"/>
      <c r="ORY12" s="60"/>
      <c r="ORZ12" s="60"/>
      <c r="OSA12" s="60"/>
      <c r="OSB12" s="60"/>
      <c r="OSC12" s="60"/>
      <c r="OSD12" s="60"/>
      <c r="OSE12" s="60"/>
      <c r="OSF12" s="60"/>
      <c r="OSG12" s="60"/>
      <c r="OSH12" s="60"/>
      <c r="OSI12" s="60"/>
      <c r="OSJ12" s="60"/>
      <c r="OSK12" s="60"/>
      <c r="OSL12" s="60"/>
      <c r="OSM12" s="60"/>
      <c r="OSN12" s="60"/>
      <c r="OSO12" s="60"/>
      <c r="OSP12" s="60"/>
      <c r="OSQ12" s="60"/>
      <c r="OSR12" s="60"/>
      <c r="OSS12" s="60"/>
      <c r="OST12" s="60"/>
      <c r="OSU12" s="60"/>
      <c r="OSV12" s="60"/>
      <c r="OSW12" s="60"/>
      <c r="OSX12" s="60"/>
      <c r="OSY12" s="60"/>
      <c r="OSZ12" s="60"/>
      <c r="OTA12" s="60"/>
      <c r="OTB12" s="60"/>
      <c r="OTC12" s="60"/>
      <c r="OTD12" s="60"/>
      <c r="OTE12" s="60"/>
      <c r="OTF12" s="60"/>
      <c r="OTG12" s="60"/>
      <c r="OTH12" s="60"/>
      <c r="OTI12" s="60"/>
      <c r="OTJ12" s="60"/>
      <c r="OTK12" s="60"/>
      <c r="OTL12" s="60"/>
      <c r="OTM12" s="60"/>
      <c r="OTN12" s="60"/>
      <c r="OTO12" s="60"/>
      <c r="OTP12" s="60"/>
      <c r="OTQ12" s="60"/>
      <c r="OTR12" s="60"/>
      <c r="OTS12" s="60"/>
      <c r="OTT12" s="60"/>
      <c r="OTU12" s="60"/>
      <c r="OTV12" s="60"/>
      <c r="OTW12" s="60"/>
      <c r="OTX12" s="60"/>
      <c r="OTY12" s="60"/>
      <c r="OTZ12" s="60"/>
      <c r="OUA12" s="60"/>
      <c r="OUB12" s="60"/>
      <c r="OUC12" s="60"/>
      <c r="OUD12" s="60"/>
      <c r="OUE12" s="60"/>
      <c r="OUF12" s="60"/>
      <c r="OUG12" s="60"/>
      <c r="OUH12" s="60"/>
      <c r="OUI12" s="60"/>
      <c r="OUJ12" s="60"/>
      <c r="OUK12" s="60"/>
      <c r="OUL12" s="60"/>
      <c r="OUM12" s="60"/>
      <c r="OUN12" s="60"/>
      <c r="OUO12" s="60"/>
      <c r="OUP12" s="60"/>
      <c r="OUQ12" s="60"/>
      <c r="OUR12" s="60"/>
      <c r="OUS12" s="60"/>
      <c r="OUT12" s="60"/>
      <c r="OUU12" s="60"/>
      <c r="OUV12" s="60"/>
      <c r="OUW12" s="60"/>
      <c r="OUX12" s="60"/>
      <c r="OUY12" s="60"/>
      <c r="OUZ12" s="60"/>
      <c r="OVA12" s="60"/>
      <c r="OVB12" s="60"/>
      <c r="OVC12" s="60"/>
      <c r="OVD12" s="60"/>
      <c r="OVE12" s="60"/>
      <c r="OVF12" s="60"/>
      <c r="OVG12" s="60"/>
      <c r="OVH12" s="60"/>
      <c r="OVI12" s="60"/>
      <c r="OVJ12" s="60"/>
      <c r="OVK12" s="60"/>
      <c r="OVL12" s="60"/>
      <c r="OVM12" s="60"/>
      <c r="OVN12" s="60"/>
      <c r="OVO12" s="60"/>
      <c r="OVP12" s="60"/>
      <c r="OVQ12" s="60"/>
      <c r="OVR12" s="60"/>
      <c r="OVS12" s="60"/>
      <c r="OVT12" s="60"/>
      <c r="OVU12" s="60"/>
      <c r="OVV12" s="60"/>
      <c r="OVW12" s="60"/>
      <c r="OVX12" s="60"/>
      <c r="OVY12" s="60"/>
      <c r="OVZ12" s="60"/>
      <c r="OWA12" s="60"/>
      <c r="OWB12" s="60"/>
      <c r="OWC12" s="60"/>
      <c r="OWD12" s="60"/>
      <c r="OWE12" s="60"/>
      <c r="OWF12" s="60"/>
      <c r="OWG12" s="60"/>
      <c r="OWH12" s="60"/>
      <c r="OWI12" s="60"/>
      <c r="OWJ12" s="60"/>
      <c r="OWK12" s="60"/>
      <c r="OWL12" s="60"/>
      <c r="OWM12" s="60"/>
      <c r="OWN12" s="60"/>
      <c r="OWO12" s="60"/>
      <c r="OWP12" s="60"/>
      <c r="OWQ12" s="60"/>
      <c r="OWR12" s="60"/>
      <c r="OWS12" s="60"/>
      <c r="OWT12" s="60"/>
      <c r="OWU12" s="60"/>
      <c r="OWV12" s="60"/>
      <c r="OWW12" s="60"/>
      <c r="OWX12" s="60"/>
      <c r="OWY12" s="60"/>
      <c r="OWZ12" s="60"/>
      <c r="OXA12" s="60"/>
      <c r="OXB12" s="60"/>
      <c r="OXC12" s="60"/>
      <c r="OXD12" s="60"/>
      <c r="OXE12" s="60"/>
      <c r="OXF12" s="60"/>
      <c r="OXG12" s="60"/>
      <c r="OXH12" s="60"/>
      <c r="OXI12" s="60"/>
      <c r="OXJ12" s="60"/>
      <c r="OXK12" s="60"/>
      <c r="OXL12" s="60"/>
      <c r="OXM12" s="60"/>
      <c r="OXN12" s="60"/>
      <c r="OXO12" s="60"/>
      <c r="OXP12" s="60"/>
      <c r="OXQ12" s="60"/>
      <c r="OXR12" s="60"/>
      <c r="OXS12" s="60"/>
      <c r="OXT12" s="60"/>
      <c r="OXU12" s="60"/>
      <c r="OXV12" s="60"/>
      <c r="OXW12" s="60"/>
      <c r="OXX12" s="60"/>
      <c r="OXY12" s="60"/>
      <c r="OXZ12" s="60"/>
      <c r="OYA12" s="60"/>
      <c r="OYB12" s="60"/>
      <c r="OYC12" s="60"/>
      <c r="OYD12" s="60"/>
      <c r="OYE12" s="60"/>
      <c r="OYF12" s="60"/>
      <c r="OYG12" s="60"/>
      <c r="OYH12" s="60"/>
      <c r="OYI12" s="60"/>
      <c r="OYJ12" s="60"/>
      <c r="OYK12" s="60"/>
      <c r="OYL12" s="60"/>
      <c r="OYM12" s="60"/>
      <c r="OYN12" s="60"/>
      <c r="OYO12" s="60"/>
      <c r="OYP12" s="60"/>
      <c r="OYQ12" s="60"/>
      <c r="OYR12" s="60"/>
      <c r="OYS12" s="60"/>
      <c r="OYT12" s="60"/>
      <c r="OYU12" s="60"/>
      <c r="OYV12" s="60"/>
      <c r="OYW12" s="60"/>
      <c r="OYX12" s="60"/>
      <c r="OYY12" s="60"/>
      <c r="OYZ12" s="60"/>
      <c r="OZA12" s="60"/>
      <c r="OZB12" s="60"/>
      <c r="OZC12" s="60"/>
      <c r="OZD12" s="60"/>
      <c r="OZE12" s="60"/>
      <c r="OZF12" s="60"/>
      <c r="OZG12" s="60"/>
      <c r="OZH12" s="60"/>
      <c r="OZI12" s="60"/>
      <c r="OZJ12" s="60"/>
      <c r="OZK12" s="60"/>
      <c r="OZL12" s="60"/>
      <c r="OZM12" s="60"/>
      <c r="OZN12" s="60"/>
      <c r="OZO12" s="60"/>
      <c r="OZP12" s="60"/>
      <c r="OZQ12" s="60"/>
      <c r="OZR12" s="60"/>
      <c r="OZS12" s="60"/>
      <c r="OZT12" s="60"/>
      <c r="OZU12" s="60"/>
      <c r="OZV12" s="60"/>
      <c r="OZW12" s="60"/>
      <c r="OZX12" s="60"/>
      <c r="OZY12" s="60"/>
      <c r="OZZ12" s="60"/>
      <c r="PAA12" s="60"/>
      <c r="PAB12" s="60"/>
      <c r="PAC12" s="60"/>
      <c r="PAD12" s="60"/>
      <c r="PAE12" s="60"/>
      <c r="PAF12" s="60"/>
      <c r="PAG12" s="60"/>
      <c r="PAH12" s="60"/>
      <c r="PAI12" s="60"/>
      <c r="PAJ12" s="60"/>
      <c r="PAK12" s="60"/>
      <c r="PAL12" s="60"/>
      <c r="PAM12" s="60"/>
      <c r="PAN12" s="60"/>
      <c r="PAO12" s="60"/>
      <c r="PAP12" s="60"/>
      <c r="PAQ12" s="60"/>
      <c r="PAR12" s="60"/>
      <c r="PAS12" s="60"/>
      <c r="PAT12" s="60"/>
      <c r="PAU12" s="60"/>
      <c r="PAV12" s="60"/>
      <c r="PAW12" s="60"/>
      <c r="PAX12" s="60"/>
      <c r="PAY12" s="60"/>
      <c r="PAZ12" s="60"/>
      <c r="PBA12" s="60"/>
      <c r="PBB12" s="60"/>
      <c r="PBC12" s="60"/>
      <c r="PBD12" s="60"/>
      <c r="PBE12" s="60"/>
      <c r="PBF12" s="60"/>
      <c r="PBG12" s="60"/>
      <c r="PBH12" s="60"/>
      <c r="PBI12" s="60"/>
      <c r="PBJ12" s="60"/>
      <c r="PBK12" s="60"/>
      <c r="PBL12" s="60"/>
      <c r="PBM12" s="60"/>
      <c r="PBN12" s="60"/>
      <c r="PBO12" s="60"/>
      <c r="PBP12" s="60"/>
      <c r="PBQ12" s="60"/>
      <c r="PBR12" s="60"/>
      <c r="PBS12" s="60"/>
      <c r="PBT12" s="60"/>
      <c r="PBU12" s="60"/>
      <c r="PBV12" s="60"/>
      <c r="PBW12" s="60"/>
      <c r="PBX12" s="60"/>
      <c r="PBY12" s="60"/>
      <c r="PBZ12" s="60"/>
      <c r="PCA12" s="60"/>
      <c r="PCB12" s="60"/>
      <c r="PCC12" s="60"/>
      <c r="PCD12" s="60"/>
      <c r="PCE12" s="60"/>
      <c r="PCF12" s="60"/>
      <c r="PCG12" s="60"/>
      <c r="PCH12" s="60"/>
      <c r="PCI12" s="60"/>
      <c r="PCJ12" s="60"/>
      <c r="PCK12" s="60"/>
      <c r="PCL12" s="60"/>
      <c r="PCM12" s="60"/>
      <c r="PCN12" s="60"/>
      <c r="PCO12" s="60"/>
      <c r="PCP12" s="60"/>
      <c r="PCQ12" s="60"/>
      <c r="PCR12" s="60"/>
      <c r="PCS12" s="60"/>
      <c r="PCT12" s="60"/>
      <c r="PCU12" s="60"/>
      <c r="PCV12" s="60"/>
      <c r="PCW12" s="60"/>
      <c r="PCX12" s="60"/>
      <c r="PCY12" s="60"/>
      <c r="PCZ12" s="60"/>
      <c r="PDA12" s="60"/>
      <c r="PDB12" s="60"/>
      <c r="PDC12" s="60"/>
      <c r="PDD12" s="60"/>
      <c r="PDE12" s="60"/>
      <c r="PDF12" s="60"/>
      <c r="PDG12" s="60"/>
      <c r="PDH12" s="60"/>
      <c r="PDI12" s="60"/>
      <c r="PDJ12" s="60"/>
      <c r="PDK12" s="60"/>
      <c r="PDL12" s="60"/>
      <c r="PDM12" s="60"/>
      <c r="PDN12" s="60"/>
      <c r="PDO12" s="60"/>
      <c r="PDP12" s="60"/>
      <c r="PDQ12" s="60"/>
      <c r="PDR12" s="60"/>
      <c r="PDS12" s="60"/>
      <c r="PDT12" s="60"/>
      <c r="PDU12" s="60"/>
      <c r="PDV12" s="60"/>
      <c r="PDW12" s="60"/>
      <c r="PDX12" s="60"/>
      <c r="PDY12" s="60"/>
      <c r="PDZ12" s="60"/>
      <c r="PEA12" s="60"/>
      <c r="PEB12" s="60"/>
      <c r="PEC12" s="60"/>
      <c r="PED12" s="60"/>
      <c r="PEE12" s="60"/>
      <c r="PEF12" s="60"/>
      <c r="PEG12" s="60"/>
      <c r="PEH12" s="60"/>
      <c r="PEI12" s="60"/>
      <c r="PEJ12" s="60"/>
      <c r="PEK12" s="60"/>
      <c r="PEL12" s="60"/>
      <c r="PEM12" s="60"/>
      <c r="PEN12" s="60"/>
      <c r="PEO12" s="60"/>
      <c r="PEP12" s="60"/>
      <c r="PEQ12" s="60"/>
      <c r="PER12" s="60"/>
      <c r="PES12" s="60"/>
      <c r="PET12" s="60"/>
      <c r="PEU12" s="60"/>
      <c r="PEV12" s="60"/>
      <c r="PEW12" s="60"/>
      <c r="PEX12" s="60"/>
      <c r="PEY12" s="60"/>
      <c r="PEZ12" s="60"/>
      <c r="PFA12" s="60"/>
      <c r="PFB12" s="60"/>
      <c r="PFC12" s="60"/>
      <c r="PFD12" s="60"/>
      <c r="PFE12" s="60"/>
      <c r="PFF12" s="60"/>
      <c r="PFG12" s="60"/>
      <c r="PFH12" s="60"/>
      <c r="PFI12" s="60"/>
      <c r="PFJ12" s="60"/>
      <c r="PFK12" s="60"/>
      <c r="PFL12" s="60"/>
      <c r="PFM12" s="60"/>
      <c r="PFN12" s="60"/>
      <c r="PFO12" s="60"/>
      <c r="PFP12" s="60"/>
      <c r="PFQ12" s="60"/>
      <c r="PFR12" s="60"/>
      <c r="PFS12" s="60"/>
      <c r="PFT12" s="60"/>
      <c r="PFU12" s="60"/>
      <c r="PFV12" s="60"/>
      <c r="PFW12" s="60"/>
      <c r="PFX12" s="60"/>
      <c r="PFY12" s="60"/>
      <c r="PFZ12" s="60"/>
      <c r="PGA12" s="60"/>
      <c r="PGB12" s="60"/>
      <c r="PGC12" s="60"/>
      <c r="PGD12" s="60"/>
      <c r="PGE12" s="60"/>
      <c r="PGF12" s="60"/>
      <c r="PGG12" s="60"/>
      <c r="PGH12" s="60"/>
      <c r="PGI12" s="60"/>
      <c r="PGJ12" s="60"/>
      <c r="PGK12" s="60"/>
      <c r="PGL12" s="60"/>
      <c r="PGM12" s="60"/>
      <c r="PGN12" s="60"/>
      <c r="PGO12" s="60"/>
      <c r="PGP12" s="60"/>
      <c r="PGQ12" s="60"/>
      <c r="PGR12" s="60"/>
      <c r="PGS12" s="60"/>
      <c r="PGT12" s="60"/>
      <c r="PGU12" s="60"/>
      <c r="PGV12" s="60"/>
      <c r="PGW12" s="60"/>
      <c r="PGX12" s="60"/>
      <c r="PGY12" s="60"/>
      <c r="PGZ12" s="60"/>
      <c r="PHA12" s="60"/>
      <c r="PHB12" s="60"/>
      <c r="PHC12" s="60"/>
      <c r="PHD12" s="60"/>
      <c r="PHE12" s="60"/>
      <c r="PHF12" s="60"/>
      <c r="PHG12" s="60"/>
      <c r="PHH12" s="60"/>
      <c r="PHI12" s="60"/>
      <c r="PHJ12" s="60"/>
      <c r="PHK12" s="60"/>
      <c r="PHL12" s="60"/>
      <c r="PHM12" s="60"/>
      <c r="PHN12" s="60"/>
      <c r="PHO12" s="60"/>
      <c r="PHP12" s="60"/>
      <c r="PHQ12" s="60"/>
      <c r="PHR12" s="60"/>
      <c r="PHS12" s="60"/>
      <c r="PHT12" s="60"/>
      <c r="PHU12" s="60"/>
      <c r="PHV12" s="60"/>
      <c r="PHW12" s="60"/>
      <c r="PHX12" s="60"/>
      <c r="PHY12" s="60"/>
      <c r="PHZ12" s="60"/>
      <c r="PIA12" s="60"/>
      <c r="PIB12" s="60"/>
      <c r="PIC12" s="60"/>
      <c r="PID12" s="60"/>
      <c r="PIE12" s="60"/>
      <c r="PIF12" s="60"/>
      <c r="PIG12" s="60"/>
      <c r="PIH12" s="60"/>
      <c r="PII12" s="60"/>
      <c r="PIJ12" s="60"/>
      <c r="PIK12" s="60"/>
      <c r="PIL12" s="60"/>
      <c r="PIM12" s="60"/>
      <c r="PIN12" s="60"/>
      <c r="PIO12" s="60"/>
      <c r="PIP12" s="60"/>
      <c r="PIQ12" s="60"/>
      <c r="PIR12" s="60"/>
      <c r="PIS12" s="60"/>
      <c r="PIT12" s="60"/>
      <c r="PIU12" s="60"/>
      <c r="PIV12" s="60"/>
      <c r="PIW12" s="60"/>
      <c r="PIX12" s="60"/>
      <c r="PIY12" s="60"/>
      <c r="PIZ12" s="60"/>
      <c r="PJA12" s="60"/>
      <c r="PJB12" s="60"/>
      <c r="PJC12" s="60"/>
      <c r="PJD12" s="60"/>
      <c r="PJE12" s="60"/>
      <c r="PJF12" s="60"/>
      <c r="PJG12" s="60"/>
      <c r="PJH12" s="60"/>
      <c r="PJI12" s="60"/>
      <c r="PJJ12" s="60"/>
      <c r="PJK12" s="60"/>
      <c r="PJL12" s="60"/>
      <c r="PJM12" s="60"/>
      <c r="PJN12" s="60"/>
      <c r="PJO12" s="60"/>
      <c r="PJP12" s="60"/>
      <c r="PJQ12" s="60"/>
      <c r="PJR12" s="60"/>
      <c r="PJS12" s="60"/>
      <c r="PJT12" s="60"/>
      <c r="PJU12" s="60"/>
      <c r="PJV12" s="60"/>
      <c r="PJW12" s="60"/>
      <c r="PJX12" s="60"/>
      <c r="PJY12" s="60"/>
      <c r="PJZ12" s="60"/>
      <c r="PKA12" s="60"/>
      <c r="PKB12" s="60"/>
      <c r="PKC12" s="60"/>
      <c r="PKD12" s="60"/>
      <c r="PKE12" s="60"/>
      <c r="PKF12" s="60"/>
      <c r="PKG12" s="60"/>
      <c r="PKH12" s="60"/>
      <c r="PKI12" s="60"/>
      <c r="PKJ12" s="60"/>
      <c r="PKK12" s="60"/>
      <c r="PKL12" s="60"/>
      <c r="PKM12" s="60"/>
      <c r="PKN12" s="60"/>
      <c r="PKO12" s="60"/>
      <c r="PKP12" s="60"/>
      <c r="PKQ12" s="60"/>
      <c r="PKR12" s="60"/>
      <c r="PKS12" s="60"/>
      <c r="PKT12" s="60"/>
      <c r="PKU12" s="60"/>
      <c r="PKV12" s="60"/>
      <c r="PKW12" s="60"/>
      <c r="PKX12" s="60"/>
      <c r="PKY12" s="60"/>
      <c r="PKZ12" s="60"/>
      <c r="PLA12" s="60"/>
      <c r="PLB12" s="60"/>
      <c r="PLC12" s="60"/>
      <c r="PLD12" s="60"/>
      <c r="PLE12" s="60"/>
      <c r="PLF12" s="60"/>
      <c r="PLG12" s="60"/>
      <c r="PLH12" s="60"/>
      <c r="PLI12" s="60"/>
      <c r="PLJ12" s="60"/>
      <c r="PLK12" s="60"/>
      <c r="PLL12" s="60"/>
      <c r="PLM12" s="60"/>
      <c r="PLN12" s="60"/>
      <c r="PLO12" s="60"/>
      <c r="PLP12" s="60"/>
      <c r="PLQ12" s="60"/>
      <c r="PLR12" s="60"/>
      <c r="PLS12" s="60"/>
      <c r="PLT12" s="60"/>
      <c r="PLU12" s="60"/>
      <c r="PLV12" s="60"/>
      <c r="PLW12" s="60"/>
      <c r="PLX12" s="60"/>
      <c r="PLY12" s="60"/>
      <c r="PLZ12" s="60"/>
      <c r="PMA12" s="60"/>
      <c r="PMB12" s="60"/>
      <c r="PMC12" s="60"/>
      <c r="PMD12" s="60"/>
      <c r="PME12" s="60"/>
      <c r="PMF12" s="60"/>
      <c r="PMG12" s="60"/>
      <c r="PMH12" s="60"/>
      <c r="PMI12" s="60"/>
      <c r="PMJ12" s="60"/>
      <c r="PMK12" s="60"/>
      <c r="PML12" s="60"/>
      <c r="PMM12" s="60"/>
      <c r="PMN12" s="60"/>
      <c r="PMO12" s="60"/>
      <c r="PMP12" s="60"/>
      <c r="PMQ12" s="60"/>
      <c r="PMR12" s="60"/>
      <c r="PMS12" s="60"/>
      <c r="PMT12" s="60"/>
      <c r="PMU12" s="60"/>
      <c r="PMV12" s="60"/>
      <c r="PMW12" s="60"/>
      <c r="PMX12" s="60"/>
      <c r="PMY12" s="60"/>
      <c r="PMZ12" s="60"/>
      <c r="PNA12" s="60"/>
      <c r="PNB12" s="60"/>
      <c r="PNC12" s="60"/>
      <c r="PND12" s="60"/>
      <c r="PNE12" s="60"/>
      <c r="PNF12" s="60"/>
      <c r="PNG12" s="60"/>
      <c r="PNH12" s="60"/>
      <c r="PNI12" s="60"/>
      <c r="PNJ12" s="60"/>
      <c r="PNK12" s="60"/>
      <c r="PNL12" s="60"/>
      <c r="PNM12" s="60"/>
      <c r="PNN12" s="60"/>
      <c r="PNO12" s="60"/>
      <c r="PNP12" s="60"/>
      <c r="PNQ12" s="60"/>
      <c r="PNR12" s="60"/>
      <c r="PNS12" s="60"/>
      <c r="PNT12" s="60"/>
      <c r="PNU12" s="60"/>
      <c r="PNV12" s="60"/>
      <c r="PNW12" s="60"/>
      <c r="PNX12" s="60"/>
      <c r="PNY12" s="60"/>
      <c r="PNZ12" s="60"/>
      <c r="POA12" s="60"/>
      <c r="POB12" s="60"/>
      <c r="POC12" s="60"/>
      <c r="POD12" s="60"/>
      <c r="POE12" s="60"/>
      <c r="POF12" s="60"/>
      <c r="POG12" s="60"/>
      <c r="POH12" s="60"/>
      <c r="POI12" s="60"/>
      <c r="POJ12" s="60"/>
      <c r="POK12" s="60"/>
      <c r="POL12" s="60"/>
      <c r="POM12" s="60"/>
      <c r="PON12" s="60"/>
      <c r="POO12" s="60"/>
      <c r="POP12" s="60"/>
      <c r="POQ12" s="60"/>
      <c r="POR12" s="60"/>
      <c r="POS12" s="60"/>
      <c r="POT12" s="60"/>
      <c r="POU12" s="60"/>
      <c r="POV12" s="60"/>
      <c r="POW12" s="60"/>
      <c r="POX12" s="60"/>
      <c r="POY12" s="60"/>
      <c r="POZ12" s="60"/>
      <c r="PPA12" s="60"/>
      <c r="PPB12" s="60"/>
      <c r="PPC12" s="60"/>
      <c r="PPD12" s="60"/>
      <c r="PPE12" s="60"/>
      <c r="PPF12" s="60"/>
      <c r="PPG12" s="60"/>
      <c r="PPH12" s="60"/>
      <c r="PPI12" s="60"/>
      <c r="PPJ12" s="60"/>
      <c r="PPK12" s="60"/>
      <c r="PPL12" s="60"/>
      <c r="PPM12" s="60"/>
      <c r="PPN12" s="60"/>
      <c r="PPO12" s="60"/>
      <c r="PPP12" s="60"/>
      <c r="PPQ12" s="60"/>
      <c r="PPR12" s="60"/>
      <c r="PPS12" s="60"/>
      <c r="PPT12" s="60"/>
      <c r="PPU12" s="60"/>
      <c r="PPV12" s="60"/>
      <c r="PPW12" s="60"/>
      <c r="PPX12" s="60"/>
      <c r="PPY12" s="60"/>
      <c r="PPZ12" s="60"/>
      <c r="PQA12" s="60"/>
      <c r="PQB12" s="60"/>
      <c r="PQC12" s="60"/>
      <c r="PQD12" s="60"/>
      <c r="PQE12" s="60"/>
      <c r="PQF12" s="60"/>
      <c r="PQG12" s="60"/>
      <c r="PQH12" s="60"/>
      <c r="PQI12" s="60"/>
      <c r="PQJ12" s="60"/>
      <c r="PQK12" s="60"/>
      <c r="PQL12" s="60"/>
      <c r="PQM12" s="60"/>
      <c r="PQN12" s="60"/>
      <c r="PQO12" s="60"/>
      <c r="PQP12" s="60"/>
      <c r="PQQ12" s="60"/>
      <c r="PQR12" s="60"/>
      <c r="PQS12" s="60"/>
      <c r="PQT12" s="60"/>
      <c r="PQU12" s="60"/>
      <c r="PQV12" s="60"/>
      <c r="PQW12" s="60"/>
      <c r="PQX12" s="60"/>
      <c r="PQY12" s="60"/>
      <c r="PQZ12" s="60"/>
      <c r="PRA12" s="60"/>
      <c r="PRB12" s="60"/>
      <c r="PRC12" s="60"/>
      <c r="PRD12" s="60"/>
      <c r="PRE12" s="60"/>
      <c r="PRF12" s="60"/>
      <c r="PRG12" s="60"/>
      <c r="PRH12" s="60"/>
      <c r="PRI12" s="60"/>
      <c r="PRJ12" s="60"/>
      <c r="PRK12" s="60"/>
      <c r="PRL12" s="60"/>
      <c r="PRM12" s="60"/>
      <c r="PRN12" s="60"/>
      <c r="PRO12" s="60"/>
      <c r="PRP12" s="60"/>
      <c r="PRQ12" s="60"/>
      <c r="PRR12" s="60"/>
      <c r="PRS12" s="60"/>
      <c r="PRT12" s="60"/>
      <c r="PRU12" s="60"/>
      <c r="PRV12" s="60"/>
      <c r="PRW12" s="60"/>
      <c r="PRX12" s="60"/>
      <c r="PRY12" s="60"/>
      <c r="PRZ12" s="60"/>
      <c r="PSA12" s="60"/>
      <c r="PSB12" s="60"/>
      <c r="PSC12" s="60"/>
      <c r="PSD12" s="60"/>
      <c r="PSE12" s="60"/>
      <c r="PSF12" s="60"/>
      <c r="PSG12" s="60"/>
      <c r="PSH12" s="60"/>
      <c r="PSI12" s="60"/>
      <c r="PSJ12" s="60"/>
      <c r="PSK12" s="60"/>
      <c r="PSL12" s="60"/>
      <c r="PSM12" s="60"/>
      <c r="PSN12" s="60"/>
      <c r="PSO12" s="60"/>
      <c r="PSP12" s="60"/>
      <c r="PSQ12" s="60"/>
      <c r="PSR12" s="60"/>
      <c r="PSS12" s="60"/>
      <c r="PST12" s="60"/>
      <c r="PSU12" s="60"/>
      <c r="PSV12" s="60"/>
      <c r="PSW12" s="60"/>
      <c r="PSX12" s="60"/>
      <c r="PSY12" s="60"/>
      <c r="PSZ12" s="60"/>
      <c r="PTA12" s="60"/>
      <c r="PTB12" s="60"/>
      <c r="PTC12" s="60"/>
      <c r="PTD12" s="60"/>
      <c r="PTE12" s="60"/>
      <c r="PTF12" s="60"/>
      <c r="PTG12" s="60"/>
      <c r="PTH12" s="60"/>
      <c r="PTI12" s="60"/>
      <c r="PTJ12" s="60"/>
      <c r="PTK12" s="60"/>
      <c r="PTL12" s="60"/>
      <c r="PTM12" s="60"/>
      <c r="PTN12" s="60"/>
      <c r="PTO12" s="60"/>
      <c r="PTP12" s="60"/>
      <c r="PTQ12" s="60"/>
      <c r="PTR12" s="60"/>
      <c r="PTS12" s="60"/>
      <c r="PTT12" s="60"/>
      <c r="PTU12" s="60"/>
      <c r="PTV12" s="60"/>
      <c r="PTW12" s="60"/>
      <c r="PTX12" s="60"/>
      <c r="PTY12" s="60"/>
      <c r="PTZ12" s="60"/>
      <c r="PUA12" s="60"/>
      <c r="PUB12" s="60"/>
      <c r="PUC12" s="60"/>
      <c r="PUD12" s="60"/>
      <c r="PUE12" s="60"/>
      <c r="PUF12" s="60"/>
      <c r="PUG12" s="60"/>
      <c r="PUH12" s="60"/>
      <c r="PUI12" s="60"/>
      <c r="PUJ12" s="60"/>
      <c r="PUK12" s="60"/>
      <c r="PUL12" s="60"/>
      <c r="PUM12" s="60"/>
      <c r="PUN12" s="60"/>
      <c r="PUO12" s="60"/>
      <c r="PUP12" s="60"/>
      <c r="PUQ12" s="60"/>
      <c r="PUR12" s="60"/>
      <c r="PUS12" s="60"/>
      <c r="PUT12" s="60"/>
      <c r="PUU12" s="60"/>
      <c r="PUV12" s="60"/>
      <c r="PUW12" s="60"/>
      <c r="PUX12" s="60"/>
      <c r="PUY12" s="60"/>
      <c r="PUZ12" s="60"/>
      <c r="PVA12" s="60"/>
      <c r="PVB12" s="60"/>
      <c r="PVC12" s="60"/>
      <c r="PVD12" s="60"/>
      <c r="PVE12" s="60"/>
      <c r="PVF12" s="60"/>
      <c r="PVG12" s="60"/>
      <c r="PVH12" s="60"/>
      <c r="PVI12" s="60"/>
      <c r="PVJ12" s="60"/>
      <c r="PVK12" s="60"/>
      <c r="PVL12" s="60"/>
      <c r="PVM12" s="60"/>
      <c r="PVN12" s="60"/>
      <c r="PVO12" s="60"/>
      <c r="PVP12" s="60"/>
      <c r="PVQ12" s="60"/>
      <c r="PVR12" s="60"/>
      <c r="PVS12" s="60"/>
      <c r="PVT12" s="60"/>
      <c r="PVU12" s="60"/>
      <c r="PVV12" s="60"/>
      <c r="PVW12" s="60"/>
      <c r="PVX12" s="60"/>
      <c r="PVY12" s="60"/>
      <c r="PVZ12" s="60"/>
      <c r="PWA12" s="60"/>
      <c r="PWB12" s="60"/>
      <c r="PWC12" s="60"/>
      <c r="PWD12" s="60"/>
      <c r="PWE12" s="60"/>
      <c r="PWF12" s="60"/>
      <c r="PWG12" s="60"/>
      <c r="PWH12" s="60"/>
      <c r="PWI12" s="60"/>
      <c r="PWJ12" s="60"/>
      <c r="PWK12" s="60"/>
      <c r="PWL12" s="60"/>
      <c r="PWM12" s="60"/>
      <c r="PWN12" s="60"/>
      <c r="PWO12" s="60"/>
      <c r="PWP12" s="60"/>
      <c r="PWQ12" s="60"/>
      <c r="PWR12" s="60"/>
      <c r="PWS12" s="60"/>
      <c r="PWT12" s="60"/>
      <c r="PWU12" s="60"/>
      <c r="PWV12" s="60"/>
      <c r="PWW12" s="60"/>
      <c r="PWX12" s="60"/>
      <c r="PWY12" s="60"/>
      <c r="PWZ12" s="60"/>
      <c r="PXA12" s="60"/>
      <c r="PXB12" s="60"/>
      <c r="PXC12" s="60"/>
      <c r="PXD12" s="60"/>
      <c r="PXE12" s="60"/>
      <c r="PXF12" s="60"/>
      <c r="PXG12" s="60"/>
      <c r="PXH12" s="60"/>
      <c r="PXI12" s="60"/>
      <c r="PXJ12" s="60"/>
      <c r="PXK12" s="60"/>
      <c r="PXL12" s="60"/>
      <c r="PXM12" s="60"/>
      <c r="PXN12" s="60"/>
      <c r="PXO12" s="60"/>
      <c r="PXP12" s="60"/>
      <c r="PXQ12" s="60"/>
      <c r="PXR12" s="60"/>
      <c r="PXS12" s="60"/>
      <c r="PXT12" s="60"/>
      <c r="PXU12" s="60"/>
      <c r="PXV12" s="60"/>
      <c r="PXW12" s="60"/>
      <c r="PXX12" s="60"/>
      <c r="PXY12" s="60"/>
      <c r="PXZ12" s="60"/>
      <c r="PYA12" s="60"/>
      <c r="PYB12" s="60"/>
      <c r="PYC12" s="60"/>
      <c r="PYD12" s="60"/>
      <c r="PYE12" s="60"/>
      <c r="PYF12" s="60"/>
      <c r="PYG12" s="60"/>
      <c r="PYH12" s="60"/>
      <c r="PYI12" s="60"/>
      <c r="PYJ12" s="60"/>
      <c r="PYK12" s="60"/>
      <c r="PYL12" s="60"/>
      <c r="PYM12" s="60"/>
      <c r="PYN12" s="60"/>
      <c r="PYO12" s="60"/>
      <c r="PYP12" s="60"/>
      <c r="PYQ12" s="60"/>
      <c r="PYR12" s="60"/>
      <c r="PYS12" s="60"/>
      <c r="PYT12" s="60"/>
      <c r="PYU12" s="60"/>
      <c r="PYV12" s="60"/>
      <c r="PYW12" s="60"/>
      <c r="PYX12" s="60"/>
      <c r="PYY12" s="60"/>
      <c r="PYZ12" s="60"/>
      <c r="PZA12" s="60"/>
      <c r="PZB12" s="60"/>
      <c r="PZC12" s="60"/>
      <c r="PZD12" s="60"/>
      <c r="PZE12" s="60"/>
      <c r="PZF12" s="60"/>
      <c r="PZG12" s="60"/>
      <c r="PZH12" s="60"/>
      <c r="PZI12" s="60"/>
      <c r="PZJ12" s="60"/>
      <c r="PZK12" s="60"/>
      <c r="PZL12" s="60"/>
      <c r="PZM12" s="60"/>
      <c r="PZN12" s="60"/>
      <c r="PZO12" s="60"/>
      <c r="PZP12" s="60"/>
      <c r="PZQ12" s="60"/>
      <c r="PZR12" s="60"/>
      <c r="PZS12" s="60"/>
      <c r="PZT12" s="60"/>
      <c r="PZU12" s="60"/>
      <c r="PZV12" s="60"/>
      <c r="PZW12" s="60"/>
      <c r="PZX12" s="60"/>
      <c r="PZY12" s="60"/>
      <c r="PZZ12" s="60"/>
      <c r="QAA12" s="60"/>
      <c r="QAB12" s="60"/>
      <c r="QAC12" s="60"/>
      <c r="QAD12" s="60"/>
      <c r="QAE12" s="60"/>
      <c r="QAF12" s="60"/>
      <c r="QAG12" s="60"/>
      <c r="QAH12" s="60"/>
      <c r="QAI12" s="60"/>
      <c r="QAJ12" s="60"/>
      <c r="QAK12" s="60"/>
      <c r="QAL12" s="60"/>
      <c r="QAM12" s="60"/>
      <c r="QAN12" s="60"/>
      <c r="QAO12" s="60"/>
      <c r="QAP12" s="60"/>
      <c r="QAQ12" s="60"/>
      <c r="QAR12" s="60"/>
      <c r="QAS12" s="60"/>
      <c r="QAT12" s="60"/>
      <c r="QAU12" s="60"/>
      <c r="QAV12" s="60"/>
      <c r="QAW12" s="60"/>
      <c r="QAX12" s="60"/>
      <c r="QAY12" s="60"/>
      <c r="QAZ12" s="60"/>
      <c r="QBA12" s="60"/>
      <c r="QBB12" s="60"/>
      <c r="QBC12" s="60"/>
      <c r="QBD12" s="60"/>
      <c r="QBE12" s="60"/>
      <c r="QBF12" s="60"/>
      <c r="QBG12" s="60"/>
      <c r="QBH12" s="60"/>
      <c r="QBI12" s="60"/>
      <c r="QBJ12" s="60"/>
      <c r="QBK12" s="60"/>
      <c r="QBL12" s="60"/>
      <c r="QBM12" s="60"/>
      <c r="QBN12" s="60"/>
      <c r="QBO12" s="60"/>
      <c r="QBP12" s="60"/>
      <c r="QBQ12" s="60"/>
      <c r="QBR12" s="60"/>
      <c r="QBS12" s="60"/>
      <c r="QBT12" s="60"/>
      <c r="QBU12" s="60"/>
      <c r="QBV12" s="60"/>
      <c r="QBW12" s="60"/>
      <c r="QBX12" s="60"/>
      <c r="QBY12" s="60"/>
      <c r="QBZ12" s="60"/>
      <c r="QCA12" s="60"/>
      <c r="QCB12" s="60"/>
      <c r="QCC12" s="60"/>
      <c r="QCD12" s="60"/>
      <c r="QCE12" s="60"/>
      <c r="QCF12" s="60"/>
      <c r="QCG12" s="60"/>
      <c r="QCH12" s="60"/>
      <c r="QCI12" s="60"/>
      <c r="QCJ12" s="60"/>
      <c r="QCK12" s="60"/>
      <c r="QCL12" s="60"/>
      <c r="QCM12" s="60"/>
      <c r="QCN12" s="60"/>
      <c r="QCO12" s="60"/>
      <c r="QCP12" s="60"/>
      <c r="QCQ12" s="60"/>
      <c r="QCR12" s="60"/>
      <c r="QCS12" s="60"/>
      <c r="QCT12" s="60"/>
      <c r="QCU12" s="60"/>
      <c r="QCV12" s="60"/>
      <c r="QCW12" s="60"/>
      <c r="QCX12" s="60"/>
      <c r="QCY12" s="60"/>
      <c r="QCZ12" s="60"/>
      <c r="QDA12" s="60"/>
      <c r="QDB12" s="60"/>
      <c r="QDC12" s="60"/>
      <c r="QDD12" s="60"/>
      <c r="QDE12" s="60"/>
      <c r="QDF12" s="60"/>
      <c r="QDG12" s="60"/>
      <c r="QDH12" s="60"/>
      <c r="QDI12" s="60"/>
      <c r="QDJ12" s="60"/>
      <c r="QDK12" s="60"/>
      <c r="QDL12" s="60"/>
      <c r="QDM12" s="60"/>
      <c r="QDN12" s="60"/>
      <c r="QDO12" s="60"/>
      <c r="QDP12" s="60"/>
      <c r="QDQ12" s="60"/>
      <c r="QDR12" s="60"/>
      <c r="QDS12" s="60"/>
      <c r="QDT12" s="60"/>
      <c r="QDU12" s="60"/>
      <c r="QDV12" s="60"/>
      <c r="QDW12" s="60"/>
      <c r="QDX12" s="60"/>
      <c r="QDY12" s="60"/>
      <c r="QDZ12" s="60"/>
      <c r="QEA12" s="60"/>
      <c r="QEB12" s="60"/>
      <c r="QEC12" s="60"/>
      <c r="QED12" s="60"/>
      <c r="QEE12" s="60"/>
      <c r="QEF12" s="60"/>
      <c r="QEG12" s="60"/>
      <c r="QEH12" s="60"/>
      <c r="QEI12" s="60"/>
      <c r="QEJ12" s="60"/>
      <c r="QEK12" s="60"/>
      <c r="QEL12" s="60"/>
      <c r="QEM12" s="60"/>
      <c r="QEN12" s="60"/>
      <c r="QEO12" s="60"/>
      <c r="QEP12" s="60"/>
      <c r="QEQ12" s="60"/>
      <c r="QER12" s="60"/>
      <c r="QES12" s="60"/>
      <c r="QET12" s="60"/>
      <c r="QEU12" s="60"/>
      <c r="QEV12" s="60"/>
      <c r="QEW12" s="60"/>
      <c r="QEX12" s="60"/>
      <c r="QEY12" s="60"/>
      <c r="QEZ12" s="60"/>
      <c r="QFA12" s="60"/>
      <c r="QFB12" s="60"/>
      <c r="QFC12" s="60"/>
      <c r="QFD12" s="60"/>
      <c r="QFE12" s="60"/>
      <c r="QFF12" s="60"/>
      <c r="QFG12" s="60"/>
      <c r="QFH12" s="60"/>
      <c r="QFI12" s="60"/>
      <c r="QFJ12" s="60"/>
      <c r="QFK12" s="60"/>
      <c r="QFL12" s="60"/>
      <c r="QFM12" s="60"/>
      <c r="QFN12" s="60"/>
      <c r="QFO12" s="60"/>
      <c r="QFP12" s="60"/>
      <c r="QFQ12" s="60"/>
      <c r="QFR12" s="60"/>
      <c r="QFS12" s="60"/>
      <c r="QFT12" s="60"/>
      <c r="QFU12" s="60"/>
      <c r="QFV12" s="60"/>
      <c r="QFW12" s="60"/>
      <c r="QFX12" s="60"/>
      <c r="QFY12" s="60"/>
      <c r="QFZ12" s="60"/>
      <c r="QGA12" s="60"/>
      <c r="QGB12" s="60"/>
      <c r="QGC12" s="60"/>
      <c r="QGD12" s="60"/>
      <c r="QGE12" s="60"/>
      <c r="QGF12" s="60"/>
      <c r="QGG12" s="60"/>
      <c r="QGH12" s="60"/>
      <c r="QGI12" s="60"/>
      <c r="QGJ12" s="60"/>
      <c r="QGK12" s="60"/>
      <c r="QGL12" s="60"/>
      <c r="QGM12" s="60"/>
      <c r="QGN12" s="60"/>
      <c r="QGO12" s="60"/>
      <c r="QGP12" s="60"/>
      <c r="QGQ12" s="60"/>
      <c r="QGR12" s="60"/>
      <c r="QGS12" s="60"/>
      <c r="QGT12" s="60"/>
      <c r="QGU12" s="60"/>
      <c r="QGV12" s="60"/>
      <c r="QGW12" s="60"/>
      <c r="QGX12" s="60"/>
      <c r="QGY12" s="60"/>
      <c r="QGZ12" s="60"/>
      <c r="QHA12" s="60"/>
      <c r="QHB12" s="60"/>
      <c r="QHC12" s="60"/>
      <c r="QHD12" s="60"/>
      <c r="QHE12" s="60"/>
      <c r="QHF12" s="60"/>
      <c r="QHG12" s="60"/>
      <c r="QHH12" s="60"/>
      <c r="QHI12" s="60"/>
      <c r="QHJ12" s="60"/>
      <c r="QHK12" s="60"/>
      <c r="QHL12" s="60"/>
      <c r="QHM12" s="60"/>
      <c r="QHN12" s="60"/>
      <c r="QHO12" s="60"/>
      <c r="QHP12" s="60"/>
      <c r="QHQ12" s="60"/>
      <c r="QHR12" s="60"/>
      <c r="QHS12" s="60"/>
      <c r="QHT12" s="60"/>
      <c r="QHU12" s="60"/>
      <c r="QHV12" s="60"/>
      <c r="QHW12" s="60"/>
      <c r="QHX12" s="60"/>
      <c r="QHY12" s="60"/>
      <c r="QHZ12" s="60"/>
      <c r="QIA12" s="60"/>
      <c r="QIB12" s="60"/>
      <c r="QIC12" s="60"/>
      <c r="QID12" s="60"/>
      <c r="QIE12" s="60"/>
      <c r="QIF12" s="60"/>
      <c r="QIG12" s="60"/>
      <c r="QIH12" s="60"/>
      <c r="QII12" s="60"/>
      <c r="QIJ12" s="60"/>
      <c r="QIK12" s="60"/>
      <c r="QIL12" s="60"/>
      <c r="QIM12" s="60"/>
      <c r="QIN12" s="60"/>
      <c r="QIO12" s="60"/>
      <c r="QIP12" s="60"/>
      <c r="QIQ12" s="60"/>
      <c r="QIR12" s="60"/>
      <c r="QIS12" s="60"/>
      <c r="QIT12" s="60"/>
      <c r="QIU12" s="60"/>
      <c r="QIV12" s="60"/>
      <c r="QIW12" s="60"/>
      <c r="QIX12" s="60"/>
      <c r="QIY12" s="60"/>
      <c r="QIZ12" s="60"/>
      <c r="QJA12" s="60"/>
      <c r="QJB12" s="60"/>
      <c r="QJC12" s="60"/>
      <c r="QJD12" s="60"/>
      <c r="QJE12" s="60"/>
      <c r="QJF12" s="60"/>
      <c r="QJG12" s="60"/>
      <c r="QJH12" s="60"/>
      <c r="QJI12" s="60"/>
      <c r="QJJ12" s="60"/>
      <c r="QJK12" s="60"/>
      <c r="QJL12" s="60"/>
      <c r="QJM12" s="60"/>
      <c r="QJN12" s="60"/>
      <c r="QJO12" s="60"/>
      <c r="QJP12" s="60"/>
      <c r="QJQ12" s="60"/>
      <c r="QJR12" s="60"/>
      <c r="QJS12" s="60"/>
      <c r="QJT12" s="60"/>
      <c r="QJU12" s="60"/>
      <c r="QJV12" s="60"/>
      <c r="QJW12" s="60"/>
      <c r="QJX12" s="60"/>
      <c r="QJY12" s="60"/>
      <c r="QJZ12" s="60"/>
      <c r="QKA12" s="60"/>
      <c r="QKB12" s="60"/>
      <c r="QKC12" s="60"/>
      <c r="QKD12" s="60"/>
      <c r="QKE12" s="60"/>
      <c r="QKF12" s="60"/>
      <c r="QKG12" s="60"/>
      <c r="QKH12" s="60"/>
      <c r="QKI12" s="60"/>
      <c r="QKJ12" s="60"/>
      <c r="QKK12" s="60"/>
      <c r="QKL12" s="60"/>
      <c r="QKM12" s="60"/>
      <c r="QKN12" s="60"/>
      <c r="QKO12" s="60"/>
      <c r="QKP12" s="60"/>
      <c r="QKQ12" s="60"/>
      <c r="QKR12" s="60"/>
      <c r="QKS12" s="60"/>
      <c r="QKT12" s="60"/>
      <c r="QKU12" s="60"/>
      <c r="QKV12" s="60"/>
      <c r="QKW12" s="60"/>
      <c r="QKX12" s="60"/>
      <c r="QKY12" s="60"/>
      <c r="QKZ12" s="60"/>
      <c r="QLA12" s="60"/>
      <c r="QLB12" s="60"/>
      <c r="QLC12" s="60"/>
      <c r="QLD12" s="60"/>
      <c r="QLE12" s="60"/>
      <c r="QLF12" s="60"/>
      <c r="QLG12" s="60"/>
      <c r="QLH12" s="60"/>
      <c r="QLI12" s="60"/>
      <c r="QLJ12" s="60"/>
      <c r="QLK12" s="60"/>
      <c r="QLL12" s="60"/>
      <c r="QLM12" s="60"/>
      <c r="QLN12" s="60"/>
      <c r="QLO12" s="60"/>
      <c r="QLP12" s="60"/>
      <c r="QLQ12" s="60"/>
      <c r="QLR12" s="60"/>
      <c r="QLS12" s="60"/>
      <c r="QLT12" s="60"/>
      <c r="QLU12" s="60"/>
      <c r="QLV12" s="60"/>
      <c r="QLW12" s="60"/>
      <c r="QLX12" s="60"/>
      <c r="QLY12" s="60"/>
      <c r="QLZ12" s="60"/>
      <c r="QMA12" s="60"/>
      <c r="QMB12" s="60"/>
      <c r="QMC12" s="60"/>
      <c r="QMD12" s="60"/>
      <c r="QME12" s="60"/>
      <c r="QMF12" s="60"/>
      <c r="QMG12" s="60"/>
      <c r="QMH12" s="60"/>
      <c r="QMI12" s="60"/>
      <c r="QMJ12" s="60"/>
      <c r="QMK12" s="60"/>
      <c r="QML12" s="60"/>
      <c r="QMM12" s="60"/>
      <c r="QMN12" s="60"/>
      <c r="QMO12" s="60"/>
      <c r="QMP12" s="60"/>
      <c r="QMQ12" s="60"/>
      <c r="QMR12" s="60"/>
      <c r="QMS12" s="60"/>
      <c r="QMT12" s="60"/>
      <c r="QMU12" s="60"/>
      <c r="QMV12" s="60"/>
      <c r="QMW12" s="60"/>
      <c r="QMX12" s="60"/>
      <c r="QMY12" s="60"/>
      <c r="QMZ12" s="60"/>
      <c r="QNA12" s="60"/>
      <c r="QNB12" s="60"/>
      <c r="QNC12" s="60"/>
      <c r="QND12" s="60"/>
      <c r="QNE12" s="60"/>
      <c r="QNF12" s="60"/>
      <c r="QNG12" s="60"/>
      <c r="QNH12" s="60"/>
      <c r="QNI12" s="60"/>
      <c r="QNJ12" s="60"/>
      <c r="QNK12" s="60"/>
      <c r="QNL12" s="60"/>
      <c r="QNM12" s="60"/>
      <c r="QNN12" s="60"/>
      <c r="QNO12" s="60"/>
      <c r="QNP12" s="60"/>
      <c r="QNQ12" s="60"/>
      <c r="QNR12" s="60"/>
      <c r="QNS12" s="60"/>
      <c r="QNT12" s="60"/>
      <c r="QNU12" s="60"/>
      <c r="QNV12" s="60"/>
      <c r="QNW12" s="60"/>
      <c r="QNX12" s="60"/>
      <c r="QNY12" s="60"/>
      <c r="QNZ12" s="60"/>
      <c r="QOA12" s="60"/>
      <c r="QOB12" s="60"/>
      <c r="QOC12" s="60"/>
      <c r="QOD12" s="60"/>
      <c r="QOE12" s="60"/>
      <c r="QOF12" s="60"/>
      <c r="QOG12" s="60"/>
      <c r="QOH12" s="60"/>
      <c r="QOI12" s="60"/>
      <c r="QOJ12" s="60"/>
      <c r="QOK12" s="60"/>
      <c r="QOL12" s="60"/>
      <c r="QOM12" s="60"/>
      <c r="QON12" s="60"/>
      <c r="QOO12" s="60"/>
      <c r="QOP12" s="60"/>
      <c r="QOQ12" s="60"/>
      <c r="QOR12" s="60"/>
      <c r="QOS12" s="60"/>
      <c r="QOT12" s="60"/>
      <c r="QOU12" s="60"/>
      <c r="QOV12" s="60"/>
      <c r="QOW12" s="60"/>
      <c r="QOX12" s="60"/>
      <c r="QOY12" s="60"/>
      <c r="QOZ12" s="60"/>
      <c r="QPA12" s="60"/>
      <c r="QPB12" s="60"/>
      <c r="QPC12" s="60"/>
      <c r="QPD12" s="60"/>
      <c r="QPE12" s="60"/>
      <c r="QPF12" s="60"/>
      <c r="QPG12" s="60"/>
      <c r="QPH12" s="60"/>
      <c r="QPI12" s="60"/>
      <c r="QPJ12" s="60"/>
      <c r="QPK12" s="60"/>
      <c r="QPL12" s="60"/>
      <c r="QPM12" s="60"/>
      <c r="QPN12" s="60"/>
      <c r="QPO12" s="60"/>
      <c r="QPP12" s="60"/>
      <c r="QPQ12" s="60"/>
      <c r="QPR12" s="60"/>
      <c r="QPS12" s="60"/>
      <c r="QPT12" s="60"/>
      <c r="QPU12" s="60"/>
      <c r="QPV12" s="60"/>
      <c r="QPW12" s="60"/>
      <c r="QPX12" s="60"/>
      <c r="QPY12" s="60"/>
      <c r="QPZ12" s="60"/>
      <c r="QQA12" s="60"/>
      <c r="QQB12" s="60"/>
      <c r="QQC12" s="60"/>
      <c r="QQD12" s="60"/>
      <c r="QQE12" s="60"/>
      <c r="QQF12" s="60"/>
      <c r="QQG12" s="60"/>
      <c r="QQH12" s="60"/>
      <c r="QQI12" s="60"/>
      <c r="QQJ12" s="60"/>
      <c r="QQK12" s="60"/>
      <c r="QQL12" s="60"/>
      <c r="QQM12" s="60"/>
      <c r="QQN12" s="60"/>
      <c r="QQO12" s="60"/>
      <c r="QQP12" s="60"/>
      <c r="QQQ12" s="60"/>
      <c r="QQR12" s="60"/>
      <c r="QQS12" s="60"/>
      <c r="QQT12" s="60"/>
      <c r="QQU12" s="60"/>
      <c r="QQV12" s="60"/>
      <c r="QQW12" s="60"/>
      <c r="QQX12" s="60"/>
      <c r="QQY12" s="60"/>
      <c r="QQZ12" s="60"/>
      <c r="QRA12" s="60"/>
      <c r="QRB12" s="60"/>
      <c r="QRC12" s="60"/>
      <c r="QRD12" s="60"/>
      <c r="QRE12" s="60"/>
      <c r="QRF12" s="60"/>
      <c r="QRG12" s="60"/>
      <c r="QRH12" s="60"/>
      <c r="QRI12" s="60"/>
      <c r="QRJ12" s="60"/>
      <c r="QRK12" s="60"/>
      <c r="QRL12" s="60"/>
      <c r="QRM12" s="60"/>
      <c r="QRN12" s="60"/>
      <c r="QRO12" s="60"/>
      <c r="QRP12" s="60"/>
      <c r="QRQ12" s="60"/>
      <c r="QRR12" s="60"/>
      <c r="QRS12" s="60"/>
      <c r="QRT12" s="60"/>
      <c r="QRU12" s="60"/>
      <c r="QRV12" s="60"/>
      <c r="QRW12" s="60"/>
      <c r="QRX12" s="60"/>
      <c r="QRY12" s="60"/>
      <c r="QRZ12" s="60"/>
      <c r="QSA12" s="60"/>
      <c r="QSB12" s="60"/>
      <c r="QSC12" s="60"/>
      <c r="QSD12" s="60"/>
      <c r="QSE12" s="60"/>
      <c r="QSF12" s="60"/>
      <c r="QSG12" s="60"/>
      <c r="QSH12" s="60"/>
      <c r="QSI12" s="60"/>
      <c r="QSJ12" s="60"/>
      <c r="QSK12" s="60"/>
      <c r="QSL12" s="60"/>
      <c r="QSM12" s="60"/>
      <c r="QSN12" s="60"/>
      <c r="QSO12" s="60"/>
      <c r="QSP12" s="60"/>
      <c r="QSQ12" s="60"/>
      <c r="QSR12" s="60"/>
      <c r="QSS12" s="60"/>
      <c r="QST12" s="60"/>
      <c r="QSU12" s="60"/>
      <c r="QSV12" s="60"/>
      <c r="QSW12" s="60"/>
      <c r="QSX12" s="60"/>
      <c r="QSY12" s="60"/>
      <c r="QSZ12" s="60"/>
      <c r="QTA12" s="60"/>
      <c r="QTB12" s="60"/>
      <c r="QTC12" s="60"/>
      <c r="QTD12" s="60"/>
      <c r="QTE12" s="60"/>
      <c r="QTF12" s="60"/>
      <c r="QTG12" s="60"/>
      <c r="QTH12" s="60"/>
      <c r="QTI12" s="60"/>
      <c r="QTJ12" s="60"/>
      <c r="QTK12" s="60"/>
      <c r="QTL12" s="60"/>
      <c r="QTM12" s="60"/>
      <c r="QTN12" s="60"/>
      <c r="QTO12" s="60"/>
      <c r="QTP12" s="60"/>
      <c r="QTQ12" s="60"/>
      <c r="QTR12" s="60"/>
      <c r="QTS12" s="60"/>
      <c r="QTT12" s="60"/>
      <c r="QTU12" s="60"/>
      <c r="QTV12" s="60"/>
      <c r="QTW12" s="60"/>
      <c r="QTX12" s="60"/>
      <c r="QTY12" s="60"/>
      <c r="QTZ12" s="60"/>
      <c r="QUA12" s="60"/>
      <c r="QUB12" s="60"/>
      <c r="QUC12" s="60"/>
      <c r="QUD12" s="60"/>
      <c r="QUE12" s="60"/>
      <c r="QUF12" s="60"/>
      <c r="QUG12" s="60"/>
      <c r="QUH12" s="60"/>
      <c r="QUI12" s="60"/>
      <c r="QUJ12" s="60"/>
      <c r="QUK12" s="60"/>
      <c r="QUL12" s="60"/>
      <c r="QUM12" s="60"/>
      <c r="QUN12" s="60"/>
      <c r="QUO12" s="60"/>
      <c r="QUP12" s="60"/>
      <c r="QUQ12" s="60"/>
      <c r="QUR12" s="60"/>
      <c r="QUS12" s="60"/>
      <c r="QUT12" s="60"/>
      <c r="QUU12" s="60"/>
      <c r="QUV12" s="60"/>
      <c r="QUW12" s="60"/>
      <c r="QUX12" s="60"/>
      <c r="QUY12" s="60"/>
      <c r="QUZ12" s="60"/>
      <c r="QVA12" s="60"/>
      <c r="QVB12" s="60"/>
      <c r="QVC12" s="60"/>
      <c r="QVD12" s="60"/>
      <c r="QVE12" s="60"/>
      <c r="QVF12" s="60"/>
      <c r="QVG12" s="60"/>
      <c r="QVH12" s="60"/>
      <c r="QVI12" s="60"/>
      <c r="QVJ12" s="60"/>
      <c r="QVK12" s="60"/>
      <c r="QVL12" s="60"/>
      <c r="QVM12" s="60"/>
      <c r="QVN12" s="60"/>
      <c r="QVO12" s="60"/>
      <c r="QVP12" s="60"/>
      <c r="QVQ12" s="60"/>
      <c r="QVR12" s="60"/>
      <c r="QVS12" s="60"/>
      <c r="QVT12" s="60"/>
      <c r="QVU12" s="60"/>
      <c r="QVV12" s="60"/>
      <c r="QVW12" s="60"/>
      <c r="QVX12" s="60"/>
      <c r="QVY12" s="60"/>
      <c r="QVZ12" s="60"/>
      <c r="QWA12" s="60"/>
      <c r="QWB12" s="60"/>
      <c r="QWC12" s="60"/>
      <c r="QWD12" s="60"/>
      <c r="QWE12" s="60"/>
      <c r="QWF12" s="60"/>
      <c r="QWG12" s="60"/>
      <c r="QWH12" s="60"/>
      <c r="QWI12" s="60"/>
      <c r="QWJ12" s="60"/>
      <c r="QWK12" s="60"/>
      <c r="QWL12" s="60"/>
      <c r="QWM12" s="60"/>
      <c r="QWN12" s="60"/>
      <c r="QWO12" s="60"/>
      <c r="QWP12" s="60"/>
      <c r="QWQ12" s="60"/>
      <c r="QWR12" s="60"/>
      <c r="QWS12" s="60"/>
      <c r="QWT12" s="60"/>
      <c r="QWU12" s="60"/>
      <c r="QWV12" s="60"/>
      <c r="QWW12" s="60"/>
      <c r="QWX12" s="60"/>
      <c r="QWY12" s="60"/>
      <c r="QWZ12" s="60"/>
      <c r="QXA12" s="60"/>
      <c r="QXB12" s="60"/>
      <c r="QXC12" s="60"/>
      <c r="QXD12" s="60"/>
      <c r="QXE12" s="60"/>
      <c r="QXF12" s="60"/>
      <c r="QXG12" s="60"/>
      <c r="QXH12" s="60"/>
      <c r="QXI12" s="60"/>
      <c r="QXJ12" s="60"/>
      <c r="QXK12" s="60"/>
      <c r="QXL12" s="60"/>
      <c r="QXM12" s="60"/>
      <c r="QXN12" s="60"/>
      <c r="QXO12" s="60"/>
      <c r="QXP12" s="60"/>
      <c r="QXQ12" s="60"/>
      <c r="QXR12" s="60"/>
      <c r="QXS12" s="60"/>
      <c r="QXT12" s="60"/>
      <c r="QXU12" s="60"/>
      <c r="QXV12" s="60"/>
      <c r="QXW12" s="60"/>
      <c r="QXX12" s="60"/>
      <c r="QXY12" s="60"/>
      <c r="QXZ12" s="60"/>
      <c r="QYA12" s="60"/>
      <c r="QYB12" s="60"/>
      <c r="QYC12" s="60"/>
      <c r="QYD12" s="60"/>
      <c r="QYE12" s="60"/>
      <c r="QYF12" s="60"/>
      <c r="QYG12" s="60"/>
      <c r="QYH12" s="60"/>
      <c r="QYI12" s="60"/>
      <c r="QYJ12" s="60"/>
      <c r="QYK12" s="60"/>
      <c r="QYL12" s="60"/>
      <c r="QYM12" s="60"/>
      <c r="QYN12" s="60"/>
      <c r="QYO12" s="60"/>
      <c r="QYP12" s="60"/>
      <c r="QYQ12" s="60"/>
      <c r="QYR12" s="60"/>
      <c r="QYS12" s="60"/>
      <c r="QYT12" s="60"/>
      <c r="QYU12" s="60"/>
      <c r="QYV12" s="60"/>
      <c r="QYW12" s="60"/>
      <c r="QYX12" s="60"/>
      <c r="QYY12" s="60"/>
      <c r="QYZ12" s="60"/>
      <c r="QZA12" s="60"/>
      <c r="QZB12" s="60"/>
      <c r="QZC12" s="60"/>
      <c r="QZD12" s="60"/>
      <c r="QZE12" s="60"/>
      <c r="QZF12" s="60"/>
      <c r="QZG12" s="60"/>
      <c r="QZH12" s="60"/>
      <c r="QZI12" s="60"/>
      <c r="QZJ12" s="60"/>
      <c r="QZK12" s="60"/>
      <c r="QZL12" s="60"/>
      <c r="QZM12" s="60"/>
      <c r="QZN12" s="60"/>
      <c r="QZO12" s="60"/>
      <c r="QZP12" s="60"/>
      <c r="QZQ12" s="60"/>
      <c r="QZR12" s="60"/>
      <c r="QZS12" s="60"/>
      <c r="QZT12" s="60"/>
      <c r="QZU12" s="60"/>
      <c r="QZV12" s="60"/>
      <c r="QZW12" s="60"/>
      <c r="QZX12" s="60"/>
      <c r="QZY12" s="60"/>
      <c r="QZZ12" s="60"/>
      <c r="RAA12" s="60"/>
      <c r="RAB12" s="60"/>
      <c r="RAC12" s="60"/>
      <c r="RAD12" s="60"/>
      <c r="RAE12" s="60"/>
      <c r="RAF12" s="60"/>
      <c r="RAG12" s="60"/>
      <c r="RAH12" s="60"/>
      <c r="RAI12" s="60"/>
      <c r="RAJ12" s="60"/>
      <c r="RAK12" s="60"/>
      <c r="RAL12" s="60"/>
      <c r="RAM12" s="60"/>
      <c r="RAN12" s="60"/>
      <c r="RAO12" s="60"/>
      <c r="RAP12" s="60"/>
      <c r="RAQ12" s="60"/>
      <c r="RAR12" s="60"/>
      <c r="RAS12" s="60"/>
      <c r="RAT12" s="60"/>
      <c r="RAU12" s="60"/>
      <c r="RAV12" s="60"/>
      <c r="RAW12" s="60"/>
      <c r="RAX12" s="60"/>
      <c r="RAY12" s="60"/>
      <c r="RAZ12" s="60"/>
      <c r="RBA12" s="60"/>
      <c r="RBB12" s="60"/>
      <c r="RBC12" s="60"/>
      <c r="RBD12" s="60"/>
      <c r="RBE12" s="60"/>
      <c r="RBF12" s="60"/>
      <c r="RBG12" s="60"/>
      <c r="RBH12" s="60"/>
      <c r="RBI12" s="60"/>
      <c r="RBJ12" s="60"/>
      <c r="RBK12" s="60"/>
      <c r="RBL12" s="60"/>
      <c r="RBM12" s="60"/>
      <c r="RBN12" s="60"/>
      <c r="RBO12" s="60"/>
      <c r="RBP12" s="60"/>
      <c r="RBQ12" s="60"/>
      <c r="RBR12" s="60"/>
      <c r="RBS12" s="60"/>
      <c r="RBT12" s="60"/>
      <c r="RBU12" s="60"/>
      <c r="RBV12" s="60"/>
      <c r="RBW12" s="60"/>
      <c r="RBX12" s="60"/>
      <c r="RBY12" s="60"/>
      <c r="RBZ12" s="60"/>
      <c r="RCA12" s="60"/>
      <c r="RCB12" s="60"/>
      <c r="RCC12" s="60"/>
      <c r="RCD12" s="60"/>
      <c r="RCE12" s="60"/>
      <c r="RCF12" s="60"/>
      <c r="RCG12" s="60"/>
      <c r="RCH12" s="60"/>
      <c r="RCI12" s="60"/>
      <c r="RCJ12" s="60"/>
      <c r="RCK12" s="60"/>
      <c r="RCL12" s="60"/>
      <c r="RCM12" s="60"/>
      <c r="RCN12" s="60"/>
      <c r="RCO12" s="60"/>
      <c r="RCP12" s="60"/>
      <c r="RCQ12" s="60"/>
      <c r="RCR12" s="60"/>
      <c r="RCS12" s="60"/>
      <c r="RCT12" s="60"/>
      <c r="RCU12" s="60"/>
      <c r="RCV12" s="60"/>
      <c r="RCW12" s="60"/>
      <c r="RCX12" s="60"/>
      <c r="RCY12" s="60"/>
      <c r="RCZ12" s="60"/>
      <c r="RDA12" s="60"/>
      <c r="RDB12" s="60"/>
      <c r="RDC12" s="60"/>
      <c r="RDD12" s="60"/>
      <c r="RDE12" s="60"/>
      <c r="RDF12" s="60"/>
      <c r="RDG12" s="60"/>
      <c r="RDH12" s="60"/>
      <c r="RDI12" s="60"/>
      <c r="RDJ12" s="60"/>
      <c r="RDK12" s="60"/>
      <c r="RDL12" s="60"/>
      <c r="RDM12" s="60"/>
      <c r="RDN12" s="60"/>
      <c r="RDO12" s="60"/>
      <c r="RDP12" s="60"/>
      <c r="RDQ12" s="60"/>
      <c r="RDR12" s="60"/>
      <c r="RDS12" s="60"/>
      <c r="RDT12" s="60"/>
      <c r="RDU12" s="60"/>
      <c r="RDV12" s="60"/>
      <c r="RDW12" s="60"/>
      <c r="RDX12" s="60"/>
      <c r="RDY12" s="60"/>
      <c r="RDZ12" s="60"/>
      <c r="REA12" s="60"/>
      <c r="REB12" s="60"/>
      <c r="REC12" s="60"/>
      <c r="RED12" s="60"/>
      <c r="REE12" s="60"/>
      <c r="REF12" s="60"/>
      <c r="REG12" s="60"/>
      <c r="REH12" s="60"/>
      <c r="REI12" s="60"/>
      <c r="REJ12" s="60"/>
      <c r="REK12" s="60"/>
      <c r="REL12" s="60"/>
      <c r="REM12" s="60"/>
      <c r="REN12" s="60"/>
      <c r="REO12" s="60"/>
      <c r="REP12" s="60"/>
      <c r="REQ12" s="60"/>
      <c r="RER12" s="60"/>
      <c r="RES12" s="60"/>
      <c r="RET12" s="60"/>
      <c r="REU12" s="60"/>
      <c r="REV12" s="60"/>
      <c r="REW12" s="60"/>
      <c r="REX12" s="60"/>
      <c r="REY12" s="60"/>
      <c r="REZ12" s="60"/>
      <c r="RFA12" s="60"/>
      <c r="RFB12" s="60"/>
      <c r="RFC12" s="60"/>
      <c r="RFD12" s="60"/>
      <c r="RFE12" s="60"/>
      <c r="RFF12" s="60"/>
      <c r="RFG12" s="60"/>
      <c r="RFH12" s="60"/>
      <c r="RFI12" s="60"/>
      <c r="RFJ12" s="60"/>
      <c r="RFK12" s="60"/>
      <c r="RFL12" s="60"/>
      <c r="RFM12" s="60"/>
      <c r="RFN12" s="60"/>
      <c r="RFO12" s="60"/>
      <c r="RFP12" s="60"/>
      <c r="RFQ12" s="60"/>
      <c r="RFR12" s="60"/>
      <c r="RFS12" s="60"/>
      <c r="RFT12" s="60"/>
      <c r="RFU12" s="60"/>
      <c r="RFV12" s="60"/>
      <c r="RFW12" s="60"/>
      <c r="RFX12" s="60"/>
      <c r="RFY12" s="60"/>
      <c r="RFZ12" s="60"/>
      <c r="RGA12" s="60"/>
      <c r="RGB12" s="60"/>
      <c r="RGC12" s="60"/>
      <c r="RGD12" s="60"/>
      <c r="RGE12" s="60"/>
      <c r="RGF12" s="60"/>
      <c r="RGG12" s="60"/>
      <c r="RGH12" s="60"/>
      <c r="RGI12" s="60"/>
      <c r="RGJ12" s="60"/>
      <c r="RGK12" s="60"/>
      <c r="RGL12" s="60"/>
      <c r="RGM12" s="60"/>
      <c r="RGN12" s="60"/>
      <c r="RGO12" s="60"/>
      <c r="RGP12" s="60"/>
      <c r="RGQ12" s="60"/>
      <c r="RGR12" s="60"/>
      <c r="RGS12" s="60"/>
      <c r="RGT12" s="60"/>
      <c r="RGU12" s="60"/>
      <c r="RGV12" s="60"/>
      <c r="RGW12" s="60"/>
      <c r="RGX12" s="60"/>
      <c r="RGY12" s="60"/>
      <c r="RGZ12" s="60"/>
      <c r="RHA12" s="60"/>
      <c r="RHB12" s="60"/>
      <c r="RHC12" s="60"/>
      <c r="RHD12" s="60"/>
      <c r="RHE12" s="60"/>
      <c r="RHF12" s="60"/>
      <c r="RHG12" s="60"/>
      <c r="RHH12" s="60"/>
      <c r="RHI12" s="60"/>
      <c r="RHJ12" s="60"/>
      <c r="RHK12" s="60"/>
      <c r="RHL12" s="60"/>
      <c r="RHM12" s="60"/>
      <c r="RHN12" s="60"/>
      <c r="RHO12" s="60"/>
      <c r="RHP12" s="60"/>
      <c r="RHQ12" s="60"/>
      <c r="RHR12" s="60"/>
      <c r="RHS12" s="60"/>
      <c r="RHT12" s="60"/>
      <c r="RHU12" s="60"/>
      <c r="RHV12" s="60"/>
      <c r="RHW12" s="60"/>
      <c r="RHX12" s="60"/>
      <c r="RHY12" s="60"/>
      <c r="RHZ12" s="60"/>
      <c r="RIA12" s="60"/>
      <c r="RIB12" s="60"/>
      <c r="RIC12" s="60"/>
      <c r="RID12" s="60"/>
      <c r="RIE12" s="60"/>
      <c r="RIF12" s="60"/>
      <c r="RIG12" s="60"/>
      <c r="RIH12" s="60"/>
      <c r="RII12" s="60"/>
      <c r="RIJ12" s="60"/>
      <c r="RIK12" s="60"/>
      <c r="RIL12" s="60"/>
      <c r="RIM12" s="60"/>
      <c r="RIN12" s="60"/>
      <c r="RIO12" s="60"/>
      <c r="RIP12" s="60"/>
      <c r="RIQ12" s="60"/>
      <c r="RIR12" s="60"/>
      <c r="RIS12" s="60"/>
      <c r="RIT12" s="60"/>
      <c r="RIU12" s="60"/>
      <c r="RIV12" s="60"/>
      <c r="RIW12" s="60"/>
      <c r="RIX12" s="60"/>
      <c r="RIY12" s="60"/>
      <c r="RIZ12" s="60"/>
      <c r="RJA12" s="60"/>
      <c r="RJB12" s="60"/>
      <c r="RJC12" s="60"/>
      <c r="RJD12" s="60"/>
      <c r="RJE12" s="60"/>
      <c r="RJF12" s="60"/>
      <c r="RJG12" s="60"/>
      <c r="RJH12" s="60"/>
      <c r="RJI12" s="60"/>
      <c r="RJJ12" s="60"/>
      <c r="RJK12" s="60"/>
      <c r="RJL12" s="60"/>
      <c r="RJM12" s="60"/>
      <c r="RJN12" s="60"/>
      <c r="RJO12" s="60"/>
      <c r="RJP12" s="60"/>
      <c r="RJQ12" s="60"/>
      <c r="RJR12" s="60"/>
      <c r="RJS12" s="60"/>
      <c r="RJT12" s="60"/>
      <c r="RJU12" s="60"/>
      <c r="RJV12" s="60"/>
      <c r="RJW12" s="60"/>
      <c r="RJX12" s="60"/>
      <c r="RJY12" s="60"/>
      <c r="RJZ12" s="60"/>
      <c r="RKA12" s="60"/>
      <c r="RKB12" s="60"/>
      <c r="RKC12" s="60"/>
      <c r="RKD12" s="60"/>
      <c r="RKE12" s="60"/>
      <c r="RKF12" s="60"/>
      <c r="RKG12" s="60"/>
      <c r="RKH12" s="60"/>
      <c r="RKI12" s="60"/>
      <c r="RKJ12" s="60"/>
      <c r="RKK12" s="60"/>
      <c r="RKL12" s="60"/>
      <c r="RKM12" s="60"/>
      <c r="RKN12" s="60"/>
      <c r="RKO12" s="60"/>
      <c r="RKP12" s="60"/>
      <c r="RKQ12" s="60"/>
      <c r="RKR12" s="60"/>
      <c r="RKS12" s="60"/>
      <c r="RKT12" s="60"/>
      <c r="RKU12" s="60"/>
      <c r="RKV12" s="60"/>
      <c r="RKW12" s="60"/>
      <c r="RKX12" s="60"/>
      <c r="RKY12" s="60"/>
      <c r="RKZ12" s="60"/>
      <c r="RLA12" s="60"/>
      <c r="RLB12" s="60"/>
      <c r="RLC12" s="60"/>
      <c r="RLD12" s="60"/>
      <c r="RLE12" s="60"/>
      <c r="RLF12" s="60"/>
      <c r="RLG12" s="60"/>
      <c r="RLH12" s="60"/>
      <c r="RLI12" s="60"/>
      <c r="RLJ12" s="60"/>
      <c r="RLK12" s="60"/>
      <c r="RLL12" s="60"/>
      <c r="RLM12" s="60"/>
      <c r="RLN12" s="60"/>
      <c r="RLO12" s="60"/>
      <c r="RLP12" s="60"/>
      <c r="RLQ12" s="60"/>
      <c r="RLR12" s="60"/>
      <c r="RLS12" s="60"/>
      <c r="RLT12" s="60"/>
      <c r="RLU12" s="60"/>
      <c r="RLV12" s="60"/>
      <c r="RLW12" s="60"/>
      <c r="RLX12" s="60"/>
      <c r="RLY12" s="60"/>
      <c r="RLZ12" s="60"/>
      <c r="RMA12" s="60"/>
      <c r="RMB12" s="60"/>
      <c r="RMC12" s="60"/>
      <c r="RMD12" s="60"/>
      <c r="RME12" s="60"/>
      <c r="RMF12" s="60"/>
      <c r="RMG12" s="60"/>
      <c r="RMH12" s="60"/>
      <c r="RMI12" s="60"/>
      <c r="RMJ12" s="60"/>
      <c r="RMK12" s="60"/>
      <c r="RML12" s="60"/>
      <c r="RMM12" s="60"/>
      <c r="RMN12" s="60"/>
      <c r="RMO12" s="60"/>
      <c r="RMP12" s="60"/>
      <c r="RMQ12" s="60"/>
      <c r="RMR12" s="60"/>
      <c r="RMS12" s="60"/>
      <c r="RMT12" s="60"/>
      <c r="RMU12" s="60"/>
      <c r="RMV12" s="60"/>
      <c r="RMW12" s="60"/>
      <c r="RMX12" s="60"/>
      <c r="RMY12" s="60"/>
      <c r="RMZ12" s="60"/>
      <c r="RNA12" s="60"/>
      <c r="RNB12" s="60"/>
      <c r="RNC12" s="60"/>
      <c r="RND12" s="60"/>
      <c r="RNE12" s="60"/>
      <c r="RNF12" s="60"/>
      <c r="RNG12" s="60"/>
      <c r="RNH12" s="60"/>
      <c r="RNI12" s="60"/>
      <c r="RNJ12" s="60"/>
      <c r="RNK12" s="60"/>
      <c r="RNL12" s="60"/>
      <c r="RNM12" s="60"/>
      <c r="RNN12" s="60"/>
      <c r="RNO12" s="60"/>
      <c r="RNP12" s="60"/>
      <c r="RNQ12" s="60"/>
      <c r="RNR12" s="60"/>
      <c r="RNS12" s="60"/>
      <c r="RNT12" s="60"/>
      <c r="RNU12" s="60"/>
      <c r="RNV12" s="60"/>
      <c r="RNW12" s="60"/>
      <c r="RNX12" s="60"/>
      <c r="RNY12" s="60"/>
      <c r="RNZ12" s="60"/>
      <c r="ROA12" s="60"/>
      <c r="ROB12" s="60"/>
      <c r="ROC12" s="60"/>
      <c r="ROD12" s="60"/>
      <c r="ROE12" s="60"/>
      <c r="ROF12" s="60"/>
      <c r="ROG12" s="60"/>
      <c r="ROH12" s="60"/>
      <c r="ROI12" s="60"/>
      <c r="ROJ12" s="60"/>
      <c r="ROK12" s="60"/>
      <c r="ROL12" s="60"/>
      <c r="ROM12" s="60"/>
      <c r="RON12" s="60"/>
      <c r="ROO12" s="60"/>
      <c r="ROP12" s="60"/>
      <c r="ROQ12" s="60"/>
      <c r="ROR12" s="60"/>
      <c r="ROS12" s="60"/>
      <c r="ROT12" s="60"/>
      <c r="ROU12" s="60"/>
      <c r="ROV12" s="60"/>
      <c r="ROW12" s="60"/>
      <c r="ROX12" s="60"/>
      <c r="ROY12" s="60"/>
      <c r="ROZ12" s="60"/>
      <c r="RPA12" s="60"/>
      <c r="RPB12" s="60"/>
      <c r="RPC12" s="60"/>
      <c r="RPD12" s="60"/>
      <c r="RPE12" s="60"/>
      <c r="RPF12" s="60"/>
      <c r="RPG12" s="60"/>
      <c r="RPH12" s="60"/>
      <c r="RPI12" s="60"/>
      <c r="RPJ12" s="60"/>
      <c r="RPK12" s="60"/>
      <c r="RPL12" s="60"/>
      <c r="RPM12" s="60"/>
      <c r="RPN12" s="60"/>
      <c r="RPO12" s="60"/>
      <c r="RPP12" s="60"/>
      <c r="RPQ12" s="60"/>
      <c r="RPR12" s="60"/>
      <c r="RPS12" s="60"/>
      <c r="RPT12" s="60"/>
      <c r="RPU12" s="60"/>
      <c r="RPV12" s="60"/>
      <c r="RPW12" s="60"/>
      <c r="RPX12" s="60"/>
      <c r="RPY12" s="60"/>
      <c r="RPZ12" s="60"/>
      <c r="RQA12" s="60"/>
      <c r="RQB12" s="60"/>
      <c r="RQC12" s="60"/>
      <c r="RQD12" s="60"/>
      <c r="RQE12" s="60"/>
      <c r="RQF12" s="60"/>
      <c r="RQG12" s="60"/>
      <c r="RQH12" s="60"/>
      <c r="RQI12" s="60"/>
      <c r="RQJ12" s="60"/>
      <c r="RQK12" s="60"/>
      <c r="RQL12" s="60"/>
      <c r="RQM12" s="60"/>
      <c r="RQN12" s="60"/>
      <c r="RQO12" s="60"/>
      <c r="RQP12" s="60"/>
      <c r="RQQ12" s="60"/>
      <c r="RQR12" s="60"/>
      <c r="RQS12" s="60"/>
      <c r="RQT12" s="60"/>
      <c r="RQU12" s="60"/>
      <c r="RQV12" s="60"/>
      <c r="RQW12" s="60"/>
      <c r="RQX12" s="60"/>
      <c r="RQY12" s="60"/>
      <c r="RQZ12" s="60"/>
      <c r="RRA12" s="60"/>
      <c r="RRB12" s="60"/>
      <c r="RRC12" s="60"/>
      <c r="RRD12" s="60"/>
      <c r="RRE12" s="60"/>
      <c r="RRF12" s="60"/>
      <c r="RRG12" s="60"/>
      <c r="RRH12" s="60"/>
      <c r="RRI12" s="60"/>
      <c r="RRJ12" s="60"/>
      <c r="RRK12" s="60"/>
      <c r="RRL12" s="60"/>
      <c r="RRM12" s="60"/>
      <c r="RRN12" s="60"/>
      <c r="RRO12" s="60"/>
      <c r="RRP12" s="60"/>
      <c r="RRQ12" s="60"/>
      <c r="RRR12" s="60"/>
      <c r="RRS12" s="60"/>
      <c r="RRT12" s="60"/>
      <c r="RRU12" s="60"/>
      <c r="RRV12" s="60"/>
      <c r="RRW12" s="60"/>
      <c r="RRX12" s="60"/>
      <c r="RRY12" s="60"/>
      <c r="RRZ12" s="60"/>
      <c r="RSA12" s="60"/>
      <c r="RSB12" s="60"/>
      <c r="RSC12" s="60"/>
      <c r="RSD12" s="60"/>
      <c r="RSE12" s="60"/>
      <c r="RSF12" s="60"/>
      <c r="RSG12" s="60"/>
      <c r="RSH12" s="60"/>
      <c r="RSI12" s="60"/>
      <c r="RSJ12" s="60"/>
      <c r="RSK12" s="60"/>
      <c r="RSL12" s="60"/>
      <c r="RSM12" s="60"/>
      <c r="RSN12" s="60"/>
      <c r="RSO12" s="60"/>
      <c r="RSP12" s="60"/>
      <c r="RSQ12" s="60"/>
      <c r="RSR12" s="60"/>
      <c r="RSS12" s="60"/>
      <c r="RST12" s="60"/>
      <c r="RSU12" s="60"/>
      <c r="RSV12" s="60"/>
      <c r="RSW12" s="60"/>
      <c r="RSX12" s="60"/>
      <c r="RSY12" s="60"/>
      <c r="RSZ12" s="60"/>
      <c r="RTA12" s="60"/>
      <c r="RTB12" s="60"/>
      <c r="RTC12" s="60"/>
      <c r="RTD12" s="60"/>
      <c r="RTE12" s="60"/>
      <c r="RTF12" s="60"/>
      <c r="RTG12" s="60"/>
      <c r="RTH12" s="60"/>
      <c r="RTI12" s="60"/>
      <c r="RTJ12" s="60"/>
      <c r="RTK12" s="60"/>
      <c r="RTL12" s="60"/>
      <c r="RTM12" s="60"/>
      <c r="RTN12" s="60"/>
      <c r="RTO12" s="60"/>
      <c r="RTP12" s="60"/>
      <c r="RTQ12" s="60"/>
      <c r="RTR12" s="60"/>
      <c r="RTS12" s="60"/>
      <c r="RTT12" s="60"/>
      <c r="RTU12" s="60"/>
      <c r="RTV12" s="60"/>
      <c r="RTW12" s="60"/>
      <c r="RTX12" s="60"/>
      <c r="RTY12" s="60"/>
      <c r="RTZ12" s="60"/>
      <c r="RUA12" s="60"/>
      <c r="RUB12" s="60"/>
      <c r="RUC12" s="60"/>
      <c r="RUD12" s="60"/>
      <c r="RUE12" s="60"/>
      <c r="RUF12" s="60"/>
      <c r="RUG12" s="60"/>
      <c r="RUH12" s="60"/>
      <c r="RUI12" s="60"/>
      <c r="RUJ12" s="60"/>
      <c r="RUK12" s="60"/>
      <c r="RUL12" s="60"/>
      <c r="RUM12" s="60"/>
      <c r="RUN12" s="60"/>
      <c r="RUO12" s="60"/>
      <c r="RUP12" s="60"/>
      <c r="RUQ12" s="60"/>
      <c r="RUR12" s="60"/>
      <c r="RUS12" s="60"/>
      <c r="RUT12" s="60"/>
      <c r="RUU12" s="60"/>
      <c r="RUV12" s="60"/>
      <c r="RUW12" s="60"/>
      <c r="RUX12" s="60"/>
      <c r="RUY12" s="60"/>
      <c r="RUZ12" s="60"/>
      <c r="RVA12" s="60"/>
      <c r="RVB12" s="60"/>
      <c r="RVC12" s="60"/>
      <c r="RVD12" s="60"/>
      <c r="RVE12" s="60"/>
      <c r="RVF12" s="60"/>
      <c r="RVG12" s="60"/>
      <c r="RVH12" s="60"/>
      <c r="RVI12" s="60"/>
      <c r="RVJ12" s="60"/>
      <c r="RVK12" s="60"/>
      <c r="RVL12" s="60"/>
      <c r="RVM12" s="60"/>
      <c r="RVN12" s="60"/>
      <c r="RVO12" s="60"/>
      <c r="RVP12" s="60"/>
      <c r="RVQ12" s="60"/>
      <c r="RVR12" s="60"/>
      <c r="RVS12" s="60"/>
      <c r="RVT12" s="60"/>
      <c r="RVU12" s="60"/>
      <c r="RVV12" s="60"/>
      <c r="RVW12" s="60"/>
      <c r="RVX12" s="60"/>
      <c r="RVY12" s="60"/>
      <c r="RVZ12" s="60"/>
      <c r="RWA12" s="60"/>
      <c r="RWB12" s="60"/>
      <c r="RWC12" s="60"/>
      <c r="RWD12" s="60"/>
      <c r="RWE12" s="60"/>
      <c r="RWF12" s="60"/>
      <c r="RWG12" s="60"/>
      <c r="RWH12" s="60"/>
      <c r="RWI12" s="60"/>
      <c r="RWJ12" s="60"/>
      <c r="RWK12" s="60"/>
      <c r="RWL12" s="60"/>
      <c r="RWM12" s="60"/>
      <c r="RWN12" s="60"/>
      <c r="RWO12" s="60"/>
      <c r="RWP12" s="60"/>
      <c r="RWQ12" s="60"/>
      <c r="RWR12" s="60"/>
      <c r="RWS12" s="60"/>
      <c r="RWT12" s="60"/>
      <c r="RWU12" s="60"/>
      <c r="RWV12" s="60"/>
      <c r="RWW12" s="60"/>
      <c r="RWX12" s="60"/>
      <c r="RWY12" s="60"/>
      <c r="RWZ12" s="60"/>
      <c r="RXA12" s="60"/>
      <c r="RXB12" s="60"/>
      <c r="RXC12" s="60"/>
      <c r="RXD12" s="60"/>
      <c r="RXE12" s="60"/>
      <c r="RXF12" s="60"/>
      <c r="RXG12" s="60"/>
      <c r="RXH12" s="60"/>
      <c r="RXI12" s="60"/>
      <c r="RXJ12" s="60"/>
      <c r="RXK12" s="60"/>
      <c r="RXL12" s="60"/>
      <c r="RXM12" s="60"/>
      <c r="RXN12" s="60"/>
      <c r="RXO12" s="60"/>
      <c r="RXP12" s="60"/>
      <c r="RXQ12" s="60"/>
      <c r="RXR12" s="60"/>
      <c r="RXS12" s="60"/>
      <c r="RXT12" s="60"/>
      <c r="RXU12" s="60"/>
      <c r="RXV12" s="60"/>
      <c r="RXW12" s="60"/>
      <c r="RXX12" s="60"/>
      <c r="RXY12" s="60"/>
      <c r="RXZ12" s="60"/>
      <c r="RYA12" s="60"/>
      <c r="RYB12" s="60"/>
      <c r="RYC12" s="60"/>
      <c r="RYD12" s="60"/>
      <c r="RYE12" s="60"/>
      <c r="RYF12" s="60"/>
      <c r="RYG12" s="60"/>
      <c r="RYH12" s="60"/>
      <c r="RYI12" s="60"/>
      <c r="RYJ12" s="60"/>
      <c r="RYK12" s="60"/>
      <c r="RYL12" s="60"/>
      <c r="RYM12" s="60"/>
      <c r="RYN12" s="60"/>
      <c r="RYO12" s="60"/>
      <c r="RYP12" s="60"/>
      <c r="RYQ12" s="60"/>
      <c r="RYR12" s="60"/>
      <c r="RYS12" s="60"/>
      <c r="RYT12" s="60"/>
      <c r="RYU12" s="60"/>
      <c r="RYV12" s="60"/>
      <c r="RYW12" s="60"/>
      <c r="RYX12" s="60"/>
      <c r="RYY12" s="60"/>
      <c r="RYZ12" s="60"/>
      <c r="RZA12" s="60"/>
      <c r="RZB12" s="60"/>
      <c r="RZC12" s="60"/>
      <c r="RZD12" s="60"/>
      <c r="RZE12" s="60"/>
      <c r="RZF12" s="60"/>
      <c r="RZG12" s="60"/>
      <c r="RZH12" s="60"/>
      <c r="RZI12" s="60"/>
      <c r="RZJ12" s="60"/>
      <c r="RZK12" s="60"/>
      <c r="RZL12" s="60"/>
      <c r="RZM12" s="60"/>
      <c r="RZN12" s="60"/>
      <c r="RZO12" s="60"/>
      <c r="RZP12" s="60"/>
      <c r="RZQ12" s="60"/>
      <c r="RZR12" s="60"/>
      <c r="RZS12" s="60"/>
      <c r="RZT12" s="60"/>
      <c r="RZU12" s="60"/>
      <c r="RZV12" s="60"/>
      <c r="RZW12" s="60"/>
      <c r="RZX12" s="60"/>
      <c r="RZY12" s="60"/>
      <c r="RZZ12" s="60"/>
      <c r="SAA12" s="60"/>
      <c r="SAB12" s="60"/>
      <c r="SAC12" s="60"/>
      <c r="SAD12" s="60"/>
      <c r="SAE12" s="60"/>
      <c r="SAF12" s="60"/>
      <c r="SAG12" s="60"/>
      <c r="SAH12" s="60"/>
      <c r="SAI12" s="60"/>
      <c r="SAJ12" s="60"/>
      <c r="SAK12" s="60"/>
      <c r="SAL12" s="60"/>
      <c r="SAM12" s="60"/>
      <c r="SAN12" s="60"/>
      <c r="SAO12" s="60"/>
      <c r="SAP12" s="60"/>
      <c r="SAQ12" s="60"/>
      <c r="SAR12" s="60"/>
      <c r="SAS12" s="60"/>
      <c r="SAT12" s="60"/>
      <c r="SAU12" s="60"/>
      <c r="SAV12" s="60"/>
      <c r="SAW12" s="60"/>
      <c r="SAX12" s="60"/>
      <c r="SAY12" s="60"/>
      <c r="SAZ12" s="60"/>
      <c r="SBA12" s="60"/>
      <c r="SBB12" s="60"/>
      <c r="SBC12" s="60"/>
      <c r="SBD12" s="60"/>
      <c r="SBE12" s="60"/>
      <c r="SBF12" s="60"/>
      <c r="SBG12" s="60"/>
      <c r="SBH12" s="60"/>
      <c r="SBI12" s="60"/>
      <c r="SBJ12" s="60"/>
      <c r="SBK12" s="60"/>
      <c r="SBL12" s="60"/>
      <c r="SBM12" s="60"/>
      <c r="SBN12" s="60"/>
      <c r="SBO12" s="60"/>
      <c r="SBP12" s="60"/>
      <c r="SBQ12" s="60"/>
      <c r="SBR12" s="60"/>
      <c r="SBS12" s="60"/>
      <c r="SBT12" s="60"/>
      <c r="SBU12" s="60"/>
      <c r="SBV12" s="60"/>
      <c r="SBW12" s="60"/>
      <c r="SBX12" s="60"/>
      <c r="SBY12" s="60"/>
      <c r="SBZ12" s="60"/>
      <c r="SCA12" s="60"/>
      <c r="SCB12" s="60"/>
      <c r="SCC12" s="60"/>
      <c r="SCD12" s="60"/>
      <c r="SCE12" s="60"/>
      <c r="SCF12" s="60"/>
      <c r="SCG12" s="60"/>
      <c r="SCH12" s="60"/>
      <c r="SCI12" s="60"/>
      <c r="SCJ12" s="60"/>
      <c r="SCK12" s="60"/>
      <c r="SCL12" s="60"/>
      <c r="SCM12" s="60"/>
      <c r="SCN12" s="60"/>
      <c r="SCO12" s="60"/>
      <c r="SCP12" s="60"/>
      <c r="SCQ12" s="60"/>
      <c r="SCR12" s="60"/>
      <c r="SCS12" s="60"/>
      <c r="SCT12" s="60"/>
      <c r="SCU12" s="60"/>
      <c r="SCV12" s="60"/>
      <c r="SCW12" s="60"/>
      <c r="SCX12" s="60"/>
      <c r="SCY12" s="60"/>
      <c r="SCZ12" s="60"/>
      <c r="SDA12" s="60"/>
      <c r="SDB12" s="60"/>
      <c r="SDC12" s="60"/>
      <c r="SDD12" s="60"/>
      <c r="SDE12" s="60"/>
      <c r="SDF12" s="60"/>
      <c r="SDG12" s="60"/>
      <c r="SDH12" s="60"/>
      <c r="SDI12" s="60"/>
      <c r="SDJ12" s="60"/>
      <c r="SDK12" s="60"/>
      <c r="SDL12" s="60"/>
      <c r="SDM12" s="60"/>
      <c r="SDN12" s="60"/>
      <c r="SDO12" s="60"/>
      <c r="SDP12" s="60"/>
      <c r="SDQ12" s="60"/>
      <c r="SDR12" s="60"/>
      <c r="SDS12" s="60"/>
      <c r="SDT12" s="60"/>
      <c r="SDU12" s="60"/>
      <c r="SDV12" s="60"/>
      <c r="SDW12" s="60"/>
      <c r="SDX12" s="60"/>
      <c r="SDY12" s="60"/>
      <c r="SDZ12" s="60"/>
      <c r="SEA12" s="60"/>
      <c r="SEB12" s="60"/>
      <c r="SEC12" s="60"/>
      <c r="SED12" s="60"/>
      <c r="SEE12" s="60"/>
      <c r="SEF12" s="60"/>
      <c r="SEG12" s="60"/>
      <c r="SEH12" s="60"/>
      <c r="SEI12" s="60"/>
      <c r="SEJ12" s="60"/>
      <c r="SEK12" s="60"/>
      <c r="SEL12" s="60"/>
      <c r="SEM12" s="60"/>
      <c r="SEN12" s="60"/>
      <c r="SEO12" s="60"/>
      <c r="SEP12" s="60"/>
      <c r="SEQ12" s="60"/>
      <c r="SER12" s="60"/>
      <c r="SES12" s="60"/>
      <c r="SET12" s="60"/>
      <c r="SEU12" s="60"/>
      <c r="SEV12" s="60"/>
      <c r="SEW12" s="60"/>
      <c r="SEX12" s="60"/>
      <c r="SEY12" s="60"/>
      <c r="SEZ12" s="60"/>
      <c r="SFA12" s="60"/>
      <c r="SFB12" s="60"/>
      <c r="SFC12" s="60"/>
      <c r="SFD12" s="60"/>
      <c r="SFE12" s="60"/>
      <c r="SFF12" s="60"/>
      <c r="SFG12" s="60"/>
      <c r="SFH12" s="60"/>
      <c r="SFI12" s="60"/>
      <c r="SFJ12" s="60"/>
      <c r="SFK12" s="60"/>
      <c r="SFL12" s="60"/>
      <c r="SFM12" s="60"/>
      <c r="SFN12" s="60"/>
      <c r="SFO12" s="60"/>
      <c r="SFP12" s="60"/>
      <c r="SFQ12" s="60"/>
      <c r="SFR12" s="60"/>
      <c r="SFS12" s="60"/>
      <c r="SFT12" s="60"/>
      <c r="SFU12" s="60"/>
      <c r="SFV12" s="60"/>
      <c r="SFW12" s="60"/>
      <c r="SFX12" s="60"/>
      <c r="SFY12" s="60"/>
      <c r="SFZ12" s="60"/>
      <c r="SGA12" s="60"/>
      <c r="SGB12" s="60"/>
      <c r="SGC12" s="60"/>
      <c r="SGD12" s="60"/>
      <c r="SGE12" s="60"/>
      <c r="SGF12" s="60"/>
      <c r="SGG12" s="60"/>
      <c r="SGH12" s="60"/>
      <c r="SGI12" s="60"/>
      <c r="SGJ12" s="60"/>
      <c r="SGK12" s="60"/>
      <c r="SGL12" s="60"/>
      <c r="SGM12" s="60"/>
      <c r="SGN12" s="60"/>
      <c r="SGO12" s="60"/>
      <c r="SGP12" s="60"/>
      <c r="SGQ12" s="60"/>
      <c r="SGR12" s="60"/>
      <c r="SGS12" s="60"/>
      <c r="SGT12" s="60"/>
      <c r="SGU12" s="60"/>
      <c r="SGV12" s="60"/>
      <c r="SGW12" s="60"/>
      <c r="SGX12" s="60"/>
      <c r="SGY12" s="60"/>
      <c r="SGZ12" s="60"/>
      <c r="SHA12" s="60"/>
      <c r="SHB12" s="60"/>
      <c r="SHC12" s="60"/>
      <c r="SHD12" s="60"/>
      <c r="SHE12" s="60"/>
      <c r="SHF12" s="60"/>
      <c r="SHG12" s="60"/>
      <c r="SHH12" s="60"/>
      <c r="SHI12" s="60"/>
      <c r="SHJ12" s="60"/>
      <c r="SHK12" s="60"/>
      <c r="SHL12" s="60"/>
      <c r="SHM12" s="60"/>
      <c r="SHN12" s="60"/>
      <c r="SHO12" s="60"/>
      <c r="SHP12" s="60"/>
      <c r="SHQ12" s="60"/>
      <c r="SHR12" s="60"/>
      <c r="SHS12" s="60"/>
      <c r="SHT12" s="60"/>
      <c r="SHU12" s="60"/>
      <c r="SHV12" s="60"/>
      <c r="SHW12" s="60"/>
      <c r="SHX12" s="60"/>
      <c r="SHY12" s="60"/>
      <c r="SHZ12" s="60"/>
      <c r="SIA12" s="60"/>
      <c r="SIB12" s="60"/>
      <c r="SIC12" s="60"/>
      <c r="SID12" s="60"/>
      <c r="SIE12" s="60"/>
      <c r="SIF12" s="60"/>
      <c r="SIG12" s="60"/>
      <c r="SIH12" s="60"/>
      <c r="SII12" s="60"/>
      <c r="SIJ12" s="60"/>
      <c r="SIK12" s="60"/>
      <c r="SIL12" s="60"/>
      <c r="SIM12" s="60"/>
      <c r="SIN12" s="60"/>
      <c r="SIO12" s="60"/>
      <c r="SIP12" s="60"/>
      <c r="SIQ12" s="60"/>
      <c r="SIR12" s="60"/>
      <c r="SIS12" s="60"/>
      <c r="SIT12" s="60"/>
      <c r="SIU12" s="60"/>
      <c r="SIV12" s="60"/>
      <c r="SIW12" s="60"/>
      <c r="SIX12" s="60"/>
      <c r="SIY12" s="60"/>
      <c r="SIZ12" s="60"/>
      <c r="SJA12" s="60"/>
      <c r="SJB12" s="60"/>
      <c r="SJC12" s="60"/>
      <c r="SJD12" s="60"/>
      <c r="SJE12" s="60"/>
      <c r="SJF12" s="60"/>
      <c r="SJG12" s="60"/>
      <c r="SJH12" s="60"/>
      <c r="SJI12" s="60"/>
      <c r="SJJ12" s="60"/>
      <c r="SJK12" s="60"/>
      <c r="SJL12" s="60"/>
      <c r="SJM12" s="60"/>
      <c r="SJN12" s="60"/>
      <c r="SJO12" s="60"/>
      <c r="SJP12" s="60"/>
      <c r="SJQ12" s="60"/>
      <c r="SJR12" s="60"/>
      <c r="SJS12" s="60"/>
      <c r="SJT12" s="60"/>
      <c r="SJU12" s="60"/>
      <c r="SJV12" s="60"/>
      <c r="SJW12" s="60"/>
      <c r="SJX12" s="60"/>
      <c r="SJY12" s="60"/>
      <c r="SJZ12" s="60"/>
      <c r="SKA12" s="60"/>
      <c r="SKB12" s="60"/>
      <c r="SKC12" s="60"/>
      <c r="SKD12" s="60"/>
      <c r="SKE12" s="60"/>
      <c r="SKF12" s="60"/>
      <c r="SKG12" s="60"/>
      <c r="SKH12" s="60"/>
      <c r="SKI12" s="60"/>
      <c r="SKJ12" s="60"/>
      <c r="SKK12" s="60"/>
      <c r="SKL12" s="60"/>
      <c r="SKM12" s="60"/>
      <c r="SKN12" s="60"/>
      <c r="SKO12" s="60"/>
      <c r="SKP12" s="60"/>
      <c r="SKQ12" s="60"/>
      <c r="SKR12" s="60"/>
      <c r="SKS12" s="60"/>
      <c r="SKT12" s="60"/>
      <c r="SKU12" s="60"/>
      <c r="SKV12" s="60"/>
      <c r="SKW12" s="60"/>
      <c r="SKX12" s="60"/>
      <c r="SKY12" s="60"/>
      <c r="SKZ12" s="60"/>
      <c r="SLA12" s="60"/>
      <c r="SLB12" s="60"/>
      <c r="SLC12" s="60"/>
      <c r="SLD12" s="60"/>
      <c r="SLE12" s="60"/>
      <c r="SLF12" s="60"/>
      <c r="SLG12" s="60"/>
      <c r="SLH12" s="60"/>
      <c r="SLI12" s="60"/>
      <c r="SLJ12" s="60"/>
      <c r="SLK12" s="60"/>
      <c r="SLL12" s="60"/>
      <c r="SLM12" s="60"/>
      <c r="SLN12" s="60"/>
      <c r="SLO12" s="60"/>
      <c r="SLP12" s="60"/>
      <c r="SLQ12" s="60"/>
      <c r="SLR12" s="60"/>
      <c r="SLS12" s="60"/>
      <c r="SLT12" s="60"/>
      <c r="SLU12" s="60"/>
      <c r="SLV12" s="60"/>
      <c r="SLW12" s="60"/>
      <c r="SLX12" s="60"/>
      <c r="SLY12" s="60"/>
      <c r="SLZ12" s="60"/>
      <c r="SMA12" s="60"/>
      <c r="SMB12" s="60"/>
      <c r="SMC12" s="60"/>
      <c r="SMD12" s="60"/>
      <c r="SME12" s="60"/>
      <c r="SMF12" s="60"/>
      <c r="SMG12" s="60"/>
      <c r="SMH12" s="60"/>
      <c r="SMI12" s="60"/>
      <c r="SMJ12" s="60"/>
      <c r="SMK12" s="60"/>
      <c r="SML12" s="60"/>
      <c r="SMM12" s="60"/>
      <c r="SMN12" s="60"/>
      <c r="SMO12" s="60"/>
      <c r="SMP12" s="60"/>
      <c r="SMQ12" s="60"/>
      <c r="SMR12" s="60"/>
      <c r="SMS12" s="60"/>
      <c r="SMT12" s="60"/>
      <c r="SMU12" s="60"/>
      <c r="SMV12" s="60"/>
      <c r="SMW12" s="60"/>
      <c r="SMX12" s="60"/>
      <c r="SMY12" s="60"/>
      <c r="SMZ12" s="60"/>
      <c r="SNA12" s="60"/>
      <c r="SNB12" s="60"/>
      <c r="SNC12" s="60"/>
      <c r="SND12" s="60"/>
      <c r="SNE12" s="60"/>
      <c r="SNF12" s="60"/>
      <c r="SNG12" s="60"/>
      <c r="SNH12" s="60"/>
      <c r="SNI12" s="60"/>
      <c r="SNJ12" s="60"/>
      <c r="SNK12" s="60"/>
      <c r="SNL12" s="60"/>
      <c r="SNM12" s="60"/>
      <c r="SNN12" s="60"/>
      <c r="SNO12" s="60"/>
      <c r="SNP12" s="60"/>
      <c r="SNQ12" s="60"/>
      <c r="SNR12" s="60"/>
      <c r="SNS12" s="60"/>
      <c r="SNT12" s="60"/>
      <c r="SNU12" s="60"/>
      <c r="SNV12" s="60"/>
      <c r="SNW12" s="60"/>
      <c r="SNX12" s="60"/>
      <c r="SNY12" s="60"/>
      <c r="SNZ12" s="60"/>
      <c r="SOA12" s="60"/>
      <c r="SOB12" s="60"/>
      <c r="SOC12" s="60"/>
      <c r="SOD12" s="60"/>
      <c r="SOE12" s="60"/>
      <c r="SOF12" s="60"/>
      <c r="SOG12" s="60"/>
      <c r="SOH12" s="60"/>
      <c r="SOI12" s="60"/>
      <c r="SOJ12" s="60"/>
      <c r="SOK12" s="60"/>
      <c r="SOL12" s="60"/>
      <c r="SOM12" s="60"/>
      <c r="SON12" s="60"/>
      <c r="SOO12" s="60"/>
      <c r="SOP12" s="60"/>
      <c r="SOQ12" s="60"/>
      <c r="SOR12" s="60"/>
      <c r="SOS12" s="60"/>
      <c r="SOT12" s="60"/>
      <c r="SOU12" s="60"/>
      <c r="SOV12" s="60"/>
      <c r="SOW12" s="60"/>
      <c r="SOX12" s="60"/>
      <c r="SOY12" s="60"/>
      <c r="SOZ12" s="60"/>
      <c r="SPA12" s="60"/>
      <c r="SPB12" s="60"/>
      <c r="SPC12" s="60"/>
      <c r="SPD12" s="60"/>
      <c r="SPE12" s="60"/>
      <c r="SPF12" s="60"/>
      <c r="SPG12" s="60"/>
      <c r="SPH12" s="60"/>
      <c r="SPI12" s="60"/>
      <c r="SPJ12" s="60"/>
      <c r="SPK12" s="60"/>
      <c r="SPL12" s="60"/>
      <c r="SPM12" s="60"/>
      <c r="SPN12" s="60"/>
      <c r="SPO12" s="60"/>
      <c r="SPP12" s="60"/>
      <c r="SPQ12" s="60"/>
      <c r="SPR12" s="60"/>
      <c r="SPS12" s="60"/>
      <c r="SPT12" s="60"/>
      <c r="SPU12" s="60"/>
      <c r="SPV12" s="60"/>
      <c r="SPW12" s="60"/>
      <c r="SPX12" s="60"/>
      <c r="SPY12" s="60"/>
      <c r="SPZ12" s="60"/>
      <c r="SQA12" s="60"/>
      <c r="SQB12" s="60"/>
      <c r="SQC12" s="60"/>
      <c r="SQD12" s="60"/>
      <c r="SQE12" s="60"/>
      <c r="SQF12" s="60"/>
      <c r="SQG12" s="60"/>
      <c r="SQH12" s="60"/>
      <c r="SQI12" s="60"/>
      <c r="SQJ12" s="60"/>
      <c r="SQK12" s="60"/>
      <c r="SQL12" s="60"/>
      <c r="SQM12" s="60"/>
      <c r="SQN12" s="60"/>
      <c r="SQO12" s="60"/>
      <c r="SQP12" s="60"/>
      <c r="SQQ12" s="60"/>
      <c r="SQR12" s="60"/>
      <c r="SQS12" s="60"/>
      <c r="SQT12" s="60"/>
      <c r="SQU12" s="60"/>
      <c r="SQV12" s="60"/>
      <c r="SQW12" s="60"/>
      <c r="SQX12" s="60"/>
      <c r="SQY12" s="60"/>
      <c r="SQZ12" s="60"/>
      <c r="SRA12" s="60"/>
      <c r="SRB12" s="60"/>
      <c r="SRC12" s="60"/>
      <c r="SRD12" s="60"/>
      <c r="SRE12" s="60"/>
      <c r="SRF12" s="60"/>
      <c r="SRG12" s="60"/>
      <c r="SRH12" s="60"/>
      <c r="SRI12" s="60"/>
      <c r="SRJ12" s="60"/>
      <c r="SRK12" s="60"/>
      <c r="SRL12" s="60"/>
      <c r="SRM12" s="60"/>
      <c r="SRN12" s="60"/>
      <c r="SRO12" s="60"/>
      <c r="SRP12" s="60"/>
      <c r="SRQ12" s="60"/>
      <c r="SRR12" s="60"/>
      <c r="SRS12" s="60"/>
      <c r="SRT12" s="60"/>
      <c r="SRU12" s="60"/>
      <c r="SRV12" s="60"/>
      <c r="SRW12" s="60"/>
      <c r="SRX12" s="60"/>
      <c r="SRY12" s="60"/>
      <c r="SRZ12" s="60"/>
      <c r="SSA12" s="60"/>
      <c r="SSB12" s="60"/>
      <c r="SSC12" s="60"/>
      <c r="SSD12" s="60"/>
      <c r="SSE12" s="60"/>
      <c r="SSF12" s="60"/>
      <c r="SSG12" s="60"/>
      <c r="SSH12" s="60"/>
      <c r="SSI12" s="60"/>
      <c r="SSJ12" s="60"/>
      <c r="SSK12" s="60"/>
      <c r="SSL12" s="60"/>
      <c r="SSM12" s="60"/>
      <c r="SSN12" s="60"/>
      <c r="SSO12" s="60"/>
      <c r="SSP12" s="60"/>
      <c r="SSQ12" s="60"/>
      <c r="SSR12" s="60"/>
      <c r="SSS12" s="60"/>
      <c r="SST12" s="60"/>
      <c r="SSU12" s="60"/>
      <c r="SSV12" s="60"/>
      <c r="SSW12" s="60"/>
      <c r="SSX12" s="60"/>
      <c r="SSY12" s="60"/>
      <c r="SSZ12" s="60"/>
      <c r="STA12" s="60"/>
      <c r="STB12" s="60"/>
      <c r="STC12" s="60"/>
      <c r="STD12" s="60"/>
      <c r="STE12" s="60"/>
      <c r="STF12" s="60"/>
      <c r="STG12" s="60"/>
      <c r="STH12" s="60"/>
      <c r="STI12" s="60"/>
      <c r="STJ12" s="60"/>
      <c r="STK12" s="60"/>
      <c r="STL12" s="60"/>
      <c r="STM12" s="60"/>
      <c r="STN12" s="60"/>
      <c r="STO12" s="60"/>
      <c r="STP12" s="60"/>
      <c r="STQ12" s="60"/>
      <c r="STR12" s="60"/>
      <c r="STS12" s="60"/>
      <c r="STT12" s="60"/>
      <c r="STU12" s="60"/>
      <c r="STV12" s="60"/>
      <c r="STW12" s="60"/>
      <c r="STX12" s="60"/>
      <c r="STY12" s="60"/>
      <c r="STZ12" s="60"/>
      <c r="SUA12" s="60"/>
      <c r="SUB12" s="60"/>
      <c r="SUC12" s="60"/>
      <c r="SUD12" s="60"/>
      <c r="SUE12" s="60"/>
      <c r="SUF12" s="60"/>
      <c r="SUG12" s="60"/>
      <c r="SUH12" s="60"/>
      <c r="SUI12" s="60"/>
      <c r="SUJ12" s="60"/>
      <c r="SUK12" s="60"/>
      <c r="SUL12" s="60"/>
      <c r="SUM12" s="60"/>
      <c r="SUN12" s="60"/>
      <c r="SUO12" s="60"/>
      <c r="SUP12" s="60"/>
      <c r="SUQ12" s="60"/>
      <c r="SUR12" s="60"/>
      <c r="SUS12" s="60"/>
      <c r="SUT12" s="60"/>
      <c r="SUU12" s="60"/>
      <c r="SUV12" s="60"/>
      <c r="SUW12" s="60"/>
      <c r="SUX12" s="60"/>
      <c r="SUY12" s="60"/>
      <c r="SUZ12" s="60"/>
      <c r="SVA12" s="60"/>
      <c r="SVB12" s="60"/>
      <c r="SVC12" s="60"/>
      <c r="SVD12" s="60"/>
      <c r="SVE12" s="60"/>
      <c r="SVF12" s="60"/>
      <c r="SVG12" s="60"/>
      <c r="SVH12" s="60"/>
      <c r="SVI12" s="60"/>
      <c r="SVJ12" s="60"/>
      <c r="SVK12" s="60"/>
      <c r="SVL12" s="60"/>
      <c r="SVM12" s="60"/>
      <c r="SVN12" s="60"/>
      <c r="SVO12" s="60"/>
      <c r="SVP12" s="60"/>
      <c r="SVQ12" s="60"/>
      <c r="SVR12" s="60"/>
      <c r="SVS12" s="60"/>
      <c r="SVT12" s="60"/>
      <c r="SVU12" s="60"/>
      <c r="SVV12" s="60"/>
      <c r="SVW12" s="60"/>
      <c r="SVX12" s="60"/>
      <c r="SVY12" s="60"/>
      <c r="SVZ12" s="60"/>
      <c r="SWA12" s="60"/>
      <c r="SWB12" s="60"/>
      <c r="SWC12" s="60"/>
      <c r="SWD12" s="60"/>
      <c r="SWE12" s="60"/>
      <c r="SWF12" s="60"/>
      <c r="SWG12" s="60"/>
      <c r="SWH12" s="60"/>
      <c r="SWI12" s="60"/>
      <c r="SWJ12" s="60"/>
      <c r="SWK12" s="60"/>
      <c r="SWL12" s="60"/>
      <c r="SWM12" s="60"/>
      <c r="SWN12" s="60"/>
      <c r="SWO12" s="60"/>
      <c r="SWP12" s="60"/>
      <c r="SWQ12" s="60"/>
      <c r="SWR12" s="60"/>
      <c r="SWS12" s="60"/>
      <c r="SWT12" s="60"/>
      <c r="SWU12" s="60"/>
      <c r="SWV12" s="60"/>
      <c r="SWW12" s="60"/>
      <c r="SWX12" s="60"/>
      <c r="SWY12" s="60"/>
      <c r="SWZ12" s="60"/>
      <c r="SXA12" s="60"/>
      <c r="SXB12" s="60"/>
      <c r="SXC12" s="60"/>
      <c r="SXD12" s="60"/>
      <c r="SXE12" s="60"/>
      <c r="SXF12" s="60"/>
      <c r="SXG12" s="60"/>
      <c r="SXH12" s="60"/>
      <c r="SXI12" s="60"/>
      <c r="SXJ12" s="60"/>
      <c r="SXK12" s="60"/>
      <c r="SXL12" s="60"/>
      <c r="SXM12" s="60"/>
      <c r="SXN12" s="60"/>
      <c r="SXO12" s="60"/>
      <c r="SXP12" s="60"/>
      <c r="SXQ12" s="60"/>
      <c r="SXR12" s="60"/>
      <c r="SXS12" s="60"/>
      <c r="SXT12" s="60"/>
      <c r="SXU12" s="60"/>
      <c r="SXV12" s="60"/>
      <c r="SXW12" s="60"/>
      <c r="SXX12" s="60"/>
      <c r="SXY12" s="60"/>
      <c r="SXZ12" s="60"/>
      <c r="SYA12" s="60"/>
      <c r="SYB12" s="60"/>
      <c r="SYC12" s="60"/>
      <c r="SYD12" s="60"/>
      <c r="SYE12" s="60"/>
      <c r="SYF12" s="60"/>
      <c r="SYG12" s="60"/>
      <c r="SYH12" s="60"/>
      <c r="SYI12" s="60"/>
      <c r="SYJ12" s="60"/>
      <c r="SYK12" s="60"/>
      <c r="SYL12" s="60"/>
      <c r="SYM12" s="60"/>
      <c r="SYN12" s="60"/>
      <c r="SYO12" s="60"/>
      <c r="SYP12" s="60"/>
      <c r="SYQ12" s="60"/>
      <c r="SYR12" s="60"/>
      <c r="SYS12" s="60"/>
      <c r="SYT12" s="60"/>
      <c r="SYU12" s="60"/>
      <c r="SYV12" s="60"/>
      <c r="SYW12" s="60"/>
      <c r="SYX12" s="60"/>
      <c r="SYY12" s="60"/>
      <c r="SYZ12" s="60"/>
      <c r="SZA12" s="60"/>
      <c r="SZB12" s="60"/>
      <c r="SZC12" s="60"/>
      <c r="SZD12" s="60"/>
      <c r="SZE12" s="60"/>
      <c r="SZF12" s="60"/>
      <c r="SZG12" s="60"/>
      <c r="SZH12" s="60"/>
      <c r="SZI12" s="60"/>
      <c r="SZJ12" s="60"/>
      <c r="SZK12" s="60"/>
      <c r="SZL12" s="60"/>
      <c r="SZM12" s="60"/>
      <c r="SZN12" s="60"/>
      <c r="SZO12" s="60"/>
      <c r="SZP12" s="60"/>
      <c r="SZQ12" s="60"/>
      <c r="SZR12" s="60"/>
      <c r="SZS12" s="60"/>
      <c r="SZT12" s="60"/>
      <c r="SZU12" s="60"/>
      <c r="SZV12" s="60"/>
      <c r="SZW12" s="60"/>
      <c r="SZX12" s="60"/>
      <c r="SZY12" s="60"/>
      <c r="SZZ12" s="60"/>
      <c r="TAA12" s="60"/>
      <c r="TAB12" s="60"/>
      <c r="TAC12" s="60"/>
      <c r="TAD12" s="60"/>
      <c r="TAE12" s="60"/>
      <c r="TAF12" s="60"/>
      <c r="TAG12" s="60"/>
      <c r="TAH12" s="60"/>
      <c r="TAI12" s="60"/>
      <c r="TAJ12" s="60"/>
      <c r="TAK12" s="60"/>
      <c r="TAL12" s="60"/>
      <c r="TAM12" s="60"/>
      <c r="TAN12" s="60"/>
      <c r="TAO12" s="60"/>
      <c r="TAP12" s="60"/>
      <c r="TAQ12" s="60"/>
      <c r="TAR12" s="60"/>
      <c r="TAS12" s="60"/>
      <c r="TAT12" s="60"/>
      <c r="TAU12" s="60"/>
      <c r="TAV12" s="60"/>
      <c r="TAW12" s="60"/>
      <c r="TAX12" s="60"/>
      <c r="TAY12" s="60"/>
      <c r="TAZ12" s="60"/>
      <c r="TBA12" s="60"/>
      <c r="TBB12" s="60"/>
      <c r="TBC12" s="60"/>
      <c r="TBD12" s="60"/>
      <c r="TBE12" s="60"/>
      <c r="TBF12" s="60"/>
      <c r="TBG12" s="60"/>
      <c r="TBH12" s="60"/>
      <c r="TBI12" s="60"/>
      <c r="TBJ12" s="60"/>
      <c r="TBK12" s="60"/>
      <c r="TBL12" s="60"/>
      <c r="TBM12" s="60"/>
      <c r="TBN12" s="60"/>
      <c r="TBO12" s="60"/>
      <c r="TBP12" s="60"/>
      <c r="TBQ12" s="60"/>
      <c r="TBR12" s="60"/>
      <c r="TBS12" s="60"/>
      <c r="TBT12" s="60"/>
      <c r="TBU12" s="60"/>
      <c r="TBV12" s="60"/>
      <c r="TBW12" s="60"/>
      <c r="TBX12" s="60"/>
      <c r="TBY12" s="60"/>
      <c r="TBZ12" s="60"/>
      <c r="TCA12" s="60"/>
      <c r="TCB12" s="60"/>
      <c r="TCC12" s="60"/>
      <c r="TCD12" s="60"/>
      <c r="TCE12" s="60"/>
      <c r="TCF12" s="60"/>
      <c r="TCG12" s="60"/>
      <c r="TCH12" s="60"/>
      <c r="TCI12" s="60"/>
      <c r="TCJ12" s="60"/>
      <c r="TCK12" s="60"/>
      <c r="TCL12" s="60"/>
      <c r="TCM12" s="60"/>
      <c r="TCN12" s="60"/>
      <c r="TCO12" s="60"/>
      <c r="TCP12" s="60"/>
      <c r="TCQ12" s="60"/>
      <c r="TCR12" s="60"/>
      <c r="TCS12" s="60"/>
      <c r="TCT12" s="60"/>
      <c r="TCU12" s="60"/>
      <c r="TCV12" s="60"/>
      <c r="TCW12" s="60"/>
      <c r="TCX12" s="60"/>
      <c r="TCY12" s="60"/>
      <c r="TCZ12" s="60"/>
      <c r="TDA12" s="60"/>
      <c r="TDB12" s="60"/>
      <c r="TDC12" s="60"/>
      <c r="TDD12" s="60"/>
      <c r="TDE12" s="60"/>
      <c r="TDF12" s="60"/>
      <c r="TDG12" s="60"/>
      <c r="TDH12" s="60"/>
      <c r="TDI12" s="60"/>
      <c r="TDJ12" s="60"/>
      <c r="TDK12" s="60"/>
      <c r="TDL12" s="60"/>
      <c r="TDM12" s="60"/>
      <c r="TDN12" s="60"/>
      <c r="TDO12" s="60"/>
      <c r="TDP12" s="60"/>
      <c r="TDQ12" s="60"/>
      <c r="TDR12" s="60"/>
      <c r="TDS12" s="60"/>
      <c r="TDT12" s="60"/>
      <c r="TDU12" s="60"/>
      <c r="TDV12" s="60"/>
      <c r="TDW12" s="60"/>
      <c r="TDX12" s="60"/>
      <c r="TDY12" s="60"/>
      <c r="TDZ12" s="60"/>
      <c r="TEA12" s="60"/>
      <c r="TEB12" s="60"/>
      <c r="TEC12" s="60"/>
      <c r="TED12" s="60"/>
      <c r="TEE12" s="60"/>
      <c r="TEF12" s="60"/>
      <c r="TEG12" s="60"/>
      <c r="TEH12" s="60"/>
      <c r="TEI12" s="60"/>
      <c r="TEJ12" s="60"/>
      <c r="TEK12" s="60"/>
      <c r="TEL12" s="60"/>
      <c r="TEM12" s="60"/>
      <c r="TEN12" s="60"/>
      <c r="TEO12" s="60"/>
      <c r="TEP12" s="60"/>
      <c r="TEQ12" s="60"/>
      <c r="TER12" s="60"/>
      <c r="TES12" s="60"/>
      <c r="TET12" s="60"/>
      <c r="TEU12" s="60"/>
      <c r="TEV12" s="60"/>
      <c r="TEW12" s="60"/>
      <c r="TEX12" s="60"/>
      <c r="TEY12" s="60"/>
      <c r="TEZ12" s="60"/>
      <c r="TFA12" s="60"/>
      <c r="TFB12" s="60"/>
      <c r="TFC12" s="60"/>
      <c r="TFD12" s="60"/>
      <c r="TFE12" s="60"/>
      <c r="TFF12" s="60"/>
      <c r="TFG12" s="60"/>
      <c r="TFH12" s="60"/>
      <c r="TFI12" s="60"/>
      <c r="TFJ12" s="60"/>
      <c r="TFK12" s="60"/>
      <c r="TFL12" s="60"/>
      <c r="TFM12" s="60"/>
      <c r="TFN12" s="60"/>
      <c r="TFO12" s="60"/>
      <c r="TFP12" s="60"/>
      <c r="TFQ12" s="60"/>
      <c r="TFR12" s="60"/>
      <c r="TFS12" s="60"/>
      <c r="TFT12" s="60"/>
      <c r="TFU12" s="60"/>
      <c r="TFV12" s="60"/>
      <c r="TFW12" s="60"/>
      <c r="TFX12" s="60"/>
      <c r="TFY12" s="60"/>
      <c r="TFZ12" s="60"/>
      <c r="TGA12" s="60"/>
      <c r="TGB12" s="60"/>
      <c r="TGC12" s="60"/>
      <c r="TGD12" s="60"/>
      <c r="TGE12" s="60"/>
      <c r="TGF12" s="60"/>
      <c r="TGG12" s="60"/>
      <c r="TGH12" s="60"/>
      <c r="TGI12" s="60"/>
      <c r="TGJ12" s="60"/>
      <c r="TGK12" s="60"/>
      <c r="TGL12" s="60"/>
      <c r="TGM12" s="60"/>
      <c r="TGN12" s="60"/>
      <c r="TGO12" s="60"/>
      <c r="TGP12" s="60"/>
      <c r="TGQ12" s="60"/>
      <c r="TGR12" s="60"/>
      <c r="TGS12" s="60"/>
      <c r="TGT12" s="60"/>
      <c r="TGU12" s="60"/>
      <c r="TGV12" s="60"/>
      <c r="TGW12" s="60"/>
      <c r="TGX12" s="60"/>
      <c r="TGY12" s="60"/>
      <c r="TGZ12" s="60"/>
      <c r="THA12" s="60"/>
      <c r="THB12" s="60"/>
      <c r="THC12" s="60"/>
      <c r="THD12" s="60"/>
      <c r="THE12" s="60"/>
      <c r="THF12" s="60"/>
      <c r="THG12" s="60"/>
      <c r="THH12" s="60"/>
      <c r="THI12" s="60"/>
      <c r="THJ12" s="60"/>
      <c r="THK12" s="60"/>
      <c r="THL12" s="60"/>
      <c r="THM12" s="60"/>
      <c r="THN12" s="60"/>
      <c r="THO12" s="60"/>
      <c r="THP12" s="60"/>
      <c r="THQ12" s="60"/>
      <c r="THR12" s="60"/>
      <c r="THS12" s="60"/>
      <c r="THT12" s="60"/>
      <c r="THU12" s="60"/>
      <c r="THV12" s="60"/>
      <c r="THW12" s="60"/>
      <c r="THX12" s="60"/>
      <c r="THY12" s="60"/>
      <c r="THZ12" s="60"/>
      <c r="TIA12" s="60"/>
      <c r="TIB12" s="60"/>
      <c r="TIC12" s="60"/>
      <c r="TID12" s="60"/>
      <c r="TIE12" s="60"/>
      <c r="TIF12" s="60"/>
      <c r="TIG12" s="60"/>
      <c r="TIH12" s="60"/>
      <c r="TII12" s="60"/>
      <c r="TIJ12" s="60"/>
      <c r="TIK12" s="60"/>
      <c r="TIL12" s="60"/>
      <c r="TIM12" s="60"/>
      <c r="TIN12" s="60"/>
      <c r="TIO12" s="60"/>
      <c r="TIP12" s="60"/>
      <c r="TIQ12" s="60"/>
      <c r="TIR12" s="60"/>
      <c r="TIS12" s="60"/>
      <c r="TIT12" s="60"/>
      <c r="TIU12" s="60"/>
      <c r="TIV12" s="60"/>
      <c r="TIW12" s="60"/>
      <c r="TIX12" s="60"/>
      <c r="TIY12" s="60"/>
      <c r="TIZ12" s="60"/>
      <c r="TJA12" s="60"/>
      <c r="TJB12" s="60"/>
      <c r="TJC12" s="60"/>
      <c r="TJD12" s="60"/>
      <c r="TJE12" s="60"/>
      <c r="TJF12" s="60"/>
      <c r="TJG12" s="60"/>
      <c r="TJH12" s="60"/>
      <c r="TJI12" s="60"/>
      <c r="TJJ12" s="60"/>
      <c r="TJK12" s="60"/>
      <c r="TJL12" s="60"/>
      <c r="TJM12" s="60"/>
      <c r="TJN12" s="60"/>
      <c r="TJO12" s="60"/>
      <c r="TJP12" s="60"/>
      <c r="TJQ12" s="60"/>
      <c r="TJR12" s="60"/>
      <c r="TJS12" s="60"/>
      <c r="TJT12" s="60"/>
      <c r="TJU12" s="60"/>
      <c r="TJV12" s="60"/>
      <c r="TJW12" s="60"/>
      <c r="TJX12" s="60"/>
      <c r="TJY12" s="60"/>
      <c r="TJZ12" s="60"/>
      <c r="TKA12" s="60"/>
      <c r="TKB12" s="60"/>
      <c r="TKC12" s="60"/>
      <c r="TKD12" s="60"/>
      <c r="TKE12" s="60"/>
      <c r="TKF12" s="60"/>
      <c r="TKG12" s="60"/>
      <c r="TKH12" s="60"/>
      <c r="TKI12" s="60"/>
      <c r="TKJ12" s="60"/>
      <c r="TKK12" s="60"/>
      <c r="TKL12" s="60"/>
      <c r="TKM12" s="60"/>
      <c r="TKN12" s="60"/>
      <c r="TKO12" s="60"/>
      <c r="TKP12" s="60"/>
      <c r="TKQ12" s="60"/>
      <c r="TKR12" s="60"/>
      <c r="TKS12" s="60"/>
      <c r="TKT12" s="60"/>
      <c r="TKU12" s="60"/>
      <c r="TKV12" s="60"/>
      <c r="TKW12" s="60"/>
      <c r="TKX12" s="60"/>
      <c r="TKY12" s="60"/>
      <c r="TKZ12" s="60"/>
      <c r="TLA12" s="60"/>
      <c r="TLB12" s="60"/>
      <c r="TLC12" s="60"/>
      <c r="TLD12" s="60"/>
      <c r="TLE12" s="60"/>
      <c r="TLF12" s="60"/>
      <c r="TLG12" s="60"/>
      <c r="TLH12" s="60"/>
      <c r="TLI12" s="60"/>
      <c r="TLJ12" s="60"/>
      <c r="TLK12" s="60"/>
      <c r="TLL12" s="60"/>
      <c r="TLM12" s="60"/>
      <c r="TLN12" s="60"/>
      <c r="TLO12" s="60"/>
      <c r="TLP12" s="60"/>
      <c r="TLQ12" s="60"/>
      <c r="TLR12" s="60"/>
      <c r="TLS12" s="60"/>
      <c r="TLT12" s="60"/>
      <c r="TLU12" s="60"/>
      <c r="TLV12" s="60"/>
      <c r="TLW12" s="60"/>
      <c r="TLX12" s="60"/>
      <c r="TLY12" s="60"/>
      <c r="TLZ12" s="60"/>
      <c r="TMA12" s="60"/>
      <c r="TMB12" s="60"/>
      <c r="TMC12" s="60"/>
      <c r="TMD12" s="60"/>
      <c r="TME12" s="60"/>
      <c r="TMF12" s="60"/>
      <c r="TMG12" s="60"/>
      <c r="TMH12" s="60"/>
      <c r="TMI12" s="60"/>
      <c r="TMJ12" s="60"/>
      <c r="TMK12" s="60"/>
      <c r="TML12" s="60"/>
      <c r="TMM12" s="60"/>
      <c r="TMN12" s="60"/>
      <c r="TMO12" s="60"/>
      <c r="TMP12" s="60"/>
      <c r="TMQ12" s="60"/>
      <c r="TMR12" s="60"/>
      <c r="TMS12" s="60"/>
      <c r="TMT12" s="60"/>
      <c r="TMU12" s="60"/>
      <c r="TMV12" s="60"/>
      <c r="TMW12" s="60"/>
      <c r="TMX12" s="60"/>
      <c r="TMY12" s="60"/>
      <c r="TMZ12" s="60"/>
      <c r="TNA12" s="60"/>
      <c r="TNB12" s="60"/>
      <c r="TNC12" s="60"/>
      <c r="TND12" s="60"/>
      <c r="TNE12" s="60"/>
      <c r="TNF12" s="60"/>
      <c r="TNG12" s="60"/>
      <c r="TNH12" s="60"/>
      <c r="TNI12" s="60"/>
      <c r="TNJ12" s="60"/>
      <c r="TNK12" s="60"/>
      <c r="TNL12" s="60"/>
      <c r="TNM12" s="60"/>
      <c r="TNN12" s="60"/>
      <c r="TNO12" s="60"/>
      <c r="TNP12" s="60"/>
      <c r="TNQ12" s="60"/>
      <c r="TNR12" s="60"/>
      <c r="TNS12" s="60"/>
      <c r="TNT12" s="60"/>
      <c r="TNU12" s="60"/>
      <c r="TNV12" s="60"/>
      <c r="TNW12" s="60"/>
      <c r="TNX12" s="60"/>
      <c r="TNY12" s="60"/>
      <c r="TNZ12" s="60"/>
      <c r="TOA12" s="60"/>
      <c r="TOB12" s="60"/>
      <c r="TOC12" s="60"/>
      <c r="TOD12" s="60"/>
      <c r="TOE12" s="60"/>
      <c r="TOF12" s="60"/>
      <c r="TOG12" s="60"/>
      <c r="TOH12" s="60"/>
      <c r="TOI12" s="60"/>
      <c r="TOJ12" s="60"/>
      <c r="TOK12" s="60"/>
      <c r="TOL12" s="60"/>
      <c r="TOM12" s="60"/>
      <c r="TON12" s="60"/>
      <c r="TOO12" s="60"/>
      <c r="TOP12" s="60"/>
      <c r="TOQ12" s="60"/>
      <c r="TOR12" s="60"/>
      <c r="TOS12" s="60"/>
      <c r="TOT12" s="60"/>
      <c r="TOU12" s="60"/>
      <c r="TOV12" s="60"/>
      <c r="TOW12" s="60"/>
      <c r="TOX12" s="60"/>
      <c r="TOY12" s="60"/>
      <c r="TOZ12" s="60"/>
      <c r="TPA12" s="60"/>
      <c r="TPB12" s="60"/>
      <c r="TPC12" s="60"/>
      <c r="TPD12" s="60"/>
      <c r="TPE12" s="60"/>
      <c r="TPF12" s="60"/>
      <c r="TPG12" s="60"/>
      <c r="TPH12" s="60"/>
      <c r="TPI12" s="60"/>
      <c r="TPJ12" s="60"/>
      <c r="TPK12" s="60"/>
      <c r="TPL12" s="60"/>
      <c r="TPM12" s="60"/>
      <c r="TPN12" s="60"/>
      <c r="TPO12" s="60"/>
      <c r="TPP12" s="60"/>
      <c r="TPQ12" s="60"/>
      <c r="TPR12" s="60"/>
      <c r="TPS12" s="60"/>
      <c r="TPT12" s="60"/>
      <c r="TPU12" s="60"/>
      <c r="TPV12" s="60"/>
      <c r="TPW12" s="60"/>
      <c r="TPX12" s="60"/>
      <c r="TPY12" s="60"/>
      <c r="TPZ12" s="60"/>
      <c r="TQA12" s="60"/>
      <c r="TQB12" s="60"/>
      <c r="TQC12" s="60"/>
      <c r="TQD12" s="60"/>
      <c r="TQE12" s="60"/>
      <c r="TQF12" s="60"/>
      <c r="TQG12" s="60"/>
      <c r="TQH12" s="60"/>
      <c r="TQI12" s="60"/>
      <c r="TQJ12" s="60"/>
      <c r="TQK12" s="60"/>
      <c r="TQL12" s="60"/>
      <c r="TQM12" s="60"/>
      <c r="TQN12" s="60"/>
      <c r="TQO12" s="60"/>
      <c r="TQP12" s="60"/>
      <c r="TQQ12" s="60"/>
      <c r="TQR12" s="60"/>
      <c r="TQS12" s="60"/>
      <c r="TQT12" s="60"/>
      <c r="TQU12" s="60"/>
      <c r="TQV12" s="60"/>
      <c r="TQW12" s="60"/>
      <c r="TQX12" s="60"/>
      <c r="TQY12" s="60"/>
      <c r="TQZ12" s="60"/>
      <c r="TRA12" s="60"/>
      <c r="TRB12" s="60"/>
      <c r="TRC12" s="60"/>
      <c r="TRD12" s="60"/>
      <c r="TRE12" s="60"/>
      <c r="TRF12" s="60"/>
      <c r="TRG12" s="60"/>
      <c r="TRH12" s="60"/>
      <c r="TRI12" s="60"/>
      <c r="TRJ12" s="60"/>
      <c r="TRK12" s="60"/>
      <c r="TRL12" s="60"/>
      <c r="TRM12" s="60"/>
      <c r="TRN12" s="60"/>
      <c r="TRO12" s="60"/>
      <c r="TRP12" s="60"/>
      <c r="TRQ12" s="60"/>
      <c r="TRR12" s="60"/>
      <c r="TRS12" s="60"/>
      <c r="TRT12" s="60"/>
      <c r="TRU12" s="60"/>
      <c r="TRV12" s="60"/>
      <c r="TRW12" s="60"/>
      <c r="TRX12" s="60"/>
      <c r="TRY12" s="60"/>
      <c r="TRZ12" s="60"/>
      <c r="TSA12" s="60"/>
      <c r="TSB12" s="60"/>
      <c r="TSC12" s="60"/>
      <c r="TSD12" s="60"/>
      <c r="TSE12" s="60"/>
      <c r="TSF12" s="60"/>
      <c r="TSG12" s="60"/>
      <c r="TSH12" s="60"/>
      <c r="TSI12" s="60"/>
      <c r="TSJ12" s="60"/>
      <c r="TSK12" s="60"/>
      <c r="TSL12" s="60"/>
      <c r="TSM12" s="60"/>
      <c r="TSN12" s="60"/>
      <c r="TSO12" s="60"/>
      <c r="TSP12" s="60"/>
      <c r="TSQ12" s="60"/>
      <c r="TSR12" s="60"/>
      <c r="TSS12" s="60"/>
      <c r="TST12" s="60"/>
      <c r="TSU12" s="60"/>
      <c r="TSV12" s="60"/>
      <c r="TSW12" s="60"/>
      <c r="TSX12" s="60"/>
      <c r="TSY12" s="60"/>
      <c r="TSZ12" s="60"/>
      <c r="TTA12" s="60"/>
      <c r="TTB12" s="60"/>
      <c r="TTC12" s="60"/>
      <c r="TTD12" s="60"/>
      <c r="TTE12" s="60"/>
      <c r="TTF12" s="60"/>
      <c r="TTG12" s="60"/>
      <c r="TTH12" s="60"/>
      <c r="TTI12" s="60"/>
      <c r="TTJ12" s="60"/>
      <c r="TTK12" s="60"/>
      <c r="TTL12" s="60"/>
      <c r="TTM12" s="60"/>
      <c r="TTN12" s="60"/>
      <c r="TTO12" s="60"/>
      <c r="TTP12" s="60"/>
      <c r="TTQ12" s="60"/>
      <c r="TTR12" s="60"/>
      <c r="TTS12" s="60"/>
      <c r="TTT12" s="60"/>
      <c r="TTU12" s="60"/>
      <c r="TTV12" s="60"/>
      <c r="TTW12" s="60"/>
      <c r="TTX12" s="60"/>
      <c r="TTY12" s="60"/>
      <c r="TTZ12" s="60"/>
      <c r="TUA12" s="60"/>
      <c r="TUB12" s="60"/>
      <c r="TUC12" s="60"/>
      <c r="TUD12" s="60"/>
      <c r="TUE12" s="60"/>
      <c r="TUF12" s="60"/>
      <c r="TUG12" s="60"/>
      <c r="TUH12" s="60"/>
      <c r="TUI12" s="60"/>
      <c r="TUJ12" s="60"/>
      <c r="TUK12" s="60"/>
      <c r="TUL12" s="60"/>
      <c r="TUM12" s="60"/>
      <c r="TUN12" s="60"/>
      <c r="TUO12" s="60"/>
      <c r="TUP12" s="60"/>
      <c r="TUQ12" s="60"/>
      <c r="TUR12" s="60"/>
      <c r="TUS12" s="60"/>
      <c r="TUT12" s="60"/>
      <c r="TUU12" s="60"/>
      <c r="TUV12" s="60"/>
      <c r="TUW12" s="60"/>
      <c r="TUX12" s="60"/>
      <c r="TUY12" s="60"/>
      <c r="TUZ12" s="60"/>
      <c r="TVA12" s="60"/>
      <c r="TVB12" s="60"/>
      <c r="TVC12" s="60"/>
      <c r="TVD12" s="60"/>
      <c r="TVE12" s="60"/>
      <c r="TVF12" s="60"/>
      <c r="TVG12" s="60"/>
      <c r="TVH12" s="60"/>
      <c r="TVI12" s="60"/>
      <c r="TVJ12" s="60"/>
      <c r="TVK12" s="60"/>
      <c r="TVL12" s="60"/>
      <c r="TVM12" s="60"/>
      <c r="TVN12" s="60"/>
      <c r="TVO12" s="60"/>
      <c r="TVP12" s="60"/>
      <c r="TVQ12" s="60"/>
      <c r="TVR12" s="60"/>
      <c r="TVS12" s="60"/>
      <c r="TVT12" s="60"/>
      <c r="TVU12" s="60"/>
      <c r="TVV12" s="60"/>
      <c r="TVW12" s="60"/>
      <c r="TVX12" s="60"/>
      <c r="TVY12" s="60"/>
      <c r="TVZ12" s="60"/>
      <c r="TWA12" s="60"/>
      <c r="TWB12" s="60"/>
      <c r="TWC12" s="60"/>
      <c r="TWD12" s="60"/>
      <c r="TWE12" s="60"/>
      <c r="TWF12" s="60"/>
      <c r="TWG12" s="60"/>
      <c r="TWH12" s="60"/>
      <c r="TWI12" s="60"/>
      <c r="TWJ12" s="60"/>
      <c r="TWK12" s="60"/>
      <c r="TWL12" s="60"/>
      <c r="TWM12" s="60"/>
      <c r="TWN12" s="60"/>
      <c r="TWO12" s="60"/>
      <c r="TWP12" s="60"/>
      <c r="TWQ12" s="60"/>
      <c r="TWR12" s="60"/>
      <c r="TWS12" s="60"/>
      <c r="TWT12" s="60"/>
      <c r="TWU12" s="60"/>
      <c r="TWV12" s="60"/>
      <c r="TWW12" s="60"/>
      <c r="TWX12" s="60"/>
      <c r="TWY12" s="60"/>
      <c r="TWZ12" s="60"/>
      <c r="TXA12" s="60"/>
      <c r="TXB12" s="60"/>
      <c r="TXC12" s="60"/>
      <c r="TXD12" s="60"/>
      <c r="TXE12" s="60"/>
      <c r="TXF12" s="60"/>
      <c r="TXG12" s="60"/>
      <c r="TXH12" s="60"/>
      <c r="TXI12" s="60"/>
      <c r="TXJ12" s="60"/>
      <c r="TXK12" s="60"/>
      <c r="TXL12" s="60"/>
      <c r="TXM12" s="60"/>
      <c r="TXN12" s="60"/>
      <c r="TXO12" s="60"/>
      <c r="TXP12" s="60"/>
      <c r="TXQ12" s="60"/>
      <c r="TXR12" s="60"/>
      <c r="TXS12" s="60"/>
      <c r="TXT12" s="60"/>
      <c r="TXU12" s="60"/>
      <c r="TXV12" s="60"/>
      <c r="TXW12" s="60"/>
      <c r="TXX12" s="60"/>
      <c r="TXY12" s="60"/>
      <c r="TXZ12" s="60"/>
      <c r="TYA12" s="60"/>
      <c r="TYB12" s="60"/>
      <c r="TYC12" s="60"/>
      <c r="TYD12" s="60"/>
      <c r="TYE12" s="60"/>
      <c r="TYF12" s="60"/>
      <c r="TYG12" s="60"/>
      <c r="TYH12" s="60"/>
      <c r="TYI12" s="60"/>
      <c r="TYJ12" s="60"/>
      <c r="TYK12" s="60"/>
      <c r="TYL12" s="60"/>
      <c r="TYM12" s="60"/>
      <c r="TYN12" s="60"/>
      <c r="TYO12" s="60"/>
      <c r="TYP12" s="60"/>
      <c r="TYQ12" s="60"/>
      <c r="TYR12" s="60"/>
      <c r="TYS12" s="60"/>
      <c r="TYT12" s="60"/>
      <c r="TYU12" s="60"/>
      <c r="TYV12" s="60"/>
      <c r="TYW12" s="60"/>
      <c r="TYX12" s="60"/>
      <c r="TYY12" s="60"/>
      <c r="TYZ12" s="60"/>
      <c r="TZA12" s="60"/>
      <c r="TZB12" s="60"/>
      <c r="TZC12" s="60"/>
      <c r="TZD12" s="60"/>
      <c r="TZE12" s="60"/>
      <c r="TZF12" s="60"/>
      <c r="TZG12" s="60"/>
      <c r="TZH12" s="60"/>
      <c r="TZI12" s="60"/>
      <c r="TZJ12" s="60"/>
      <c r="TZK12" s="60"/>
      <c r="TZL12" s="60"/>
      <c r="TZM12" s="60"/>
      <c r="TZN12" s="60"/>
      <c r="TZO12" s="60"/>
      <c r="TZP12" s="60"/>
      <c r="TZQ12" s="60"/>
      <c r="TZR12" s="60"/>
      <c r="TZS12" s="60"/>
      <c r="TZT12" s="60"/>
      <c r="TZU12" s="60"/>
      <c r="TZV12" s="60"/>
      <c r="TZW12" s="60"/>
      <c r="TZX12" s="60"/>
      <c r="TZY12" s="60"/>
      <c r="TZZ12" s="60"/>
      <c r="UAA12" s="60"/>
      <c r="UAB12" s="60"/>
      <c r="UAC12" s="60"/>
      <c r="UAD12" s="60"/>
      <c r="UAE12" s="60"/>
      <c r="UAF12" s="60"/>
      <c r="UAG12" s="60"/>
      <c r="UAH12" s="60"/>
      <c r="UAI12" s="60"/>
      <c r="UAJ12" s="60"/>
      <c r="UAK12" s="60"/>
      <c r="UAL12" s="60"/>
      <c r="UAM12" s="60"/>
      <c r="UAN12" s="60"/>
      <c r="UAO12" s="60"/>
      <c r="UAP12" s="60"/>
      <c r="UAQ12" s="60"/>
      <c r="UAR12" s="60"/>
      <c r="UAS12" s="60"/>
      <c r="UAT12" s="60"/>
      <c r="UAU12" s="60"/>
      <c r="UAV12" s="60"/>
      <c r="UAW12" s="60"/>
      <c r="UAX12" s="60"/>
      <c r="UAY12" s="60"/>
      <c r="UAZ12" s="60"/>
      <c r="UBA12" s="60"/>
      <c r="UBB12" s="60"/>
      <c r="UBC12" s="60"/>
      <c r="UBD12" s="60"/>
      <c r="UBE12" s="60"/>
      <c r="UBF12" s="60"/>
      <c r="UBG12" s="60"/>
      <c r="UBH12" s="60"/>
      <c r="UBI12" s="60"/>
      <c r="UBJ12" s="60"/>
      <c r="UBK12" s="60"/>
      <c r="UBL12" s="60"/>
      <c r="UBM12" s="60"/>
      <c r="UBN12" s="60"/>
      <c r="UBO12" s="60"/>
      <c r="UBP12" s="60"/>
      <c r="UBQ12" s="60"/>
      <c r="UBR12" s="60"/>
      <c r="UBS12" s="60"/>
      <c r="UBT12" s="60"/>
      <c r="UBU12" s="60"/>
      <c r="UBV12" s="60"/>
      <c r="UBW12" s="60"/>
      <c r="UBX12" s="60"/>
      <c r="UBY12" s="60"/>
      <c r="UBZ12" s="60"/>
      <c r="UCA12" s="60"/>
      <c r="UCB12" s="60"/>
      <c r="UCC12" s="60"/>
      <c r="UCD12" s="60"/>
      <c r="UCE12" s="60"/>
      <c r="UCF12" s="60"/>
      <c r="UCG12" s="60"/>
      <c r="UCH12" s="60"/>
      <c r="UCI12" s="60"/>
      <c r="UCJ12" s="60"/>
      <c r="UCK12" s="60"/>
      <c r="UCL12" s="60"/>
      <c r="UCM12" s="60"/>
      <c r="UCN12" s="60"/>
      <c r="UCO12" s="60"/>
      <c r="UCP12" s="60"/>
      <c r="UCQ12" s="60"/>
      <c r="UCR12" s="60"/>
      <c r="UCS12" s="60"/>
      <c r="UCT12" s="60"/>
      <c r="UCU12" s="60"/>
      <c r="UCV12" s="60"/>
      <c r="UCW12" s="60"/>
      <c r="UCX12" s="60"/>
      <c r="UCY12" s="60"/>
      <c r="UCZ12" s="60"/>
      <c r="UDA12" s="60"/>
      <c r="UDB12" s="60"/>
      <c r="UDC12" s="60"/>
      <c r="UDD12" s="60"/>
      <c r="UDE12" s="60"/>
      <c r="UDF12" s="60"/>
      <c r="UDG12" s="60"/>
      <c r="UDH12" s="60"/>
      <c r="UDI12" s="60"/>
      <c r="UDJ12" s="60"/>
      <c r="UDK12" s="60"/>
      <c r="UDL12" s="60"/>
      <c r="UDM12" s="60"/>
      <c r="UDN12" s="60"/>
      <c r="UDO12" s="60"/>
      <c r="UDP12" s="60"/>
      <c r="UDQ12" s="60"/>
      <c r="UDR12" s="60"/>
      <c r="UDS12" s="60"/>
      <c r="UDT12" s="60"/>
      <c r="UDU12" s="60"/>
      <c r="UDV12" s="60"/>
      <c r="UDW12" s="60"/>
      <c r="UDX12" s="60"/>
      <c r="UDY12" s="60"/>
      <c r="UDZ12" s="60"/>
      <c r="UEA12" s="60"/>
      <c r="UEB12" s="60"/>
      <c r="UEC12" s="60"/>
      <c r="UED12" s="60"/>
      <c r="UEE12" s="60"/>
      <c r="UEF12" s="60"/>
      <c r="UEG12" s="60"/>
      <c r="UEH12" s="60"/>
      <c r="UEI12" s="60"/>
      <c r="UEJ12" s="60"/>
      <c r="UEK12" s="60"/>
      <c r="UEL12" s="60"/>
      <c r="UEM12" s="60"/>
      <c r="UEN12" s="60"/>
      <c r="UEO12" s="60"/>
      <c r="UEP12" s="60"/>
      <c r="UEQ12" s="60"/>
      <c r="UER12" s="60"/>
      <c r="UES12" s="60"/>
      <c r="UET12" s="60"/>
      <c r="UEU12" s="60"/>
      <c r="UEV12" s="60"/>
      <c r="UEW12" s="60"/>
      <c r="UEX12" s="60"/>
      <c r="UEY12" s="60"/>
      <c r="UEZ12" s="60"/>
      <c r="UFA12" s="60"/>
      <c r="UFB12" s="60"/>
      <c r="UFC12" s="60"/>
      <c r="UFD12" s="60"/>
      <c r="UFE12" s="60"/>
      <c r="UFF12" s="60"/>
      <c r="UFG12" s="60"/>
      <c r="UFH12" s="60"/>
      <c r="UFI12" s="60"/>
      <c r="UFJ12" s="60"/>
      <c r="UFK12" s="60"/>
      <c r="UFL12" s="60"/>
      <c r="UFM12" s="60"/>
      <c r="UFN12" s="60"/>
      <c r="UFO12" s="60"/>
      <c r="UFP12" s="60"/>
      <c r="UFQ12" s="60"/>
      <c r="UFR12" s="60"/>
      <c r="UFS12" s="60"/>
      <c r="UFT12" s="60"/>
      <c r="UFU12" s="60"/>
      <c r="UFV12" s="60"/>
      <c r="UFW12" s="60"/>
      <c r="UFX12" s="60"/>
      <c r="UFY12" s="60"/>
      <c r="UFZ12" s="60"/>
      <c r="UGA12" s="60"/>
      <c r="UGB12" s="60"/>
      <c r="UGC12" s="60"/>
      <c r="UGD12" s="60"/>
      <c r="UGE12" s="60"/>
      <c r="UGF12" s="60"/>
      <c r="UGG12" s="60"/>
      <c r="UGH12" s="60"/>
      <c r="UGI12" s="60"/>
      <c r="UGJ12" s="60"/>
      <c r="UGK12" s="60"/>
      <c r="UGL12" s="60"/>
      <c r="UGM12" s="60"/>
      <c r="UGN12" s="60"/>
      <c r="UGO12" s="60"/>
      <c r="UGP12" s="60"/>
      <c r="UGQ12" s="60"/>
      <c r="UGR12" s="60"/>
      <c r="UGS12" s="60"/>
      <c r="UGT12" s="60"/>
      <c r="UGU12" s="60"/>
      <c r="UGV12" s="60"/>
      <c r="UGW12" s="60"/>
      <c r="UGX12" s="60"/>
      <c r="UGY12" s="60"/>
      <c r="UGZ12" s="60"/>
      <c r="UHA12" s="60"/>
      <c r="UHB12" s="60"/>
      <c r="UHC12" s="60"/>
      <c r="UHD12" s="60"/>
      <c r="UHE12" s="60"/>
      <c r="UHF12" s="60"/>
      <c r="UHG12" s="60"/>
      <c r="UHH12" s="60"/>
      <c r="UHI12" s="60"/>
      <c r="UHJ12" s="60"/>
      <c r="UHK12" s="60"/>
      <c r="UHL12" s="60"/>
      <c r="UHM12" s="60"/>
      <c r="UHN12" s="60"/>
      <c r="UHO12" s="60"/>
      <c r="UHP12" s="60"/>
      <c r="UHQ12" s="60"/>
      <c r="UHR12" s="60"/>
      <c r="UHS12" s="60"/>
      <c r="UHT12" s="60"/>
      <c r="UHU12" s="60"/>
      <c r="UHV12" s="60"/>
      <c r="UHW12" s="60"/>
      <c r="UHX12" s="60"/>
      <c r="UHY12" s="60"/>
      <c r="UHZ12" s="60"/>
      <c r="UIA12" s="60"/>
      <c r="UIB12" s="60"/>
      <c r="UIC12" s="60"/>
      <c r="UID12" s="60"/>
      <c r="UIE12" s="60"/>
      <c r="UIF12" s="60"/>
      <c r="UIG12" s="60"/>
      <c r="UIH12" s="60"/>
      <c r="UII12" s="60"/>
      <c r="UIJ12" s="60"/>
      <c r="UIK12" s="60"/>
      <c r="UIL12" s="60"/>
      <c r="UIM12" s="60"/>
      <c r="UIN12" s="60"/>
      <c r="UIO12" s="60"/>
      <c r="UIP12" s="60"/>
      <c r="UIQ12" s="60"/>
      <c r="UIR12" s="60"/>
      <c r="UIS12" s="60"/>
      <c r="UIT12" s="60"/>
      <c r="UIU12" s="60"/>
      <c r="UIV12" s="60"/>
      <c r="UIW12" s="60"/>
      <c r="UIX12" s="60"/>
      <c r="UIY12" s="60"/>
      <c r="UIZ12" s="60"/>
      <c r="UJA12" s="60"/>
      <c r="UJB12" s="60"/>
      <c r="UJC12" s="60"/>
      <c r="UJD12" s="60"/>
      <c r="UJE12" s="60"/>
      <c r="UJF12" s="60"/>
      <c r="UJG12" s="60"/>
      <c r="UJH12" s="60"/>
      <c r="UJI12" s="60"/>
      <c r="UJJ12" s="60"/>
      <c r="UJK12" s="60"/>
      <c r="UJL12" s="60"/>
      <c r="UJM12" s="60"/>
      <c r="UJN12" s="60"/>
      <c r="UJO12" s="60"/>
      <c r="UJP12" s="60"/>
      <c r="UJQ12" s="60"/>
      <c r="UJR12" s="60"/>
      <c r="UJS12" s="60"/>
      <c r="UJT12" s="60"/>
      <c r="UJU12" s="60"/>
      <c r="UJV12" s="60"/>
      <c r="UJW12" s="60"/>
      <c r="UJX12" s="60"/>
      <c r="UJY12" s="60"/>
      <c r="UJZ12" s="60"/>
      <c r="UKA12" s="60"/>
      <c r="UKB12" s="60"/>
      <c r="UKC12" s="60"/>
      <c r="UKD12" s="60"/>
      <c r="UKE12" s="60"/>
      <c r="UKF12" s="60"/>
      <c r="UKG12" s="60"/>
      <c r="UKH12" s="60"/>
      <c r="UKI12" s="60"/>
      <c r="UKJ12" s="60"/>
      <c r="UKK12" s="60"/>
      <c r="UKL12" s="60"/>
      <c r="UKM12" s="60"/>
      <c r="UKN12" s="60"/>
      <c r="UKO12" s="60"/>
      <c r="UKP12" s="60"/>
      <c r="UKQ12" s="60"/>
      <c r="UKR12" s="60"/>
      <c r="UKS12" s="60"/>
      <c r="UKT12" s="60"/>
      <c r="UKU12" s="60"/>
      <c r="UKV12" s="60"/>
      <c r="UKW12" s="60"/>
      <c r="UKX12" s="60"/>
      <c r="UKY12" s="60"/>
      <c r="UKZ12" s="60"/>
      <c r="ULA12" s="60"/>
      <c r="ULB12" s="60"/>
      <c r="ULC12" s="60"/>
      <c r="ULD12" s="60"/>
      <c r="ULE12" s="60"/>
      <c r="ULF12" s="60"/>
      <c r="ULG12" s="60"/>
      <c r="ULH12" s="60"/>
      <c r="ULI12" s="60"/>
      <c r="ULJ12" s="60"/>
      <c r="ULK12" s="60"/>
      <c r="ULL12" s="60"/>
      <c r="ULM12" s="60"/>
      <c r="ULN12" s="60"/>
      <c r="ULO12" s="60"/>
      <c r="ULP12" s="60"/>
      <c r="ULQ12" s="60"/>
      <c r="ULR12" s="60"/>
      <c r="ULS12" s="60"/>
      <c r="ULT12" s="60"/>
      <c r="ULU12" s="60"/>
      <c r="ULV12" s="60"/>
      <c r="ULW12" s="60"/>
      <c r="ULX12" s="60"/>
      <c r="ULY12" s="60"/>
      <c r="ULZ12" s="60"/>
      <c r="UMA12" s="60"/>
      <c r="UMB12" s="60"/>
      <c r="UMC12" s="60"/>
      <c r="UMD12" s="60"/>
      <c r="UME12" s="60"/>
      <c r="UMF12" s="60"/>
      <c r="UMG12" s="60"/>
      <c r="UMH12" s="60"/>
      <c r="UMI12" s="60"/>
      <c r="UMJ12" s="60"/>
      <c r="UMK12" s="60"/>
      <c r="UML12" s="60"/>
      <c r="UMM12" s="60"/>
      <c r="UMN12" s="60"/>
      <c r="UMO12" s="60"/>
      <c r="UMP12" s="60"/>
      <c r="UMQ12" s="60"/>
      <c r="UMR12" s="60"/>
      <c r="UMS12" s="60"/>
      <c r="UMT12" s="60"/>
      <c r="UMU12" s="60"/>
      <c r="UMV12" s="60"/>
      <c r="UMW12" s="60"/>
      <c r="UMX12" s="60"/>
      <c r="UMY12" s="60"/>
      <c r="UMZ12" s="60"/>
      <c r="UNA12" s="60"/>
      <c r="UNB12" s="60"/>
      <c r="UNC12" s="60"/>
      <c r="UND12" s="60"/>
      <c r="UNE12" s="60"/>
      <c r="UNF12" s="60"/>
      <c r="UNG12" s="60"/>
      <c r="UNH12" s="60"/>
      <c r="UNI12" s="60"/>
      <c r="UNJ12" s="60"/>
      <c r="UNK12" s="60"/>
      <c r="UNL12" s="60"/>
      <c r="UNM12" s="60"/>
      <c r="UNN12" s="60"/>
      <c r="UNO12" s="60"/>
      <c r="UNP12" s="60"/>
      <c r="UNQ12" s="60"/>
      <c r="UNR12" s="60"/>
      <c r="UNS12" s="60"/>
      <c r="UNT12" s="60"/>
      <c r="UNU12" s="60"/>
      <c r="UNV12" s="60"/>
      <c r="UNW12" s="60"/>
      <c r="UNX12" s="60"/>
      <c r="UNY12" s="60"/>
      <c r="UNZ12" s="60"/>
      <c r="UOA12" s="60"/>
      <c r="UOB12" s="60"/>
      <c r="UOC12" s="60"/>
      <c r="UOD12" s="60"/>
      <c r="UOE12" s="60"/>
      <c r="UOF12" s="60"/>
      <c r="UOG12" s="60"/>
      <c r="UOH12" s="60"/>
      <c r="UOI12" s="60"/>
      <c r="UOJ12" s="60"/>
      <c r="UOK12" s="60"/>
      <c r="UOL12" s="60"/>
      <c r="UOM12" s="60"/>
      <c r="UON12" s="60"/>
      <c r="UOO12" s="60"/>
      <c r="UOP12" s="60"/>
      <c r="UOQ12" s="60"/>
      <c r="UOR12" s="60"/>
      <c r="UOS12" s="60"/>
      <c r="UOT12" s="60"/>
      <c r="UOU12" s="60"/>
      <c r="UOV12" s="60"/>
      <c r="UOW12" s="60"/>
      <c r="UOX12" s="60"/>
      <c r="UOY12" s="60"/>
      <c r="UOZ12" s="60"/>
      <c r="UPA12" s="60"/>
      <c r="UPB12" s="60"/>
      <c r="UPC12" s="60"/>
      <c r="UPD12" s="60"/>
      <c r="UPE12" s="60"/>
      <c r="UPF12" s="60"/>
      <c r="UPG12" s="60"/>
      <c r="UPH12" s="60"/>
      <c r="UPI12" s="60"/>
      <c r="UPJ12" s="60"/>
      <c r="UPK12" s="60"/>
      <c r="UPL12" s="60"/>
      <c r="UPM12" s="60"/>
      <c r="UPN12" s="60"/>
      <c r="UPO12" s="60"/>
      <c r="UPP12" s="60"/>
      <c r="UPQ12" s="60"/>
      <c r="UPR12" s="60"/>
      <c r="UPS12" s="60"/>
      <c r="UPT12" s="60"/>
      <c r="UPU12" s="60"/>
      <c r="UPV12" s="60"/>
      <c r="UPW12" s="60"/>
      <c r="UPX12" s="60"/>
      <c r="UPY12" s="60"/>
      <c r="UPZ12" s="60"/>
      <c r="UQA12" s="60"/>
      <c r="UQB12" s="60"/>
      <c r="UQC12" s="60"/>
      <c r="UQD12" s="60"/>
      <c r="UQE12" s="60"/>
      <c r="UQF12" s="60"/>
      <c r="UQG12" s="60"/>
      <c r="UQH12" s="60"/>
      <c r="UQI12" s="60"/>
      <c r="UQJ12" s="60"/>
      <c r="UQK12" s="60"/>
      <c r="UQL12" s="60"/>
      <c r="UQM12" s="60"/>
      <c r="UQN12" s="60"/>
      <c r="UQO12" s="60"/>
      <c r="UQP12" s="60"/>
      <c r="UQQ12" s="60"/>
      <c r="UQR12" s="60"/>
      <c r="UQS12" s="60"/>
      <c r="UQT12" s="60"/>
      <c r="UQU12" s="60"/>
      <c r="UQV12" s="60"/>
      <c r="UQW12" s="60"/>
      <c r="UQX12" s="60"/>
      <c r="UQY12" s="60"/>
      <c r="UQZ12" s="60"/>
      <c r="URA12" s="60"/>
      <c r="URB12" s="60"/>
      <c r="URC12" s="60"/>
      <c r="URD12" s="60"/>
      <c r="URE12" s="60"/>
      <c r="URF12" s="60"/>
      <c r="URG12" s="60"/>
      <c r="URH12" s="60"/>
      <c r="URI12" s="60"/>
      <c r="URJ12" s="60"/>
      <c r="URK12" s="60"/>
      <c r="URL12" s="60"/>
      <c r="URM12" s="60"/>
      <c r="URN12" s="60"/>
      <c r="URO12" s="60"/>
      <c r="URP12" s="60"/>
      <c r="URQ12" s="60"/>
      <c r="URR12" s="60"/>
      <c r="URS12" s="60"/>
      <c r="URT12" s="60"/>
      <c r="URU12" s="60"/>
      <c r="URV12" s="60"/>
      <c r="URW12" s="60"/>
      <c r="URX12" s="60"/>
      <c r="URY12" s="60"/>
      <c r="URZ12" s="60"/>
      <c r="USA12" s="60"/>
      <c r="USB12" s="60"/>
      <c r="USC12" s="60"/>
      <c r="USD12" s="60"/>
      <c r="USE12" s="60"/>
      <c r="USF12" s="60"/>
      <c r="USG12" s="60"/>
      <c r="USH12" s="60"/>
      <c r="USI12" s="60"/>
      <c r="USJ12" s="60"/>
      <c r="USK12" s="60"/>
      <c r="USL12" s="60"/>
      <c r="USM12" s="60"/>
      <c r="USN12" s="60"/>
      <c r="USO12" s="60"/>
      <c r="USP12" s="60"/>
      <c r="USQ12" s="60"/>
      <c r="USR12" s="60"/>
      <c r="USS12" s="60"/>
      <c r="UST12" s="60"/>
      <c r="USU12" s="60"/>
      <c r="USV12" s="60"/>
      <c r="USW12" s="60"/>
      <c r="USX12" s="60"/>
      <c r="USY12" s="60"/>
      <c r="USZ12" s="60"/>
      <c r="UTA12" s="60"/>
      <c r="UTB12" s="60"/>
      <c r="UTC12" s="60"/>
      <c r="UTD12" s="60"/>
      <c r="UTE12" s="60"/>
      <c r="UTF12" s="60"/>
      <c r="UTG12" s="60"/>
      <c r="UTH12" s="60"/>
      <c r="UTI12" s="60"/>
      <c r="UTJ12" s="60"/>
      <c r="UTK12" s="60"/>
      <c r="UTL12" s="60"/>
      <c r="UTM12" s="60"/>
      <c r="UTN12" s="60"/>
      <c r="UTO12" s="60"/>
      <c r="UTP12" s="60"/>
      <c r="UTQ12" s="60"/>
      <c r="UTR12" s="60"/>
      <c r="UTS12" s="60"/>
      <c r="UTT12" s="60"/>
      <c r="UTU12" s="60"/>
      <c r="UTV12" s="60"/>
      <c r="UTW12" s="60"/>
      <c r="UTX12" s="60"/>
      <c r="UTY12" s="60"/>
      <c r="UTZ12" s="60"/>
      <c r="UUA12" s="60"/>
      <c r="UUB12" s="60"/>
      <c r="UUC12" s="60"/>
      <c r="UUD12" s="60"/>
      <c r="UUE12" s="60"/>
      <c r="UUF12" s="60"/>
      <c r="UUG12" s="60"/>
      <c r="UUH12" s="60"/>
      <c r="UUI12" s="60"/>
      <c r="UUJ12" s="60"/>
      <c r="UUK12" s="60"/>
      <c r="UUL12" s="60"/>
      <c r="UUM12" s="60"/>
      <c r="UUN12" s="60"/>
      <c r="UUO12" s="60"/>
      <c r="UUP12" s="60"/>
      <c r="UUQ12" s="60"/>
      <c r="UUR12" s="60"/>
      <c r="UUS12" s="60"/>
      <c r="UUT12" s="60"/>
      <c r="UUU12" s="60"/>
      <c r="UUV12" s="60"/>
      <c r="UUW12" s="60"/>
      <c r="UUX12" s="60"/>
      <c r="UUY12" s="60"/>
      <c r="UUZ12" s="60"/>
      <c r="UVA12" s="60"/>
      <c r="UVB12" s="60"/>
      <c r="UVC12" s="60"/>
      <c r="UVD12" s="60"/>
      <c r="UVE12" s="60"/>
      <c r="UVF12" s="60"/>
      <c r="UVG12" s="60"/>
      <c r="UVH12" s="60"/>
      <c r="UVI12" s="60"/>
      <c r="UVJ12" s="60"/>
      <c r="UVK12" s="60"/>
      <c r="UVL12" s="60"/>
      <c r="UVM12" s="60"/>
      <c r="UVN12" s="60"/>
      <c r="UVO12" s="60"/>
      <c r="UVP12" s="60"/>
      <c r="UVQ12" s="60"/>
      <c r="UVR12" s="60"/>
      <c r="UVS12" s="60"/>
      <c r="UVT12" s="60"/>
      <c r="UVU12" s="60"/>
      <c r="UVV12" s="60"/>
      <c r="UVW12" s="60"/>
      <c r="UVX12" s="60"/>
      <c r="UVY12" s="60"/>
      <c r="UVZ12" s="60"/>
      <c r="UWA12" s="60"/>
      <c r="UWB12" s="60"/>
      <c r="UWC12" s="60"/>
      <c r="UWD12" s="60"/>
      <c r="UWE12" s="60"/>
      <c r="UWF12" s="60"/>
      <c r="UWG12" s="60"/>
      <c r="UWH12" s="60"/>
      <c r="UWI12" s="60"/>
      <c r="UWJ12" s="60"/>
      <c r="UWK12" s="60"/>
      <c r="UWL12" s="60"/>
      <c r="UWM12" s="60"/>
      <c r="UWN12" s="60"/>
      <c r="UWO12" s="60"/>
      <c r="UWP12" s="60"/>
      <c r="UWQ12" s="60"/>
      <c r="UWR12" s="60"/>
      <c r="UWS12" s="60"/>
      <c r="UWT12" s="60"/>
      <c r="UWU12" s="60"/>
      <c r="UWV12" s="60"/>
      <c r="UWW12" s="60"/>
      <c r="UWX12" s="60"/>
      <c r="UWY12" s="60"/>
      <c r="UWZ12" s="60"/>
      <c r="UXA12" s="60"/>
      <c r="UXB12" s="60"/>
      <c r="UXC12" s="60"/>
      <c r="UXD12" s="60"/>
      <c r="UXE12" s="60"/>
      <c r="UXF12" s="60"/>
      <c r="UXG12" s="60"/>
      <c r="UXH12" s="60"/>
      <c r="UXI12" s="60"/>
      <c r="UXJ12" s="60"/>
      <c r="UXK12" s="60"/>
      <c r="UXL12" s="60"/>
      <c r="UXM12" s="60"/>
      <c r="UXN12" s="60"/>
      <c r="UXO12" s="60"/>
      <c r="UXP12" s="60"/>
      <c r="UXQ12" s="60"/>
      <c r="UXR12" s="60"/>
      <c r="UXS12" s="60"/>
      <c r="UXT12" s="60"/>
      <c r="UXU12" s="60"/>
      <c r="UXV12" s="60"/>
      <c r="UXW12" s="60"/>
      <c r="UXX12" s="60"/>
      <c r="UXY12" s="60"/>
      <c r="UXZ12" s="60"/>
      <c r="UYA12" s="60"/>
      <c r="UYB12" s="60"/>
      <c r="UYC12" s="60"/>
      <c r="UYD12" s="60"/>
      <c r="UYE12" s="60"/>
      <c r="UYF12" s="60"/>
      <c r="UYG12" s="60"/>
      <c r="UYH12" s="60"/>
      <c r="UYI12" s="60"/>
      <c r="UYJ12" s="60"/>
      <c r="UYK12" s="60"/>
      <c r="UYL12" s="60"/>
      <c r="UYM12" s="60"/>
      <c r="UYN12" s="60"/>
      <c r="UYO12" s="60"/>
      <c r="UYP12" s="60"/>
      <c r="UYQ12" s="60"/>
      <c r="UYR12" s="60"/>
      <c r="UYS12" s="60"/>
      <c r="UYT12" s="60"/>
      <c r="UYU12" s="60"/>
      <c r="UYV12" s="60"/>
      <c r="UYW12" s="60"/>
      <c r="UYX12" s="60"/>
      <c r="UYY12" s="60"/>
      <c r="UYZ12" s="60"/>
      <c r="UZA12" s="60"/>
      <c r="UZB12" s="60"/>
      <c r="UZC12" s="60"/>
      <c r="UZD12" s="60"/>
      <c r="UZE12" s="60"/>
      <c r="UZF12" s="60"/>
      <c r="UZG12" s="60"/>
      <c r="UZH12" s="60"/>
      <c r="UZI12" s="60"/>
      <c r="UZJ12" s="60"/>
      <c r="UZK12" s="60"/>
      <c r="UZL12" s="60"/>
      <c r="UZM12" s="60"/>
      <c r="UZN12" s="60"/>
      <c r="UZO12" s="60"/>
      <c r="UZP12" s="60"/>
      <c r="UZQ12" s="60"/>
      <c r="UZR12" s="60"/>
      <c r="UZS12" s="60"/>
      <c r="UZT12" s="60"/>
      <c r="UZU12" s="60"/>
      <c r="UZV12" s="60"/>
      <c r="UZW12" s="60"/>
      <c r="UZX12" s="60"/>
      <c r="UZY12" s="60"/>
      <c r="UZZ12" s="60"/>
      <c r="VAA12" s="60"/>
      <c r="VAB12" s="60"/>
      <c r="VAC12" s="60"/>
      <c r="VAD12" s="60"/>
      <c r="VAE12" s="60"/>
      <c r="VAF12" s="60"/>
      <c r="VAG12" s="60"/>
      <c r="VAH12" s="60"/>
      <c r="VAI12" s="60"/>
      <c r="VAJ12" s="60"/>
      <c r="VAK12" s="60"/>
      <c r="VAL12" s="60"/>
      <c r="VAM12" s="60"/>
      <c r="VAN12" s="60"/>
      <c r="VAO12" s="60"/>
      <c r="VAP12" s="60"/>
      <c r="VAQ12" s="60"/>
      <c r="VAR12" s="60"/>
      <c r="VAS12" s="60"/>
      <c r="VAT12" s="60"/>
      <c r="VAU12" s="60"/>
      <c r="VAV12" s="60"/>
      <c r="VAW12" s="60"/>
      <c r="VAX12" s="60"/>
      <c r="VAY12" s="60"/>
      <c r="VAZ12" s="60"/>
      <c r="VBA12" s="60"/>
      <c r="VBB12" s="60"/>
      <c r="VBC12" s="60"/>
      <c r="VBD12" s="60"/>
      <c r="VBE12" s="60"/>
      <c r="VBF12" s="60"/>
      <c r="VBG12" s="60"/>
      <c r="VBH12" s="60"/>
      <c r="VBI12" s="60"/>
      <c r="VBJ12" s="60"/>
      <c r="VBK12" s="60"/>
      <c r="VBL12" s="60"/>
      <c r="VBM12" s="60"/>
      <c r="VBN12" s="60"/>
      <c r="VBO12" s="60"/>
      <c r="VBP12" s="60"/>
      <c r="VBQ12" s="60"/>
      <c r="VBR12" s="60"/>
      <c r="VBS12" s="60"/>
      <c r="VBT12" s="60"/>
      <c r="VBU12" s="60"/>
      <c r="VBV12" s="60"/>
      <c r="VBW12" s="60"/>
      <c r="VBX12" s="60"/>
      <c r="VBY12" s="60"/>
      <c r="VBZ12" s="60"/>
      <c r="VCA12" s="60"/>
      <c r="VCB12" s="60"/>
      <c r="VCC12" s="60"/>
      <c r="VCD12" s="60"/>
      <c r="VCE12" s="60"/>
      <c r="VCF12" s="60"/>
      <c r="VCG12" s="60"/>
      <c r="VCH12" s="60"/>
      <c r="VCI12" s="60"/>
      <c r="VCJ12" s="60"/>
      <c r="VCK12" s="60"/>
      <c r="VCL12" s="60"/>
      <c r="VCM12" s="60"/>
      <c r="VCN12" s="60"/>
      <c r="VCO12" s="60"/>
      <c r="VCP12" s="60"/>
      <c r="VCQ12" s="60"/>
      <c r="VCR12" s="60"/>
      <c r="VCS12" s="60"/>
      <c r="VCT12" s="60"/>
      <c r="VCU12" s="60"/>
      <c r="VCV12" s="60"/>
      <c r="VCW12" s="60"/>
      <c r="VCX12" s="60"/>
      <c r="VCY12" s="60"/>
      <c r="VCZ12" s="60"/>
      <c r="VDA12" s="60"/>
      <c r="VDB12" s="60"/>
      <c r="VDC12" s="60"/>
      <c r="VDD12" s="60"/>
      <c r="VDE12" s="60"/>
      <c r="VDF12" s="60"/>
      <c r="VDG12" s="60"/>
      <c r="VDH12" s="60"/>
      <c r="VDI12" s="60"/>
      <c r="VDJ12" s="60"/>
      <c r="VDK12" s="60"/>
      <c r="VDL12" s="60"/>
      <c r="VDM12" s="60"/>
      <c r="VDN12" s="60"/>
      <c r="VDO12" s="60"/>
      <c r="VDP12" s="60"/>
      <c r="VDQ12" s="60"/>
      <c r="VDR12" s="60"/>
      <c r="VDS12" s="60"/>
      <c r="VDT12" s="60"/>
      <c r="VDU12" s="60"/>
      <c r="VDV12" s="60"/>
      <c r="VDW12" s="60"/>
      <c r="VDX12" s="60"/>
      <c r="VDY12" s="60"/>
      <c r="VDZ12" s="60"/>
      <c r="VEA12" s="60"/>
      <c r="VEB12" s="60"/>
      <c r="VEC12" s="60"/>
      <c r="VED12" s="60"/>
      <c r="VEE12" s="60"/>
      <c r="VEF12" s="60"/>
      <c r="VEG12" s="60"/>
      <c r="VEH12" s="60"/>
      <c r="VEI12" s="60"/>
      <c r="VEJ12" s="60"/>
      <c r="VEK12" s="60"/>
      <c r="VEL12" s="60"/>
      <c r="VEM12" s="60"/>
      <c r="VEN12" s="60"/>
      <c r="VEO12" s="60"/>
      <c r="VEP12" s="60"/>
      <c r="VEQ12" s="60"/>
      <c r="VER12" s="60"/>
      <c r="VES12" s="60"/>
      <c r="VET12" s="60"/>
      <c r="VEU12" s="60"/>
      <c r="VEV12" s="60"/>
      <c r="VEW12" s="60"/>
      <c r="VEX12" s="60"/>
      <c r="VEY12" s="60"/>
      <c r="VEZ12" s="60"/>
      <c r="VFA12" s="60"/>
      <c r="VFB12" s="60"/>
      <c r="VFC12" s="60"/>
      <c r="VFD12" s="60"/>
      <c r="VFE12" s="60"/>
      <c r="VFF12" s="60"/>
      <c r="VFG12" s="60"/>
      <c r="VFH12" s="60"/>
      <c r="VFI12" s="60"/>
      <c r="VFJ12" s="60"/>
      <c r="VFK12" s="60"/>
      <c r="VFL12" s="60"/>
      <c r="VFM12" s="60"/>
      <c r="VFN12" s="60"/>
      <c r="VFO12" s="60"/>
      <c r="VFP12" s="60"/>
      <c r="VFQ12" s="60"/>
      <c r="VFR12" s="60"/>
      <c r="VFS12" s="60"/>
      <c r="VFT12" s="60"/>
      <c r="VFU12" s="60"/>
      <c r="VFV12" s="60"/>
      <c r="VFW12" s="60"/>
      <c r="VFX12" s="60"/>
      <c r="VFY12" s="60"/>
      <c r="VFZ12" s="60"/>
      <c r="VGA12" s="60"/>
      <c r="VGB12" s="60"/>
      <c r="VGC12" s="60"/>
      <c r="VGD12" s="60"/>
      <c r="VGE12" s="60"/>
      <c r="VGF12" s="60"/>
      <c r="VGG12" s="60"/>
      <c r="VGH12" s="60"/>
      <c r="VGI12" s="60"/>
      <c r="VGJ12" s="60"/>
      <c r="VGK12" s="60"/>
      <c r="VGL12" s="60"/>
      <c r="VGM12" s="60"/>
      <c r="VGN12" s="60"/>
      <c r="VGO12" s="60"/>
      <c r="VGP12" s="60"/>
      <c r="VGQ12" s="60"/>
      <c r="VGR12" s="60"/>
      <c r="VGS12" s="60"/>
      <c r="VGT12" s="60"/>
      <c r="VGU12" s="60"/>
      <c r="VGV12" s="60"/>
      <c r="VGW12" s="60"/>
      <c r="VGX12" s="60"/>
      <c r="VGY12" s="60"/>
      <c r="VGZ12" s="60"/>
      <c r="VHA12" s="60"/>
      <c r="VHB12" s="60"/>
      <c r="VHC12" s="60"/>
      <c r="VHD12" s="60"/>
      <c r="VHE12" s="60"/>
      <c r="VHF12" s="60"/>
      <c r="VHG12" s="60"/>
      <c r="VHH12" s="60"/>
      <c r="VHI12" s="60"/>
      <c r="VHJ12" s="60"/>
      <c r="VHK12" s="60"/>
      <c r="VHL12" s="60"/>
      <c r="VHM12" s="60"/>
      <c r="VHN12" s="60"/>
      <c r="VHO12" s="60"/>
      <c r="VHP12" s="60"/>
      <c r="VHQ12" s="60"/>
      <c r="VHR12" s="60"/>
      <c r="VHS12" s="60"/>
      <c r="VHT12" s="60"/>
      <c r="VHU12" s="60"/>
      <c r="VHV12" s="60"/>
      <c r="VHW12" s="60"/>
      <c r="VHX12" s="60"/>
      <c r="VHY12" s="60"/>
      <c r="VHZ12" s="60"/>
      <c r="VIA12" s="60"/>
      <c r="VIB12" s="60"/>
      <c r="VIC12" s="60"/>
      <c r="VID12" s="60"/>
      <c r="VIE12" s="60"/>
      <c r="VIF12" s="60"/>
      <c r="VIG12" s="60"/>
      <c r="VIH12" s="60"/>
      <c r="VII12" s="60"/>
      <c r="VIJ12" s="60"/>
      <c r="VIK12" s="60"/>
      <c r="VIL12" s="60"/>
      <c r="VIM12" s="60"/>
      <c r="VIN12" s="60"/>
      <c r="VIO12" s="60"/>
      <c r="VIP12" s="60"/>
      <c r="VIQ12" s="60"/>
      <c r="VIR12" s="60"/>
      <c r="VIS12" s="60"/>
      <c r="VIT12" s="60"/>
      <c r="VIU12" s="60"/>
      <c r="VIV12" s="60"/>
      <c r="VIW12" s="60"/>
      <c r="VIX12" s="60"/>
      <c r="VIY12" s="60"/>
      <c r="VIZ12" s="60"/>
      <c r="VJA12" s="60"/>
      <c r="VJB12" s="60"/>
      <c r="VJC12" s="60"/>
      <c r="VJD12" s="60"/>
      <c r="VJE12" s="60"/>
      <c r="VJF12" s="60"/>
      <c r="VJG12" s="60"/>
      <c r="VJH12" s="60"/>
      <c r="VJI12" s="60"/>
      <c r="VJJ12" s="60"/>
      <c r="VJK12" s="60"/>
      <c r="VJL12" s="60"/>
      <c r="VJM12" s="60"/>
      <c r="VJN12" s="60"/>
      <c r="VJO12" s="60"/>
      <c r="VJP12" s="60"/>
      <c r="VJQ12" s="60"/>
      <c r="VJR12" s="60"/>
      <c r="VJS12" s="60"/>
      <c r="VJT12" s="60"/>
      <c r="VJU12" s="60"/>
      <c r="VJV12" s="60"/>
      <c r="VJW12" s="60"/>
      <c r="VJX12" s="60"/>
      <c r="VJY12" s="60"/>
      <c r="VJZ12" s="60"/>
      <c r="VKA12" s="60"/>
      <c r="VKB12" s="60"/>
      <c r="VKC12" s="60"/>
      <c r="VKD12" s="60"/>
      <c r="VKE12" s="60"/>
      <c r="VKF12" s="60"/>
      <c r="VKG12" s="60"/>
      <c r="VKH12" s="60"/>
      <c r="VKI12" s="60"/>
      <c r="VKJ12" s="60"/>
      <c r="VKK12" s="60"/>
      <c r="VKL12" s="60"/>
      <c r="VKM12" s="60"/>
      <c r="VKN12" s="60"/>
      <c r="VKO12" s="60"/>
      <c r="VKP12" s="60"/>
      <c r="VKQ12" s="60"/>
      <c r="VKR12" s="60"/>
      <c r="VKS12" s="60"/>
      <c r="VKT12" s="60"/>
      <c r="VKU12" s="60"/>
      <c r="VKV12" s="60"/>
      <c r="VKW12" s="60"/>
      <c r="VKX12" s="60"/>
      <c r="VKY12" s="60"/>
      <c r="VKZ12" s="60"/>
      <c r="VLA12" s="60"/>
      <c r="VLB12" s="60"/>
      <c r="VLC12" s="60"/>
      <c r="VLD12" s="60"/>
      <c r="VLE12" s="60"/>
      <c r="VLF12" s="60"/>
      <c r="VLG12" s="60"/>
      <c r="VLH12" s="60"/>
      <c r="VLI12" s="60"/>
      <c r="VLJ12" s="60"/>
      <c r="VLK12" s="60"/>
      <c r="VLL12" s="60"/>
      <c r="VLM12" s="60"/>
      <c r="VLN12" s="60"/>
      <c r="VLO12" s="60"/>
      <c r="VLP12" s="60"/>
      <c r="VLQ12" s="60"/>
      <c r="VLR12" s="60"/>
      <c r="VLS12" s="60"/>
      <c r="VLT12" s="60"/>
      <c r="VLU12" s="60"/>
      <c r="VLV12" s="60"/>
      <c r="VLW12" s="60"/>
      <c r="VLX12" s="60"/>
      <c r="VLY12" s="60"/>
      <c r="VLZ12" s="60"/>
      <c r="VMA12" s="60"/>
      <c r="VMB12" s="60"/>
      <c r="VMC12" s="60"/>
      <c r="VMD12" s="60"/>
      <c r="VME12" s="60"/>
      <c r="VMF12" s="60"/>
      <c r="VMG12" s="60"/>
      <c r="VMH12" s="60"/>
      <c r="VMI12" s="60"/>
      <c r="VMJ12" s="60"/>
      <c r="VMK12" s="60"/>
      <c r="VML12" s="60"/>
      <c r="VMM12" s="60"/>
      <c r="VMN12" s="60"/>
      <c r="VMO12" s="60"/>
      <c r="VMP12" s="60"/>
      <c r="VMQ12" s="60"/>
      <c r="VMR12" s="60"/>
      <c r="VMS12" s="60"/>
      <c r="VMT12" s="60"/>
      <c r="VMU12" s="60"/>
      <c r="VMV12" s="60"/>
      <c r="VMW12" s="60"/>
      <c r="VMX12" s="60"/>
      <c r="VMY12" s="60"/>
      <c r="VMZ12" s="60"/>
      <c r="VNA12" s="60"/>
      <c r="VNB12" s="60"/>
      <c r="VNC12" s="60"/>
      <c r="VND12" s="60"/>
      <c r="VNE12" s="60"/>
      <c r="VNF12" s="60"/>
      <c r="VNG12" s="60"/>
      <c r="VNH12" s="60"/>
      <c r="VNI12" s="60"/>
      <c r="VNJ12" s="60"/>
      <c r="VNK12" s="60"/>
      <c r="VNL12" s="60"/>
      <c r="VNM12" s="60"/>
      <c r="VNN12" s="60"/>
      <c r="VNO12" s="60"/>
      <c r="VNP12" s="60"/>
      <c r="VNQ12" s="60"/>
      <c r="VNR12" s="60"/>
      <c r="VNS12" s="60"/>
      <c r="VNT12" s="60"/>
      <c r="VNU12" s="60"/>
      <c r="VNV12" s="60"/>
      <c r="VNW12" s="60"/>
      <c r="VNX12" s="60"/>
      <c r="VNY12" s="60"/>
      <c r="VNZ12" s="60"/>
      <c r="VOA12" s="60"/>
      <c r="VOB12" s="60"/>
      <c r="VOC12" s="60"/>
      <c r="VOD12" s="60"/>
      <c r="VOE12" s="60"/>
      <c r="VOF12" s="60"/>
      <c r="VOG12" s="60"/>
      <c r="VOH12" s="60"/>
      <c r="VOI12" s="60"/>
      <c r="VOJ12" s="60"/>
      <c r="VOK12" s="60"/>
      <c r="VOL12" s="60"/>
      <c r="VOM12" s="60"/>
      <c r="VON12" s="60"/>
      <c r="VOO12" s="60"/>
      <c r="VOP12" s="60"/>
      <c r="VOQ12" s="60"/>
      <c r="VOR12" s="60"/>
      <c r="VOS12" s="60"/>
      <c r="VOT12" s="60"/>
      <c r="VOU12" s="60"/>
      <c r="VOV12" s="60"/>
      <c r="VOW12" s="60"/>
      <c r="VOX12" s="60"/>
      <c r="VOY12" s="60"/>
      <c r="VOZ12" s="60"/>
      <c r="VPA12" s="60"/>
      <c r="VPB12" s="60"/>
      <c r="VPC12" s="60"/>
      <c r="VPD12" s="60"/>
      <c r="VPE12" s="60"/>
      <c r="VPF12" s="60"/>
      <c r="VPG12" s="60"/>
      <c r="VPH12" s="60"/>
      <c r="VPI12" s="60"/>
      <c r="VPJ12" s="60"/>
      <c r="VPK12" s="60"/>
      <c r="VPL12" s="60"/>
      <c r="VPM12" s="60"/>
      <c r="VPN12" s="60"/>
      <c r="VPO12" s="60"/>
      <c r="VPP12" s="60"/>
      <c r="VPQ12" s="60"/>
      <c r="VPR12" s="60"/>
      <c r="VPS12" s="60"/>
      <c r="VPT12" s="60"/>
      <c r="VPU12" s="60"/>
      <c r="VPV12" s="60"/>
      <c r="VPW12" s="60"/>
      <c r="VPX12" s="60"/>
      <c r="VPY12" s="60"/>
      <c r="VPZ12" s="60"/>
      <c r="VQA12" s="60"/>
      <c r="VQB12" s="60"/>
      <c r="VQC12" s="60"/>
      <c r="VQD12" s="60"/>
      <c r="VQE12" s="60"/>
      <c r="VQF12" s="60"/>
      <c r="VQG12" s="60"/>
      <c r="VQH12" s="60"/>
      <c r="VQI12" s="60"/>
      <c r="VQJ12" s="60"/>
      <c r="VQK12" s="60"/>
      <c r="VQL12" s="60"/>
      <c r="VQM12" s="60"/>
      <c r="VQN12" s="60"/>
      <c r="VQO12" s="60"/>
      <c r="VQP12" s="60"/>
      <c r="VQQ12" s="60"/>
      <c r="VQR12" s="60"/>
      <c r="VQS12" s="60"/>
      <c r="VQT12" s="60"/>
      <c r="VQU12" s="60"/>
      <c r="VQV12" s="60"/>
      <c r="VQW12" s="60"/>
      <c r="VQX12" s="60"/>
      <c r="VQY12" s="60"/>
      <c r="VQZ12" s="60"/>
      <c r="VRA12" s="60"/>
      <c r="VRB12" s="60"/>
      <c r="VRC12" s="60"/>
      <c r="VRD12" s="60"/>
      <c r="VRE12" s="60"/>
      <c r="VRF12" s="60"/>
      <c r="VRG12" s="60"/>
      <c r="VRH12" s="60"/>
      <c r="VRI12" s="60"/>
      <c r="VRJ12" s="60"/>
      <c r="VRK12" s="60"/>
      <c r="VRL12" s="60"/>
      <c r="VRM12" s="60"/>
      <c r="VRN12" s="60"/>
      <c r="VRO12" s="60"/>
      <c r="VRP12" s="60"/>
      <c r="VRQ12" s="60"/>
      <c r="VRR12" s="60"/>
      <c r="VRS12" s="60"/>
      <c r="VRT12" s="60"/>
      <c r="VRU12" s="60"/>
      <c r="VRV12" s="60"/>
      <c r="VRW12" s="60"/>
      <c r="VRX12" s="60"/>
      <c r="VRY12" s="60"/>
      <c r="VRZ12" s="60"/>
      <c r="VSA12" s="60"/>
      <c r="VSB12" s="60"/>
      <c r="VSC12" s="60"/>
      <c r="VSD12" s="60"/>
      <c r="VSE12" s="60"/>
      <c r="VSF12" s="60"/>
      <c r="VSG12" s="60"/>
      <c r="VSH12" s="60"/>
      <c r="VSI12" s="60"/>
      <c r="VSJ12" s="60"/>
      <c r="VSK12" s="60"/>
      <c r="VSL12" s="60"/>
      <c r="VSM12" s="60"/>
      <c r="VSN12" s="60"/>
      <c r="VSO12" s="60"/>
      <c r="VSP12" s="60"/>
      <c r="VSQ12" s="60"/>
      <c r="VSR12" s="60"/>
      <c r="VSS12" s="60"/>
      <c r="VST12" s="60"/>
      <c r="VSU12" s="60"/>
      <c r="VSV12" s="60"/>
      <c r="VSW12" s="60"/>
      <c r="VSX12" s="60"/>
      <c r="VSY12" s="60"/>
      <c r="VSZ12" s="60"/>
      <c r="VTA12" s="60"/>
      <c r="VTB12" s="60"/>
      <c r="VTC12" s="60"/>
      <c r="VTD12" s="60"/>
      <c r="VTE12" s="60"/>
      <c r="VTF12" s="60"/>
      <c r="VTG12" s="60"/>
      <c r="VTH12" s="60"/>
      <c r="VTI12" s="60"/>
      <c r="VTJ12" s="60"/>
      <c r="VTK12" s="60"/>
      <c r="VTL12" s="60"/>
      <c r="VTM12" s="60"/>
      <c r="VTN12" s="60"/>
      <c r="VTO12" s="60"/>
      <c r="VTP12" s="60"/>
      <c r="VTQ12" s="60"/>
      <c r="VTR12" s="60"/>
      <c r="VTS12" s="60"/>
      <c r="VTT12" s="60"/>
      <c r="VTU12" s="60"/>
      <c r="VTV12" s="60"/>
      <c r="VTW12" s="60"/>
      <c r="VTX12" s="60"/>
      <c r="VTY12" s="60"/>
      <c r="VTZ12" s="60"/>
      <c r="VUA12" s="60"/>
      <c r="VUB12" s="60"/>
      <c r="VUC12" s="60"/>
      <c r="VUD12" s="60"/>
      <c r="VUE12" s="60"/>
      <c r="VUF12" s="60"/>
      <c r="VUG12" s="60"/>
      <c r="VUH12" s="60"/>
      <c r="VUI12" s="60"/>
      <c r="VUJ12" s="60"/>
      <c r="VUK12" s="60"/>
      <c r="VUL12" s="60"/>
      <c r="VUM12" s="60"/>
      <c r="VUN12" s="60"/>
      <c r="VUO12" s="60"/>
      <c r="VUP12" s="60"/>
      <c r="VUQ12" s="60"/>
      <c r="VUR12" s="60"/>
      <c r="VUS12" s="60"/>
      <c r="VUT12" s="60"/>
      <c r="VUU12" s="60"/>
      <c r="VUV12" s="60"/>
      <c r="VUW12" s="60"/>
      <c r="VUX12" s="60"/>
      <c r="VUY12" s="60"/>
      <c r="VUZ12" s="60"/>
      <c r="VVA12" s="60"/>
      <c r="VVB12" s="60"/>
      <c r="VVC12" s="60"/>
      <c r="VVD12" s="60"/>
      <c r="VVE12" s="60"/>
      <c r="VVF12" s="60"/>
      <c r="VVG12" s="60"/>
      <c r="VVH12" s="60"/>
      <c r="VVI12" s="60"/>
      <c r="VVJ12" s="60"/>
      <c r="VVK12" s="60"/>
      <c r="VVL12" s="60"/>
      <c r="VVM12" s="60"/>
      <c r="VVN12" s="60"/>
      <c r="VVO12" s="60"/>
      <c r="VVP12" s="60"/>
      <c r="VVQ12" s="60"/>
      <c r="VVR12" s="60"/>
      <c r="VVS12" s="60"/>
      <c r="VVT12" s="60"/>
      <c r="VVU12" s="60"/>
      <c r="VVV12" s="60"/>
      <c r="VVW12" s="60"/>
      <c r="VVX12" s="60"/>
      <c r="VVY12" s="60"/>
      <c r="VVZ12" s="60"/>
      <c r="VWA12" s="60"/>
      <c r="VWB12" s="60"/>
      <c r="VWC12" s="60"/>
      <c r="VWD12" s="60"/>
      <c r="VWE12" s="60"/>
      <c r="VWF12" s="60"/>
      <c r="VWG12" s="60"/>
      <c r="VWH12" s="60"/>
      <c r="VWI12" s="60"/>
      <c r="VWJ12" s="60"/>
      <c r="VWK12" s="60"/>
      <c r="VWL12" s="60"/>
      <c r="VWM12" s="60"/>
      <c r="VWN12" s="60"/>
      <c r="VWO12" s="60"/>
      <c r="VWP12" s="60"/>
      <c r="VWQ12" s="60"/>
      <c r="VWR12" s="60"/>
      <c r="VWS12" s="60"/>
      <c r="VWT12" s="60"/>
      <c r="VWU12" s="60"/>
      <c r="VWV12" s="60"/>
      <c r="VWW12" s="60"/>
      <c r="VWX12" s="60"/>
      <c r="VWY12" s="60"/>
      <c r="VWZ12" s="60"/>
      <c r="VXA12" s="60"/>
      <c r="VXB12" s="60"/>
      <c r="VXC12" s="60"/>
      <c r="VXD12" s="60"/>
      <c r="VXE12" s="60"/>
      <c r="VXF12" s="60"/>
      <c r="VXG12" s="60"/>
      <c r="VXH12" s="60"/>
      <c r="VXI12" s="60"/>
      <c r="VXJ12" s="60"/>
      <c r="VXK12" s="60"/>
      <c r="VXL12" s="60"/>
      <c r="VXM12" s="60"/>
      <c r="VXN12" s="60"/>
      <c r="VXO12" s="60"/>
      <c r="VXP12" s="60"/>
      <c r="VXQ12" s="60"/>
      <c r="VXR12" s="60"/>
      <c r="VXS12" s="60"/>
      <c r="VXT12" s="60"/>
      <c r="VXU12" s="60"/>
      <c r="VXV12" s="60"/>
      <c r="VXW12" s="60"/>
      <c r="VXX12" s="60"/>
      <c r="VXY12" s="60"/>
      <c r="VXZ12" s="60"/>
      <c r="VYA12" s="60"/>
      <c r="VYB12" s="60"/>
      <c r="VYC12" s="60"/>
      <c r="VYD12" s="60"/>
      <c r="VYE12" s="60"/>
      <c r="VYF12" s="60"/>
      <c r="VYG12" s="60"/>
      <c r="VYH12" s="60"/>
      <c r="VYI12" s="60"/>
      <c r="VYJ12" s="60"/>
      <c r="VYK12" s="60"/>
      <c r="VYL12" s="60"/>
      <c r="VYM12" s="60"/>
      <c r="VYN12" s="60"/>
      <c r="VYO12" s="60"/>
      <c r="VYP12" s="60"/>
      <c r="VYQ12" s="60"/>
      <c r="VYR12" s="60"/>
      <c r="VYS12" s="60"/>
      <c r="VYT12" s="60"/>
      <c r="VYU12" s="60"/>
      <c r="VYV12" s="60"/>
      <c r="VYW12" s="60"/>
      <c r="VYX12" s="60"/>
      <c r="VYY12" s="60"/>
      <c r="VYZ12" s="60"/>
      <c r="VZA12" s="60"/>
      <c r="VZB12" s="60"/>
      <c r="VZC12" s="60"/>
      <c r="VZD12" s="60"/>
      <c r="VZE12" s="60"/>
      <c r="VZF12" s="60"/>
      <c r="VZG12" s="60"/>
      <c r="VZH12" s="60"/>
      <c r="VZI12" s="60"/>
      <c r="VZJ12" s="60"/>
      <c r="VZK12" s="60"/>
      <c r="VZL12" s="60"/>
      <c r="VZM12" s="60"/>
      <c r="VZN12" s="60"/>
      <c r="VZO12" s="60"/>
      <c r="VZP12" s="60"/>
      <c r="VZQ12" s="60"/>
      <c r="VZR12" s="60"/>
      <c r="VZS12" s="60"/>
      <c r="VZT12" s="60"/>
      <c r="VZU12" s="60"/>
      <c r="VZV12" s="60"/>
      <c r="VZW12" s="60"/>
      <c r="VZX12" s="60"/>
      <c r="VZY12" s="60"/>
      <c r="VZZ12" s="60"/>
      <c r="WAA12" s="60"/>
      <c r="WAB12" s="60"/>
      <c r="WAC12" s="60"/>
      <c r="WAD12" s="60"/>
      <c r="WAE12" s="60"/>
      <c r="WAF12" s="60"/>
      <c r="WAG12" s="60"/>
      <c r="WAH12" s="60"/>
      <c r="WAI12" s="60"/>
      <c r="WAJ12" s="60"/>
      <c r="WAK12" s="60"/>
      <c r="WAL12" s="60"/>
      <c r="WAM12" s="60"/>
      <c r="WAN12" s="60"/>
      <c r="WAO12" s="60"/>
      <c r="WAP12" s="60"/>
      <c r="WAQ12" s="60"/>
      <c r="WAR12" s="60"/>
      <c r="WAS12" s="60"/>
      <c r="WAT12" s="60"/>
      <c r="WAU12" s="60"/>
      <c r="WAV12" s="60"/>
      <c r="WAW12" s="60"/>
      <c r="WAX12" s="60"/>
      <c r="WAY12" s="60"/>
      <c r="WAZ12" s="60"/>
      <c r="WBA12" s="60"/>
      <c r="WBB12" s="60"/>
      <c r="WBC12" s="60"/>
      <c r="WBD12" s="60"/>
      <c r="WBE12" s="60"/>
      <c r="WBF12" s="60"/>
      <c r="WBG12" s="60"/>
      <c r="WBH12" s="60"/>
      <c r="WBI12" s="60"/>
      <c r="WBJ12" s="60"/>
      <c r="WBK12" s="60"/>
      <c r="WBL12" s="60"/>
      <c r="WBM12" s="60"/>
      <c r="WBN12" s="60"/>
      <c r="WBO12" s="60"/>
      <c r="WBP12" s="60"/>
      <c r="WBQ12" s="60"/>
      <c r="WBR12" s="60"/>
      <c r="WBS12" s="60"/>
      <c r="WBT12" s="60"/>
      <c r="WBU12" s="60"/>
      <c r="WBV12" s="60"/>
      <c r="WBW12" s="60"/>
      <c r="WBX12" s="60"/>
      <c r="WBY12" s="60"/>
      <c r="WBZ12" s="60"/>
      <c r="WCA12" s="60"/>
      <c r="WCB12" s="60"/>
      <c r="WCC12" s="60"/>
      <c r="WCD12" s="60"/>
      <c r="WCE12" s="60"/>
      <c r="WCF12" s="60"/>
      <c r="WCG12" s="60"/>
      <c r="WCH12" s="60"/>
      <c r="WCI12" s="60"/>
      <c r="WCJ12" s="60"/>
      <c r="WCK12" s="60"/>
      <c r="WCL12" s="60"/>
      <c r="WCM12" s="60"/>
      <c r="WCN12" s="60"/>
      <c r="WCO12" s="60"/>
      <c r="WCP12" s="60"/>
      <c r="WCQ12" s="60"/>
      <c r="WCR12" s="60"/>
      <c r="WCS12" s="60"/>
      <c r="WCT12" s="60"/>
      <c r="WCU12" s="60"/>
      <c r="WCV12" s="60"/>
      <c r="WCW12" s="60"/>
      <c r="WCX12" s="60"/>
      <c r="WCY12" s="60"/>
      <c r="WCZ12" s="60"/>
      <c r="WDA12" s="60"/>
      <c r="WDB12" s="60"/>
      <c r="WDC12" s="60"/>
      <c r="WDD12" s="60"/>
      <c r="WDE12" s="60"/>
      <c r="WDF12" s="60"/>
      <c r="WDG12" s="60"/>
      <c r="WDH12" s="60"/>
      <c r="WDI12" s="60"/>
      <c r="WDJ12" s="60"/>
      <c r="WDK12" s="60"/>
      <c r="WDL12" s="60"/>
      <c r="WDM12" s="60"/>
      <c r="WDN12" s="60"/>
      <c r="WDO12" s="60"/>
      <c r="WDP12" s="60"/>
      <c r="WDQ12" s="60"/>
      <c r="WDR12" s="60"/>
      <c r="WDS12" s="60"/>
      <c r="WDT12" s="60"/>
      <c r="WDU12" s="60"/>
      <c r="WDV12" s="60"/>
      <c r="WDW12" s="60"/>
      <c r="WDX12" s="60"/>
      <c r="WDY12" s="60"/>
      <c r="WDZ12" s="60"/>
      <c r="WEA12" s="60"/>
      <c r="WEB12" s="60"/>
      <c r="WEC12" s="60"/>
      <c r="WED12" s="60"/>
      <c r="WEE12" s="60"/>
      <c r="WEF12" s="60"/>
      <c r="WEG12" s="60"/>
      <c r="WEH12" s="60"/>
      <c r="WEI12" s="60"/>
      <c r="WEJ12" s="60"/>
      <c r="WEK12" s="60"/>
      <c r="WEL12" s="60"/>
      <c r="WEM12" s="60"/>
      <c r="WEN12" s="60"/>
      <c r="WEO12" s="60"/>
      <c r="WEP12" s="60"/>
      <c r="WEQ12" s="60"/>
      <c r="WER12" s="60"/>
      <c r="WES12" s="60"/>
      <c r="WET12" s="60"/>
      <c r="WEU12" s="60"/>
      <c r="WEV12" s="60"/>
      <c r="WEW12" s="60"/>
      <c r="WEX12" s="60"/>
      <c r="WEY12" s="60"/>
      <c r="WEZ12" s="60"/>
      <c r="WFA12" s="60"/>
      <c r="WFB12" s="60"/>
      <c r="WFC12" s="60"/>
      <c r="WFD12" s="60"/>
      <c r="WFE12" s="60"/>
      <c r="WFF12" s="60"/>
      <c r="WFG12" s="60"/>
      <c r="WFH12" s="60"/>
      <c r="WFI12" s="60"/>
      <c r="WFJ12" s="60"/>
      <c r="WFK12" s="60"/>
      <c r="WFL12" s="60"/>
      <c r="WFM12" s="60"/>
      <c r="WFN12" s="60"/>
      <c r="WFO12" s="60"/>
      <c r="WFP12" s="60"/>
      <c r="WFQ12" s="60"/>
      <c r="WFR12" s="60"/>
      <c r="WFS12" s="60"/>
      <c r="WFT12" s="60"/>
      <c r="WFU12" s="60"/>
      <c r="WFV12" s="60"/>
      <c r="WFW12" s="60"/>
      <c r="WFX12" s="60"/>
      <c r="WFY12" s="60"/>
      <c r="WFZ12" s="60"/>
      <c r="WGA12" s="60"/>
      <c r="WGB12" s="60"/>
      <c r="WGC12" s="60"/>
      <c r="WGD12" s="60"/>
      <c r="WGE12" s="60"/>
      <c r="WGF12" s="60"/>
      <c r="WGG12" s="60"/>
      <c r="WGH12" s="60"/>
      <c r="WGI12" s="60"/>
      <c r="WGJ12" s="60"/>
      <c r="WGK12" s="60"/>
      <c r="WGL12" s="60"/>
      <c r="WGM12" s="60"/>
      <c r="WGN12" s="60"/>
      <c r="WGO12" s="60"/>
      <c r="WGP12" s="60"/>
      <c r="WGQ12" s="60"/>
      <c r="WGR12" s="60"/>
      <c r="WGS12" s="60"/>
      <c r="WGT12" s="60"/>
      <c r="WGU12" s="60"/>
      <c r="WGV12" s="60"/>
      <c r="WGW12" s="60"/>
      <c r="WGX12" s="60"/>
      <c r="WGY12" s="60"/>
      <c r="WGZ12" s="60"/>
      <c r="WHA12" s="60"/>
      <c r="WHB12" s="60"/>
      <c r="WHC12" s="60"/>
      <c r="WHD12" s="60"/>
      <c r="WHE12" s="60"/>
      <c r="WHF12" s="60"/>
      <c r="WHG12" s="60"/>
      <c r="WHH12" s="60"/>
      <c r="WHI12" s="60"/>
      <c r="WHJ12" s="60"/>
      <c r="WHK12" s="60"/>
      <c r="WHL12" s="60"/>
      <c r="WHM12" s="60"/>
      <c r="WHN12" s="60"/>
      <c r="WHO12" s="60"/>
      <c r="WHP12" s="60"/>
      <c r="WHQ12" s="60"/>
      <c r="WHR12" s="60"/>
      <c r="WHS12" s="60"/>
      <c r="WHT12" s="60"/>
      <c r="WHU12" s="60"/>
      <c r="WHV12" s="60"/>
      <c r="WHW12" s="60"/>
      <c r="WHX12" s="60"/>
      <c r="WHY12" s="60"/>
      <c r="WHZ12" s="60"/>
      <c r="WIA12" s="60"/>
      <c r="WIB12" s="60"/>
      <c r="WIC12" s="60"/>
      <c r="WID12" s="60"/>
      <c r="WIE12" s="60"/>
      <c r="WIF12" s="60"/>
      <c r="WIG12" s="60"/>
      <c r="WIH12" s="60"/>
      <c r="WII12" s="60"/>
      <c r="WIJ12" s="60"/>
      <c r="WIK12" s="60"/>
      <c r="WIL12" s="60"/>
      <c r="WIM12" s="60"/>
      <c r="WIN12" s="60"/>
      <c r="WIO12" s="60"/>
      <c r="WIP12" s="60"/>
      <c r="WIQ12" s="60"/>
      <c r="WIR12" s="60"/>
      <c r="WIS12" s="60"/>
      <c r="WIT12" s="60"/>
      <c r="WIU12" s="60"/>
      <c r="WIV12" s="60"/>
      <c r="WIW12" s="60"/>
      <c r="WIX12" s="60"/>
      <c r="WIY12" s="60"/>
      <c r="WIZ12" s="60"/>
      <c r="WJA12" s="60"/>
      <c r="WJB12" s="60"/>
      <c r="WJC12" s="60"/>
      <c r="WJD12" s="60"/>
      <c r="WJE12" s="60"/>
      <c r="WJF12" s="60"/>
      <c r="WJG12" s="60"/>
      <c r="WJH12" s="60"/>
      <c r="WJI12" s="60"/>
      <c r="WJJ12" s="60"/>
      <c r="WJK12" s="60"/>
      <c r="WJL12" s="60"/>
      <c r="WJM12" s="60"/>
      <c r="WJN12" s="60"/>
      <c r="WJO12" s="60"/>
      <c r="WJP12" s="60"/>
      <c r="WJQ12" s="60"/>
      <c r="WJR12" s="60"/>
      <c r="WJS12" s="60"/>
      <c r="WJT12" s="60"/>
      <c r="WJU12" s="60"/>
      <c r="WJV12" s="60"/>
      <c r="WJW12" s="60"/>
      <c r="WJX12" s="60"/>
      <c r="WJY12" s="60"/>
      <c r="WJZ12" s="60"/>
      <c r="WKA12" s="60"/>
      <c r="WKB12" s="60"/>
      <c r="WKC12" s="60"/>
      <c r="WKD12" s="60"/>
      <c r="WKE12" s="60"/>
      <c r="WKF12" s="60"/>
      <c r="WKG12" s="60"/>
      <c r="WKH12" s="60"/>
      <c r="WKI12" s="60"/>
      <c r="WKJ12" s="60"/>
      <c r="WKK12" s="60"/>
      <c r="WKL12" s="60"/>
      <c r="WKM12" s="60"/>
      <c r="WKN12" s="60"/>
      <c r="WKO12" s="60"/>
      <c r="WKP12" s="60"/>
      <c r="WKQ12" s="60"/>
      <c r="WKR12" s="60"/>
      <c r="WKS12" s="60"/>
      <c r="WKT12" s="60"/>
      <c r="WKU12" s="60"/>
      <c r="WKV12" s="60"/>
      <c r="WKW12" s="60"/>
      <c r="WKX12" s="60"/>
      <c r="WKY12" s="60"/>
      <c r="WKZ12" s="60"/>
      <c r="WLA12" s="60"/>
      <c r="WLB12" s="60"/>
      <c r="WLC12" s="60"/>
      <c r="WLD12" s="60"/>
      <c r="WLE12" s="60"/>
      <c r="WLF12" s="60"/>
      <c r="WLG12" s="60"/>
      <c r="WLH12" s="60"/>
      <c r="WLI12" s="60"/>
      <c r="WLJ12" s="60"/>
      <c r="WLK12" s="60"/>
      <c r="WLL12" s="60"/>
      <c r="WLM12" s="60"/>
      <c r="WLN12" s="60"/>
      <c r="WLO12" s="60"/>
      <c r="WLP12" s="60"/>
      <c r="WLQ12" s="60"/>
      <c r="WLR12" s="60"/>
      <c r="WLS12" s="60"/>
      <c r="WLT12" s="60"/>
      <c r="WLU12" s="60"/>
      <c r="WLV12" s="60"/>
      <c r="WLW12" s="60"/>
      <c r="WLX12" s="60"/>
      <c r="WLY12" s="60"/>
      <c r="WLZ12" s="60"/>
      <c r="WMA12" s="60"/>
      <c r="WMB12" s="60"/>
      <c r="WMC12" s="60"/>
      <c r="WMD12" s="60"/>
      <c r="WME12" s="60"/>
      <c r="WMF12" s="60"/>
      <c r="WMG12" s="60"/>
      <c r="WMH12" s="60"/>
      <c r="WMI12" s="60"/>
      <c r="WMJ12" s="60"/>
      <c r="WMK12" s="60"/>
      <c r="WML12" s="60"/>
      <c r="WMM12" s="60"/>
      <c r="WMN12" s="60"/>
      <c r="WMO12" s="60"/>
      <c r="WMP12" s="60"/>
      <c r="WMQ12" s="60"/>
      <c r="WMR12" s="60"/>
      <c r="WMS12" s="60"/>
      <c r="WMT12" s="60"/>
      <c r="WMU12" s="60"/>
      <c r="WMV12" s="60"/>
      <c r="WMW12" s="60"/>
      <c r="WMX12" s="60"/>
      <c r="WMY12" s="60"/>
      <c r="WMZ12" s="60"/>
      <c r="WNA12" s="60"/>
      <c r="WNB12" s="60"/>
      <c r="WNC12" s="60"/>
      <c r="WND12" s="60"/>
      <c r="WNE12" s="60"/>
      <c r="WNF12" s="60"/>
      <c r="WNG12" s="60"/>
      <c r="WNH12" s="60"/>
      <c r="WNI12" s="60"/>
      <c r="WNJ12" s="60"/>
      <c r="WNK12" s="60"/>
      <c r="WNL12" s="60"/>
      <c r="WNM12" s="60"/>
      <c r="WNN12" s="60"/>
      <c r="WNO12" s="60"/>
      <c r="WNP12" s="60"/>
      <c r="WNQ12" s="60"/>
      <c r="WNR12" s="60"/>
      <c r="WNS12" s="60"/>
      <c r="WNT12" s="60"/>
      <c r="WNU12" s="60"/>
      <c r="WNV12" s="60"/>
      <c r="WNW12" s="60"/>
      <c r="WNX12" s="60"/>
      <c r="WNY12" s="60"/>
      <c r="WNZ12" s="60"/>
      <c r="WOA12" s="60"/>
      <c r="WOB12" s="60"/>
      <c r="WOC12" s="60"/>
      <c r="WOD12" s="60"/>
      <c r="WOE12" s="60"/>
      <c r="WOF12" s="60"/>
      <c r="WOG12" s="60"/>
      <c r="WOH12" s="60"/>
      <c r="WOI12" s="60"/>
      <c r="WOJ12" s="60"/>
      <c r="WOK12" s="60"/>
      <c r="WOL12" s="60"/>
      <c r="WOM12" s="60"/>
      <c r="WON12" s="60"/>
      <c r="WOO12" s="60"/>
      <c r="WOP12" s="60"/>
      <c r="WOQ12" s="60"/>
      <c r="WOR12" s="60"/>
      <c r="WOS12" s="60"/>
      <c r="WOT12" s="60"/>
      <c r="WOU12" s="60"/>
      <c r="WOV12" s="60"/>
      <c r="WOW12" s="60"/>
      <c r="WOX12" s="60"/>
      <c r="WOY12" s="60"/>
      <c r="WOZ12" s="60"/>
      <c r="WPA12" s="60"/>
      <c r="WPB12" s="60"/>
      <c r="WPC12" s="60"/>
      <c r="WPD12" s="60"/>
      <c r="WPE12" s="60"/>
      <c r="WPF12" s="60"/>
      <c r="WPG12" s="60"/>
      <c r="WPH12" s="60"/>
      <c r="WPI12" s="60"/>
      <c r="WPJ12" s="60"/>
      <c r="WPK12" s="60"/>
      <c r="WPL12" s="60"/>
      <c r="WPM12" s="60"/>
      <c r="WPN12" s="60"/>
      <c r="WPO12" s="60"/>
      <c r="WPP12" s="60"/>
      <c r="WPQ12" s="60"/>
      <c r="WPR12" s="60"/>
      <c r="WPS12" s="60"/>
      <c r="WPT12" s="60"/>
      <c r="WPU12" s="60"/>
      <c r="WPV12" s="60"/>
      <c r="WPW12" s="60"/>
      <c r="WPX12" s="60"/>
      <c r="WPY12" s="60"/>
      <c r="WPZ12" s="60"/>
      <c r="WQA12" s="60"/>
      <c r="WQB12" s="60"/>
      <c r="WQC12" s="60"/>
      <c r="WQD12" s="60"/>
      <c r="WQE12" s="60"/>
      <c r="WQF12" s="60"/>
      <c r="WQG12" s="60"/>
      <c r="WQH12" s="60"/>
      <c r="WQI12" s="60"/>
      <c r="WQJ12" s="60"/>
      <c r="WQK12" s="60"/>
      <c r="WQL12" s="60"/>
      <c r="WQM12" s="60"/>
      <c r="WQN12" s="60"/>
      <c r="WQO12" s="60"/>
      <c r="WQP12" s="60"/>
      <c r="WQQ12" s="60"/>
      <c r="WQR12" s="60"/>
      <c r="WQS12" s="60"/>
      <c r="WQT12" s="60"/>
      <c r="WQU12" s="60"/>
      <c r="WQV12" s="60"/>
      <c r="WQW12" s="60"/>
      <c r="WQX12" s="60"/>
      <c r="WQY12" s="60"/>
      <c r="WQZ12" s="60"/>
      <c r="WRA12" s="60"/>
      <c r="WRB12" s="60"/>
      <c r="WRC12" s="60"/>
      <c r="WRD12" s="60"/>
      <c r="WRE12" s="60"/>
      <c r="WRF12" s="60"/>
      <c r="WRG12" s="60"/>
      <c r="WRH12" s="60"/>
      <c r="WRI12" s="60"/>
      <c r="WRJ12" s="60"/>
      <c r="WRK12" s="60"/>
      <c r="WRL12" s="60"/>
      <c r="WRM12" s="60"/>
      <c r="WRN12" s="60"/>
      <c r="WRO12" s="60"/>
      <c r="WRP12" s="60"/>
      <c r="WRQ12" s="60"/>
      <c r="WRR12" s="60"/>
      <c r="WRS12" s="60"/>
      <c r="WRT12" s="60"/>
      <c r="WRU12" s="60"/>
      <c r="WRV12" s="60"/>
      <c r="WRW12" s="60"/>
      <c r="WRX12" s="60"/>
      <c r="WRY12" s="60"/>
      <c r="WRZ12" s="60"/>
      <c r="WSA12" s="60"/>
      <c r="WSB12" s="60"/>
      <c r="WSC12" s="60"/>
      <c r="WSD12" s="60"/>
      <c r="WSE12" s="60"/>
      <c r="WSF12" s="60"/>
      <c r="WSG12" s="60"/>
      <c r="WSH12" s="60"/>
      <c r="WSI12" s="60"/>
      <c r="WSJ12" s="60"/>
      <c r="WSK12" s="60"/>
      <c r="WSL12" s="60"/>
      <c r="WSM12" s="60"/>
      <c r="WSN12" s="60"/>
      <c r="WSO12" s="60"/>
      <c r="WSP12" s="60"/>
      <c r="WSQ12" s="60"/>
      <c r="WSR12" s="60"/>
      <c r="WSS12" s="60"/>
      <c r="WST12" s="60"/>
      <c r="WSU12" s="60"/>
      <c r="WSV12" s="60"/>
      <c r="WSW12" s="60"/>
      <c r="WSX12" s="60"/>
      <c r="WSY12" s="60"/>
      <c r="WSZ12" s="60"/>
      <c r="WTA12" s="60"/>
      <c r="WTB12" s="60"/>
      <c r="WTC12" s="60"/>
      <c r="WTD12" s="60"/>
      <c r="WTE12" s="60"/>
      <c r="WTF12" s="60"/>
      <c r="WTG12" s="60"/>
      <c r="WTH12" s="60"/>
      <c r="WTI12" s="60"/>
      <c r="WTJ12" s="60"/>
      <c r="WTK12" s="60"/>
      <c r="WTL12" s="60"/>
      <c r="WTM12" s="60"/>
      <c r="WTN12" s="60"/>
      <c r="WTO12" s="60"/>
      <c r="WTP12" s="60"/>
      <c r="WTQ12" s="60"/>
      <c r="WTR12" s="60"/>
      <c r="WTS12" s="60"/>
      <c r="WTT12" s="60"/>
      <c r="WTU12" s="60"/>
      <c r="WTV12" s="60"/>
      <c r="WTW12" s="60"/>
      <c r="WTX12" s="60"/>
      <c r="WTY12" s="60"/>
      <c r="WTZ12" s="60"/>
      <c r="WUA12" s="60"/>
      <c r="WUB12" s="60"/>
      <c r="WUC12" s="60"/>
      <c r="WUD12" s="60"/>
      <c r="WUE12" s="60"/>
      <c r="WUF12" s="60"/>
      <c r="WUG12" s="60"/>
      <c r="WUH12" s="60"/>
      <c r="WUI12" s="60"/>
      <c r="WUJ12" s="60"/>
      <c r="WUK12" s="60"/>
      <c r="WUL12" s="60"/>
      <c r="WUM12" s="60"/>
      <c r="WUN12" s="60"/>
      <c r="WUO12" s="60"/>
      <c r="WUP12" s="60"/>
      <c r="WUQ12" s="60"/>
      <c r="WUR12" s="60"/>
      <c r="WUS12" s="60"/>
      <c r="WUT12" s="60"/>
      <c r="WUU12" s="60"/>
      <c r="WUV12" s="60"/>
      <c r="WUW12" s="60"/>
      <c r="WUX12" s="60"/>
      <c r="WUY12" s="60"/>
      <c r="WUZ12" s="60"/>
      <c r="WVA12" s="60"/>
      <c r="WVB12" s="60"/>
      <c r="WVC12" s="60"/>
      <c r="WVD12" s="60"/>
      <c r="WVE12" s="60"/>
      <c r="WVF12" s="60"/>
      <c r="WVG12" s="60"/>
      <c r="WVH12" s="60"/>
      <c r="WVI12" s="60"/>
      <c r="WVJ12" s="60"/>
      <c r="WVK12" s="60"/>
      <c r="WVL12" s="60"/>
      <c r="WVM12" s="60"/>
      <c r="WVN12" s="60"/>
      <c r="WVO12" s="60"/>
      <c r="WVP12" s="60"/>
      <c r="WVQ12" s="60"/>
      <c r="WVR12" s="60"/>
      <c r="WVS12" s="60"/>
      <c r="WVT12" s="60"/>
      <c r="WVU12" s="60"/>
      <c r="WVV12" s="60"/>
      <c r="WVW12" s="60"/>
      <c r="WVX12" s="60"/>
      <c r="WVY12" s="60"/>
      <c r="WVZ12" s="60"/>
      <c r="WWA12" s="60"/>
      <c r="WWB12" s="60"/>
      <c r="WWC12" s="60"/>
      <c r="WWD12" s="60"/>
      <c r="WWE12" s="60"/>
      <c r="WWF12" s="60"/>
      <c r="WWG12" s="60"/>
      <c r="WWH12" s="60"/>
      <c r="WWI12" s="60"/>
      <c r="WWJ12" s="60"/>
      <c r="WWK12" s="60"/>
      <c r="WWL12" s="60"/>
      <c r="WWM12" s="60"/>
      <c r="WWN12" s="60"/>
      <c r="WWO12" s="60"/>
      <c r="WWP12" s="60"/>
      <c r="WWQ12" s="60"/>
      <c r="WWR12" s="60"/>
      <c r="WWS12" s="60"/>
      <c r="WWT12" s="60"/>
      <c r="WWU12" s="60"/>
      <c r="WWV12" s="60"/>
      <c r="WWW12" s="60"/>
      <c r="WWX12" s="60"/>
      <c r="WWY12" s="60"/>
      <c r="WWZ12" s="60"/>
      <c r="WXA12" s="60"/>
      <c r="WXB12" s="60"/>
      <c r="WXC12" s="60"/>
      <c r="WXD12" s="60"/>
      <c r="WXE12" s="60"/>
      <c r="WXF12" s="60"/>
      <c r="WXG12" s="60"/>
      <c r="WXH12" s="60"/>
      <c r="WXI12" s="60"/>
      <c r="WXJ12" s="60"/>
      <c r="WXK12" s="60"/>
      <c r="WXL12" s="60"/>
      <c r="WXM12" s="60"/>
      <c r="WXN12" s="60"/>
      <c r="WXO12" s="60"/>
      <c r="WXP12" s="60"/>
      <c r="WXQ12" s="60"/>
      <c r="WXR12" s="60"/>
      <c r="WXS12" s="60"/>
      <c r="WXT12" s="60"/>
      <c r="WXU12" s="60"/>
      <c r="WXV12" s="60"/>
      <c r="WXW12" s="60"/>
      <c r="WXX12" s="60"/>
      <c r="WXY12" s="60"/>
      <c r="WXZ12" s="60"/>
      <c r="WYA12" s="60"/>
      <c r="WYB12" s="60"/>
      <c r="WYC12" s="60"/>
      <c r="WYD12" s="60"/>
      <c r="WYE12" s="60"/>
      <c r="WYF12" s="60"/>
      <c r="WYG12" s="60"/>
      <c r="WYH12" s="60"/>
      <c r="WYI12" s="60"/>
      <c r="WYJ12" s="60"/>
      <c r="WYK12" s="60"/>
      <c r="WYL12" s="60"/>
      <c r="WYM12" s="60"/>
      <c r="WYN12" s="60"/>
      <c r="WYO12" s="60"/>
      <c r="WYP12" s="60"/>
      <c r="WYQ12" s="60"/>
      <c r="WYR12" s="60"/>
      <c r="WYS12" s="60"/>
      <c r="WYT12" s="60"/>
      <c r="WYU12" s="60"/>
      <c r="WYV12" s="60"/>
      <c r="WYW12" s="60"/>
      <c r="WYX12" s="60"/>
      <c r="WYY12" s="60"/>
      <c r="WYZ12" s="60"/>
      <c r="WZA12" s="60"/>
      <c r="WZB12" s="60"/>
      <c r="WZC12" s="60"/>
      <c r="WZD12" s="60"/>
      <c r="WZE12" s="60"/>
      <c r="WZF12" s="60"/>
      <c r="WZG12" s="60"/>
      <c r="WZH12" s="60"/>
      <c r="WZI12" s="60"/>
      <c r="WZJ12" s="60"/>
      <c r="WZK12" s="60"/>
      <c r="WZL12" s="60"/>
      <c r="WZM12" s="60"/>
      <c r="WZN12" s="60"/>
      <c r="WZO12" s="60"/>
      <c r="WZP12" s="60"/>
      <c r="WZQ12" s="60"/>
      <c r="WZR12" s="60"/>
      <c r="WZS12" s="60"/>
      <c r="WZT12" s="60"/>
      <c r="WZU12" s="60"/>
      <c r="WZV12" s="60"/>
      <c r="WZW12" s="60"/>
      <c r="WZX12" s="60"/>
      <c r="WZY12" s="60"/>
      <c r="WZZ12" s="60"/>
      <c r="XAA12" s="60"/>
      <c r="XAB12" s="60"/>
      <c r="XAC12" s="60"/>
      <c r="XAD12" s="60"/>
      <c r="XAE12" s="60"/>
      <c r="XAF12" s="60"/>
      <c r="XAG12" s="60"/>
      <c r="XAH12" s="60"/>
      <c r="XAI12" s="60"/>
      <c r="XAJ12" s="60"/>
      <c r="XAK12" s="60"/>
      <c r="XAL12" s="60"/>
      <c r="XAM12" s="60"/>
      <c r="XAN12" s="60"/>
      <c r="XAO12" s="60"/>
      <c r="XAP12" s="60"/>
      <c r="XAQ12" s="60"/>
      <c r="XAR12" s="60"/>
      <c r="XAS12" s="60"/>
      <c r="XAT12" s="60"/>
      <c r="XAU12" s="60"/>
      <c r="XAV12" s="60"/>
      <c r="XAW12" s="60"/>
      <c r="XAX12" s="60"/>
      <c r="XAY12" s="60"/>
      <c r="XAZ12" s="60"/>
      <c r="XBA12" s="60"/>
      <c r="XBB12" s="60"/>
      <c r="XBC12" s="60"/>
      <c r="XBD12" s="60"/>
      <c r="XBE12" s="60"/>
      <c r="XBF12" s="60"/>
      <c r="XBG12" s="60"/>
      <c r="XBH12" s="60"/>
      <c r="XBI12" s="60"/>
      <c r="XBJ12" s="60"/>
      <c r="XBK12" s="60"/>
      <c r="XBL12" s="60"/>
      <c r="XBM12" s="60"/>
      <c r="XBN12" s="60"/>
      <c r="XBO12" s="60"/>
      <c r="XBP12" s="60"/>
      <c r="XBQ12" s="60"/>
      <c r="XBR12" s="60"/>
      <c r="XBS12" s="60"/>
      <c r="XBT12" s="60"/>
      <c r="XBU12" s="60"/>
      <c r="XBV12" s="60"/>
      <c r="XBW12" s="60"/>
      <c r="XBX12" s="60"/>
      <c r="XBY12" s="60"/>
      <c r="XBZ12" s="60"/>
      <c r="XCA12" s="60"/>
      <c r="XCB12" s="60"/>
      <c r="XCC12" s="60"/>
      <c r="XCD12" s="60"/>
      <c r="XCE12" s="60"/>
      <c r="XCF12" s="60"/>
      <c r="XCG12" s="60"/>
      <c r="XCH12" s="60"/>
      <c r="XCI12" s="60"/>
      <c r="XCJ12" s="60"/>
      <c r="XCK12" s="60"/>
      <c r="XCL12" s="60"/>
      <c r="XCM12" s="60"/>
      <c r="XCN12" s="60"/>
      <c r="XCO12" s="60"/>
      <c r="XCP12" s="60"/>
      <c r="XCQ12" s="60"/>
      <c r="XCR12" s="60"/>
      <c r="XCS12" s="60"/>
      <c r="XCT12" s="60"/>
      <c r="XCU12" s="60"/>
      <c r="XCV12" s="60"/>
      <c r="XCW12" s="60"/>
      <c r="XCX12" s="60"/>
      <c r="XCY12" s="60"/>
      <c r="XCZ12" s="60"/>
      <c r="XDA12" s="60"/>
      <c r="XDB12" s="60"/>
      <c r="XDC12" s="60"/>
      <c r="XDD12" s="60"/>
      <c r="XDE12" s="60"/>
      <c r="XDF12" s="60"/>
      <c r="XDG12" s="60"/>
      <c r="XDH12" s="60"/>
      <c r="XDI12" s="60"/>
      <c r="XDJ12" s="60"/>
      <c r="XDK12" s="60"/>
      <c r="XDL12" s="60"/>
      <c r="XDM12" s="60"/>
      <c r="XDN12" s="60"/>
      <c r="XDO12" s="60"/>
      <c r="XDP12" s="60"/>
      <c r="XDQ12" s="60"/>
      <c r="XDR12" s="60"/>
      <c r="XDS12" s="60"/>
      <c r="XDT12" s="60"/>
      <c r="XDU12" s="60"/>
      <c r="XDV12" s="60"/>
      <c r="XDW12" s="60"/>
      <c r="XDX12" s="60"/>
      <c r="XDY12" s="60"/>
      <c r="XDZ12" s="60"/>
      <c r="XEA12" s="60"/>
      <c r="XEB12" s="60"/>
      <c r="XEC12" s="60"/>
      <c r="XED12" s="60"/>
      <c r="XEE12" s="60"/>
      <c r="XEF12" s="60"/>
      <c r="XEG12" s="60"/>
      <c r="XEH12" s="60"/>
      <c r="XEI12" s="60"/>
      <c r="XEJ12" s="60"/>
      <c r="XEK12" s="60"/>
      <c r="XEL12" s="60"/>
      <c r="XEM12" s="60"/>
      <c r="XEN12" s="60"/>
      <c r="XEO12" s="60"/>
      <c r="XEP12" s="60"/>
      <c r="XEQ12" s="60"/>
      <c r="XER12" s="60"/>
      <c r="XES12" s="60"/>
      <c r="XET12" s="60"/>
      <c r="XEU12" s="60"/>
      <c r="XEV12" s="60"/>
      <c r="XEW12" s="60"/>
      <c r="XEX12" s="60"/>
      <c r="XEY12" s="60"/>
      <c r="XEZ12" s="60"/>
      <c r="XFA12" s="60"/>
      <c r="XFB12" s="60"/>
      <c r="XFC12" s="60"/>
      <c r="XFD12" s="60"/>
    </row>
    <row r="13" spans="1:16384" ht="14.5" customHeight="1" x14ac:dyDescent="0.35">
      <c r="A13" s="180" t="s">
        <v>3966</v>
      </c>
      <c r="B13" s="180"/>
      <c r="D13" s="181" t="s">
        <v>3967</v>
      </c>
      <c r="E13" s="182"/>
      <c r="F13" s="182"/>
      <c r="G13" s="182"/>
      <c r="H13" s="182"/>
      <c r="I13" s="182"/>
    </row>
    <row r="14" spans="1:16384" ht="29" x14ac:dyDescent="0.35">
      <c r="A14" s="53" t="s">
        <v>3968</v>
      </c>
      <c r="B14" s="53" t="s">
        <v>3927</v>
      </c>
      <c r="D14" s="53" t="s">
        <v>3958</v>
      </c>
      <c r="E14" s="53" t="s">
        <v>3969</v>
      </c>
      <c r="F14" s="53" t="s">
        <v>3970</v>
      </c>
      <c r="G14" s="53" t="s">
        <v>3971</v>
      </c>
      <c r="H14" s="53" t="s">
        <v>3972</v>
      </c>
      <c r="I14" s="53" t="s">
        <v>3971</v>
      </c>
    </row>
    <row r="15" spans="1:16384" ht="29" x14ac:dyDescent="0.35">
      <c r="A15" s="62">
        <v>2</v>
      </c>
      <c r="B15" s="62">
        <f>A15*A15*A15</f>
        <v>8</v>
      </c>
      <c r="D15" s="45" t="s">
        <v>3973</v>
      </c>
      <c r="E15" s="45" t="s">
        <v>3974</v>
      </c>
      <c r="F15" s="45" t="s">
        <v>3975</v>
      </c>
      <c r="G15" s="45" t="s">
        <v>3976</v>
      </c>
      <c r="H15" s="62" t="s">
        <v>3977</v>
      </c>
      <c r="I15" s="45" t="s">
        <v>3978</v>
      </c>
    </row>
    <row r="16" spans="1:16384" ht="29" x14ac:dyDescent="0.35">
      <c r="A16" s="62">
        <v>3</v>
      </c>
      <c r="B16" s="62">
        <f t="shared" ref="B16:B23" si="0">A16*A16*A16</f>
        <v>27</v>
      </c>
      <c r="D16" s="45" t="s">
        <v>3979</v>
      </c>
      <c r="E16" s="45" t="s">
        <v>3974</v>
      </c>
      <c r="F16" s="45" t="s">
        <v>3980</v>
      </c>
      <c r="G16" s="45" t="s">
        <v>3978</v>
      </c>
      <c r="H16" s="62" t="s">
        <v>3981</v>
      </c>
      <c r="I16" s="62" t="s">
        <v>3982</v>
      </c>
    </row>
    <row r="17" spans="1:12" ht="29" x14ac:dyDescent="0.35">
      <c r="A17" s="62">
        <v>4</v>
      </c>
      <c r="B17" s="62">
        <f t="shared" si="0"/>
        <v>64</v>
      </c>
      <c r="D17" s="45" t="s">
        <v>3983</v>
      </c>
      <c r="E17" s="45" t="s">
        <v>3984</v>
      </c>
      <c r="F17" s="45" t="s">
        <v>3985</v>
      </c>
      <c r="G17" s="45" t="s">
        <v>3986</v>
      </c>
      <c r="H17" s="62" t="s">
        <v>3987</v>
      </c>
      <c r="I17" s="62" t="s">
        <v>3988</v>
      </c>
    </row>
    <row r="18" spans="1:12" ht="43.5" x14ac:dyDescent="0.35">
      <c r="A18" s="62">
        <v>5</v>
      </c>
      <c r="B18" s="62">
        <f t="shared" si="0"/>
        <v>125</v>
      </c>
      <c r="D18" s="45" t="s">
        <v>3989</v>
      </c>
      <c r="E18" s="45" t="s">
        <v>3984</v>
      </c>
      <c r="F18" s="45" t="s">
        <v>3990</v>
      </c>
      <c r="G18" s="45" t="s">
        <v>3982</v>
      </c>
      <c r="H18" s="62" t="s">
        <v>3991</v>
      </c>
      <c r="I18" s="62" t="s">
        <v>3992</v>
      </c>
    </row>
    <row r="19" spans="1:12" ht="29" x14ac:dyDescent="0.35">
      <c r="A19" s="62">
        <v>6</v>
      </c>
      <c r="B19" s="62">
        <f t="shared" si="0"/>
        <v>216</v>
      </c>
      <c r="D19" s="45" t="s">
        <v>3959</v>
      </c>
      <c r="E19" s="45" t="s">
        <v>3993</v>
      </c>
      <c r="F19" s="45" t="s">
        <v>3994</v>
      </c>
      <c r="G19" s="45" t="s">
        <v>3995</v>
      </c>
      <c r="H19" s="45" t="s">
        <v>3996</v>
      </c>
      <c r="I19" s="45" t="s">
        <v>3997</v>
      </c>
    </row>
    <row r="20" spans="1:12" ht="29" x14ac:dyDescent="0.35">
      <c r="A20" s="62">
        <v>7</v>
      </c>
      <c r="B20" s="62">
        <f t="shared" si="0"/>
        <v>343</v>
      </c>
      <c r="D20" s="45" t="s">
        <v>3998</v>
      </c>
      <c r="E20" s="45" t="s">
        <v>3993</v>
      </c>
      <c r="F20" s="45" t="s">
        <v>3999</v>
      </c>
      <c r="G20" s="45" t="s">
        <v>4000</v>
      </c>
      <c r="H20" s="45" t="s">
        <v>4001</v>
      </c>
      <c r="I20" s="45" t="s">
        <v>4002</v>
      </c>
    </row>
    <row r="21" spans="1:12" x14ac:dyDescent="0.35">
      <c r="A21" s="62">
        <v>8</v>
      </c>
      <c r="B21" s="62">
        <f t="shared" si="0"/>
        <v>512</v>
      </c>
      <c r="D21" s="45" t="s">
        <v>4003</v>
      </c>
      <c r="E21" s="45" t="s">
        <v>4004</v>
      </c>
      <c r="F21" s="45" t="s">
        <v>4005</v>
      </c>
      <c r="G21" s="45" t="s">
        <v>3997</v>
      </c>
      <c r="H21" s="45" t="s">
        <v>4006</v>
      </c>
      <c r="I21" s="45" t="s">
        <v>4007</v>
      </c>
    </row>
    <row r="22" spans="1:12" ht="29" x14ac:dyDescent="0.35">
      <c r="A22" s="62">
        <v>9</v>
      </c>
      <c r="B22" s="62">
        <f t="shared" si="0"/>
        <v>729</v>
      </c>
      <c r="D22" s="45" t="s">
        <v>4008</v>
      </c>
      <c r="E22" s="45" t="s">
        <v>4004</v>
      </c>
      <c r="F22" s="45" t="s">
        <v>4009</v>
      </c>
      <c r="G22" s="45" t="s">
        <v>4010</v>
      </c>
      <c r="H22" s="45"/>
      <c r="I22" s="45"/>
    </row>
    <row r="23" spans="1:12" x14ac:dyDescent="0.35">
      <c r="A23" s="62">
        <v>10</v>
      </c>
      <c r="B23" s="62">
        <f t="shared" si="0"/>
        <v>1000</v>
      </c>
      <c r="E23" s="45"/>
    </row>
    <row r="24" spans="1:12" s="67" customFormat="1" x14ac:dyDescent="0.35">
      <c r="A24" s="63"/>
      <c r="B24" s="64"/>
      <c r="C24" s="63"/>
      <c r="D24" s="64"/>
      <c r="E24" s="65"/>
      <c r="F24" s="66"/>
      <c r="G24" s="65"/>
      <c r="H24" s="65"/>
      <c r="I24" s="65"/>
      <c r="J24" s="65"/>
      <c r="K24" s="65"/>
      <c r="L24" s="66"/>
    </row>
    <row r="25" spans="1:12" ht="43.5" x14ac:dyDescent="0.35">
      <c r="A25" s="35" t="s">
        <v>3949</v>
      </c>
      <c r="B25" s="35" t="s">
        <v>4011</v>
      </c>
      <c r="C25" s="35" t="s">
        <v>4012</v>
      </c>
      <c r="D25" s="35" t="s">
        <v>4013</v>
      </c>
      <c r="E25" s="35" t="s">
        <v>4014</v>
      </c>
      <c r="G25" s="35" t="s">
        <v>3954</v>
      </c>
      <c r="H25" s="35" t="s">
        <v>4015</v>
      </c>
      <c r="I25" s="35" t="s">
        <v>4016</v>
      </c>
      <c r="J25" s="35" t="s">
        <v>4017</v>
      </c>
      <c r="K25" s="35" t="s">
        <v>4018</v>
      </c>
    </row>
    <row r="26" spans="1:12" x14ac:dyDescent="0.35">
      <c r="A26" s="45" t="s">
        <v>4019</v>
      </c>
      <c r="B26" s="50">
        <v>1.75</v>
      </c>
      <c r="C26" s="50">
        <v>0.5</v>
      </c>
      <c r="D26" s="50">
        <v>1.75</v>
      </c>
      <c r="E26" s="50">
        <v>0.5</v>
      </c>
      <c r="G26" s="45" t="s">
        <v>4020</v>
      </c>
      <c r="H26" s="50">
        <v>100</v>
      </c>
      <c r="I26" s="50">
        <v>20</v>
      </c>
      <c r="J26" s="50">
        <v>5</v>
      </c>
      <c r="K26" s="50">
        <v>25</v>
      </c>
    </row>
    <row r="27" spans="1:12" x14ac:dyDescent="0.35">
      <c r="A27" s="45" t="s">
        <v>4021</v>
      </c>
      <c r="B27" s="50">
        <v>1.5</v>
      </c>
      <c r="C27" s="50">
        <v>0.75</v>
      </c>
      <c r="D27" s="50">
        <v>1.5</v>
      </c>
      <c r="E27" s="50">
        <v>0.75</v>
      </c>
      <c r="G27" s="45" t="s">
        <v>3955</v>
      </c>
      <c r="H27" s="50">
        <v>75</v>
      </c>
      <c r="I27" s="50">
        <v>30</v>
      </c>
      <c r="J27" s="50">
        <v>10</v>
      </c>
      <c r="K27" s="50">
        <v>50</v>
      </c>
    </row>
    <row r="28" spans="1:12" x14ac:dyDescent="0.35">
      <c r="A28" s="45" t="s">
        <v>1451</v>
      </c>
      <c r="B28" s="50">
        <v>1.25</v>
      </c>
      <c r="C28" s="50">
        <v>1</v>
      </c>
      <c r="D28" s="50">
        <v>1.25</v>
      </c>
      <c r="E28" s="50">
        <v>1</v>
      </c>
      <c r="G28" s="45" t="s">
        <v>4022</v>
      </c>
      <c r="H28" s="50">
        <v>50</v>
      </c>
      <c r="I28" s="50">
        <v>40</v>
      </c>
      <c r="J28" s="50">
        <v>15</v>
      </c>
      <c r="K28" s="50">
        <v>75</v>
      </c>
    </row>
    <row r="29" spans="1:12" x14ac:dyDescent="0.35">
      <c r="A29" s="45" t="s">
        <v>3688</v>
      </c>
      <c r="B29" s="50">
        <v>1</v>
      </c>
      <c r="C29" s="50">
        <v>1.25</v>
      </c>
      <c r="D29" s="50">
        <v>1</v>
      </c>
      <c r="E29" s="50">
        <v>1.25</v>
      </c>
      <c r="G29" s="45" t="s">
        <v>4023</v>
      </c>
      <c r="H29" s="50">
        <v>25</v>
      </c>
      <c r="I29" s="50">
        <v>50</v>
      </c>
      <c r="J29" s="50">
        <v>15</v>
      </c>
      <c r="K29" s="50" t="s">
        <v>2465</v>
      </c>
    </row>
    <row r="30" spans="1:12" x14ac:dyDescent="0.35">
      <c r="A30" s="45" t="s">
        <v>4024</v>
      </c>
      <c r="B30" s="50">
        <v>0.75</v>
      </c>
      <c r="C30" s="50">
        <v>1.5</v>
      </c>
      <c r="D30" s="50">
        <v>0.75</v>
      </c>
      <c r="E30" s="50">
        <v>1.5</v>
      </c>
      <c r="G30" s="45" t="s">
        <v>4025</v>
      </c>
      <c r="H30" s="50">
        <v>10</v>
      </c>
      <c r="I30" s="50" t="s">
        <v>2465</v>
      </c>
      <c r="J30" s="50">
        <v>10</v>
      </c>
      <c r="K30" s="50" t="s">
        <v>2465</v>
      </c>
    </row>
    <row r="31" spans="1:12" x14ac:dyDescent="0.35">
      <c r="A31" s="45" t="s">
        <v>4026</v>
      </c>
      <c r="B31" s="50">
        <v>0.5</v>
      </c>
      <c r="C31" s="50">
        <v>2</v>
      </c>
      <c r="D31" s="50">
        <v>0.5</v>
      </c>
      <c r="E31" s="50">
        <v>2</v>
      </c>
      <c r="G31" s="45" t="s">
        <v>4027</v>
      </c>
      <c r="H31" s="50">
        <v>0</v>
      </c>
      <c r="I31" s="50" t="s">
        <v>2465</v>
      </c>
      <c r="J31" s="50" t="s">
        <v>2465</v>
      </c>
      <c r="K31" s="50" t="s">
        <v>2465</v>
      </c>
    </row>
    <row r="32" spans="1:12" x14ac:dyDescent="0.35">
      <c r="A32" s="68"/>
      <c r="B32" s="68"/>
      <c r="C32" s="68"/>
      <c r="D32" s="68"/>
      <c r="E32" s="68"/>
    </row>
    <row r="33" spans="1:11" x14ac:dyDescent="0.35">
      <c r="A33" s="68"/>
      <c r="B33" s="68"/>
      <c r="C33" s="68"/>
      <c r="D33" s="68"/>
      <c r="E33" s="68"/>
      <c r="F33" s="68"/>
      <c r="G33" s="68"/>
      <c r="H33" s="68"/>
      <c r="I33" s="68"/>
    </row>
    <row r="34" spans="1:11" ht="29" x14ac:dyDescent="0.35">
      <c r="A34" s="53" t="s">
        <v>3958</v>
      </c>
      <c r="B34" s="53" t="s">
        <v>4011</v>
      </c>
      <c r="C34" s="53" t="s">
        <v>4012</v>
      </c>
      <c r="D34" s="53" t="s">
        <v>4013</v>
      </c>
      <c r="E34" s="53" t="s">
        <v>4014</v>
      </c>
      <c r="G34" s="53" t="s">
        <v>3962</v>
      </c>
      <c r="H34" s="53" t="s">
        <v>4011</v>
      </c>
      <c r="I34" s="53" t="s">
        <v>4012</v>
      </c>
      <c r="J34" s="53" t="s">
        <v>4013</v>
      </c>
      <c r="K34" s="53" t="s">
        <v>4014</v>
      </c>
    </row>
    <row r="35" spans="1:11" x14ac:dyDescent="0.35">
      <c r="A35" s="45" t="s">
        <v>3973</v>
      </c>
      <c r="B35" s="50">
        <v>1.25</v>
      </c>
      <c r="C35" s="69">
        <v>0.75</v>
      </c>
      <c r="D35" s="50">
        <v>1.25</v>
      </c>
      <c r="E35" s="69">
        <v>0.75</v>
      </c>
      <c r="G35" s="70" t="s">
        <v>4028</v>
      </c>
      <c r="H35" s="69">
        <v>1.25</v>
      </c>
      <c r="I35" s="69">
        <v>0.75</v>
      </c>
      <c r="J35" s="69">
        <v>0.75</v>
      </c>
      <c r="K35" s="69">
        <v>1.25</v>
      </c>
    </row>
    <row r="36" spans="1:11" x14ac:dyDescent="0.35">
      <c r="A36" s="45" t="s">
        <v>3979</v>
      </c>
      <c r="B36" s="50">
        <v>1.1499999999999999</v>
      </c>
      <c r="C36" s="50">
        <v>0.85</v>
      </c>
      <c r="D36" s="50">
        <v>1.1499999999999999</v>
      </c>
      <c r="E36" s="50">
        <v>0.85</v>
      </c>
      <c r="G36" s="70" t="s">
        <v>4029</v>
      </c>
      <c r="H36" s="50">
        <v>1.25</v>
      </c>
      <c r="I36" s="50">
        <v>0.75</v>
      </c>
      <c r="J36" s="50">
        <v>0.75</v>
      </c>
      <c r="K36" s="50">
        <v>1.25</v>
      </c>
    </row>
    <row r="37" spans="1:11" x14ac:dyDescent="0.35">
      <c r="A37" s="45" t="s">
        <v>3983</v>
      </c>
      <c r="B37" s="50">
        <v>1.1499999999999999</v>
      </c>
      <c r="C37" s="50">
        <v>0.85</v>
      </c>
      <c r="D37" s="50">
        <v>1.1499999999999999</v>
      </c>
      <c r="E37" s="50">
        <v>0.85</v>
      </c>
      <c r="G37" s="70" t="s">
        <v>4030</v>
      </c>
      <c r="H37" s="50">
        <v>1</v>
      </c>
      <c r="I37" s="50">
        <v>1.1499999999999999</v>
      </c>
      <c r="J37" s="50">
        <v>1.1499999999999999</v>
      </c>
      <c r="K37" s="50">
        <v>1</v>
      </c>
    </row>
    <row r="38" spans="1:11" x14ac:dyDescent="0.35">
      <c r="A38" s="45" t="s">
        <v>3989</v>
      </c>
      <c r="B38" s="50">
        <v>1</v>
      </c>
      <c r="C38" s="50">
        <v>1</v>
      </c>
      <c r="D38" s="50">
        <v>1</v>
      </c>
      <c r="E38" s="50">
        <v>1</v>
      </c>
      <c r="G38" s="70" t="s">
        <v>4031</v>
      </c>
      <c r="H38" s="50">
        <v>1</v>
      </c>
      <c r="I38" s="50">
        <v>1.1499999999999999</v>
      </c>
      <c r="J38" s="50">
        <v>1.1499999999999999</v>
      </c>
      <c r="K38" s="50">
        <v>1</v>
      </c>
    </row>
    <row r="39" spans="1:11" x14ac:dyDescent="0.35">
      <c r="A39" s="45" t="s">
        <v>3959</v>
      </c>
      <c r="B39" s="50">
        <v>1</v>
      </c>
      <c r="C39" s="50">
        <v>1</v>
      </c>
      <c r="D39" s="50">
        <v>1</v>
      </c>
      <c r="E39" s="50">
        <v>1</v>
      </c>
      <c r="G39" s="70" t="s">
        <v>4032</v>
      </c>
      <c r="H39" s="50">
        <v>1.1499999999999999</v>
      </c>
      <c r="I39" s="50">
        <v>1</v>
      </c>
      <c r="J39" s="50">
        <v>1</v>
      </c>
      <c r="K39" s="50">
        <v>1.1499999999999999</v>
      </c>
    </row>
    <row r="40" spans="1:11" x14ac:dyDescent="0.35">
      <c r="A40" s="45" t="s">
        <v>3998</v>
      </c>
      <c r="B40" s="50">
        <v>0.85</v>
      </c>
      <c r="C40" s="50">
        <v>1.1499999999999999</v>
      </c>
      <c r="D40" s="50">
        <v>0.85</v>
      </c>
      <c r="E40" s="50">
        <v>1.1499999999999999</v>
      </c>
      <c r="G40" s="70" t="s">
        <v>4033</v>
      </c>
      <c r="H40" s="50">
        <v>1.1499999999999999</v>
      </c>
      <c r="I40" s="50">
        <v>1</v>
      </c>
      <c r="J40" s="50">
        <v>1</v>
      </c>
      <c r="K40" s="50">
        <v>1.1499999999999999</v>
      </c>
    </row>
    <row r="41" spans="1:11" x14ac:dyDescent="0.35">
      <c r="A41" s="45" t="s">
        <v>4003</v>
      </c>
      <c r="B41" s="50">
        <v>0.75</v>
      </c>
      <c r="C41" s="50">
        <v>1.25</v>
      </c>
      <c r="D41" s="50">
        <v>0.75</v>
      </c>
      <c r="E41" s="50">
        <v>1.25</v>
      </c>
      <c r="G41" s="70" t="s">
        <v>4034</v>
      </c>
      <c r="H41" s="50">
        <v>0.75</v>
      </c>
      <c r="I41" s="50">
        <v>1.25</v>
      </c>
      <c r="J41" s="50">
        <v>1.25</v>
      </c>
      <c r="K41" s="50">
        <v>0.75</v>
      </c>
    </row>
    <row r="42" spans="1:11" ht="29" x14ac:dyDescent="0.35">
      <c r="A42" s="45" t="s">
        <v>4008</v>
      </c>
      <c r="B42" s="50">
        <v>0.75</v>
      </c>
      <c r="C42" s="50">
        <v>1.25</v>
      </c>
      <c r="D42" s="50">
        <v>0.75</v>
      </c>
      <c r="E42" s="50">
        <v>1.25</v>
      </c>
      <c r="G42" s="70" t="s">
        <v>4020</v>
      </c>
      <c r="H42" s="50">
        <v>0.75</v>
      </c>
      <c r="I42" s="50">
        <v>1.25</v>
      </c>
      <c r="J42" s="50">
        <v>1.25</v>
      </c>
      <c r="K42" s="50">
        <v>0.75</v>
      </c>
    </row>
  </sheetData>
  <mergeCells count="10">
    <mergeCell ref="A10:B10"/>
    <mergeCell ref="C10:D10"/>
    <mergeCell ref="A13:B13"/>
    <mergeCell ref="D13:I13"/>
    <mergeCell ref="A1:E1"/>
    <mergeCell ref="F1:L1"/>
    <mergeCell ref="A4:E4"/>
    <mergeCell ref="F4:K4"/>
    <mergeCell ref="A9:B9"/>
    <mergeCell ref="C9:D9"/>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M115"/>
  <sheetViews>
    <sheetView workbookViewId="0">
      <selection activeCell="H10" sqref="H9:H10"/>
    </sheetView>
  </sheetViews>
  <sheetFormatPr defaultColWidth="8.81640625" defaultRowHeight="14.5" x14ac:dyDescent="0.35"/>
  <cols>
    <col min="1" max="10" width="15.7265625" style="68" customWidth="1"/>
    <col min="11" max="11" width="16.54296875" style="68" bestFit="1" customWidth="1"/>
    <col min="12" max="13" width="15.7265625" style="68" customWidth="1"/>
    <col min="14" max="14" width="8.81640625" style="68"/>
    <col min="15" max="15" width="11.7265625" style="68" customWidth="1"/>
    <col min="16" max="16384" width="8.81640625" style="68"/>
  </cols>
  <sheetData>
    <row r="1" spans="1:13" ht="18" customHeight="1" thickBot="1" x14ac:dyDescent="0.4">
      <c r="A1" s="197" t="s">
        <v>4035</v>
      </c>
      <c r="B1" s="197"/>
      <c r="C1" s="197"/>
      <c r="D1" s="197"/>
      <c r="E1" s="198" t="s">
        <v>3938</v>
      </c>
      <c r="F1" s="198"/>
      <c r="G1" s="198"/>
      <c r="H1" s="198"/>
      <c r="I1" s="198"/>
      <c r="J1" s="198"/>
      <c r="K1" s="199" t="s">
        <v>4036</v>
      </c>
      <c r="L1" s="199"/>
      <c r="M1" s="199"/>
    </row>
    <row r="2" spans="1:13" x14ac:dyDescent="0.35">
      <c r="A2" s="53" t="s">
        <v>4037</v>
      </c>
      <c r="B2" s="53" t="s">
        <v>4038</v>
      </c>
      <c r="C2" s="53" t="s">
        <v>4039</v>
      </c>
      <c r="D2" s="71" t="s">
        <v>4040</v>
      </c>
      <c r="E2" s="72" t="s">
        <v>3950</v>
      </c>
      <c r="F2" s="73" t="str">
        <f>'[1]Operational Costs'!A8</f>
        <v>Coruscant</v>
      </c>
      <c r="G2" s="73" t="s">
        <v>4041</v>
      </c>
      <c r="H2" s="73" t="s">
        <v>4042</v>
      </c>
      <c r="I2" s="73" t="s">
        <v>4043</v>
      </c>
      <c r="J2" s="73" t="s">
        <v>4044</v>
      </c>
      <c r="K2" s="74"/>
      <c r="L2" s="73" t="s">
        <v>4045</v>
      </c>
      <c r="M2" s="75" t="s">
        <v>4046</v>
      </c>
    </row>
    <row r="3" spans="1:13" ht="29" x14ac:dyDescent="0.35">
      <c r="A3" s="76" t="s">
        <v>4047</v>
      </c>
      <c r="B3" s="76">
        <v>25000</v>
      </c>
      <c r="C3" s="76">
        <v>25</v>
      </c>
      <c r="D3" s="77">
        <f>C5*B3</f>
        <v>50000</v>
      </c>
      <c r="E3" s="78" t="s">
        <v>3949</v>
      </c>
      <c r="F3" s="79" t="s">
        <v>4019</v>
      </c>
      <c r="G3" s="50">
        <v>1.25</v>
      </c>
      <c r="H3" s="50">
        <v>-1</v>
      </c>
      <c r="I3" s="80">
        <v>300</v>
      </c>
      <c r="J3" s="45" t="s">
        <v>2429</v>
      </c>
      <c r="K3" s="53" t="s">
        <v>4048</v>
      </c>
      <c r="L3" s="46" t="s">
        <v>4049</v>
      </c>
      <c r="M3" s="81"/>
    </row>
    <row r="4" spans="1:13" ht="29" x14ac:dyDescent="0.35">
      <c r="A4" s="53" t="s">
        <v>6</v>
      </c>
      <c r="B4" s="53" t="s">
        <v>4050</v>
      </c>
      <c r="C4" s="53" t="s">
        <v>4051</v>
      </c>
      <c r="D4" s="71" t="s">
        <v>4052</v>
      </c>
      <c r="E4" s="53" t="s">
        <v>3954</v>
      </c>
      <c r="F4" s="79" t="s">
        <v>4020</v>
      </c>
      <c r="G4" s="50">
        <v>1.1499999999999999</v>
      </c>
      <c r="H4" s="50">
        <v>-1</v>
      </c>
      <c r="I4" s="80">
        <v>2</v>
      </c>
      <c r="J4" s="45" t="s">
        <v>2429</v>
      </c>
      <c r="K4" s="53" t="s">
        <v>4053</v>
      </c>
      <c r="L4" s="46" t="s">
        <v>4054</v>
      </c>
      <c r="M4" s="81"/>
    </row>
    <row r="5" spans="1:13" ht="18" customHeight="1" x14ac:dyDescent="0.35">
      <c r="A5" s="76">
        <v>4</v>
      </c>
      <c r="B5" s="76">
        <v>100</v>
      </c>
      <c r="C5" s="76">
        <v>2</v>
      </c>
      <c r="D5" s="77">
        <f>C3*C5</f>
        <v>50</v>
      </c>
      <c r="E5" s="78" t="s">
        <v>3958</v>
      </c>
      <c r="F5" s="79" t="s">
        <v>12</v>
      </c>
      <c r="G5" s="50">
        <v>1.25</v>
      </c>
      <c r="H5" s="50">
        <v>-1.5</v>
      </c>
      <c r="I5" s="50">
        <v>1.25</v>
      </c>
      <c r="J5" s="50">
        <v>-0.5</v>
      </c>
      <c r="K5" s="53" t="s">
        <v>4055</v>
      </c>
      <c r="L5" s="82" t="s">
        <v>2429</v>
      </c>
      <c r="M5" s="81">
        <v>-25</v>
      </c>
    </row>
    <row r="6" spans="1:13" ht="18" customHeight="1" thickBot="1" x14ac:dyDescent="0.4">
      <c r="A6" s="200" t="s">
        <v>4056</v>
      </c>
      <c r="B6" s="200"/>
      <c r="C6" s="200"/>
      <c r="D6" s="201"/>
      <c r="E6" s="83" t="s">
        <v>3962</v>
      </c>
      <c r="F6" s="79" t="s">
        <v>4020</v>
      </c>
      <c r="G6" s="50">
        <v>0.2</v>
      </c>
      <c r="H6" s="50">
        <v>2</v>
      </c>
      <c r="I6" s="50">
        <v>0.25</v>
      </c>
      <c r="J6" s="84" t="s">
        <v>2429</v>
      </c>
      <c r="K6" s="85" t="s">
        <v>4057</v>
      </c>
      <c r="L6" s="86" t="s">
        <v>2429</v>
      </c>
      <c r="M6" s="87">
        <v>1</v>
      </c>
    </row>
    <row r="7" spans="1:13" ht="29" x14ac:dyDescent="0.35">
      <c r="A7" s="53" t="s">
        <v>3950</v>
      </c>
      <c r="B7" s="53" t="s">
        <v>6</v>
      </c>
      <c r="C7" s="53" t="s">
        <v>4058</v>
      </c>
      <c r="D7" s="88" t="s">
        <v>4059</v>
      </c>
      <c r="E7" s="72" t="s">
        <v>3944</v>
      </c>
      <c r="F7" s="73" t="str">
        <f>'[1]Operational Costs'!B8</f>
        <v>Malastare</v>
      </c>
      <c r="G7" s="202" t="s">
        <v>4060</v>
      </c>
      <c r="H7" s="203"/>
      <c r="I7" s="203"/>
      <c r="J7" s="203"/>
      <c r="K7" s="74"/>
      <c r="L7" s="73" t="s">
        <v>4045</v>
      </c>
      <c r="M7" s="75" t="s">
        <v>4046</v>
      </c>
    </row>
    <row r="8" spans="1:13" x14ac:dyDescent="0.35">
      <c r="A8" s="53" t="s">
        <v>4061</v>
      </c>
      <c r="B8" s="89">
        <f>A5</f>
        <v>4</v>
      </c>
      <c r="C8" s="90">
        <f>(D3*G6)+(I3*M6)</f>
        <v>10300</v>
      </c>
      <c r="D8" s="77">
        <f>D3+C8</f>
        <v>60300</v>
      </c>
      <c r="E8" s="78" t="s">
        <v>3949</v>
      </c>
      <c r="F8" s="49" t="s">
        <v>1451</v>
      </c>
      <c r="G8" s="50">
        <v>1</v>
      </c>
      <c r="H8" s="50">
        <v>-0.25</v>
      </c>
      <c r="I8" s="80">
        <v>200</v>
      </c>
      <c r="J8" s="82" t="s">
        <v>2429</v>
      </c>
      <c r="K8" s="53" t="s">
        <v>4048</v>
      </c>
      <c r="L8" s="46"/>
      <c r="M8" s="81"/>
    </row>
    <row r="9" spans="1:13" ht="18" customHeight="1" x14ac:dyDescent="0.35">
      <c r="A9" s="53" t="s">
        <v>4062</v>
      </c>
      <c r="B9" s="89">
        <f>B8+H3+H4+H5+H6+J5</f>
        <v>2</v>
      </c>
      <c r="C9" s="90">
        <f>(D3*G6*G5*G4*G3)+(I3*I4*I5*I6*M6)</f>
        <v>18156.249999999996</v>
      </c>
      <c r="D9" s="91">
        <f>((D3+(D3*((B9-B8)*0.05))))*(1+(0.01*M5))+C9</f>
        <v>51906.25</v>
      </c>
      <c r="E9" s="53" t="s">
        <v>3954</v>
      </c>
      <c r="F9" s="49" t="s">
        <v>3955</v>
      </c>
      <c r="G9" s="50">
        <v>1</v>
      </c>
      <c r="H9" s="50">
        <v>-0.5</v>
      </c>
      <c r="I9" s="80">
        <v>1</v>
      </c>
      <c r="J9" s="82" t="s">
        <v>2429</v>
      </c>
      <c r="K9" s="53" t="s">
        <v>4053</v>
      </c>
      <c r="L9" s="46"/>
      <c r="M9" s="81"/>
    </row>
    <row r="10" spans="1:13" ht="29" x14ac:dyDescent="0.35">
      <c r="A10" s="53" t="s">
        <v>3944</v>
      </c>
      <c r="B10" s="204" t="s">
        <v>4063</v>
      </c>
      <c r="C10" s="204"/>
      <c r="D10" s="205"/>
      <c r="E10" s="78" t="s">
        <v>3958</v>
      </c>
      <c r="F10" s="49" t="s">
        <v>3959</v>
      </c>
      <c r="G10" s="50">
        <v>1</v>
      </c>
      <c r="H10" s="50">
        <v>0.5</v>
      </c>
      <c r="I10" s="50">
        <v>1</v>
      </c>
      <c r="J10" s="49">
        <v>1</v>
      </c>
      <c r="K10" s="53" t="s">
        <v>4055</v>
      </c>
      <c r="L10" s="82" t="s">
        <v>2429</v>
      </c>
      <c r="M10" s="81">
        <v>25</v>
      </c>
    </row>
    <row r="11" spans="1:13" ht="14.5" customHeight="1" thickBot="1" x14ac:dyDescent="0.4">
      <c r="A11" s="53" t="s">
        <v>4061</v>
      </c>
      <c r="B11" s="89">
        <f>A5</f>
        <v>4</v>
      </c>
      <c r="C11" s="90">
        <f>(D3*G11)+(I8*M11)</f>
        <v>6200</v>
      </c>
      <c r="D11" s="77">
        <f>D3-C11</f>
        <v>43800</v>
      </c>
      <c r="E11" s="83" t="s">
        <v>3962</v>
      </c>
      <c r="F11" s="49" t="s">
        <v>3963</v>
      </c>
      <c r="G11" s="50">
        <v>0.12</v>
      </c>
      <c r="H11" s="50">
        <v>0.5</v>
      </c>
      <c r="I11" s="50">
        <v>0.85</v>
      </c>
      <c r="J11" s="92" t="s">
        <v>2429</v>
      </c>
      <c r="K11" s="85" t="s">
        <v>4057</v>
      </c>
      <c r="L11" s="86" t="s">
        <v>2429</v>
      </c>
      <c r="M11" s="87">
        <v>1</v>
      </c>
    </row>
    <row r="12" spans="1:13" x14ac:dyDescent="0.35">
      <c r="A12" s="53" t="s">
        <v>4062</v>
      </c>
      <c r="B12" s="89">
        <f>B11+H8+H9+H10+H11+J10</f>
        <v>5.25</v>
      </c>
      <c r="C12" s="90">
        <f>(D3*G11*G10*G9*G8)+(I8*M11*I9*I10*I11)</f>
        <v>6170</v>
      </c>
      <c r="D12" s="93">
        <f>(D3*(1+(0.05*(B11-B12))))*(1+(0.01*M10))</f>
        <v>58593.75</v>
      </c>
      <c r="E12" s="94"/>
      <c r="F12" s="94"/>
      <c r="G12" s="94"/>
      <c r="H12" s="95"/>
      <c r="I12" s="96"/>
      <c r="J12" s="96"/>
      <c r="K12" s="96"/>
      <c r="L12" s="97"/>
      <c r="M12" s="94"/>
    </row>
    <row r="13" spans="1:13" x14ac:dyDescent="0.35">
      <c r="A13" s="98"/>
      <c r="B13" s="99"/>
      <c r="C13" s="99"/>
      <c r="D13" s="100"/>
      <c r="E13" s="101"/>
      <c r="F13" s="102"/>
      <c r="G13" s="99"/>
      <c r="H13" s="103"/>
      <c r="I13" s="104"/>
      <c r="J13" s="105"/>
      <c r="K13" s="106"/>
      <c r="L13" s="106"/>
      <c r="M13" s="101"/>
    </row>
    <row r="14" spans="1:13" s="66" customFormat="1" x14ac:dyDescent="0.35">
      <c r="A14" s="107"/>
      <c r="H14" s="108"/>
      <c r="I14" s="109"/>
      <c r="J14" s="109"/>
      <c r="K14" s="109"/>
      <c r="L14" s="109"/>
    </row>
    <row r="15" spans="1:13" s="66" customFormat="1" x14ac:dyDescent="0.35">
      <c r="A15" s="180" t="s">
        <v>4064</v>
      </c>
      <c r="B15" s="180"/>
      <c r="C15" s="180"/>
      <c r="D15" s="180"/>
      <c r="E15" s="180"/>
      <c r="F15" s="180"/>
      <c r="H15" s="108"/>
      <c r="I15" s="109"/>
      <c r="J15" s="109"/>
    </row>
    <row r="16" spans="1:13" s="66" customFormat="1" ht="58" x14ac:dyDescent="0.35">
      <c r="A16" s="53" t="s">
        <v>4065</v>
      </c>
      <c r="B16" s="45" t="s">
        <v>4066</v>
      </c>
      <c r="C16" s="45" t="s">
        <v>4067</v>
      </c>
      <c r="D16" s="45" t="s">
        <v>4068</v>
      </c>
      <c r="E16" s="45" t="s">
        <v>4069</v>
      </c>
      <c r="F16" s="45" t="s">
        <v>4070</v>
      </c>
      <c r="H16" s="108"/>
      <c r="I16" s="109"/>
      <c r="J16" s="109"/>
    </row>
    <row r="17" spans="1:12" s="66" customFormat="1" ht="58" x14ac:dyDescent="0.35">
      <c r="A17" s="53" t="s">
        <v>4071</v>
      </c>
      <c r="B17" s="45" t="s">
        <v>4072</v>
      </c>
      <c r="C17" s="45" t="s">
        <v>4073</v>
      </c>
      <c r="D17" s="45" t="s">
        <v>4074</v>
      </c>
      <c r="E17" s="45" t="s">
        <v>4075</v>
      </c>
      <c r="F17" s="45" t="s">
        <v>4076</v>
      </c>
      <c r="H17" s="108"/>
      <c r="I17" s="109"/>
      <c r="J17" s="109"/>
    </row>
    <row r="18" spans="1:12" s="66" customFormat="1" ht="15" thickBot="1" x14ac:dyDescent="0.4">
      <c r="A18" s="107"/>
      <c r="H18" s="108"/>
      <c r="I18" s="109"/>
      <c r="J18" s="109"/>
    </row>
    <row r="19" spans="1:12" ht="29" x14ac:dyDescent="0.35">
      <c r="A19" s="73" t="s">
        <v>3949</v>
      </c>
      <c r="B19" s="73" t="s">
        <v>4077</v>
      </c>
      <c r="C19" s="73" t="s">
        <v>4078</v>
      </c>
      <c r="D19" s="73" t="s">
        <v>4079</v>
      </c>
      <c r="E19" s="73" t="s">
        <v>4043</v>
      </c>
      <c r="G19" s="73" t="s">
        <v>3954</v>
      </c>
      <c r="H19" s="73" t="s">
        <v>4077</v>
      </c>
      <c r="I19" s="73" t="s">
        <v>4078</v>
      </c>
      <c r="J19" s="73" t="s">
        <v>6</v>
      </c>
      <c r="K19" s="73" t="s">
        <v>4080</v>
      </c>
    </row>
    <row r="20" spans="1:12" x14ac:dyDescent="0.35">
      <c r="A20" s="45" t="s">
        <v>4019</v>
      </c>
      <c r="B20" s="45" t="s">
        <v>3978</v>
      </c>
      <c r="C20" s="50">
        <v>1.25</v>
      </c>
      <c r="D20" s="50">
        <v>-1</v>
      </c>
      <c r="E20" s="80">
        <v>300</v>
      </c>
      <c r="G20" s="45" t="s">
        <v>4020</v>
      </c>
      <c r="H20" s="45" t="s">
        <v>3978</v>
      </c>
      <c r="I20" s="50">
        <v>1.1499999999999999</v>
      </c>
      <c r="J20" s="50">
        <v>-1</v>
      </c>
      <c r="K20" s="80">
        <v>2</v>
      </c>
    </row>
    <row r="21" spans="1:12" x14ac:dyDescent="0.35">
      <c r="A21" s="45" t="s">
        <v>4021</v>
      </c>
      <c r="B21" s="45" t="s">
        <v>3986</v>
      </c>
      <c r="C21" s="50">
        <v>1.1499999999999999</v>
      </c>
      <c r="D21" s="50">
        <v>-0.5</v>
      </c>
      <c r="E21" s="80">
        <v>250</v>
      </c>
      <c r="G21" s="45" t="s">
        <v>3955</v>
      </c>
      <c r="H21" s="45" t="s">
        <v>3986</v>
      </c>
      <c r="I21" s="50">
        <v>1</v>
      </c>
      <c r="J21" s="50">
        <v>-0.5</v>
      </c>
      <c r="K21" s="80">
        <v>1</v>
      </c>
    </row>
    <row r="22" spans="1:12" x14ac:dyDescent="0.35">
      <c r="A22" s="45" t="s">
        <v>1451</v>
      </c>
      <c r="B22" s="45" t="s">
        <v>4081</v>
      </c>
      <c r="C22" s="50">
        <v>1</v>
      </c>
      <c r="D22" s="50">
        <v>-0.25</v>
      </c>
      <c r="E22" s="80">
        <v>200</v>
      </c>
      <c r="G22" s="45" t="s">
        <v>4022</v>
      </c>
      <c r="H22" s="45" t="s">
        <v>4081</v>
      </c>
      <c r="I22" s="50">
        <v>0.85</v>
      </c>
      <c r="J22" s="50">
        <v>0</v>
      </c>
      <c r="K22" s="80">
        <v>0.9</v>
      </c>
    </row>
    <row r="23" spans="1:12" x14ac:dyDescent="0.35">
      <c r="A23" s="45" t="s">
        <v>3688</v>
      </c>
      <c r="B23" s="45" t="s">
        <v>3988</v>
      </c>
      <c r="C23" s="50">
        <v>1</v>
      </c>
      <c r="D23" s="50">
        <v>0.25</v>
      </c>
      <c r="E23" s="80">
        <v>150</v>
      </c>
      <c r="G23" s="45" t="s">
        <v>4023</v>
      </c>
      <c r="H23" s="45" t="s">
        <v>3988</v>
      </c>
      <c r="I23" s="50">
        <v>0.7</v>
      </c>
      <c r="J23" s="50">
        <v>0.5</v>
      </c>
      <c r="K23" s="80">
        <v>0.75</v>
      </c>
    </row>
    <row r="24" spans="1:12" x14ac:dyDescent="0.35">
      <c r="A24" s="45" t="s">
        <v>4024</v>
      </c>
      <c r="B24" s="45" t="s">
        <v>3992</v>
      </c>
      <c r="C24" s="50">
        <v>0.85</v>
      </c>
      <c r="D24" s="50">
        <v>0.5</v>
      </c>
      <c r="E24" s="80">
        <v>100</v>
      </c>
      <c r="G24" s="45" t="s">
        <v>4025</v>
      </c>
      <c r="H24" s="45" t="s">
        <v>3992</v>
      </c>
      <c r="I24" s="50">
        <v>0.5</v>
      </c>
      <c r="J24" s="50">
        <v>1</v>
      </c>
      <c r="K24" s="80">
        <v>0.5</v>
      </c>
    </row>
    <row r="25" spans="1:12" x14ac:dyDescent="0.35">
      <c r="A25" s="45" t="s">
        <v>4026</v>
      </c>
      <c r="B25" s="45" t="s">
        <v>3997</v>
      </c>
      <c r="C25" s="50">
        <v>0.75</v>
      </c>
      <c r="D25" s="50">
        <v>1</v>
      </c>
      <c r="E25" s="80">
        <v>50</v>
      </c>
      <c r="G25" s="45" t="s">
        <v>4027</v>
      </c>
      <c r="H25" s="45" t="s">
        <v>3997</v>
      </c>
      <c r="I25" s="50">
        <v>0.25</v>
      </c>
      <c r="J25" s="50">
        <v>2</v>
      </c>
      <c r="K25" s="80">
        <v>0.25</v>
      </c>
    </row>
    <row r="26" spans="1:12" ht="15" thickBot="1" x14ac:dyDescent="0.4"/>
    <row r="27" spans="1:12" ht="29" x14ac:dyDescent="0.35">
      <c r="A27" s="72" t="s">
        <v>3958</v>
      </c>
      <c r="B27" s="72" t="s">
        <v>4082</v>
      </c>
      <c r="C27" s="72" t="s">
        <v>6</v>
      </c>
      <c r="D27" s="72" t="s">
        <v>4080</v>
      </c>
      <c r="E27" s="72" t="s">
        <v>4083</v>
      </c>
      <c r="F27" s="72" t="s">
        <v>4084</v>
      </c>
      <c r="H27" s="72" t="s">
        <v>3962</v>
      </c>
      <c r="I27" s="72" t="s">
        <v>4041</v>
      </c>
      <c r="J27" s="72" t="s">
        <v>6</v>
      </c>
      <c r="K27" s="72" t="s">
        <v>4080</v>
      </c>
      <c r="L27" s="72" t="s">
        <v>4085</v>
      </c>
    </row>
    <row r="28" spans="1:12" x14ac:dyDescent="0.35">
      <c r="A28" s="45" t="s">
        <v>3973</v>
      </c>
      <c r="B28" s="50">
        <v>1.25</v>
      </c>
      <c r="C28" s="50">
        <v>-1.5</v>
      </c>
      <c r="D28" s="50">
        <v>1.25</v>
      </c>
      <c r="E28" s="50">
        <v>3</v>
      </c>
      <c r="F28" s="50">
        <v>-0.5</v>
      </c>
      <c r="H28" s="70" t="s">
        <v>4028</v>
      </c>
      <c r="I28" s="50">
        <v>0</v>
      </c>
      <c r="J28" s="50">
        <v>-1.5</v>
      </c>
      <c r="K28" s="50">
        <v>2</v>
      </c>
      <c r="L28" s="50" t="s">
        <v>3978</v>
      </c>
    </row>
    <row r="29" spans="1:12" x14ac:dyDescent="0.35">
      <c r="A29" s="45" t="s">
        <v>3979</v>
      </c>
      <c r="B29" s="50">
        <v>1.1499999999999999</v>
      </c>
      <c r="C29" s="50">
        <v>-1</v>
      </c>
      <c r="D29" s="50">
        <v>1.1499999999999999</v>
      </c>
      <c r="E29" s="50">
        <v>2</v>
      </c>
      <c r="F29" s="50">
        <v>-0.75</v>
      </c>
      <c r="H29" s="70" t="s">
        <v>4029</v>
      </c>
      <c r="I29" s="50">
        <v>0.03</v>
      </c>
      <c r="J29" s="50">
        <v>-1</v>
      </c>
      <c r="K29" s="50">
        <v>1.5</v>
      </c>
      <c r="L29" s="50" t="s">
        <v>3992</v>
      </c>
    </row>
    <row r="30" spans="1:12" x14ac:dyDescent="0.35">
      <c r="A30" s="45" t="s">
        <v>3983</v>
      </c>
      <c r="B30" s="50">
        <v>1.1499999999999999</v>
      </c>
      <c r="C30" s="50">
        <v>-0.5</v>
      </c>
      <c r="D30" s="50">
        <v>1.1499999999999999</v>
      </c>
      <c r="E30" s="50">
        <v>1</v>
      </c>
      <c r="F30" s="50">
        <v>-0.75</v>
      </c>
      <c r="H30" s="70" t="s">
        <v>4030</v>
      </c>
      <c r="I30" s="50">
        <v>0.06</v>
      </c>
      <c r="J30" s="50">
        <v>-0.5</v>
      </c>
      <c r="K30" s="50">
        <v>1.25</v>
      </c>
      <c r="L30" s="50" t="s">
        <v>3988</v>
      </c>
    </row>
    <row r="31" spans="1:12" x14ac:dyDescent="0.35">
      <c r="A31" s="45" t="s">
        <v>3989</v>
      </c>
      <c r="B31" s="50">
        <v>1</v>
      </c>
      <c r="C31" s="50">
        <v>0</v>
      </c>
      <c r="D31" s="50">
        <v>1</v>
      </c>
      <c r="E31" s="50">
        <v>1</v>
      </c>
      <c r="F31" s="50">
        <v>-1</v>
      </c>
      <c r="H31" s="70" t="s">
        <v>4031</v>
      </c>
      <c r="I31" s="50">
        <v>0.09</v>
      </c>
      <c r="J31" s="50">
        <v>0</v>
      </c>
      <c r="K31" s="50">
        <v>1.1499999999999999</v>
      </c>
      <c r="L31" s="50" t="s">
        <v>2465</v>
      </c>
    </row>
    <row r="32" spans="1:12" x14ac:dyDescent="0.35">
      <c r="A32" s="45" t="s">
        <v>3959</v>
      </c>
      <c r="B32" s="50">
        <v>1</v>
      </c>
      <c r="C32" s="50">
        <v>0.5</v>
      </c>
      <c r="D32" s="50">
        <v>1</v>
      </c>
      <c r="E32" s="50">
        <v>1</v>
      </c>
      <c r="F32" s="50">
        <v>-1</v>
      </c>
      <c r="H32" s="70" t="s">
        <v>4032</v>
      </c>
      <c r="I32" s="50">
        <v>0.12</v>
      </c>
      <c r="J32" s="50">
        <v>0.5</v>
      </c>
      <c r="K32" s="50">
        <v>0.85</v>
      </c>
      <c r="L32" s="50" t="s">
        <v>2465</v>
      </c>
    </row>
    <row r="33" spans="1:12" x14ac:dyDescent="0.35">
      <c r="A33" s="45" t="s">
        <v>3998</v>
      </c>
      <c r="B33" s="50">
        <v>0.85</v>
      </c>
      <c r="C33" s="50">
        <v>1</v>
      </c>
      <c r="D33" s="50">
        <v>0.85</v>
      </c>
      <c r="E33" s="50">
        <v>0.75</v>
      </c>
      <c r="F33" s="50">
        <v>-1</v>
      </c>
      <c r="H33" s="70" t="s">
        <v>4033</v>
      </c>
      <c r="I33" s="50">
        <v>0.15</v>
      </c>
      <c r="J33" s="50">
        <v>1</v>
      </c>
      <c r="K33" s="50">
        <v>0.75</v>
      </c>
      <c r="L33" s="50" t="s">
        <v>3982</v>
      </c>
    </row>
    <row r="34" spans="1:12" x14ac:dyDescent="0.35">
      <c r="A34" s="45" t="s">
        <v>4003</v>
      </c>
      <c r="B34" s="50">
        <v>0.75</v>
      </c>
      <c r="C34" s="50">
        <v>1.5</v>
      </c>
      <c r="D34" s="50">
        <v>0.75</v>
      </c>
      <c r="E34" s="50">
        <v>0.5</v>
      </c>
      <c r="F34" s="50">
        <v>-2</v>
      </c>
      <c r="H34" s="70" t="s">
        <v>4034</v>
      </c>
      <c r="I34" s="50">
        <v>0.18</v>
      </c>
      <c r="J34" s="50">
        <v>1.5</v>
      </c>
      <c r="K34" s="50">
        <v>0.5</v>
      </c>
      <c r="L34" s="50" t="s">
        <v>3986</v>
      </c>
    </row>
    <row r="35" spans="1:12" ht="29" x14ac:dyDescent="0.35">
      <c r="A35" s="45" t="s">
        <v>4008</v>
      </c>
      <c r="B35" s="50">
        <v>0.75</v>
      </c>
      <c r="C35" s="50">
        <v>2</v>
      </c>
      <c r="D35" s="50">
        <v>0.75</v>
      </c>
      <c r="E35" s="50">
        <v>0.5</v>
      </c>
      <c r="F35" s="50">
        <v>-3</v>
      </c>
      <c r="H35" s="70" t="s">
        <v>4020</v>
      </c>
      <c r="I35" s="50">
        <v>0.2</v>
      </c>
      <c r="J35" s="50">
        <v>2</v>
      </c>
      <c r="K35" s="50">
        <v>0.25</v>
      </c>
      <c r="L35" s="50" t="s">
        <v>3997</v>
      </c>
    </row>
    <row r="38" spans="1:12" ht="28.9" customHeight="1" x14ac:dyDescent="0.35">
      <c r="A38" s="195" t="s">
        <v>4086</v>
      </c>
      <c r="B38" s="195"/>
      <c r="C38" s="195"/>
      <c r="D38" s="195"/>
      <c r="E38" s="195"/>
      <c r="G38" s="181" t="s">
        <v>4087</v>
      </c>
      <c r="H38" s="196"/>
      <c r="I38" s="66"/>
      <c r="J38" s="181" t="s">
        <v>4088</v>
      </c>
      <c r="K38" s="196"/>
    </row>
    <row r="39" spans="1:12" x14ac:dyDescent="0.35">
      <c r="A39" s="45" t="s">
        <v>4089</v>
      </c>
      <c r="B39" s="45" t="s">
        <v>876</v>
      </c>
      <c r="C39" s="45" t="s">
        <v>4038</v>
      </c>
      <c r="D39" s="45" t="s">
        <v>4039</v>
      </c>
      <c r="E39" s="45" t="s">
        <v>6</v>
      </c>
      <c r="G39" s="53" t="s">
        <v>4090</v>
      </c>
      <c r="H39" s="53" t="s">
        <v>4055</v>
      </c>
      <c r="I39" s="66"/>
      <c r="J39" s="53" t="s">
        <v>6</v>
      </c>
      <c r="K39" s="53" t="s">
        <v>4045</v>
      </c>
    </row>
    <row r="40" spans="1:12" x14ac:dyDescent="0.35">
      <c r="A40" s="45" t="s">
        <v>4091</v>
      </c>
      <c r="B40" s="45" t="s">
        <v>4092</v>
      </c>
      <c r="C40" s="62">
        <v>1000</v>
      </c>
      <c r="D40" s="62">
        <v>5</v>
      </c>
      <c r="E40" s="62">
        <v>2</v>
      </c>
      <c r="G40" s="62">
        <v>5</v>
      </c>
      <c r="H40" s="45">
        <v>0.25</v>
      </c>
      <c r="I40" s="66"/>
      <c r="J40" s="62">
        <v>0</v>
      </c>
      <c r="K40" s="45" t="s">
        <v>4093</v>
      </c>
    </row>
    <row r="41" spans="1:12" x14ac:dyDescent="0.35">
      <c r="A41" s="45" t="s">
        <v>4091</v>
      </c>
      <c r="B41" s="45" t="s">
        <v>4094</v>
      </c>
      <c r="C41" s="62">
        <v>5000</v>
      </c>
      <c r="D41" s="62">
        <v>5</v>
      </c>
      <c r="E41" s="62">
        <v>4</v>
      </c>
      <c r="G41" s="62">
        <v>4</v>
      </c>
      <c r="H41" s="45">
        <v>0.2</v>
      </c>
      <c r="I41" s="66"/>
      <c r="J41" s="62">
        <v>1</v>
      </c>
      <c r="K41" s="45" t="s">
        <v>4093</v>
      </c>
    </row>
    <row r="42" spans="1:12" x14ac:dyDescent="0.35">
      <c r="A42" s="45" t="s">
        <v>4091</v>
      </c>
      <c r="B42" s="45" t="s">
        <v>4095</v>
      </c>
      <c r="C42" s="62">
        <v>10000</v>
      </c>
      <c r="D42" s="62">
        <v>5</v>
      </c>
      <c r="E42" s="62">
        <v>6</v>
      </c>
      <c r="G42" s="62">
        <v>3</v>
      </c>
      <c r="H42" s="45">
        <v>0.15</v>
      </c>
      <c r="I42" s="66"/>
      <c r="J42" s="62">
        <v>2</v>
      </c>
      <c r="K42" s="45" t="s">
        <v>3974</v>
      </c>
    </row>
    <row r="43" spans="1:12" x14ac:dyDescent="0.35">
      <c r="A43" s="45" t="s">
        <v>4096</v>
      </c>
      <c r="B43" s="45" t="s">
        <v>3688</v>
      </c>
      <c r="C43" s="62">
        <v>1500</v>
      </c>
      <c r="D43" s="62">
        <v>5</v>
      </c>
      <c r="E43" s="62">
        <v>3</v>
      </c>
      <c r="G43" s="62">
        <v>2</v>
      </c>
      <c r="H43" s="45">
        <v>0.1</v>
      </c>
      <c r="I43" s="66"/>
      <c r="J43" s="62">
        <v>3</v>
      </c>
      <c r="K43" s="45" t="s">
        <v>3974</v>
      </c>
    </row>
    <row r="44" spans="1:12" x14ac:dyDescent="0.35">
      <c r="A44" s="45" t="s">
        <v>4096</v>
      </c>
      <c r="B44" s="45" t="s">
        <v>1451</v>
      </c>
      <c r="C44" s="62">
        <v>3200</v>
      </c>
      <c r="D44" s="62">
        <v>10</v>
      </c>
      <c r="E44" s="62">
        <v>4</v>
      </c>
      <c r="G44" s="62">
        <v>1</v>
      </c>
      <c r="H44" s="45">
        <v>0.05</v>
      </c>
      <c r="I44" s="66"/>
      <c r="J44" s="62">
        <v>4</v>
      </c>
      <c r="K44" s="45" t="s">
        <v>3984</v>
      </c>
    </row>
    <row r="45" spans="1:12" x14ac:dyDescent="0.35">
      <c r="A45" s="45" t="s">
        <v>4096</v>
      </c>
      <c r="B45" s="45" t="s">
        <v>4021</v>
      </c>
      <c r="C45" s="62">
        <v>5800</v>
      </c>
      <c r="D45" s="62">
        <v>15</v>
      </c>
      <c r="E45" s="62">
        <v>5</v>
      </c>
      <c r="G45" s="62">
        <v>0</v>
      </c>
      <c r="H45" s="45">
        <v>0</v>
      </c>
      <c r="I45" s="66"/>
      <c r="J45" s="62">
        <v>5</v>
      </c>
      <c r="K45" s="45" t="s">
        <v>3984</v>
      </c>
    </row>
    <row r="46" spans="1:12" x14ac:dyDescent="0.35">
      <c r="A46" s="45" t="s">
        <v>4097</v>
      </c>
      <c r="B46" s="45" t="s">
        <v>4098</v>
      </c>
      <c r="C46" s="62">
        <v>400</v>
      </c>
      <c r="D46" s="62">
        <v>2</v>
      </c>
      <c r="E46" s="62">
        <v>1</v>
      </c>
      <c r="G46" s="62">
        <v>-1</v>
      </c>
      <c r="H46" s="45">
        <v>-0.05</v>
      </c>
      <c r="I46" s="66"/>
      <c r="J46" s="62">
        <v>6</v>
      </c>
      <c r="K46" s="45" t="s">
        <v>3993</v>
      </c>
    </row>
    <row r="47" spans="1:12" x14ac:dyDescent="0.35">
      <c r="A47" s="45" t="s">
        <v>4097</v>
      </c>
      <c r="B47" s="45" t="s">
        <v>4099</v>
      </c>
      <c r="C47" s="62">
        <v>700</v>
      </c>
      <c r="D47" s="62">
        <v>4</v>
      </c>
      <c r="E47" s="62">
        <v>1</v>
      </c>
      <c r="G47" s="62">
        <v>-2</v>
      </c>
      <c r="H47" s="45">
        <v>-0.1</v>
      </c>
      <c r="I47" s="66"/>
      <c r="J47" s="62">
        <v>7</v>
      </c>
      <c r="K47" s="45" t="s">
        <v>3993</v>
      </c>
    </row>
    <row r="48" spans="1:12" x14ac:dyDescent="0.35">
      <c r="A48" s="45" t="s">
        <v>4097</v>
      </c>
      <c r="B48" s="45" t="s">
        <v>4100</v>
      </c>
      <c r="C48" s="62">
        <v>900</v>
      </c>
      <c r="D48" s="62">
        <v>6</v>
      </c>
      <c r="E48" s="62">
        <v>0</v>
      </c>
      <c r="G48" s="62">
        <v>-3</v>
      </c>
      <c r="H48" s="45">
        <v>-0.15</v>
      </c>
      <c r="I48" s="66"/>
      <c r="J48" s="62">
        <v>8</v>
      </c>
      <c r="K48" s="45" t="s">
        <v>4004</v>
      </c>
    </row>
    <row r="49" spans="1:11" x14ac:dyDescent="0.35">
      <c r="A49" s="45" t="s">
        <v>4097</v>
      </c>
      <c r="B49" s="45" t="s">
        <v>4101</v>
      </c>
      <c r="C49" s="62">
        <v>1300</v>
      </c>
      <c r="D49" s="62">
        <v>8</v>
      </c>
      <c r="E49" s="62">
        <v>1</v>
      </c>
      <c r="G49" s="62">
        <v>-4</v>
      </c>
      <c r="H49" s="45">
        <v>-0.2</v>
      </c>
      <c r="I49" s="66"/>
      <c r="J49" s="62">
        <v>9</v>
      </c>
      <c r="K49" s="45" t="s">
        <v>4004</v>
      </c>
    </row>
    <row r="50" spans="1:11" x14ac:dyDescent="0.35">
      <c r="A50" s="45" t="s">
        <v>4102</v>
      </c>
      <c r="B50" s="45" t="s">
        <v>4103</v>
      </c>
      <c r="C50" s="62">
        <v>5000</v>
      </c>
      <c r="D50" s="62">
        <v>2</v>
      </c>
      <c r="E50" s="62">
        <v>6</v>
      </c>
      <c r="G50" s="62">
        <v>-5</v>
      </c>
      <c r="H50" s="45">
        <v>-0.25</v>
      </c>
      <c r="I50" s="66"/>
      <c r="J50" s="62">
        <v>10</v>
      </c>
      <c r="K50" s="45" t="s">
        <v>4104</v>
      </c>
    </row>
    <row r="51" spans="1:11" x14ac:dyDescent="0.35">
      <c r="A51" s="45" t="s">
        <v>4102</v>
      </c>
      <c r="B51" s="45" t="s">
        <v>4099</v>
      </c>
      <c r="C51" s="62">
        <v>7200</v>
      </c>
      <c r="D51" s="62">
        <v>4</v>
      </c>
      <c r="E51" s="62">
        <v>5</v>
      </c>
    </row>
    <row r="52" spans="1:11" x14ac:dyDescent="0.35">
      <c r="A52" s="45" t="s">
        <v>4102</v>
      </c>
      <c r="B52" s="45" t="s">
        <v>4105</v>
      </c>
      <c r="C52" s="62">
        <v>9600</v>
      </c>
      <c r="D52" s="62">
        <v>6</v>
      </c>
      <c r="E52" s="62">
        <v>7</v>
      </c>
    </row>
    <row r="53" spans="1:11" x14ac:dyDescent="0.35">
      <c r="A53" s="45" t="s">
        <v>4102</v>
      </c>
      <c r="B53" s="45" t="s">
        <v>4106</v>
      </c>
      <c r="C53" s="62">
        <v>14300</v>
      </c>
      <c r="D53" s="62">
        <v>8</v>
      </c>
      <c r="E53" s="62">
        <v>8</v>
      </c>
    </row>
    <row r="54" spans="1:11" x14ac:dyDescent="0.35">
      <c r="A54" s="45" t="s">
        <v>4107</v>
      </c>
      <c r="B54" s="45" t="s">
        <v>4092</v>
      </c>
      <c r="C54" s="62">
        <v>3300</v>
      </c>
      <c r="D54" s="62">
        <v>10</v>
      </c>
      <c r="E54" s="62">
        <v>2</v>
      </c>
    </row>
    <row r="55" spans="1:11" x14ac:dyDescent="0.35">
      <c r="A55" s="45" t="s">
        <v>4107</v>
      </c>
      <c r="B55" s="45" t="s">
        <v>4094</v>
      </c>
      <c r="C55" s="62">
        <v>6600</v>
      </c>
      <c r="D55" s="62">
        <v>10</v>
      </c>
      <c r="E55" s="62">
        <v>4</v>
      </c>
    </row>
    <row r="56" spans="1:11" x14ac:dyDescent="0.35">
      <c r="A56" s="45" t="s">
        <v>4107</v>
      </c>
      <c r="B56" s="45" t="s">
        <v>4095</v>
      </c>
      <c r="C56" s="62">
        <v>9900</v>
      </c>
      <c r="D56" s="62">
        <v>10</v>
      </c>
      <c r="E56" s="62">
        <v>5</v>
      </c>
    </row>
    <row r="57" spans="1:11" x14ac:dyDescent="0.35">
      <c r="A57" s="45" t="s">
        <v>4108</v>
      </c>
      <c r="B57" s="45" t="s">
        <v>4109</v>
      </c>
      <c r="C57" s="62">
        <v>10000</v>
      </c>
      <c r="D57" s="62">
        <v>25</v>
      </c>
      <c r="E57" s="62">
        <v>4</v>
      </c>
    </row>
    <row r="58" spans="1:11" x14ac:dyDescent="0.35">
      <c r="A58" s="45" t="s">
        <v>4108</v>
      </c>
      <c r="B58" s="45" t="s">
        <v>4110</v>
      </c>
      <c r="C58" s="62">
        <v>50000</v>
      </c>
      <c r="D58" s="62">
        <v>25</v>
      </c>
      <c r="E58" s="62">
        <v>6</v>
      </c>
    </row>
    <row r="59" spans="1:11" x14ac:dyDescent="0.35">
      <c r="A59" s="45" t="s">
        <v>4108</v>
      </c>
      <c r="B59" s="45" t="s">
        <v>4111</v>
      </c>
      <c r="C59" s="62">
        <v>75000</v>
      </c>
      <c r="D59" s="62">
        <v>5</v>
      </c>
      <c r="E59" s="62">
        <v>5</v>
      </c>
    </row>
    <row r="60" spans="1:11" x14ac:dyDescent="0.35">
      <c r="A60" s="45" t="s">
        <v>4108</v>
      </c>
      <c r="B60" s="45" t="s">
        <v>4112</v>
      </c>
      <c r="C60" s="62">
        <v>150000</v>
      </c>
      <c r="D60" s="62">
        <v>5</v>
      </c>
      <c r="E60" s="62">
        <v>8</v>
      </c>
    </row>
    <row r="61" spans="1:11" x14ac:dyDescent="0.35">
      <c r="A61" s="45" t="s">
        <v>4113</v>
      </c>
      <c r="B61" s="45" t="s">
        <v>4114</v>
      </c>
      <c r="C61" s="62">
        <v>1000</v>
      </c>
      <c r="D61" s="62">
        <v>5</v>
      </c>
      <c r="E61" s="62">
        <v>1</v>
      </c>
    </row>
    <row r="62" spans="1:11" x14ac:dyDescent="0.35">
      <c r="A62" s="45" t="s">
        <v>4113</v>
      </c>
      <c r="B62" s="45" t="s">
        <v>4115</v>
      </c>
      <c r="C62" s="62">
        <v>2000</v>
      </c>
      <c r="D62" s="62">
        <v>5</v>
      </c>
      <c r="E62" s="62">
        <v>2</v>
      </c>
    </row>
    <row r="63" spans="1:11" x14ac:dyDescent="0.35">
      <c r="A63" s="45" t="s">
        <v>4113</v>
      </c>
      <c r="B63" s="45" t="s">
        <v>4116</v>
      </c>
      <c r="C63" s="62">
        <v>3000</v>
      </c>
      <c r="D63" s="62">
        <v>5</v>
      </c>
      <c r="E63" s="62">
        <v>3</v>
      </c>
    </row>
    <row r="64" spans="1:11" x14ac:dyDescent="0.35">
      <c r="A64" s="45" t="s">
        <v>4113</v>
      </c>
      <c r="B64" s="45" t="s">
        <v>4117</v>
      </c>
      <c r="C64" s="62">
        <v>4000</v>
      </c>
      <c r="D64" s="62">
        <v>12</v>
      </c>
      <c r="E64" s="62">
        <v>1</v>
      </c>
    </row>
    <row r="65" spans="1:5" ht="29" x14ac:dyDescent="0.35">
      <c r="A65" s="45" t="s">
        <v>4113</v>
      </c>
      <c r="B65" s="45" t="s">
        <v>4118</v>
      </c>
      <c r="C65" s="62">
        <v>100000</v>
      </c>
      <c r="D65" s="62">
        <v>20</v>
      </c>
      <c r="E65" s="62">
        <v>4</v>
      </c>
    </row>
    <row r="66" spans="1:5" x14ac:dyDescent="0.35">
      <c r="A66" s="45" t="s">
        <v>4119</v>
      </c>
      <c r="B66" s="45" t="s">
        <v>4120</v>
      </c>
      <c r="C66" s="62">
        <v>1000</v>
      </c>
      <c r="D66" s="62">
        <v>4</v>
      </c>
      <c r="E66" s="62">
        <v>3</v>
      </c>
    </row>
    <row r="67" spans="1:5" x14ac:dyDescent="0.35">
      <c r="A67" s="45" t="s">
        <v>4119</v>
      </c>
      <c r="B67" s="45" t="s">
        <v>3762</v>
      </c>
      <c r="C67" s="62">
        <v>2000</v>
      </c>
      <c r="D67" s="62">
        <v>4</v>
      </c>
      <c r="E67" s="62">
        <v>4</v>
      </c>
    </row>
    <row r="68" spans="1:5" x14ac:dyDescent="0.35">
      <c r="A68" s="45" t="s">
        <v>4119</v>
      </c>
      <c r="B68" s="45" t="s">
        <v>4121</v>
      </c>
      <c r="C68" s="62">
        <v>3000</v>
      </c>
      <c r="D68" s="62">
        <v>4</v>
      </c>
      <c r="E68" s="62">
        <v>5</v>
      </c>
    </row>
    <row r="69" spans="1:5" x14ac:dyDescent="0.35">
      <c r="A69" s="45" t="s">
        <v>4119</v>
      </c>
      <c r="B69" s="45" t="s">
        <v>4122</v>
      </c>
      <c r="C69" s="62">
        <v>4000</v>
      </c>
      <c r="D69" s="62">
        <v>4</v>
      </c>
      <c r="E69" s="62">
        <v>6</v>
      </c>
    </row>
    <row r="70" spans="1:5" ht="29" x14ac:dyDescent="0.35">
      <c r="A70" s="45" t="s">
        <v>4123</v>
      </c>
      <c r="B70" s="45" t="s">
        <v>4124</v>
      </c>
      <c r="C70" s="62">
        <v>5000</v>
      </c>
      <c r="D70" s="62">
        <v>10</v>
      </c>
      <c r="E70" s="62">
        <v>4</v>
      </c>
    </row>
    <row r="71" spans="1:5" ht="29" x14ac:dyDescent="0.35">
      <c r="A71" s="45" t="s">
        <v>4123</v>
      </c>
      <c r="B71" s="45" t="s">
        <v>4125</v>
      </c>
      <c r="C71" s="62">
        <v>2700</v>
      </c>
      <c r="D71" s="62">
        <v>5</v>
      </c>
      <c r="E71" s="62">
        <v>3</v>
      </c>
    </row>
    <row r="72" spans="1:5" ht="29" x14ac:dyDescent="0.35">
      <c r="A72" s="45" t="s">
        <v>4123</v>
      </c>
      <c r="B72" s="45" t="s">
        <v>4126</v>
      </c>
      <c r="C72" s="62">
        <v>6200</v>
      </c>
      <c r="D72" s="62">
        <v>4</v>
      </c>
      <c r="E72" s="62">
        <v>3</v>
      </c>
    </row>
    <row r="73" spans="1:5" ht="29" x14ac:dyDescent="0.35">
      <c r="A73" s="45" t="s">
        <v>4123</v>
      </c>
      <c r="B73" s="45" t="s">
        <v>4127</v>
      </c>
      <c r="C73" s="62">
        <v>18500</v>
      </c>
      <c r="D73" s="62">
        <v>10</v>
      </c>
      <c r="E73" s="62">
        <v>4</v>
      </c>
    </row>
    <row r="74" spans="1:5" ht="29" x14ac:dyDescent="0.35">
      <c r="A74" s="45" t="s">
        <v>4123</v>
      </c>
      <c r="B74" s="45" t="s">
        <v>4128</v>
      </c>
      <c r="C74" s="62">
        <v>9250</v>
      </c>
      <c r="D74" s="62">
        <v>12</v>
      </c>
      <c r="E74" s="62">
        <v>2</v>
      </c>
    </row>
    <row r="75" spans="1:5" x14ac:dyDescent="0.35">
      <c r="A75" s="45" t="s">
        <v>4129</v>
      </c>
      <c r="B75" s="45" t="s">
        <v>4130</v>
      </c>
      <c r="C75" s="62">
        <v>8500</v>
      </c>
      <c r="D75" s="62">
        <v>7</v>
      </c>
      <c r="E75" s="62">
        <v>3</v>
      </c>
    </row>
    <row r="76" spans="1:5" x14ac:dyDescent="0.35">
      <c r="A76" s="45" t="s">
        <v>4129</v>
      </c>
      <c r="B76" s="45" t="s">
        <v>4131</v>
      </c>
      <c r="C76" s="62">
        <v>15000</v>
      </c>
      <c r="D76" s="62">
        <v>12</v>
      </c>
      <c r="E76" s="62">
        <v>5</v>
      </c>
    </row>
    <row r="77" spans="1:5" x14ac:dyDescent="0.35">
      <c r="A77" s="45" t="s">
        <v>4129</v>
      </c>
      <c r="B77" s="45" t="s">
        <v>4132</v>
      </c>
      <c r="C77" s="62">
        <v>25000</v>
      </c>
      <c r="D77" s="62">
        <v>25</v>
      </c>
      <c r="E77" s="62">
        <v>4</v>
      </c>
    </row>
    <row r="78" spans="1:5" x14ac:dyDescent="0.35">
      <c r="A78" s="45" t="s">
        <v>4129</v>
      </c>
      <c r="B78" s="45" t="s">
        <v>4133</v>
      </c>
      <c r="C78" s="62">
        <v>5500</v>
      </c>
      <c r="D78" s="62">
        <v>6</v>
      </c>
      <c r="E78" s="62">
        <v>3</v>
      </c>
    </row>
    <row r="79" spans="1:5" x14ac:dyDescent="0.35">
      <c r="A79" s="45" t="s">
        <v>4129</v>
      </c>
      <c r="B79" s="45" t="s">
        <v>4126</v>
      </c>
      <c r="C79" s="62">
        <v>4700</v>
      </c>
      <c r="D79" s="62">
        <v>3</v>
      </c>
      <c r="E79" s="62">
        <v>4</v>
      </c>
    </row>
    <row r="80" spans="1:5" x14ac:dyDescent="0.35">
      <c r="A80" s="45" t="s">
        <v>4129</v>
      </c>
      <c r="B80" s="45" t="s">
        <v>583</v>
      </c>
      <c r="C80" s="62">
        <v>20250</v>
      </c>
      <c r="D80" s="62">
        <v>5</v>
      </c>
      <c r="E80" s="62">
        <v>6</v>
      </c>
    </row>
    <row r="81" spans="1:5" x14ac:dyDescent="0.35">
      <c r="A81" s="45" t="s">
        <v>4129</v>
      </c>
      <c r="B81" s="45" t="s">
        <v>4134</v>
      </c>
      <c r="C81" s="62">
        <v>16400</v>
      </c>
      <c r="D81" s="62">
        <v>6</v>
      </c>
      <c r="E81" s="62">
        <v>5</v>
      </c>
    </row>
    <row r="82" spans="1:5" x14ac:dyDescent="0.35">
      <c r="A82" s="45" t="s">
        <v>4129</v>
      </c>
      <c r="B82" s="45" t="s">
        <v>4135</v>
      </c>
      <c r="C82" s="62">
        <v>12900</v>
      </c>
      <c r="D82" s="62">
        <v>10</v>
      </c>
      <c r="E82" s="62">
        <v>6</v>
      </c>
    </row>
    <row r="83" spans="1:5" x14ac:dyDescent="0.35">
      <c r="A83" s="45" t="s">
        <v>4129</v>
      </c>
      <c r="B83" s="45" t="s">
        <v>4136</v>
      </c>
      <c r="C83" s="62" t="s">
        <v>4137</v>
      </c>
      <c r="D83" s="62">
        <v>25</v>
      </c>
      <c r="E83" s="62">
        <v>8</v>
      </c>
    </row>
    <row r="84" spans="1:5" x14ac:dyDescent="0.35">
      <c r="A84" s="45" t="s">
        <v>4138</v>
      </c>
      <c r="B84" s="45" t="s">
        <v>4139</v>
      </c>
      <c r="C84" s="62">
        <v>3000</v>
      </c>
      <c r="D84" s="62">
        <v>8</v>
      </c>
      <c r="E84" s="62">
        <v>1</v>
      </c>
    </row>
    <row r="85" spans="1:5" x14ac:dyDescent="0.35">
      <c r="A85" s="45" t="s">
        <v>4138</v>
      </c>
      <c r="B85" s="45" t="s">
        <v>4140</v>
      </c>
      <c r="C85" s="62">
        <v>12000</v>
      </c>
      <c r="D85" s="62">
        <v>8</v>
      </c>
      <c r="E85" s="62">
        <v>2</v>
      </c>
    </row>
    <row r="86" spans="1:5" x14ac:dyDescent="0.35">
      <c r="A86" s="45" t="s">
        <v>4138</v>
      </c>
      <c r="B86" s="45" t="s">
        <v>4141</v>
      </c>
      <c r="C86" s="62">
        <v>17850</v>
      </c>
      <c r="D86" s="62">
        <v>8</v>
      </c>
      <c r="E86" s="62">
        <v>4</v>
      </c>
    </row>
    <row r="87" spans="1:5" x14ac:dyDescent="0.35">
      <c r="A87" s="45" t="s">
        <v>4138</v>
      </c>
      <c r="B87" s="45" t="s">
        <v>4142</v>
      </c>
      <c r="C87" s="62">
        <v>10600</v>
      </c>
      <c r="D87" s="62">
        <v>8</v>
      </c>
      <c r="E87" s="62">
        <v>2</v>
      </c>
    </row>
    <row r="88" spans="1:5" x14ac:dyDescent="0.35">
      <c r="A88" s="45" t="s">
        <v>4138</v>
      </c>
      <c r="B88" s="45" t="s">
        <v>4143</v>
      </c>
      <c r="C88" s="62">
        <v>11500</v>
      </c>
      <c r="D88" s="62">
        <v>8</v>
      </c>
      <c r="E88" s="62">
        <v>3</v>
      </c>
    </row>
    <row r="89" spans="1:5" x14ac:dyDescent="0.35">
      <c r="A89" s="45" t="s">
        <v>4138</v>
      </c>
      <c r="B89" s="45" t="s">
        <v>4144</v>
      </c>
      <c r="C89" s="62" t="s">
        <v>4145</v>
      </c>
      <c r="D89" s="62">
        <v>8</v>
      </c>
      <c r="E89" s="62">
        <v>8</v>
      </c>
    </row>
    <row r="90" spans="1:5" x14ac:dyDescent="0.35">
      <c r="A90" s="45" t="s">
        <v>4146</v>
      </c>
      <c r="B90" s="45" t="s">
        <v>3688</v>
      </c>
      <c r="C90" s="62">
        <v>2000</v>
      </c>
      <c r="D90" s="62">
        <v>2</v>
      </c>
      <c r="E90" s="62">
        <v>6</v>
      </c>
    </row>
    <row r="91" spans="1:5" x14ac:dyDescent="0.35">
      <c r="A91" s="45" t="s">
        <v>4146</v>
      </c>
      <c r="B91" s="45" t="s">
        <v>1451</v>
      </c>
      <c r="C91" s="62">
        <v>4000</v>
      </c>
      <c r="D91" s="62">
        <v>5</v>
      </c>
      <c r="E91" s="62">
        <v>7</v>
      </c>
    </row>
    <row r="92" spans="1:5" x14ac:dyDescent="0.35">
      <c r="A92" s="45" t="s">
        <v>4146</v>
      </c>
      <c r="B92" s="45" t="s">
        <v>4021</v>
      </c>
      <c r="C92" s="62">
        <v>8000</v>
      </c>
      <c r="D92" s="62">
        <v>12</v>
      </c>
      <c r="E92" s="62">
        <v>8</v>
      </c>
    </row>
    <row r="93" spans="1:5" x14ac:dyDescent="0.35">
      <c r="A93" s="45" t="s">
        <v>4146</v>
      </c>
      <c r="B93" s="45" t="s">
        <v>4147</v>
      </c>
      <c r="C93" s="62">
        <v>20000</v>
      </c>
      <c r="D93" s="62">
        <v>25</v>
      </c>
      <c r="E93" s="62">
        <v>9</v>
      </c>
    </row>
    <row r="94" spans="1:5" x14ac:dyDescent="0.35">
      <c r="A94" s="45" t="s">
        <v>650</v>
      </c>
      <c r="B94" s="45" t="s">
        <v>4148</v>
      </c>
      <c r="C94" s="62">
        <v>2000</v>
      </c>
      <c r="D94" s="62">
        <v>8</v>
      </c>
      <c r="E94" s="62">
        <v>2</v>
      </c>
    </row>
    <row r="95" spans="1:5" x14ac:dyDescent="0.35">
      <c r="A95" s="45" t="s">
        <v>650</v>
      </c>
      <c r="B95" s="45" t="s">
        <v>4149</v>
      </c>
      <c r="C95" s="62">
        <v>6000</v>
      </c>
      <c r="D95" s="62">
        <v>7</v>
      </c>
      <c r="E95" s="62">
        <v>4</v>
      </c>
    </row>
    <row r="96" spans="1:5" x14ac:dyDescent="0.35">
      <c r="A96" s="45" t="s">
        <v>650</v>
      </c>
      <c r="B96" s="45" t="s">
        <v>4150</v>
      </c>
      <c r="C96" s="62">
        <v>8000</v>
      </c>
      <c r="D96" s="62">
        <v>5</v>
      </c>
      <c r="E96" s="62">
        <v>5</v>
      </c>
    </row>
    <row r="97" spans="1:5" x14ac:dyDescent="0.35">
      <c r="A97" s="45" t="s">
        <v>650</v>
      </c>
      <c r="B97" s="45" t="s">
        <v>4151</v>
      </c>
      <c r="C97" s="62">
        <v>12000</v>
      </c>
      <c r="D97" s="62">
        <v>6</v>
      </c>
      <c r="E97" s="62">
        <v>6</v>
      </c>
    </row>
    <row r="98" spans="1:5" x14ac:dyDescent="0.35">
      <c r="A98" s="45" t="s">
        <v>650</v>
      </c>
      <c r="B98" s="45" t="s">
        <v>4152</v>
      </c>
      <c r="C98" s="62">
        <v>9000</v>
      </c>
      <c r="D98" s="62">
        <v>9</v>
      </c>
      <c r="E98" s="62">
        <v>7</v>
      </c>
    </row>
    <row r="99" spans="1:5" x14ac:dyDescent="0.35">
      <c r="A99" s="45" t="s">
        <v>2369</v>
      </c>
      <c r="B99" s="45" t="s">
        <v>4024</v>
      </c>
      <c r="C99" s="62">
        <v>5000</v>
      </c>
      <c r="D99" s="62">
        <v>20</v>
      </c>
      <c r="E99" s="62">
        <v>1</v>
      </c>
    </row>
    <row r="100" spans="1:5" x14ac:dyDescent="0.35">
      <c r="A100" s="45" t="s">
        <v>2369</v>
      </c>
      <c r="B100" s="45" t="s">
        <v>1451</v>
      </c>
      <c r="C100" s="62">
        <v>25000</v>
      </c>
      <c r="D100" s="62">
        <v>40</v>
      </c>
      <c r="E100" s="62">
        <v>5</v>
      </c>
    </row>
    <row r="101" spans="1:5" x14ac:dyDescent="0.35">
      <c r="A101" s="45" t="s">
        <v>2369</v>
      </c>
      <c r="B101" s="45" t="s">
        <v>4153</v>
      </c>
      <c r="C101" s="62" t="s">
        <v>4154</v>
      </c>
      <c r="D101" s="62">
        <v>60</v>
      </c>
      <c r="E101" s="62">
        <v>7</v>
      </c>
    </row>
    <row r="102" spans="1:5" x14ac:dyDescent="0.35">
      <c r="A102" s="45" t="s">
        <v>2369</v>
      </c>
      <c r="B102" s="45" t="s">
        <v>4155</v>
      </c>
      <c r="C102" s="62">
        <v>100000</v>
      </c>
      <c r="D102" s="62">
        <v>30</v>
      </c>
      <c r="E102" s="62">
        <v>8</v>
      </c>
    </row>
    <row r="103" spans="1:5" x14ac:dyDescent="0.35">
      <c r="A103" s="45" t="s">
        <v>4156</v>
      </c>
      <c r="B103" s="45" t="s">
        <v>1140</v>
      </c>
      <c r="C103" s="62">
        <v>2500</v>
      </c>
      <c r="D103" s="62">
        <v>25</v>
      </c>
      <c r="E103" s="62">
        <v>2</v>
      </c>
    </row>
    <row r="104" spans="1:5" x14ac:dyDescent="0.35">
      <c r="A104" s="45" t="s">
        <v>4156</v>
      </c>
      <c r="B104" s="45" t="s">
        <v>4157</v>
      </c>
      <c r="C104" s="62">
        <v>6500</v>
      </c>
      <c r="D104" s="62">
        <v>25</v>
      </c>
      <c r="E104" s="62">
        <v>5</v>
      </c>
    </row>
    <row r="105" spans="1:5" x14ac:dyDescent="0.35">
      <c r="A105" s="45" t="s">
        <v>4156</v>
      </c>
      <c r="B105" s="45" t="s">
        <v>4158</v>
      </c>
      <c r="C105" s="62">
        <v>5500</v>
      </c>
      <c r="D105" s="62">
        <v>25</v>
      </c>
      <c r="E105" s="62">
        <v>4</v>
      </c>
    </row>
    <row r="106" spans="1:5" x14ac:dyDescent="0.35">
      <c r="A106" s="45" t="s">
        <v>4156</v>
      </c>
      <c r="B106" s="45" t="s">
        <v>4159</v>
      </c>
      <c r="C106" s="62">
        <v>10000</v>
      </c>
      <c r="D106" s="62">
        <v>25</v>
      </c>
      <c r="E106" s="62">
        <v>5</v>
      </c>
    </row>
    <row r="107" spans="1:5" x14ac:dyDescent="0.35">
      <c r="A107" s="45" t="s">
        <v>4156</v>
      </c>
      <c r="B107" s="45" t="s">
        <v>4160</v>
      </c>
      <c r="C107" s="62">
        <v>18000</v>
      </c>
      <c r="D107" s="62">
        <v>35</v>
      </c>
      <c r="E107" s="62">
        <v>7</v>
      </c>
    </row>
    <row r="108" spans="1:5" x14ac:dyDescent="0.35">
      <c r="A108" s="45" t="s">
        <v>4156</v>
      </c>
      <c r="B108" s="45" t="s">
        <v>4161</v>
      </c>
      <c r="C108" s="62">
        <v>8500</v>
      </c>
      <c r="D108" s="62">
        <v>25</v>
      </c>
      <c r="E108" s="62">
        <v>6</v>
      </c>
    </row>
    <row r="109" spans="1:5" x14ac:dyDescent="0.35">
      <c r="A109" s="45" t="s">
        <v>4162</v>
      </c>
      <c r="B109" s="45" t="s">
        <v>4163</v>
      </c>
      <c r="C109" s="62">
        <v>4000</v>
      </c>
      <c r="D109" s="62">
        <v>10</v>
      </c>
      <c r="E109" s="62">
        <v>4</v>
      </c>
    </row>
    <row r="110" spans="1:5" x14ac:dyDescent="0.35">
      <c r="A110" s="45" t="s">
        <v>4162</v>
      </c>
      <c r="B110" s="45" t="s">
        <v>4164</v>
      </c>
      <c r="C110" s="62">
        <v>22000</v>
      </c>
      <c r="D110" s="62">
        <v>20</v>
      </c>
      <c r="E110" s="62">
        <v>5</v>
      </c>
    </row>
    <row r="111" spans="1:5" x14ac:dyDescent="0.35">
      <c r="A111" s="45" t="s">
        <v>4162</v>
      </c>
      <c r="B111" s="45" t="s">
        <v>4165</v>
      </c>
      <c r="C111" s="62">
        <v>10000</v>
      </c>
      <c r="D111" s="62">
        <v>15</v>
      </c>
      <c r="E111" s="62">
        <v>5</v>
      </c>
    </row>
    <row r="112" spans="1:5" x14ac:dyDescent="0.35">
      <c r="A112" s="45" t="s">
        <v>4162</v>
      </c>
      <c r="B112" s="45" t="s">
        <v>4166</v>
      </c>
      <c r="C112" s="62">
        <v>10000</v>
      </c>
      <c r="D112" s="62">
        <v>25</v>
      </c>
      <c r="E112" s="62">
        <v>2</v>
      </c>
    </row>
    <row r="113" spans="1:5" x14ac:dyDescent="0.35">
      <c r="A113" s="45" t="s">
        <v>4162</v>
      </c>
      <c r="B113" s="45" t="s">
        <v>4167</v>
      </c>
      <c r="C113" s="62">
        <v>8000</v>
      </c>
      <c r="D113" s="62">
        <v>20</v>
      </c>
      <c r="E113" s="62">
        <v>2</v>
      </c>
    </row>
    <row r="114" spans="1:5" x14ac:dyDescent="0.35">
      <c r="A114" s="45" t="s">
        <v>4162</v>
      </c>
      <c r="B114" s="45" t="s">
        <v>4168</v>
      </c>
      <c r="C114" s="62">
        <v>12000</v>
      </c>
      <c r="D114" s="62">
        <v>15</v>
      </c>
      <c r="E114" s="62">
        <v>4</v>
      </c>
    </row>
    <row r="115" spans="1:5" x14ac:dyDescent="0.35">
      <c r="A115" s="45" t="s">
        <v>4162</v>
      </c>
      <c r="B115" s="45" t="s">
        <v>4136</v>
      </c>
      <c r="C115" s="62" t="s">
        <v>4169</v>
      </c>
      <c r="D115" s="62">
        <v>30</v>
      </c>
      <c r="E115" s="62">
        <v>7</v>
      </c>
    </row>
  </sheetData>
  <mergeCells count="10">
    <mergeCell ref="A15:F15"/>
    <mergeCell ref="A38:E38"/>
    <mergeCell ref="G38:H38"/>
    <mergeCell ref="J38:K38"/>
    <mergeCell ref="A1:D1"/>
    <mergeCell ref="E1:J1"/>
    <mergeCell ref="K1:M1"/>
    <mergeCell ref="A6:D6"/>
    <mergeCell ref="G7:J7"/>
    <mergeCell ref="B10:D10"/>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2:K46"/>
  <sheetViews>
    <sheetView workbookViewId="0">
      <selection activeCell="H10" sqref="H9:H10"/>
    </sheetView>
  </sheetViews>
  <sheetFormatPr defaultColWidth="8.81640625" defaultRowHeight="14.5" x14ac:dyDescent="0.35"/>
  <cols>
    <col min="1" max="5" width="20.7265625" style="34" customWidth="1"/>
    <col min="6" max="6" width="17.7265625" style="34" customWidth="1"/>
    <col min="7" max="11" width="15.7265625" style="34" customWidth="1"/>
    <col min="12" max="13" width="8.81640625" style="34"/>
    <col min="14" max="14" width="14.453125" style="34" bestFit="1" customWidth="1"/>
    <col min="15" max="15" width="8.81640625" style="34"/>
    <col min="16" max="16" width="12.7265625" style="34" bestFit="1" customWidth="1"/>
    <col min="17" max="16384" width="8.81640625" style="34"/>
  </cols>
  <sheetData>
    <row r="2" spans="1:11" ht="18.5" x14ac:dyDescent="0.35">
      <c r="A2" s="197" t="s">
        <v>3937</v>
      </c>
      <c r="B2" s="197"/>
      <c r="C2" s="197"/>
      <c r="D2" s="197"/>
      <c r="E2" s="197"/>
      <c r="F2" s="206" t="s">
        <v>4170</v>
      </c>
      <c r="G2" s="207"/>
      <c r="H2" s="207"/>
      <c r="I2" s="207"/>
      <c r="J2" s="208"/>
    </row>
    <row r="3" spans="1:11" ht="43.5" x14ac:dyDescent="0.35">
      <c r="A3" s="53" t="s">
        <v>4171</v>
      </c>
      <c r="B3" s="53" t="s">
        <v>4172</v>
      </c>
      <c r="C3" s="53" t="s">
        <v>4173</v>
      </c>
      <c r="D3" s="53" t="s">
        <v>4174</v>
      </c>
      <c r="E3" s="53" t="s">
        <v>4175</v>
      </c>
      <c r="F3" s="45" t="s">
        <v>4176</v>
      </c>
      <c r="G3" s="45" t="s">
        <v>4177</v>
      </c>
      <c r="H3" s="45" t="s">
        <v>4178</v>
      </c>
      <c r="I3" s="45"/>
      <c r="J3" s="45"/>
    </row>
    <row r="4" spans="1:11" x14ac:dyDescent="0.35">
      <c r="A4" s="76">
        <v>10</v>
      </c>
      <c r="B4" s="76">
        <v>8</v>
      </c>
      <c r="C4" s="90">
        <f>'[1]Operational Costs'!C8</f>
        <v>6</v>
      </c>
      <c r="D4" s="90">
        <f>'[1]Operational Costs'!E6</f>
        <v>12</v>
      </c>
      <c r="E4" s="93">
        <f>D6-E6</f>
        <v>2766.25</v>
      </c>
      <c r="F4" s="209" t="s">
        <v>4179</v>
      </c>
      <c r="G4" s="209"/>
      <c r="H4" s="46">
        <v>2</v>
      </c>
      <c r="I4" s="45"/>
      <c r="J4" s="45"/>
    </row>
    <row r="5" spans="1:11" x14ac:dyDescent="0.35">
      <c r="A5" s="53" t="s">
        <v>4180</v>
      </c>
      <c r="B5" s="53" t="s">
        <v>4181</v>
      </c>
      <c r="C5" s="53" t="s">
        <v>4182</v>
      </c>
      <c r="D5" s="110" t="s">
        <v>4183</v>
      </c>
      <c r="E5" s="53" t="s">
        <v>4184</v>
      </c>
      <c r="F5" s="210"/>
      <c r="G5" s="210"/>
      <c r="H5" s="45"/>
      <c r="I5" s="45"/>
      <c r="J5" s="45"/>
    </row>
    <row r="6" spans="1:11" x14ac:dyDescent="0.35">
      <c r="A6" s="111" t="str">
        <f>'[1]Operational Costs'!A8</f>
        <v>Coruscant</v>
      </c>
      <c r="B6" s="111" t="str">
        <f>'[1]Operational Costs'!B8</f>
        <v>Malastare</v>
      </c>
      <c r="C6" s="112">
        <f>(C4*E9*E10*E11*E12)+(C4*J9*J10*J11*J12)</f>
        <v>450.9375</v>
      </c>
      <c r="D6" s="90">
        <f>C6*B4</f>
        <v>3607.5</v>
      </c>
      <c r="E6" s="90">
        <f>(C9*C10*C11*C12*H4)+(D9*D10*D11*D12*B4)+(PRODUCT(H9:H12)*H4)+(PRODUCT(I9:I12)*B4)</f>
        <v>841.25</v>
      </c>
      <c r="F6" s="210"/>
      <c r="G6" s="210"/>
      <c r="H6" s="45"/>
      <c r="I6" s="45"/>
      <c r="J6" s="45"/>
    </row>
    <row r="7" spans="1:11" ht="18.5" x14ac:dyDescent="0.35">
      <c r="A7" s="211" t="s">
        <v>3938</v>
      </c>
      <c r="B7" s="212"/>
      <c r="C7" s="212"/>
      <c r="D7" s="212"/>
      <c r="E7" s="212"/>
      <c r="F7" s="212"/>
      <c r="G7" s="212"/>
      <c r="H7" s="212"/>
      <c r="I7" s="212"/>
      <c r="J7" s="213"/>
    </row>
    <row r="8" spans="1:11" x14ac:dyDescent="0.35">
      <c r="A8" s="53" t="s">
        <v>3950</v>
      </c>
      <c r="B8" s="111" t="str">
        <f>'[1]Operational Costs'!A8</f>
        <v>Coruscant</v>
      </c>
      <c r="C8" s="53" t="s">
        <v>4185</v>
      </c>
      <c r="D8" s="53" t="s">
        <v>4186</v>
      </c>
      <c r="E8" s="53" t="s">
        <v>4182</v>
      </c>
      <c r="F8" s="53" t="s">
        <v>3944</v>
      </c>
      <c r="G8" s="111" t="s">
        <v>3957</v>
      </c>
      <c r="H8" s="53" t="s">
        <v>4185</v>
      </c>
      <c r="I8" s="53" t="s">
        <v>4186</v>
      </c>
      <c r="J8" s="53" t="s">
        <v>4182</v>
      </c>
    </row>
    <row r="9" spans="1:11" x14ac:dyDescent="0.35">
      <c r="A9" s="53" t="s">
        <v>3949</v>
      </c>
      <c r="B9" s="79" t="s">
        <v>4019</v>
      </c>
      <c r="C9" s="69">
        <v>0.75</v>
      </c>
      <c r="D9" s="50">
        <v>1.25</v>
      </c>
      <c r="E9" s="69">
        <v>0.75</v>
      </c>
      <c r="F9" s="53" t="s">
        <v>3949</v>
      </c>
      <c r="G9" s="49" t="s">
        <v>1451</v>
      </c>
      <c r="H9" s="50">
        <v>1</v>
      </c>
      <c r="I9" s="50">
        <v>1</v>
      </c>
      <c r="J9" s="50">
        <v>1</v>
      </c>
    </row>
    <row r="10" spans="1:11" x14ac:dyDescent="0.35">
      <c r="A10" s="53" t="s">
        <v>3954</v>
      </c>
      <c r="B10" s="79" t="s">
        <v>4020</v>
      </c>
      <c r="C10" s="50">
        <v>100</v>
      </c>
      <c r="D10" s="50">
        <v>25</v>
      </c>
      <c r="E10" s="50">
        <v>50</v>
      </c>
      <c r="F10" s="53" t="s">
        <v>3954</v>
      </c>
      <c r="G10" s="49" t="s">
        <v>3955</v>
      </c>
      <c r="H10" s="50">
        <v>75</v>
      </c>
      <c r="I10" s="50">
        <v>20</v>
      </c>
      <c r="J10" s="50">
        <v>40</v>
      </c>
    </row>
    <row r="11" spans="1:11" x14ac:dyDescent="0.35">
      <c r="A11" s="53" t="s">
        <v>3958</v>
      </c>
      <c r="B11" s="79" t="s">
        <v>12</v>
      </c>
      <c r="C11" s="79">
        <v>0.75</v>
      </c>
      <c r="D11" s="49">
        <v>1.25</v>
      </c>
      <c r="E11" s="79">
        <v>0.75</v>
      </c>
      <c r="F11" s="53" t="s">
        <v>3958</v>
      </c>
      <c r="G11" s="49" t="s">
        <v>3959</v>
      </c>
      <c r="H11" s="50">
        <v>1</v>
      </c>
      <c r="I11" s="50">
        <v>1</v>
      </c>
      <c r="J11" s="50">
        <v>1</v>
      </c>
    </row>
    <row r="12" spans="1:11" x14ac:dyDescent="0.35">
      <c r="A12" s="53" t="s">
        <v>3962</v>
      </c>
      <c r="B12" s="79" t="s">
        <v>4020</v>
      </c>
      <c r="C12" s="49">
        <v>1.25</v>
      </c>
      <c r="D12" s="49">
        <v>1.25</v>
      </c>
      <c r="E12" s="49">
        <v>1.25</v>
      </c>
      <c r="F12" s="53" t="s">
        <v>3962</v>
      </c>
      <c r="G12" s="49" t="s">
        <v>3963</v>
      </c>
      <c r="H12" s="50">
        <v>1</v>
      </c>
      <c r="I12" s="50">
        <v>1</v>
      </c>
      <c r="J12" s="50">
        <v>1</v>
      </c>
    </row>
    <row r="13" spans="1:11" ht="15" thickBot="1" x14ac:dyDescent="0.4">
      <c r="A13" s="113"/>
      <c r="B13" s="113"/>
      <c r="C13" s="113"/>
      <c r="D13" s="113"/>
      <c r="E13" s="113"/>
      <c r="F13" s="113"/>
      <c r="G13" s="113"/>
      <c r="H13" s="113"/>
      <c r="I13" s="113"/>
      <c r="J13" s="113"/>
      <c r="K13" s="113"/>
    </row>
    <row r="14" spans="1:11" ht="58" x14ac:dyDescent="0.35">
      <c r="A14" s="53" t="s">
        <v>3949</v>
      </c>
      <c r="B14" s="73" t="s">
        <v>4187</v>
      </c>
      <c r="C14" s="53" t="s">
        <v>4188</v>
      </c>
      <c r="D14" s="53" t="s">
        <v>4189</v>
      </c>
      <c r="E14" s="53" t="s">
        <v>4190</v>
      </c>
      <c r="G14" s="53" t="s">
        <v>3954</v>
      </c>
      <c r="H14" s="53" t="s">
        <v>4191</v>
      </c>
      <c r="I14" s="53" t="s">
        <v>4185</v>
      </c>
      <c r="J14" s="53" t="s">
        <v>4192</v>
      </c>
      <c r="K14" s="53" t="s">
        <v>4193</v>
      </c>
    </row>
    <row r="15" spans="1:11" x14ac:dyDescent="0.35">
      <c r="A15" s="45" t="s">
        <v>4019</v>
      </c>
      <c r="B15" s="45" t="s">
        <v>3974</v>
      </c>
      <c r="C15" s="69">
        <v>0.75</v>
      </c>
      <c r="D15" s="50">
        <v>1.25</v>
      </c>
      <c r="E15" s="69">
        <v>0.75</v>
      </c>
      <c r="G15" s="45" t="s">
        <v>4020</v>
      </c>
      <c r="H15" s="45" t="s">
        <v>3978</v>
      </c>
      <c r="I15" s="50">
        <v>100</v>
      </c>
      <c r="J15" s="50">
        <v>25</v>
      </c>
      <c r="K15" s="50">
        <v>50</v>
      </c>
    </row>
    <row r="16" spans="1:11" x14ac:dyDescent="0.35">
      <c r="A16" s="45" t="s">
        <v>4021</v>
      </c>
      <c r="B16" s="45" t="s">
        <v>3984</v>
      </c>
      <c r="C16" s="50">
        <v>0.85</v>
      </c>
      <c r="D16" s="50">
        <v>1.1499999999999999</v>
      </c>
      <c r="E16" s="50">
        <v>0.85</v>
      </c>
      <c r="G16" s="45" t="s">
        <v>3955</v>
      </c>
      <c r="H16" s="45" t="s">
        <v>3982</v>
      </c>
      <c r="I16" s="50">
        <v>75</v>
      </c>
      <c r="J16" s="50">
        <v>20</v>
      </c>
      <c r="K16" s="50">
        <v>40</v>
      </c>
    </row>
    <row r="17" spans="1:11" x14ac:dyDescent="0.35">
      <c r="A17" s="45" t="s">
        <v>1451</v>
      </c>
      <c r="B17" s="45" t="s">
        <v>3993</v>
      </c>
      <c r="C17" s="50">
        <v>1</v>
      </c>
      <c r="D17" s="50">
        <v>1</v>
      </c>
      <c r="E17" s="50">
        <v>1</v>
      </c>
      <c r="G17" s="45" t="s">
        <v>4022</v>
      </c>
      <c r="H17" s="45" t="s">
        <v>3988</v>
      </c>
      <c r="I17" s="50">
        <v>50</v>
      </c>
      <c r="J17" s="50">
        <v>15</v>
      </c>
      <c r="K17" s="50">
        <v>30</v>
      </c>
    </row>
    <row r="18" spans="1:11" x14ac:dyDescent="0.35">
      <c r="A18" s="45" t="s">
        <v>3688</v>
      </c>
      <c r="B18" s="45" t="s">
        <v>4004</v>
      </c>
      <c r="C18" s="50">
        <v>1.1499999999999999</v>
      </c>
      <c r="D18" s="50">
        <v>0.85</v>
      </c>
      <c r="E18" s="50">
        <v>1.1499999999999999</v>
      </c>
      <c r="G18" s="45" t="s">
        <v>4023</v>
      </c>
      <c r="H18" s="45" t="s">
        <v>3997</v>
      </c>
      <c r="I18" s="50">
        <v>25</v>
      </c>
      <c r="J18" s="50">
        <v>10</v>
      </c>
      <c r="K18" s="50">
        <v>20</v>
      </c>
    </row>
    <row r="19" spans="1:11" x14ac:dyDescent="0.35">
      <c r="A19" s="45" t="s">
        <v>4024</v>
      </c>
      <c r="B19" s="45" t="s">
        <v>4104</v>
      </c>
      <c r="C19" s="50">
        <v>1.25</v>
      </c>
      <c r="D19" s="50">
        <v>0.75</v>
      </c>
      <c r="E19" s="50">
        <v>1.25</v>
      </c>
      <c r="G19" s="45" t="s">
        <v>4025</v>
      </c>
      <c r="H19" s="45" t="s">
        <v>4007</v>
      </c>
      <c r="I19" s="50">
        <v>10</v>
      </c>
      <c r="J19" s="50">
        <v>5</v>
      </c>
      <c r="K19" s="50">
        <v>10</v>
      </c>
    </row>
    <row r="20" spans="1:11" x14ac:dyDescent="0.35">
      <c r="A20" s="45" t="s">
        <v>4026</v>
      </c>
      <c r="B20" s="45" t="s">
        <v>4194</v>
      </c>
      <c r="C20" s="50">
        <v>1.5</v>
      </c>
      <c r="D20" s="50">
        <v>0.5</v>
      </c>
      <c r="E20" s="50">
        <v>1.5</v>
      </c>
      <c r="G20" s="45" t="s">
        <v>4027</v>
      </c>
      <c r="H20" s="45" t="s">
        <v>4195</v>
      </c>
      <c r="I20" s="50">
        <v>0</v>
      </c>
      <c r="J20" s="50" t="s">
        <v>2465</v>
      </c>
      <c r="K20" s="50">
        <v>5</v>
      </c>
    </row>
    <row r="21" spans="1:11" x14ac:dyDescent="0.35">
      <c r="A21" s="214" t="s">
        <v>4196</v>
      </c>
      <c r="B21" s="215"/>
      <c r="C21" s="215"/>
      <c r="D21" s="215"/>
      <c r="E21" s="216"/>
      <c r="G21" s="214" t="s">
        <v>4197</v>
      </c>
      <c r="H21" s="215"/>
      <c r="I21" s="215"/>
      <c r="J21" s="215"/>
      <c r="K21" s="216"/>
    </row>
    <row r="22" spans="1:11" x14ac:dyDescent="0.35">
      <c r="A22" s="68"/>
      <c r="B22" s="68"/>
      <c r="C22" s="68"/>
      <c r="D22" s="68"/>
      <c r="E22" s="68"/>
      <c r="F22" s="68"/>
      <c r="G22" s="68"/>
      <c r="H22" s="68"/>
      <c r="I22" s="68"/>
    </row>
    <row r="23" spans="1:11" ht="43.5" x14ac:dyDescent="0.35">
      <c r="A23" s="53" t="s">
        <v>3958</v>
      </c>
      <c r="B23" s="53" t="s">
        <v>4198</v>
      </c>
      <c r="C23" s="53" t="s">
        <v>4188</v>
      </c>
      <c r="D23" s="53" t="s">
        <v>4189</v>
      </c>
      <c r="E23" s="53" t="s">
        <v>4190</v>
      </c>
      <c r="G23" s="53" t="s">
        <v>3962</v>
      </c>
      <c r="H23" s="53" t="s">
        <v>4198</v>
      </c>
      <c r="I23" s="53" t="s">
        <v>4188</v>
      </c>
      <c r="J23" s="53" t="s">
        <v>4189</v>
      </c>
      <c r="K23" s="53" t="s">
        <v>4190</v>
      </c>
    </row>
    <row r="24" spans="1:11" x14ac:dyDescent="0.35">
      <c r="A24" s="45" t="s">
        <v>3973</v>
      </c>
      <c r="B24" s="45" t="s">
        <v>3982</v>
      </c>
      <c r="C24" s="69">
        <v>0.75</v>
      </c>
      <c r="D24" s="50">
        <v>1.25</v>
      </c>
      <c r="E24" s="69">
        <v>0.75</v>
      </c>
      <c r="G24" s="70" t="s">
        <v>4028</v>
      </c>
      <c r="H24" s="70" t="s">
        <v>3992</v>
      </c>
      <c r="I24" s="50">
        <v>1.25</v>
      </c>
      <c r="J24" s="69">
        <v>0.75</v>
      </c>
      <c r="K24" s="69">
        <v>0.75</v>
      </c>
    </row>
    <row r="25" spans="1:11" x14ac:dyDescent="0.35">
      <c r="A25" s="45" t="s">
        <v>3979</v>
      </c>
      <c r="B25" s="45" t="s">
        <v>3982</v>
      </c>
      <c r="C25" s="50">
        <v>0.85</v>
      </c>
      <c r="D25" s="50">
        <v>1.1499999999999999</v>
      </c>
      <c r="E25" s="50">
        <v>0.85</v>
      </c>
      <c r="G25" s="70" t="s">
        <v>4029</v>
      </c>
      <c r="H25" s="45" t="s">
        <v>3988</v>
      </c>
      <c r="I25" s="50">
        <v>1.1499999999999999</v>
      </c>
      <c r="J25" s="50">
        <v>0.85</v>
      </c>
      <c r="K25" s="50">
        <v>0.85</v>
      </c>
    </row>
    <row r="26" spans="1:11" x14ac:dyDescent="0.35">
      <c r="A26" s="45" t="s">
        <v>3983</v>
      </c>
      <c r="B26" s="45" t="s">
        <v>3982</v>
      </c>
      <c r="C26" s="50">
        <v>0.85</v>
      </c>
      <c r="D26" s="50">
        <v>1.1499999999999999</v>
      </c>
      <c r="E26" s="50">
        <v>0.85</v>
      </c>
      <c r="G26" s="70" t="s">
        <v>4030</v>
      </c>
      <c r="H26" s="45" t="s">
        <v>3988</v>
      </c>
      <c r="I26" s="50">
        <v>1.1499999999999999</v>
      </c>
      <c r="J26" s="50">
        <v>0.85</v>
      </c>
      <c r="K26" s="50">
        <v>0.85</v>
      </c>
    </row>
    <row r="27" spans="1:11" x14ac:dyDescent="0.35">
      <c r="A27" s="45" t="s">
        <v>3989</v>
      </c>
      <c r="B27" s="45" t="s">
        <v>4027</v>
      </c>
      <c r="C27" s="50">
        <v>1</v>
      </c>
      <c r="D27" s="50">
        <v>1</v>
      </c>
      <c r="E27" s="50">
        <v>1</v>
      </c>
      <c r="G27" s="70" t="s">
        <v>4031</v>
      </c>
      <c r="H27" s="45" t="s">
        <v>4027</v>
      </c>
      <c r="I27" s="50">
        <v>1</v>
      </c>
      <c r="J27" s="50">
        <v>1</v>
      </c>
      <c r="K27" s="50">
        <v>1</v>
      </c>
    </row>
    <row r="28" spans="1:11" x14ac:dyDescent="0.35">
      <c r="A28" s="45" t="s">
        <v>3959</v>
      </c>
      <c r="B28" s="45" t="s">
        <v>4027</v>
      </c>
      <c r="C28" s="50">
        <v>1</v>
      </c>
      <c r="D28" s="50">
        <v>1</v>
      </c>
      <c r="E28" s="50">
        <v>1</v>
      </c>
      <c r="G28" s="70" t="s">
        <v>4032</v>
      </c>
      <c r="H28" s="45" t="s">
        <v>4027</v>
      </c>
      <c r="I28" s="50">
        <v>1</v>
      </c>
      <c r="J28" s="50">
        <v>1</v>
      </c>
      <c r="K28" s="50">
        <v>1</v>
      </c>
    </row>
    <row r="29" spans="1:11" x14ac:dyDescent="0.35">
      <c r="A29" s="45" t="s">
        <v>3998</v>
      </c>
      <c r="B29" s="45" t="s">
        <v>3988</v>
      </c>
      <c r="C29" s="50">
        <v>1.1499999999999999</v>
      </c>
      <c r="D29" s="50">
        <v>0.85</v>
      </c>
      <c r="E29" s="50">
        <v>1.1499999999999999</v>
      </c>
      <c r="G29" s="70" t="s">
        <v>4033</v>
      </c>
      <c r="H29" s="45" t="s">
        <v>3982</v>
      </c>
      <c r="I29" s="50">
        <v>0.85</v>
      </c>
      <c r="J29" s="50">
        <v>1.1499999999999999</v>
      </c>
      <c r="K29" s="50">
        <v>1.1499999999999999</v>
      </c>
    </row>
    <row r="30" spans="1:11" x14ac:dyDescent="0.35">
      <c r="A30" s="45" t="s">
        <v>4003</v>
      </c>
      <c r="B30" s="45" t="s">
        <v>3988</v>
      </c>
      <c r="C30" s="50">
        <v>1.25</v>
      </c>
      <c r="D30" s="50">
        <v>0.75</v>
      </c>
      <c r="E30" s="50">
        <v>1.25</v>
      </c>
      <c r="G30" s="70" t="s">
        <v>4034</v>
      </c>
      <c r="H30" s="45" t="s">
        <v>3982</v>
      </c>
      <c r="I30" s="50">
        <v>0.75</v>
      </c>
      <c r="J30" s="50">
        <v>1.25</v>
      </c>
      <c r="K30" s="50">
        <v>1.25</v>
      </c>
    </row>
    <row r="31" spans="1:11" x14ac:dyDescent="0.35">
      <c r="A31" s="45" t="s">
        <v>4008</v>
      </c>
      <c r="B31" s="45" t="s">
        <v>3988</v>
      </c>
      <c r="C31" s="50">
        <v>1.25</v>
      </c>
      <c r="D31" s="50">
        <v>0.75</v>
      </c>
      <c r="E31" s="50">
        <v>1.25</v>
      </c>
      <c r="G31" s="70" t="s">
        <v>4020</v>
      </c>
      <c r="H31" s="45" t="s">
        <v>3986</v>
      </c>
      <c r="I31" s="50">
        <v>0.75</v>
      </c>
      <c r="J31" s="50">
        <v>1.25</v>
      </c>
      <c r="K31" s="50">
        <v>1.25</v>
      </c>
    </row>
    <row r="34" spans="1:6" x14ac:dyDescent="0.35">
      <c r="A34" s="180" t="s">
        <v>4199</v>
      </c>
      <c r="B34" s="180"/>
      <c r="C34" s="180"/>
      <c r="D34" s="180"/>
      <c r="E34" s="180"/>
      <c r="F34" s="180"/>
    </row>
    <row r="35" spans="1:6" ht="43.5" x14ac:dyDescent="0.35">
      <c r="A35" s="53" t="s">
        <v>4200</v>
      </c>
      <c r="B35" s="45" t="s">
        <v>4201</v>
      </c>
      <c r="C35" s="45" t="s">
        <v>4202</v>
      </c>
      <c r="D35" s="45" t="s">
        <v>4203</v>
      </c>
      <c r="E35" s="45" t="s">
        <v>4204</v>
      </c>
      <c r="F35" s="45" t="s">
        <v>4205</v>
      </c>
    </row>
    <row r="37" spans="1:6" x14ac:dyDescent="0.35">
      <c r="A37" s="180" t="s">
        <v>4206</v>
      </c>
      <c r="B37" s="180"/>
      <c r="C37" s="180"/>
      <c r="D37" s="180"/>
    </row>
    <row r="38" spans="1:6" ht="29" x14ac:dyDescent="0.35">
      <c r="A38" s="53" t="s">
        <v>3970</v>
      </c>
      <c r="B38" s="53" t="s">
        <v>4198</v>
      </c>
      <c r="C38" s="53" t="s">
        <v>3972</v>
      </c>
      <c r="D38" s="53" t="s">
        <v>4198</v>
      </c>
    </row>
    <row r="39" spans="1:6" ht="29" x14ac:dyDescent="0.35">
      <c r="A39" s="45" t="s">
        <v>3975</v>
      </c>
      <c r="B39" s="45" t="s">
        <v>3976</v>
      </c>
      <c r="C39" s="62" t="s">
        <v>3977</v>
      </c>
      <c r="D39" s="45" t="s">
        <v>3978</v>
      </c>
    </row>
    <row r="40" spans="1:6" x14ac:dyDescent="0.35">
      <c r="A40" s="45" t="s">
        <v>3980</v>
      </c>
      <c r="B40" s="45" t="s">
        <v>3978</v>
      </c>
      <c r="C40" s="62" t="s">
        <v>3981</v>
      </c>
      <c r="D40" s="62" t="s">
        <v>3982</v>
      </c>
    </row>
    <row r="41" spans="1:6" x14ac:dyDescent="0.35">
      <c r="A41" s="45" t="s">
        <v>3985</v>
      </c>
      <c r="B41" s="45" t="s">
        <v>3986</v>
      </c>
      <c r="C41" s="62" t="s">
        <v>3987</v>
      </c>
      <c r="D41" s="62" t="s">
        <v>3988</v>
      </c>
    </row>
    <row r="42" spans="1:6" ht="29" x14ac:dyDescent="0.35">
      <c r="A42" s="45" t="s">
        <v>3990</v>
      </c>
      <c r="B42" s="45" t="s">
        <v>3982</v>
      </c>
      <c r="C42" s="62" t="s">
        <v>3991</v>
      </c>
      <c r="D42" s="62" t="s">
        <v>3992</v>
      </c>
    </row>
    <row r="43" spans="1:6" ht="29" x14ac:dyDescent="0.35">
      <c r="A43" s="45" t="s">
        <v>3994</v>
      </c>
      <c r="B43" s="45" t="s">
        <v>3995</v>
      </c>
      <c r="C43" s="45" t="s">
        <v>3996</v>
      </c>
      <c r="D43" s="45" t="s">
        <v>3997</v>
      </c>
    </row>
    <row r="44" spans="1:6" ht="29" x14ac:dyDescent="0.35">
      <c r="A44" s="45" t="s">
        <v>3999</v>
      </c>
      <c r="B44" s="45" t="s">
        <v>4000</v>
      </c>
      <c r="C44" s="45" t="s">
        <v>4001</v>
      </c>
      <c r="D44" s="45" t="s">
        <v>4002</v>
      </c>
    </row>
    <row r="45" spans="1:6" x14ac:dyDescent="0.35">
      <c r="A45" s="45" t="s">
        <v>4005</v>
      </c>
      <c r="B45" s="45" t="s">
        <v>4207</v>
      </c>
      <c r="C45" s="45" t="s">
        <v>4006</v>
      </c>
      <c r="D45" s="45" t="s">
        <v>4007</v>
      </c>
    </row>
    <row r="46" spans="1:6" x14ac:dyDescent="0.35">
      <c r="A46" s="45" t="s">
        <v>4009</v>
      </c>
      <c r="B46" s="45" t="s">
        <v>4208</v>
      </c>
      <c r="C46" s="45"/>
      <c r="D46" s="45"/>
    </row>
  </sheetData>
  <mergeCells count="9">
    <mergeCell ref="A34:F34"/>
    <mergeCell ref="A37:D37"/>
    <mergeCell ref="A2:E2"/>
    <mergeCell ref="F2:J2"/>
    <mergeCell ref="F4:F6"/>
    <mergeCell ref="G4:G6"/>
    <mergeCell ref="A7:J7"/>
    <mergeCell ref="A21:E21"/>
    <mergeCell ref="G21:K2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1:H154"/>
  <sheetViews>
    <sheetView workbookViewId="0">
      <selection activeCell="H10" sqref="H9:H10"/>
    </sheetView>
  </sheetViews>
  <sheetFormatPr defaultColWidth="8.81640625" defaultRowHeight="14.5" x14ac:dyDescent="0.35"/>
  <cols>
    <col min="1" max="1" width="14.453125" style="123" customWidth="1"/>
    <col min="2" max="6" width="30.7265625" style="123" customWidth="1"/>
    <col min="7" max="7" width="15" style="123" customWidth="1"/>
    <col min="8" max="8" width="13.1796875" style="123" customWidth="1"/>
    <col min="9" max="16384" width="8.81640625" style="123"/>
  </cols>
  <sheetData>
    <row r="1" spans="1:8" s="122" customFormat="1" ht="19" thickBot="1" x14ac:dyDescent="0.4">
      <c r="A1" s="114" t="s">
        <v>4209</v>
      </c>
      <c r="B1" s="115" t="s">
        <v>12</v>
      </c>
      <c r="C1" s="116" t="s">
        <v>3979</v>
      </c>
      <c r="D1" s="117" t="s">
        <v>3983</v>
      </c>
      <c r="E1" s="118" t="s">
        <v>3959</v>
      </c>
      <c r="F1" s="119" t="s">
        <v>3998</v>
      </c>
      <c r="G1" s="120" t="s">
        <v>4210</v>
      </c>
      <c r="H1" s="121" t="s">
        <v>4211</v>
      </c>
    </row>
    <row r="2" spans="1:8" ht="37" x14ac:dyDescent="0.35">
      <c r="A2" s="122" t="s">
        <v>4212</v>
      </c>
      <c r="B2" s="122" t="s">
        <v>4213</v>
      </c>
      <c r="C2" s="122" t="s">
        <v>4214</v>
      </c>
      <c r="D2" s="122" t="s">
        <v>4215</v>
      </c>
      <c r="E2" s="122" t="s">
        <v>3962</v>
      </c>
      <c r="F2" s="122" t="s">
        <v>4216</v>
      </c>
      <c r="G2" s="122" t="s">
        <v>3949</v>
      </c>
      <c r="H2" s="122" t="s">
        <v>3954</v>
      </c>
    </row>
    <row r="3" spans="1:8" ht="29" x14ac:dyDescent="0.35">
      <c r="A3" s="124" t="s">
        <v>4217</v>
      </c>
      <c r="B3" s="123" t="s">
        <v>4091</v>
      </c>
      <c r="C3" s="123" t="s">
        <v>4218</v>
      </c>
      <c r="D3" s="123" t="s">
        <v>4219</v>
      </c>
      <c r="E3" s="123" t="s">
        <v>4220</v>
      </c>
      <c r="F3" s="123" t="s">
        <v>2429</v>
      </c>
      <c r="G3" s="123" t="s">
        <v>3688</v>
      </c>
      <c r="H3" s="123" t="s">
        <v>4022</v>
      </c>
    </row>
    <row r="4" spans="1:8" x14ac:dyDescent="0.35">
      <c r="A4" s="125" t="s">
        <v>4221</v>
      </c>
      <c r="B4" s="123" t="s">
        <v>4222</v>
      </c>
      <c r="C4" s="123" t="s">
        <v>4223</v>
      </c>
      <c r="D4" s="123" t="s">
        <v>4224</v>
      </c>
      <c r="E4" s="123" t="s">
        <v>4031</v>
      </c>
      <c r="F4" s="123" t="s">
        <v>4225</v>
      </c>
      <c r="G4" s="123" t="s">
        <v>4021</v>
      </c>
      <c r="H4" s="123" t="s">
        <v>4020</v>
      </c>
    </row>
    <row r="5" spans="1:8" ht="29" x14ac:dyDescent="0.35">
      <c r="A5" s="125" t="s">
        <v>4226</v>
      </c>
      <c r="B5" s="123" t="s">
        <v>4227</v>
      </c>
      <c r="C5" s="123" t="s">
        <v>4228</v>
      </c>
      <c r="D5" s="123" t="s">
        <v>4229</v>
      </c>
      <c r="E5" s="123" t="s">
        <v>4030</v>
      </c>
      <c r="F5" s="123" t="s">
        <v>2429</v>
      </c>
      <c r="G5" s="123" t="s">
        <v>1451</v>
      </c>
      <c r="H5" s="123" t="s">
        <v>4020</v>
      </c>
    </row>
    <row r="6" spans="1:8" ht="43.5" x14ac:dyDescent="0.35">
      <c r="A6" s="126" t="s">
        <v>4230</v>
      </c>
      <c r="B6" s="123" t="s">
        <v>4231</v>
      </c>
      <c r="C6" s="123" t="s">
        <v>4232</v>
      </c>
      <c r="D6" s="123" t="s">
        <v>4233</v>
      </c>
      <c r="E6" s="123" t="s">
        <v>3963</v>
      </c>
      <c r="F6" s="123" t="s">
        <v>2429</v>
      </c>
      <c r="G6" s="123" t="s">
        <v>1451</v>
      </c>
      <c r="H6" s="123" t="s">
        <v>3955</v>
      </c>
    </row>
    <row r="7" spans="1:8" ht="43.5" x14ac:dyDescent="0.35">
      <c r="A7" s="125" t="s">
        <v>4234</v>
      </c>
      <c r="B7" s="123" t="s">
        <v>4235</v>
      </c>
      <c r="C7" s="123" t="s">
        <v>4236</v>
      </c>
      <c r="D7" s="123" t="s">
        <v>4237</v>
      </c>
      <c r="E7" s="123" t="s">
        <v>4033</v>
      </c>
      <c r="F7" s="123" t="s">
        <v>2429</v>
      </c>
      <c r="G7" s="123" t="s">
        <v>4021</v>
      </c>
      <c r="H7" s="123" t="s">
        <v>4020</v>
      </c>
    </row>
    <row r="8" spans="1:8" ht="29" x14ac:dyDescent="0.35">
      <c r="A8" s="124" t="s">
        <v>4238</v>
      </c>
      <c r="B8" s="123" t="s">
        <v>4239</v>
      </c>
      <c r="C8" s="123" t="s">
        <v>4240</v>
      </c>
      <c r="D8" s="123" t="s">
        <v>4241</v>
      </c>
      <c r="E8" s="123" t="s">
        <v>4030</v>
      </c>
      <c r="F8" s="123" t="s">
        <v>2429</v>
      </c>
      <c r="G8" s="123" t="s">
        <v>4021</v>
      </c>
      <c r="H8" s="123" t="s">
        <v>4020</v>
      </c>
    </row>
    <row r="9" spans="1:8" ht="43.5" x14ac:dyDescent="0.35">
      <c r="A9" s="126" t="s">
        <v>4242</v>
      </c>
      <c r="B9" s="123" t="s">
        <v>4243</v>
      </c>
      <c r="C9" s="123" t="s">
        <v>4244</v>
      </c>
      <c r="D9" s="123" t="s">
        <v>4241</v>
      </c>
      <c r="E9" s="123" t="s">
        <v>4030</v>
      </c>
      <c r="F9" s="123" t="s">
        <v>2429</v>
      </c>
      <c r="G9" s="123" t="s">
        <v>4021</v>
      </c>
      <c r="H9" s="123" t="s">
        <v>3955</v>
      </c>
    </row>
    <row r="10" spans="1:8" x14ac:dyDescent="0.35">
      <c r="A10" s="125" t="s">
        <v>4245</v>
      </c>
      <c r="B10" s="123" t="s">
        <v>4246</v>
      </c>
      <c r="C10" s="123" t="s">
        <v>4247</v>
      </c>
      <c r="D10" s="123" t="s">
        <v>4229</v>
      </c>
      <c r="E10" s="123" t="s">
        <v>4020</v>
      </c>
      <c r="F10" s="123" t="s">
        <v>2429</v>
      </c>
      <c r="G10" s="123" t="s">
        <v>4021</v>
      </c>
      <c r="H10" s="123" t="s">
        <v>4020</v>
      </c>
    </row>
    <row r="11" spans="1:8" ht="58" x14ac:dyDescent="0.35">
      <c r="A11" s="124" t="s">
        <v>3956</v>
      </c>
      <c r="B11" s="123" t="s">
        <v>4248</v>
      </c>
      <c r="C11" s="123" t="s">
        <v>4249</v>
      </c>
      <c r="D11" s="123" t="s">
        <v>4250</v>
      </c>
      <c r="E11" s="123" t="s">
        <v>4020</v>
      </c>
      <c r="F11" s="123" t="s">
        <v>4251</v>
      </c>
      <c r="G11" s="123" t="s">
        <v>4019</v>
      </c>
      <c r="H11" s="123" t="s">
        <v>4020</v>
      </c>
    </row>
    <row r="12" spans="1:8" ht="43.5" x14ac:dyDescent="0.35">
      <c r="A12" s="124" t="s">
        <v>4252</v>
      </c>
      <c r="B12" s="123" t="s">
        <v>4253</v>
      </c>
      <c r="C12" s="123" t="s">
        <v>4254</v>
      </c>
      <c r="D12" s="123" t="s">
        <v>4255</v>
      </c>
      <c r="E12" s="123" t="s">
        <v>4029</v>
      </c>
      <c r="F12" s="123" t="s">
        <v>4256</v>
      </c>
      <c r="G12" s="123" t="s">
        <v>4021</v>
      </c>
      <c r="H12" s="123" t="s">
        <v>4020</v>
      </c>
    </row>
    <row r="13" spans="1:8" ht="29" x14ac:dyDescent="0.35">
      <c r="A13" s="125" t="s">
        <v>4257</v>
      </c>
      <c r="B13" s="123" t="s">
        <v>4258</v>
      </c>
      <c r="C13" s="123" t="s">
        <v>4259</v>
      </c>
      <c r="D13" s="123" t="s">
        <v>4224</v>
      </c>
      <c r="E13" s="123" t="s">
        <v>3963</v>
      </c>
      <c r="F13" s="123" t="s">
        <v>2429</v>
      </c>
      <c r="G13" s="123" t="s">
        <v>4021</v>
      </c>
      <c r="H13" s="123" t="s">
        <v>4020</v>
      </c>
    </row>
    <row r="14" spans="1:8" ht="29" x14ac:dyDescent="0.35">
      <c r="A14" s="124" t="s">
        <v>4260</v>
      </c>
      <c r="B14" s="123" t="s">
        <v>4261</v>
      </c>
      <c r="C14" s="123" t="s">
        <v>4262</v>
      </c>
      <c r="D14" s="123" t="s">
        <v>4263</v>
      </c>
      <c r="E14" s="123" t="s">
        <v>3963</v>
      </c>
      <c r="F14" s="123" t="s">
        <v>2429</v>
      </c>
      <c r="G14" s="123" t="s">
        <v>4019</v>
      </c>
      <c r="H14" s="123" t="s">
        <v>4020</v>
      </c>
    </row>
    <row r="15" spans="1:8" ht="29" x14ac:dyDescent="0.35">
      <c r="A15" s="126" t="s">
        <v>4264</v>
      </c>
      <c r="B15" s="123" t="s">
        <v>4265</v>
      </c>
      <c r="C15" s="123" t="s">
        <v>4266</v>
      </c>
      <c r="D15" s="123" t="s">
        <v>4267</v>
      </c>
      <c r="E15" s="123" t="s">
        <v>4030</v>
      </c>
      <c r="F15" s="123" t="s">
        <v>4268</v>
      </c>
      <c r="G15" s="123" t="s">
        <v>4021</v>
      </c>
      <c r="H15" s="123" t="s">
        <v>4020</v>
      </c>
    </row>
    <row r="16" spans="1:8" x14ac:dyDescent="0.35">
      <c r="A16" s="125" t="s">
        <v>4269</v>
      </c>
      <c r="B16" s="123" t="s">
        <v>4027</v>
      </c>
      <c r="C16" s="123" t="s">
        <v>4270</v>
      </c>
      <c r="D16" s="123" t="s">
        <v>4229</v>
      </c>
      <c r="E16" s="123" t="s">
        <v>4034</v>
      </c>
      <c r="F16" s="123" t="s">
        <v>2429</v>
      </c>
      <c r="G16" s="123" t="s">
        <v>4021</v>
      </c>
      <c r="H16" s="123" t="s">
        <v>3955</v>
      </c>
    </row>
    <row r="17" spans="1:8" ht="29" x14ac:dyDescent="0.35">
      <c r="A17" s="125" t="s">
        <v>4271</v>
      </c>
      <c r="B17" s="123" t="s">
        <v>4258</v>
      </c>
      <c r="C17" s="123" t="s">
        <v>4272</v>
      </c>
      <c r="D17" s="123" t="s">
        <v>4224</v>
      </c>
      <c r="E17" s="123" t="s">
        <v>4030</v>
      </c>
      <c r="F17" s="123" t="s">
        <v>2429</v>
      </c>
      <c r="G17" s="123" t="s">
        <v>4019</v>
      </c>
      <c r="H17" s="123" t="s">
        <v>4020</v>
      </c>
    </row>
    <row r="18" spans="1:8" ht="29" x14ac:dyDescent="0.35">
      <c r="A18" s="126" t="s">
        <v>4273</v>
      </c>
      <c r="B18" s="123" t="s">
        <v>4274</v>
      </c>
      <c r="C18" s="123" t="s">
        <v>4275</v>
      </c>
      <c r="D18" s="123" t="s">
        <v>4276</v>
      </c>
      <c r="E18" s="123" t="s">
        <v>4034</v>
      </c>
      <c r="F18" s="123" t="s">
        <v>4277</v>
      </c>
      <c r="G18" s="123" t="s">
        <v>1451</v>
      </c>
      <c r="H18" s="123" t="s">
        <v>3955</v>
      </c>
    </row>
    <row r="19" spans="1:8" ht="29" x14ac:dyDescent="0.35">
      <c r="A19" s="126" t="s">
        <v>4278</v>
      </c>
      <c r="B19" s="123" t="s">
        <v>4279</v>
      </c>
      <c r="C19" s="123" t="s">
        <v>4280</v>
      </c>
      <c r="D19" s="123" t="s">
        <v>4276</v>
      </c>
      <c r="E19" s="123" t="s">
        <v>4030</v>
      </c>
      <c r="F19" s="123" t="s">
        <v>4281</v>
      </c>
      <c r="G19" s="123" t="s">
        <v>1451</v>
      </c>
      <c r="H19" s="123" t="s">
        <v>3955</v>
      </c>
    </row>
    <row r="20" spans="1:8" ht="29" x14ac:dyDescent="0.35">
      <c r="A20" s="126" t="s">
        <v>4282</v>
      </c>
      <c r="B20" s="123" t="s">
        <v>4283</v>
      </c>
      <c r="C20" s="123" t="s">
        <v>4284</v>
      </c>
      <c r="D20" s="123" t="s">
        <v>4276</v>
      </c>
      <c r="E20" s="123" t="s">
        <v>4031</v>
      </c>
      <c r="F20" s="123" t="s">
        <v>2429</v>
      </c>
      <c r="G20" s="123" t="s">
        <v>4021</v>
      </c>
      <c r="H20" s="123" t="s">
        <v>4020</v>
      </c>
    </row>
    <row r="21" spans="1:8" ht="29" x14ac:dyDescent="0.35">
      <c r="A21" s="127" t="s">
        <v>4285</v>
      </c>
      <c r="B21" s="123" t="s">
        <v>4286</v>
      </c>
      <c r="C21" s="123" t="s">
        <v>4287</v>
      </c>
      <c r="D21" s="123" t="s">
        <v>4288</v>
      </c>
      <c r="E21" s="123" t="s">
        <v>4029</v>
      </c>
      <c r="F21" s="123" t="s">
        <v>2429</v>
      </c>
      <c r="G21" s="123" t="s">
        <v>1451</v>
      </c>
      <c r="H21" s="123" t="s">
        <v>3955</v>
      </c>
    </row>
    <row r="22" spans="1:8" x14ac:dyDescent="0.35">
      <c r="A22" s="127" t="s">
        <v>4289</v>
      </c>
      <c r="B22" s="123" t="s">
        <v>4290</v>
      </c>
      <c r="C22" s="123" t="s">
        <v>4156</v>
      </c>
      <c r="D22" s="123" t="s">
        <v>4288</v>
      </c>
      <c r="E22" s="123" t="s">
        <v>4029</v>
      </c>
      <c r="F22" s="123" t="s">
        <v>2429</v>
      </c>
      <c r="G22" s="123" t="s">
        <v>1451</v>
      </c>
      <c r="H22" s="123" t="s">
        <v>4020</v>
      </c>
    </row>
    <row r="23" spans="1:8" ht="29" x14ac:dyDescent="0.35">
      <c r="A23" s="127" t="s">
        <v>4291</v>
      </c>
      <c r="B23" s="123" t="s">
        <v>4292</v>
      </c>
      <c r="C23" s="123" t="s">
        <v>4293</v>
      </c>
      <c r="D23" s="123" t="s">
        <v>4294</v>
      </c>
      <c r="E23" s="123" t="s">
        <v>4030</v>
      </c>
      <c r="F23" s="123" t="s">
        <v>2429</v>
      </c>
      <c r="G23" s="123" t="s">
        <v>3688</v>
      </c>
      <c r="H23" s="123" t="s">
        <v>4022</v>
      </c>
    </row>
    <row r="24" spans="1:8" ht="29" x14ac:dyDescent="0.35">
      <c r="A24" s="127" t="s">
        <v>4295</v>
      </c>
      <c r="B24" s="123" t="s">
        <v>4091</v>
      </c>
      <c r="C24" s="123" t="s">
        <v>4296</v>
      </c>
      <c r="D24" s="123" t="s">
        <v>4288</v>
      </c>
      <c r="E24" s="123" t="s">
        <v>4033</v>
      </c>
      <c r="F24" s="123" t="s">
        <v>2429</v>
      </c>
      <c r="G24" s="123" t="s">
        <v>1451</v>
      </c>
      <c r="H24" s="123" t="s">
        <v>4020</v>
      </c>
    </row>
    <row r="25" spans="1:8" ht="29" x14ac:dyDescent="0.35">
      <c r="A25" s="127" t="s">
        <v>4297</v>
      </c>
      <c r="B25" s="123" t="s">
        <v>4298</v>
      </c>
      <c r="C25" s="123" t="s">
        <v>4299</v>
      </c>
      <c r="D25" s="123" t="s">
        <v>4267</v>
      </c>
      <c r="E25" s="123" t="s">
        <v>4020</v>
      </c>
      <c r="F25" s="123" t="s">
        <v>2429</v>
      </c>
      <c r="G25" s="123" t="s">
        <v>4019</v>
      </c>
      <c r="H25" s="123" t="s">
        <v>4020</v>
      </c>
    </row>
    <row r="26" spans="1:8" ht="29" x14ac:dyDescent="0.35">
      <c r="A26" s="127" t="s">
        <v>4300</v>
      </c>
      <c r="B26" s="123" t="s">
        <v>4301</v>
      </c>
      <c r="C26" s="123" t="s">
        <v>4302</v>
      </c>
      <c r="D26" s="123" t="s">
        <v>4303</v>
      </c>
      <c r="E26" s="123" t="s">
        <v>4304</v>
      </c>
      <c r="F26" s="123" t="s">
        <v>2429</v>
      </c>
      <c r="G26" s="123" t="s">
        <v>3688</v>
      </c>
      <c r="H26" s="123" t="s">
        <v>4022</v>
      </c>
    </row>
    <row r="27" spans="1:8" ht="29" x14ac:dyDescent="0.35">
      <c r="A27" s="127" t="s">
        <v>4305</v>
      </c>
      <c r="B27" s="123" t="s">
        <v>4306</v>
      </c>
      <c r="C27" s="123" t="s">
        <v>4307</v>
      </c>
      <c r="D27" s="123" t="s">
        <v>4308</v>
      </c>
      <c r="E27" s="123" t="s">
        <v>4030</v>
      </c>
      <c r="F27" s="123" t="s">
        <v>2429</v>
      </c>
      <c r="G27" s="123" t="s">
        <v>1451</v>
      </c>
      <c r="H27" s="123" t="s">
        <v>3955</v>
      </c>
    </row>
    <row r="28" spans="1:8" x14ac:dyDescent="0.35">
      <c r="A28" s="127" t="s">
        <v>4309</v>
      </c>
      <c r="B28" s="123" t="s">
        <v>4027</v>
      </c>
      <c r="C28" s="123" t="s">
        <v>4027</v>
      </c>
      <c r="D28" s="123" t="s">
        <v>4288</v>
      </c>
      <c r="E28" s="123" t="s">
        <v>4030</v>
      </c>
      <c r="F28" s="123" t="s">
        <v>2429</v>
      </c>
      <c r="G28" s="123" t="s">
        <v>3688</v>
      </c>
      <c r="H28" s="123" t="s">
        <v>4022</v>
      </c>
    </row>
    <row r="29" spans="1:8" ht="29" x14ac:dyDescent="0.35">
      <c r="A29" s="128" t="s">
        <v>4310</v>
      </c>
      <c r="B29" s="123" t="s">
        <v>4311</v>
      </c>
      <c r="C29" s="123" t="s">
        <v>4312</v>
      </c>
      <c r="D29" s="123" t="s">
        <v>4313</v>
      </c>
      <c r="E29" s="123" t="s">
        <v>4029</v>
      </c>
      <c r="F29" s="123" t="s">
        <v>2429</v>
      </c>
      <c r="G29" s="123" t="s">
        <v>4021</v>
      </c>
      <c r="H29" s="123" t="s">
        <v>4020</v>
      </c>
    </row>
    <row r="30" spans="1:8" x14ac:dyDescent="0.35">
      <c r="A30" s="127" t="s">
        <v>4314</v>
      </c>
      <c r="B30" s="123" t="s">
        <v>4315</v>
      </c>
      <c r="C30" s="123" t="s">
        <v>4091</v>
      </c>
      <c r="D30" s="123" t="s">
        <v>4316</v>
      </c>
      <c r="E30" s="123" t="s">
        <v>4030</v>
      </c>
      <c r="F30" s="123" t="s">
        <v>2429</v>
      </c>
      <c r="G30" s="123" t="s">
        <v>3688</v>
      </c>
      <c r="H30" s="123" t="s">
        <v>4022</v>
      </c>
    </row>
    <row r="31" spans="1:8" ht="29" x14ac:dyDescent="0.35">
      <c r="A31" s="127" t="s">
        <v>4317</v>
      </c>
      <c r="B31" s="123" t="s">
        <v>4318</v>
      </c>
      <c r="C31" s="123" t="s">
        <v>4319</v>
      </c>
      <c r="D31" s="123" t="s">
        <v>4320</v>
      </c>
      <c r="E31" s="123" t="s">
        <v>4020</v>
      </c>
      <c r="F31" s="123" t="s">
        <v>2429</v>
      </c>
      <c r="G31" s="123" t="s">
        <v>4021</v>
      </c>
      <c r="H31" s="123" t="s">
        <v>4020</v>
      </c>
    </row>
    <row r="32" spans="1:8" ht="29" x14ac:dyDescent="0.35">
      <c r="A32" s="127" t="s">
        <v>4321</v>
      </c>
      <c r="B32" s="123" t="s">
        <v>4027</v>
      </c>
      <c r="C32" s="123" t="s">
        <v>4322</v>
      </c>
      <c r="D32" s="123" t="s">
        <v>4323</v>
      </c>
      <c r="E32" s="123" t="s">
        <v>4030</v>
      </c>
      <c r="F32" s="123" t="s">
        <v>2429</v>
      </c>
      <c r="G32" s="123" t="s">
        <v>4021</v>
      </c>
      <c r="H32" s="123" t="s">
        <v>3955</v>
      </c>
    </row>
    <row r="33" spans="1:8" x14ac:dyDescent="0.35">
      <c r="A33" s="127" t="s">
        <v>4324</v>
      </c>
      <c r="B33" s="123" t="s">
        <v>4325</v>
      </c>
      <c r="C33" s="123" t="s">
        <v>4326</v>
      </c>
      <c r="D33" s="123" t="s">
        <v>4327</v>
      </c>
      <c r="E33" s="123" t="s">
        <v>4328</v>
      </c>
      <c r="F33" s="123" t="s">
        <v>2429</v>
      </c>
      <c r="G33" s="123" t="s">
        <v>1451</v>
      </c>
      <c r="H33" s="123" t="s">
        <v>3955</v>
      </c>
    </row>
    <row r="34" spans="1:8" ht="29" x14ac:dyDescent="0.35">
      <c r="A34" s="127" t="s">
        <v>4329</v>
      </c>
      <c r="B34" s="123" t="s">
        <v>4330</v>
      </c>
      <c r="C34" s="123" t="s">
        <v>4331</v>
      </c>
      <c r="D34" s="123" t="s">
        <v>4332</v>
      </c>
      <c r="E34" s="123" t="s">
        <v>4030</v>
      </c>
      <c r="F34" s="123" t="s">
        <v>2429</v>
      </c>
      <c r="G34" s="123" t="s">
        <v>1451</v>
      </c>
      <c r="H34" s="123" t="s">
        <v>4020</v>
      </c>
    </row>
    <row r="35" spans="1:8" x14ac:dyDescent="0.35">
      <c r="A35" s="129" t="s">
        <v>4333</v>
      </c>
    </row>
    <row r="36" spans="1:8" x14ac:dyDescent="0.35">
      <c r="A36" s="129" t="s">
        <v>4334</v>
      </c>
    </row>
    <row r="37" spans="1:8" x14ac:dyDescent="0.35">
      <c r="A37" s="129" t="s">
        <v>4335</v>
      </c>
    </row>
    <row r="38" spans="1:8" x14ac:dyDescent="0.35">
      <c r="A38" s="129" t="s">
        <v>4336</v>
      </c>
    </row>
    <row r="39" spans="1:8" x14ac:dyDescent="0.35">
      <c r="A39" s="129" t="s">
        <v>4337</v>
      </c>
    </row>
    <row r="40" spans="1:8" x14ac:dyDescent="0.35">
      <c r="A40" s="129" t="s">
        <v>4338</v>
      </c>
    </row>
    <row r="41" spans="1:8" x14ac:dyDescent="0.35">
      <c r="A41" s="129" t="s">
        <v>4339</v>
      </c>
    </row>
    <row r="42" spans="1:8" x14ac:dyDescent="0.35">
      <c r="A42" s="129" t="s">
        <v>4340</v>
      </c>
    </row>
    <row r="43" spans="1:8" ht="29" x14ac:dyDescent="0.35">
      <c r="A43" s="130" t="s">
        <v>4341</v>
      </c>
      <c r="B43" s="123" t="s">
        <v>4342</v>
      </c>
      <c r="C43" s="123" t="s">
        <v>4091</v>
      </c>
      <c r="D43" s="123" t="s">
        <v>4343</v>
      </c>
      <c r="E43" s="123" t="s">
        <v>4029</v>
      </c>
      <c r="F43" s="123" t="s">
        <v>2429</v>
      </c>
      <c r="G43" s="123" t="s">
        <v>1451</v>
      </c>
      <c r="H43" s="123" t="s">
        <v>3955</v>
      </c>
    </row>
    <row r="44" spans="1:8" x14ac:dyDescent="0.35">
      <c r="A44" s="129" t="s">
        <v>4344</v>
      </c>
    </row>
    <row r="45" spans="1:8" x14ac:dyDescent="0.35">
      <c r="A45" s="129" t="s">
        <v>4345</v>
      </c>
    </row>
    <row r="46" spans="1:8" x14ac:dyDescent="0.35">
      <c r="A46" s="129" t="s">
        <v>4346</v>
      </c>
    </row>
    <row r="47" spans="1:8" x14ac:dyDescent="0.35">
      <c r="A47" s="131" t="s">
        <v>4347</v>
      </c>
    </row>
    <row r="48" spans="1:8" x14ac:dyDescent="0.35">
      <c r="A48" s="131" t="s">
        <v>3310</v>
      </c>
    </row>
    <row r="49" spans="1:1" x14ac:dyDescent="0.35">
      <c r="A49" s="131" t="s">
        <v>4348</v>
      </c>
    </row>
    <row r="50" spans="1:1" x14ac:dyDescent="0.35">
      <c r="A50" s="131" t="s">
        <v>4349</v>
      </c>
    </row>
    <row r="51" spans="1:1" x14ac:dyDescent="0.35">
      <c r="A51" s="131" t="s">
        <v>4350</v>
      </c>
    </row>
    <row r="52" spans="1:1" x14ac:dyDescent="0.35">
      <c r="A52" s="131" t="s">
        <v>4351</v>
      </c>
    </row>
    <row r="53" spans="1:1" x14ac:dyDescent="0.35">
      <c r="A53" s="131" t="s">
        <v>4352</v>
      </c>
    </row>
    <row r="54" spans="1:1" x14ac:dyDescent="0.35">
      <c r="A54" s="131" t="s">
        <v>4353</v>
      </c>
    </row>
    <row r="55" spans="1:1" x14ac:dyDescent="0.35">
      <c r="A55" s="131" t="s">
        <v>4354</v>
      </c>
    </row>
    <row r="56" spans="1:1" x14ac:dyDescent="0.35">
      <c r="A56" s="131" t="s">
        <v>4355</v>
      </c>
    </row>
    <row r="57" spans="1:1" x14ac:dyDescent="0.35">
      <c r="A57" s="131" t="s">
        <v>4356</v>
      </c>
    </row>
    <row r="58" spans="1:1" x14ac:dyDescent="0.35">
      <c r="A58" s="132" t="s">
        <v>4357</v>
      </c>
    </row>
    <row r="59" spans="1:1" x14ac:dyDescent="0.35">
      <c r="A59" s="132" t="s">
        <v>4358</v>
      </c>
    </row>
    <row r="60" spans="1:1" x14ac:dyDescent="0.35">
      <c r="A60" s="132" t="s">
        <v>4359</v>
      </c>
    </row>
    <row r="61" spans="1:1" x14ac:dyDescent="0.35">
      <c r="A61" s="132" t="s">
        <v>4360</v>
      </c>
    </row>
    <row r="62" spans="1:1" x14ac:dyDescent="0.35">
      <c r="A62" s="132" t="s">
        <v>4361</v>
      </c>
    </row>
    <row r="63" spans="1:1" x14ac:dyDescent="0.35">
      <c r="A63" s="132" t="s">
        <v>4362</v>
      </c>
    </row>
    <row r="64" spans="1:1" x14ac:dyDescent="0.35">
      <c r="A64" s="132" t="s">
        <v>4363</v>
      </c>
    </row>
    <row r="65" spans="1:8" x14ac:dyDescent="0.35">
      <c r="A65" s="132" t="s">
        <v>4364</v>
      </c>
    </row>
    <row r="66" spans="1:8" x14ac:dyDescent="0.35">
      <c r="A66" s="132" t="s">
        <v>4365</v>
      </c>
    </row>
    <row r="67" spans="1:8" x14ac:dyDescent="0.35">
      <c r="A67" s="132" t="s">
        <v>3280</v>
      </c>
    </row>
    <row r="68" spans="1:8" x14ac:dyDescent="0.35">
      <c r="A68" s="132" t="s">
        <v>4366</v>
      </c>
    </row>
    <row r="69" spans="1:8" x14ac:dyDescent="0.35">
      <c r="A69" s="132" t="s">
        <v>4367</v>
      </c>
    </row>
    <row r="70" spans="1:8" x14ac:dyDescent="0.35">
      <c r="A70" s="132" t="s">
        <v>4368</v>
      </c>
    </row>
    <row r="71" spans="1:8" x14ac:dyDescent="0.35">
      <c r="A71" s="132" t="s">
        <v>4369</v>
      </c>
    </row>
    <row r="72" spans="1:8" x14ac:dyDescent="0.35">
      <c r="A72" s="132" t="s">
        <v>4370</v>
      </c>
    </row>
    <row r="73" spans="1:8" x14ac:dyDescent="0.35">
      <c r="A73" s="132" t="s">
        <v>4371</v>
      </c>
    </row>
    <row r="74" spans="1:8" x14ac:dyDescent="0.35">
      <c r="A74" s="132" t="s">
        <v>3239</v>
      </c>
    </row>
    <row r="75" spans="1:8" ht="29" x14ac:dyDescent="0.35">
      <c r="A75" s="133" t="s">
        <v>3957</v>
      </c>
      <c r="B75" s="123" t="s">
        <v>4372</v>
      </c>
      <c r="C75" s="123" t="s">
        <v>4373</v>
      </c>
      <c r="D75" s="123" t="s">
        <v>4374</v>
      </c>
      <c r="E75" s="123" t="s">
        <v>4375</v>
      </c>
      <c r="F75" s="123" t="s">
        <v>2429</v>
      </c>
      <c r="G75" s="123" t="s">
        <v>1451</v>
      </c>
      <c r="H75" s="123" t="s">
        <v>4022</v>
      </c>
    </row>
    <row r="76" spans="1:8" x14ac:dyDescent="0.35">
      <c r="A76" s="132" t="s">
        <v>4376</v>
      </c>
    </row>
    <row r="77" spans="1:8" ht="43.5" x14ac:dyDescent="0.35">
      <c r="A77" s="134" t="s">
        <v>4377</v>
      </c>
      <c r="B77" s="123" t="s">
        <v>4378</v>
      </c>
      <c r="C77" s="123" t="s">
        <v>4379</v>
      </c>
      <c r="D77" s="123" t="s">
        <v>4380</v>
      </c>
      <c r="E77" s="123" t="s">
        <v>4028</v>
      </c>
      <c r="F77" s="123" t="s">
        <v>4381</v>
      </c>
      <c r="G77" s="123" t="s">
        <v>4021</v>
      </c>
      <c r="H77" s="123" t="s">
        <v>3955</v>
      </c>
    </row>
    <row r="78" spans="1:8" ht="29" x14ac:dyDescent="0.35">
      <c r="A78" s="134" t="s">
        <v>4382</v>
      </c>
      <c r="B78" s="123" t="s">
        <v>4383</v>
      </c>
      <c r="C78" s="123" t="s">
        <v>4384</v>
      </c>
      <c r="D78" s="123" t="s">
        <v>4380</v>
      </c>
      <c r="E78" s="123" t="s">
        <v>4028</v>
      </c>
      <c r="F78" s="123" t="s">
        <v>4385</v>
      </c>
      <c r="G78" s="123" t="s">
        <v>4021</v>
      </c>
      <c r="H78" s="123" t="s">
        <v>4020</v>
      </c>
    </row>
    <row r="79" spans="1:8" x14ac:dyDescent="0.35">
      <c r="A79" s="132" t="s">
        <v>4386</v>
      </c>
    </row>
    <row r="80" spans="1:8" ht="29" x14ac:dyDescent="0.35">
      <c r="A80" s="133" t="s">
        <v>4387</v>
      </c>
      <c r="B80" s="123" t="s">
        <v>4388</v>
      </c>
      <c r="C80" s="123" t="s">
        <v>4389</v>
      </c>
      <c r="D80" s="123" t="s">
        <v>4390</v>
      </c>
      <c r="E80" s="123" t="s">
        <v>4030</v>
      </c>
      <c r="F80" s="123" t="s">
        <v>2429</v>
      </c>
      <c r="G80" s="123" t="s">
        <v>1451</v>
      </c>
      <c r="H80" s="123" t="s">
        <v>3955</v>
      </c>
    </row>
    <row r="81" spans="1:8" x14ac:dyDescent="0.35">
      <c r="A81" s="132" t="s">
        <v>4391</v>
      </c>
    </row>
    <row r="82" spans="1:8" x14ac:dyDescent="0.35">
      <c r="A82" s="132" t="s">
        <v>4392</v>
      </c>
    </row>
    <row r="83" spans="1:8" x14ac:dyDescent="0.35">
      <c r="A83" s="132" t="s">
        <v>4393</v>
      </c>
    </row>
    <row r="84" spans="1:8" ht="43.5" x14ac:dyDescent="0.35">
      <c r="A84" s="133" t="s">
        <v>4394</v>
      </c>
      <c r="B84" s="123" t="s">
        <v>4395</v>
      </c>
      <c r="C84" s="123" t="s">
        <v>4396</v>
      </c>
      <c r="D84" s="123" t="s">
        <v>4397</v>
      </c>
      <c r="E84" s="123" t="s">
        <v>4031</v>
      </c>
      <c r="F84" s="123" t="s">
        <v>4398</v>
      </c>
      <c r="G84" s="123" t="s">
        <v>1451</v>
      </c>
      <c r="H84" s="123" t="s">
        <v>4022</v>
      </c>
    </row>
    <row r="85" spans="1:8" x14ac:dyDescent="0.35">
      <c r="A85" s="132" t="s">
        <v>4399</v>
      </c>
    </row>
    <row r="86" spans="1:8" x14ac:dyDescent="0.35">
      <c r="A86" s="132" t="s">
        <v>4400</v>
      </c>
    </row>
    <row r="87" spans="1:8" x14ac:dyDescent="0.35">
      <c r="A87" s="135" t="s">
        <v>4401</v>
      </c>
    </row>
    <row r="88" spans="1:8" x14ac:dyDescent="0.35">
      <c r="A88" s="135" t="s">
        <v>4402</v>
      </c>
    </row>
    <row r="89" spans="1:8" x14ac:dyDescent="0.35">
      <c r="A89" s="135" t="s">
        <v>4403</v>
      </c>
    </row>
    <row r="90" spans="1:8" x14ac:dyDescent="0.35">
      <c r="A90" s="135" t="s">
        <v>4404</v>
      </c>
    </row>
    <row r="91" spans="1:8" ht="29" x14ac:dyDescent="0.35">
      <c r="A91" s="136" t="s">
        <v>4405</v>
      </c>
      <c r="B91" s="123" t="s">
        <v>4406</v>
      </c>
      <c r="C91" s="123" t="s">
        <v>4407</v>
      </c>
      <c r="D91" s="123" t="s">
        <v>4408</v>
      </c>
      <c r="E91" s="123" t="s">
        <v>4029</v>
      </c>
      <c r="F91" s="123" t="s">
        <v>4409</v>
      </c>
      <c r="G91" s="123" t="s">
        <v>4024</v>
      </c>
      <c r="H91" s="123" t="s">
        <v>4022</v>
      </c>
    </row>
    <row r="92" spans="1:8" ht="29" x14ac:dyDescent="0.35">
      <c r="A92" s="136" t="s">
        <v>4410</v>
      </c>
      <c r="B92" s="123" t="s">
        <v>4411</v>
      </c>
      <c r="C92" s="123" t="s">
        <v>4412</v>
      </c>
      <c r="D92" s="123" t="s">
        <v>4413</v>
      </c>
      <c r="E92" s="123" t="s">
        <v>4029</v>
      </c>
      <c r="F92" s="123" t="s">
        <v>2429</v>
      </c>
      <c r="G92" s="123" t="s">
        <v>3688</v>
      </c>
      <c r="H92" s="123" t="s">
        <v>3955</v>
      </c>
    </row>
    <row r="93" spans="1:8" x14ac:dyDescent="0.35">
      <c r="A93" s="135" t="s">
        <v>4405</v>
      </c>
    </row>
    <row r="94" spans="1:8" x14ac:dyDescent="0.35">
      <c r="A94" s="135" t="s">
        <v>4410</v>
      </c>
    </row>
    <row r="95" spans="1:8" x14ac:dyDescent="0.35">
      <c r="A95" s="135" t="s">
        <v>4414</v>
      </c>
    </row>
    <row r="96" spans="1:8" ht="29" x14ac:dyDescent="0.35">
      <c r="A96" s="135" t="s">
        <v>4415</v>
      </c>
    </row>
    <row r="97" spans="1:8" x14ac:dyDescent="0.35">
      <c r="A97" s="135" t="s">
        <v>4416</v>
      </c>
    </row>
    <row r="98" spans="1:8" x14ac:dyDescent="0.35">
      <c r="A98" s="135" t="s">
        <v>4417</v>
      </c>
    </row>
    <row r="99" spans="1:8" x14ac:dyDescent="0.35">
      <c r="A99" s="135" t="s">
        <v>4418</v>
      </c>
    </row>
    <row r="100" spans="1:8" x14ac:dyDescent="0.35">
      <c r="A100" s="135" t="s">
        <v>4419</v>
      </c>
    </row>
    <row r="101" spans="1:8" x14ac:dyDescent="0.35">
      <c r="A101" s="135" t="s">
        <v>4420</v>
      </c>
    </row>
    <row r="102" spans="1:8" ht="29" x14ac:dyDescent="0.35">
      <c r="A102" s="136" t="s">
        <v>4421</v>
      </c>
      <c r="B102" s="123" t="s">
        <v>4422</v>
      </c>
      <c r="C102" s="123" t="s">
        <v>4423</v>
      </c>
      <c r="D102" s="123" t="s">
        <v>4424</v>
      </c>
      <c r="E102" s="123" t="s">
        <v>4030</v>
      </c>
      <c r="F102" s="123" t="s">
        <v>2429</v>
      </c>
      <c r="G102" s="123" t="s">
        <v>4021</v>
      </c>
      <c r="H102" s="123" t="s">
        <v>4020</v>
      </c>
    </row>
    <row r="103" spans="1:8" x14ac:dyDescent="0.35">
      <c r="A103" s="135" t="s">
        <v>4425</v>
      </c>
    </row>
    <row r="104" spans="1:8" x14ac:dyDescent="0.35">
      <c r="A104" s="135" t="s">
        <v>4426</v>
      </c>
    </row>
    <row r="105" spans="1:8" x14ac:dyDescent="0.35">
      <c r="A105" s="135" t="s">
        <v>4427</v>
      </c>
    </row>
    <row r="106" spans="1:8" x14ac:dyDescent="0.35">
      <c r="A106" s="135" t="s">
        <v>4428</v>
      </c>
    </row>
    <row r="107" spans="1:8" x14ac:dyDescent="0.35">
      <c r="A107" s="135" t="s">
        <v>4429</v>
      </c>
    </row>
    <row r="108" spans="1:8" x14ac:dyDescent="0.35">
      <c r="A108" s="135" t="s">
        <v>3277</v>
      </c>
    </row>
    <row r="109" spans="1:8" x14ac:dyDescent="0.35">
      <c r="A109" s="136" t="s">
        <v>4430</v>
      </c>
      <c r="B109" s="123" t="s">
        <v>4431</v>
      </c>
      <c r="C109" s="123" t="s">
        <v>4432</v>
      </c>
      <c r="D109" s="123" t="s">
        <v>4433</v>
      </c>
      <c r="E109" s="123" t="s">
        <v>3963</v>
      </c>
      <c r="F109" s="123" t="s">
        <v>2429</v>
      </c>
      <c r="G109" s="123" t="s">
        <v>4019</v>
      </c>
      <c r="H109" s="123" t="s">
        <v>3955</v>
      </c>
    </row>
    <row r="110" spans="1:8" x14ac:dyDescent="0.35">
      <c r="A110" s="135" t="s">
        <v>4434</v>
      </c>
    </row>
    <row r="111" spans="1:8" x14ac:dyDescent="0.35">
      <c r="A111" s="135" t="s">
        <v>4435</v>
      </c>
    </row>
    <row r="112" spans="1:8" x14ac:dyDescent="0.35">
      <c r="A112" s="136" t="s">
        <v>4436</v>
      </c>
      <c r="B112" s="123" t="s">
        <v>4437</v>
      </c>
      <c r="C112" s="123" t="s">
        <v>4438</v>
      </c>
      <c r="D112" s="123" t="s">
        <v>4439</v>
      </c>
      <c r="E112" s="123" t="s">
        <v>4020</v>
      </c>
      <c r="F112" s="123" t="s">
        <v>2429</v>
      </c>
      <c r="G112" s="123" t="s">
        <v>3688</v>
      </c>
      <c r="H112" s="123" t="s">
        <v>4022</v>
      </c>
    </row>
    <row r="113" spans="1:8" ht="43.5" x14ac:dyDescent="0.35">
      <c r="A113" s="136" t="s">
        <v>4440</v>
      </c>
      <c r="B113" s="123" t="s">
        <v>4395</v>
      </c>
      <c r="C113" s="123" t="s">
        <v>4441</v>
      </c>
      <c r="D113" s="123" t="s">
        <v>4442</v>
      </c>
      <c r="E113" s="123" t="s">
        <v>4443</v>
      </c>
      <c r="F113" s="123" t="s">
        <v>4444</v>
      </c>
      <c r="G113" s="123" t="s">
        <v>4026</v>
      </c>
      <c r="H113" s="123" t="s">
        <v>4023</v>
      </c>
    </row>
    <row r="114" spans="1:8" x14ac:dyDescent="0.35">
      <c r="A114" s="137" t="s">
        <v>4445</v>
      </c>
      <c r="B114" s="123" t="s">
        <v>4325</v>
      </c>
      <c r="C114" s="123" t="s">
        <v>4446</v>
      </c>
      <c r="D114" s="123" t="s">
        <v>4447</v>
      </c>
      <c r="E114" s="123" t="s">
        <v>4448</v>
      </c>
      <c r="F114" s="123" t="s">
        <v>4449</v>
      </c>
      <c r="G114" s="123" t="s">
        <v>3688</v>
      </c>
      <c r="H114" s="123" t="s">
        <v>4023</v>
      </c>
    </row>
    <row r="115" spans="1:8" x14ac:dyDescent="0.35">
      <c r="A115" s="135" t="s">
        <v>4450</v>
      </c>
    </row>
    <row r="116" spans="1:8" x14ac:dyDescent="0.35">
      <c r="A116" s="135" t="s">
        <v>4451</v>
      </c>
    </row>
    <row r="117" spans="1:8" x14ac:dyDescent="0.35">
      <c r="A117" s="135" t="s">
        <v>4452</v>
      </c>
    </row>
    <row r="118" spans="1:8" ht="29" x14ac:dyDescent="0.35">
      <c r="A118" s="136" t="s">
        <v>4453</v>
      </c>
      <c r="B118" s="123" t="s">
        <v>4325</v>
      </c>
      <c r="C118" s="123" t="s">
        <v>4454</v>
      </c>
      <c r="D118" s="123" t="s">
        <v>4455</v>
      </c>
      <c r="E118" s="123" t="s">
        <v>4033</v>
      </c>
      <c r="F118" s="123" t="s">
        <v>4456</v>
      </c>
      <c r="G118" s="123" t="s">
        <v>4024</v>
      </c>
      <c r="H118" s="123" t="s">
        <v>4023</v>
      </c>
    </row>
    <row r="119" spans="1:8" ht="29" x14ac:dyDescent="0.35">
      <c r="A119" s="135" t="s">
        <v>4457</v>
      </c>
    </row>
    <row r="120" spans="1:8" x14ac:dyDescent="0.35">
      <c r="A120" s="135" t="s">
        <v>4458</v>
      </c>
    </row>
    <row r="121" spans="1:8" x14ac:dyDescent="0.35">
      <c r="A121" s="135" t="s">
        <v>4459</v>
      </c>
    </row>
    <row r="122" spans="1:8" x14ac:dyDescent="0.35">
      <c r="A122" s="135" t="s">
        <v>4460</v>
      </c>
    </row>
    <row r="123" spans="1:8" x14ac:dyDescent="0.35">
      <c r="A123" s="135" t="s">
        <v>4461</v>
      </c>
    </row>
    <row r="124" spans="1:8" ht="29" x14ac:dyDescent="0.35">
      <c r="A124" s="136" t="s">
        <v>4462</v>
      </c>
      <c r="B124" s="123" t="s">
        <v>4463</v>
      </c>
      <c r="C124" s="123" t="s">
        <v>4464</v>
      </c>
      <c r="D124" s="123" t="s">
        <v>4465</v>
      </c>
      <c r="E124" s="123" t="s">
        <v>3963</v>
      </c>
      <c r="F124" s="123" t="s">
        <v>2429</v>
      </c>
      <c r="G124" s="123" t="s">
        <v>1451</v>
      </c>
      <c r="H124" s="123" t="s">
        <v>4022</v>
      </c>
    </row>
    <row r="125" spans="1:8" x14ac:dyDescent="0.35">
      <c r="A125" s="135" t="s">
        <v>4466</v>
      </c>
    </row>
    <row r="126" spans="1:8" ht="29" x14ac:dyDescent="0.35">
      <c r="A126" s="136" t="s">
        <v>4467</v>
      </c>
      <c r="B126" s="123" t="s">
        <v>4468</v>
      </c>
      <c r="C126" s="123" t="s">
        <v>4469</v>
      </c>
      <c r="D126" s="123" t="s">
        <v>4470</v>
      </c>
      <c r="E126" s="123" t="s">
        <v>4029</v>
      </c>
      <c r="F126" s="123" t="s">
        <v>2429</v>
      </c>
      <c r="G126" s="123" t="s">
        <v>3688</v>
      </c>
      <c r="H126" s="123" t="s">
        <v>4023</v>
      </c>
    </row>
    <row r="127" spans="1:8" x14ac:dyDescent="0.35">
      <c r="A127" s="135" t="s">
        <v>4471</v>
      </c>
    </row>
    <row r="128" spans="1:8" ht="29" x14ac:dyDescent="0.35">
      <c r="A128" s="138" t="s">
        <v>4472</v>
      </c>
      <c r="B128" s="123" t="s">
        <v>4473</v>
      </c>
      <c r="C128" s="123" t="s">
        <v>4474</v>
      </c>
      <c r="D128" s="123" t="s">
        <v>4475</v>
      </c>
      <c r="E128" s="123" t="s">
        <v>4028</v>
      </c>
      <c r="F128" s="123" t="s">
        <v>2429</v>
      </c>
      <c r="G128" s="123" t="s">
        <v>4021</v>
      </c>
      <c r="H128" s="123" t="s">
        <v>3955</v>
      </c>
    </row>
    <row r="129" spans="1:8" x14ac:dyDescent="0.35">
      <c r="A129" s="135" t="s">
        <v>4476</v>
      </c>
    </row>
    <row r="130" spans="1:8" x14ac:dyDescent="0.35">
      <c r="A130" s="135" t="s">
        <v>4477</v>
      </c>
    </row>
    <row r="131" spans="1:8" x14ac:dyDescent="0.35">
      <c r="A131" s="135" t="s">
        <v>4478</v>
      </c>
    </row>
    <row r="132" spans="1:8" x14ac:dyDescent="0.35">
      <c r="A132" s="135" t="s">
        <v>4479</v>
      </c>
    </row>
    <row r="133" spans="1:8" x14ac:dyDescent="0.35">
      <c r="A133" s="135" t="s">
        <v>4480</v>
      </c>
    </row>
    <row r="134" spans="1:8" x14ac:dyDescent="0.35">
      <c r="A134" s="135" t="s">
        <v>4481</v>
      </c>
    </row>
    <row r="135" spans="1:8" ht="29" x14ac:dyDescent="0.35">
      <c r="A135" s="136" t="s">
        <v>4482</v>
      </c>
      <c r="B135" s="123" t="s">
        <v>4483</v>
      </c>
      <c r="C135" s="123" t="s">
        <v>4484</v>
      </c>
      <c r="D135" s="123" t="s">
        <v>4485</v>
      </c>
      <c r="E135" s="123" t="s">
        <v>4030</v>
      </c>
      <c r="F135" s="123" t="s">
        <v>2429</v>
      </c>
      <c r="G135" s="123" t="s">
        <v>4024</v>
      </c>
      <c r="H135" s="123" t="s">
        <v>4022</v>
      </c>
    </row>
    <row r="136" spans="1:8" x14ac:dyDescent="0.35">
      <c r="A136" s="135" t="s">
        <v>4486</v>
      </c>
    </row>
    <row r="137" spans="1:8" x14ac:dyDescent="0.35">
      <c r="A137" s="135" t="s">
        <v>4487</v>
      </c>
    </row>
    <row r="138" spans="1:8" x14ac:dyDescent="0.35">
      <c r="A138" s="135" t="s">
        <v>4488</v>
      </c>
    </row>
    <row r="139" spans="1:8" x14ac:dyDescent="0.35">
      <c r="A139" s="135" t="s">
        <v>4489</v>
      </c>
    </row>
    <row r="140" spans="1:8" x14ac:dyDescent="0.35">
      <c r="A140" s="135" t="s">
        <v>4490</v>
      </c>
    </row>
    <row r="141" spans="1:8" x14ac:dyDescent="0.35">
      <c r="A141" s="135" t="s">
        <v>4491</v>
      </c>
    </row>
    <row r="142" spans="1:8" x14ac:dyDescent="0.35">
      <c r="A142" s="135" t="s">
        <v>4492</v>
      </c>
    </row>
    <row r="143" spans="1:8" x14ac:dyDescent="0.35">
      <c r="A143" s="135" t="s">
        <v>4493</v>
      </c>
    </row>
    <row r="144" spans="1:8" x14ac:dyDescent="0.35">
      <c r="A144" s="135" t="s">
        <v>4494</v>
      </c>
    </row>
    <row r="145" spans="1:1" x14ac:dyDescent="0.35">
      <c r="A145" s="135" t="s">
        <v>4495</v>
      </c>
    </row>
    <row r="146" spans="1:1" x14ac:dyDescent="0.35">
      <c r="A146" s="135" t="s">
        <v>4496</v>
      </c>
    </row>
    <row r="147" spans="1:1" x14ac:dyDescent="0.35">
      <c r="A147" s="135" t="s">
        <v>4497</v>
      </c>
    </row>
    <row r="148" spans="1:1" x14ac:dyDescent="0.35">
      <c r="A148" s="139" t="s">
        <v>4498</v>
      </c>
    </row>
    <row r="149" spans="1:1" x14ac:dyDescent="0.35">
      <c r="A149" s="139" t="s">
        <v>4499</v>
      </c>
    </row>
    <row r="150" spans="1:1" x14ac:dyDescent="0.35">
      <c r="A150" s="139" t="s">
        <v>4500</v>
      </c>
    </row>
    <row r="151" spans="1:1" x14ac:dyDescent="0.35">
      <c r="A151" s="139" t="s">
        <v>4501</v>
      </c>
    </row>
    <row r="152" spans="1:1" x14ac:dyDescent="0.35">
      <c r="A152" s="140" t="s">
        <v>4502</v>
      </c>
    </row>
    <row r="153" spans="1:1" x14ac:dyDescent="0.35">
      <c r="A153" s="140" t="s">
        <v>4503</v>
      </c>
    </row>
    <row r="154" spans="1:1" x14ac:dyDescent="0.35">
      <c r="A154" s="140" t="s">
        <v>4504</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43"/>
  <sheetViews>
    <sheetView workbookViewId="0">
      <selection activeCell="L27" sqref="L27"/>
    </sheetView>
  </sheetViews>
  <sheetFormatPr defaultRowHeight="14.5" x14ac:dyDescent="0.35"/>
  <cols>
    <col min="1" max="1" width="9.1796875" style="21"/>
    <col min="2" max="2" width="27.453125" style="21" customWidth="1"/>
    <col min="3" max="3" width="9.1796875" style="21"/>
    <col min="4" max="4" width="9.1796875" style="20"/>
  </cols>
  <sheetData>
    <row r="1" spans="1:4" ht="15.5" x14ac:dyDescent="0.35">
      <c r="A1" s="218" t="s">
        <v>3157</v>
      </c>
      <c r="B1" s="218"/>
      <c r="C1" s="218"/>
      <c r="D1" s="218"/>
    </row>
    <row r="2" spans="1:4" x14ac:dyDescent="0.35">
      <c r="A2" s="23" t="s">
        <v>3130</v>
      </c>
      <c r="B2" s="23" t="s">
        <v>8</v>
      </c>
      <c r="C2" s="23" t="s">
        <v>3129</v>
      </c>
      <c r="D2" s="22" t="s">
        <v>3117</v>
      </c>
    </row>
    <row r="3" spans="1:4" x14ac:dyDescent="0.35">
      <c r="A3" s="21" t="s">
        <v>2434</v>
      </c>
      <c r="B3" s="21" t="s">
        <v>3156</v>
      </c>
      <c r="C3" s="21" t="s">
        <v>2434</v>
      </c>
      <c r="D3" s="20" t="s">
        <v>3117</v>
      </c>
    </row>
    <row r="4" spans="1:4" x14ac:dyDescent="0.35">
      <c r="A4" s="21" t="s">
        <v>2405</v>
      </c>
      <c r="B4" s="21" t="s">
        <v>3155</v>
      </c>
      <c r="C4" s="21" t="s">
        <v>2405</v>
      </c>
      <c r="D4" s="20" t="s">
        <v>3117</v>
      </c>
    </row>
    <row r="5" spans="1:4" x14ac:dyDescent="0.35">
      <c r="A5" s="21" t="s">
        <v>2408</v>
      </c>
      <c r="B5" s="21" t="s">
        <v>3154</v>
      </c>
      <c r="C5" s="21" t="s">
        <v>2408</v>
      </c>
      <c r="D5" s="20" t="s">
        <v>3117</v>
      </c>
    </row>
    <row r="6" spans="1:4" x14ac:dyDescent="0.35">
      <c r="A6" s="21" t="s">
        <v>12</v>
      </c>
      <c r="B6" s="21" t="s">
        <v>3153</v>
      </c>
      <c r="C6" s="21" t="s">
        <v>3152</v>
      </c>
    </row>
    <row r="8" spans="1:4" ht="15.5" x14ac:dyDescent="0.35">
      <c r="A8" s="218" t="s">
        <v>3151</v>
      </c>
      <c r="B8" s="218"/>
      <c r="C8" s="218"/>
      <c r="D8" s="218"/>
    </row>
    <row r="9" spans="1:4" x14ac:dyDescent="0.35">
      <c r="A9" s="23" t="s">
        <v>3130</v>
      </c>
      <c r="B9" s="23" t="s">
        <v>8</v>
      </c>
      <c r="C9" s="23" t="s">
        <v>3129</v>
      </c>
      <c r="D9" s="22" t="s">
        <v>3117</v>
      </c>
    </row>
    <row r="10" spans="1:4" x14ac:dyDescent="0.35">
      <c r="A10" s="21" t="s">
        <v>141</v>
      </c>
      <c r="B10" s="21" t="s">
        <v>3150</v>
      </c>
      <c r="C10" s="21" t="s">
        <v>2434</v>
      </c>
      <c r="D10" s="20" t="s">
        <v>3117</v>
      </c>
    </row>
    <row r="11" spans="1:4" x14ac:dyDescent="0.35">
      <c r="A11" s="21" t="s">
        <v>21</v>
      </c>
      <c r="B11" s="21" t="s">
        <v>3149</v>
      </c>
      <c r="C11" s="21" t="s">
        <v>2405</v>
      </c>
      <c r="D11" s="20" t="s">
        <v>3117</v>
      </c>
    </row>
    <row r="12" spans="1:4" x14ac:dyDescent="0.35">
      <c r="A12" s="21" t="s">
        <v>18</v>
      </c>
      <c r="B12" s="21" t="s">
        <v>3148</v>
      </c>
      <c r="C12" s="21" t="s">
        <v>2405</v>
      </c>
      <c r="D12" s="20" t="s">
        <v>3117</v>
      </c>
    </row>
    <row r="13" spans="1:4" x14ac:dyDescent="0.35">
      <c r="A13" s="21" t="s">
        <v>106</v>
      </c>
      <c r="B13" s="21" t="s">
        <v>3147</v>
      </c>
      <c r="C13" s="21" t="s">
        <v>2408</v>
      </c>
      <c r="D13" s="20" t="s">
        <v>3117</v>
      </c>
    </row>
    <row r="14" spans="1:4" x14ac:dyDescent="0.35">
      <c r="A14" s="21" t="s">
        <v>33</v>
      </c>
      <c r="B14" s="21" t="s">
        <v>3146</v>
      </c>
      <c r="C14" s="21" t="s">
        <v>2434</v>
      </c>
      <c r="D14" s="20" t="s">
        <v>3117</v>
      </c>
    </row>
    <row r="15" spans="1:4" x14ac:dyDescent="0.35">
      <c r="A15" s="21" t="s">
        <v>343</v>
      </c>
      <c r="B15" s="21" t="s">
        <v>3145</v>
      </c>
      <c r="C15" s="21" t="s">
        <v>2405</v>
      </c>
      <c r="D15" s="20" t="s">
        <v>3117</v>
      </c>
    </row>
    <row r="16" spans="1:4" x14ac:dyDescent="0.35">
      <c r="A16" s="21" t="s">
        <v>211</v>
      </c>
      <c r="B16" s="21" t="s">
        <v>3144</v>
      </c>
      <c r="C16" s="21" t="s">
        <v>2405</v>
      </c>
      <c r="D16" s="20" t="s">
        <v>3117</v>
      </c>
    </row>
    <row r="17" spans="1:4" x14ac:dyDescent="0.35">
      <c r="A17" s="21" t="s">
        <v>54</v>
      </c>
      <c r="B17" s="21" t="s">
        <v>3143</v>
      </c>
      <c r="C17" s="21" t="s">
        <v>2408</v>
      </c>
      <c r="D17" s="20" t="s">
        <v>3117</v>
      </c>
    </row>
    <row r="18" spans="1:4" x14ac:dyDescent="0.35">
      <c r="A18" s="21" t="s">
        <v>243</v>
      </c>
      <c r="B18" s="21" t="s">
        <v>3142</v>
      </c>
      <c r="C18" s="21" t="s">
        <v>2434</v>
      </c>
      <c r="D18" s="20" t="s">
        <v>3117</v>
      </c>
    </row>
    <row r="19" spans="1:4" x14ac:dyDescent="0.35">
      <c r="A19" s="21" t="s">
        <v>3141</v>
      </c>
      <c r="B19" s="21" t="s">
        <v>3140</v>
      </c>
      <c r="C19" s="21" t="s">
        <v>2405</v>
      </c>
    </row>
    <row r="20" spans="1:4" x14ac:dyDescent="0.35">
      <c r="A20" s="21" t="s">
        <v>166</v>
      </c>
      <c r="B20" s="21" t="s">
        <v>3139</v>
      </c>
      <c r="C20" s="21" t="s">
        <v>2405</v>
      </c>
      <c r="D20" s="20" t="s">
        <v>3117</v>
      </c>
    </row>
    <row r="21" spans="1:4" x14ac:dyDescent="0.35">
      <c r="A21" s="21" t="s">
        <v>85</v>
      </c>
      <c r="B21" s="21" t="s">
        <v>3138</v>
      </c>
      <c r="C21" s="21" t="s">
        <v>2408</v>
      </c>
      <c r="D21" s="20" t="s">
        <v>3117</v>
      </c>
    </row>
    <row r="22" spans="1:4" x14ac:dyDescent="0.35">
      <c r="A22" s="21" t="s">
        <v>128</v>
      </c>
      <c r="B22" s="21" t="s">
        <v>3137</v>
      </c>
      <c r="C22" s="21" t="s">
        <v>2434</v>
      </c>
      <c r="D22" s="20" t="s">
        <v>3117</v>
      </c>
    </row>
    <row r="24" spans="1:4" ht="15.5" x14ac:dyDescent="0.35">
      <c r="A24" s="218" t="s">
        <v>3136</v>
      </c>
      <c r="B24" s="218"/>
      <c r="C24" s="218"/>
      <c r="D24" s="218"/>
    </row>
    <row r="25" spans="1:4" x14ac:dyDescent="0.35">
      <c r="A25" s="23" t="s">
        <v>3130</v>
      </c>
      <c r="B25" s="23" t="s">
        <v>8</v>
      </c>
      <c r="C25" s="23" t="s">
        <v>3129</v>
      </c>
      <c r="D25" s="22" t="s">
        <v>3117</v>
      </c>
    </row>
    <row r="26" spans="1:4" x14ac:dyDescent="0.35">
      <c r="A26" s="21" t="s">
        <v>221</v>
      </c>
      <c r="B26" s="21" t="s">
        <v>3135</v>
      </c>
      <c r="C26" s="21" t="s">
        <v>2405</v>
      </c>
      <c r="D26" s="20" t="s">
        <v>3117</v>
      </c>
    </row>
    <row r="27" spans="1:4" x14ac:dyDescent="0.35">
      <c r="A27" s="21" t="s">
        <v>1142</v>
      </c>
      <c r="B27" s="21" t="s">
        <v>3134</v>
      </c>
      <c r="C27" s="21" t="s">
        <v>2408</v>
      </c>
      <c r="D27" s="20" t="s">
        <v>3117</v>
      </c>
    </row>
    <row r="28" spans="1:4" x14ac:dyDescent="0.35">
      <c r="A28" s="21" t="s">
        <v>1166</v>
      </c>
      <c r="B28" s="21" t="s">
        <v>3133</v>
      </c>
      <c r="C28" s="21" t="s">
        <v>2405</v>
      </c>
      <c r="D28" s="20" t="s">
        <v>3117</v>
      </c>
    </row>
    <row r="29" spans="1:4" x14ac:dyDescent="0.35">
      <c r="A29" s="21" t="s">
        <v>1209</v>
      </c>
      <c r="B29" s="21" t="s">
        <v>3132</v>
      </c>
      <c r="C29" s="21" t="s">
        <v>2434</v>
      </c>
      <c r="D29" s="20" t="s">
        <v>3117</v>
      </c>
    </row>
    <row r="31" spans="1:4" ht="15.5" x14ac:dyDescent="0.35">
      <c r="A31" s="218" t="s">
        <v>3131</v>
      </c>
      <c r="B31" s="218"/>
      <c r="C31" s="218"/>
      <c r="D31" s="218"/>
    </row>
    <row r="32" spans="1:4" x14ac:dyDescent="0.35">
      <c r="A32" s="23" t="s">
        <v>3130</v>
      </c>
      <c r="B32" s="23" t="s">
        <v>8</v>
      </c>
      <c r="C32" s="23" t="s">
        <v>3129</v>
      </c>
      <c r="D32" s="22" t="s">
        <v>3117</v>
      </c>
    </row>
    <row r="33" spans="1:4" x14ac:dyDescent="0.35">
      <c r="A33" s="21" t="s">
        <v>3128</v>
      </c>
      <c r="B33" s="21" t="s">
        <v>3127</v>
      </c>
      <c r="C33" s="21" t="s">
        <v>2405</v>
      </c>
      <c r="D33" s="20" t="s">
        <v>3117</v>
      </c>
    </row>
    <row r="34" spans="1:4" x14ac:dyDescent="0.35">
      <c r="A34" s="21" t="s">
        <v>1373</v>
      </c>
      <c r="B34" s="21" t="s">
        <v>3126</v>
      </c>
      <c r="C34" s="21" t="s">
        <v>2408</v>
      </c>
      <c r="D34" s="20" t="s">
        <v>3117</v>
      </c>
    </row>
    <row r="35" spans="1:4" x14ac:dyDescent="0.35">
      <c r="A35" s="21" t="s">
        <v>3125</v>
      </c>
      <c r="B35" s="21" t="s">
        <v>3124</v>
      </c>
      <c r="C35" s="21" t="s">
        <v>2434</v>
      </c>
    </row>
    <row r="36" spans="1:4" x14ac:dyDescent="0.35">
      <c r="A36" s="21" t="s">
        <v>3123</v>
      </c>
      <c r="B36" s="21" t="s">
        <v>3122</v>
      </c>
      <c r="C36" s="21" t="s">
        <v>2408</v>
      </c>
    </row>
    <row r="37" spans="1:4" x14ac:dyDescent="0.35">
      <c r="A37" s="21" t="s">
        <v>1857</v>
      </c>
      <c r="B37" s="21" t="s">
        <v>3121</v>
      </c>
      <c r="C37" s="21" t="s">
        <v>2405</v>
      </c>
      <c r="D37" s="20" t="s">
        <v>3117</v>
      </c>
    </row>
    <row r="38" spans="1:4" x14ac:dyDescent="0.35">
      <c r="A38" s="21" t="s">
        <v>2714</v>
      </c>
      <c r="B38" s="21" t="s">
        <v>3120</v>
      </c>
      <c r="C38" s="21" t="s">
        <v>2714</v>
      </c>
      <c r="D38" s="20" t="s">
        <v>3117</v>
      </c>
    </row>
    <row r="39" spans="1:4" x14ac:dyDescent="0.35">
      <c r="A39" s="21" t="s">
        <v>3119</v>
      </c>
      <c r="B39" s="21" t="s">
        <v>3118</v>
      </c>
      <c r="C39" s="21" t="s">
        <v>2434</v>
      </c>
      <c r="D39" s="20" t="s">
        <v>3117</v>
      </c>
    </row>
    <row r="41" spans="1:4" x14ac:dyDescent="0.35">
      <c r="B41"/>
    </row>
    <row r="42" spans="1:4" ht="17.25" customHeight="1" x14ac:dyDescent="0.35">
      <c r="B42" s="219" t="s">
        <v>4505</v>
      </c>
      <c r="C42" s="219"/>
      <c r="D42" s="219"/>
    </row>
    <row r="43" spans="1:4" ht="19.5" customHeight="1" x14ac:dyDescent="0.35">
      <c r="B43" s="217"/>
      <c r="C43" s="217"/>
      <c r="D43" s="217"/>
    </row>
  </sheetData>
  <mergeCells count="6">
    <mergeCell ref="B43:D43"/>
    <mergeCell ref="A1:D1"/>
    <mergeCell ref="A8:D8"/>
    <mergeCell ref="A24:D24"/>
    <mergeCell ref="A31:D31"/>
    <mergeCell ref="B42:D4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C101"/>
  <sheetViews>
    <sheetView workbookViewId="0">
      <selection activeCell="C83" sqref="C83"/>
    </sheetView>
  </sheetViews>
  <sheetFormatPr defaultRowHeight="14.5" x14ac:dyDescent="0.35"/>
  <cols>
    <col min="1" max="1" width="8.453125" style="26" customWidth="1"/>
    <col min="2" max="2" width="26.81640625" style="26" customWidth="1"/>
    <col min="3" max="3" width="50.7265625" style="26" customWidth="1"/>
  </cols>
  <sheetData>
    <row r="1" spans="1:3" x14ac:dyDescent="0.35">
      <c r="A1" s="141" t="s">
        <v>3874</v>
      </c>
      <c r="B1" s="141" t="s">
        <v>3873</v>
      </c>
      <c r="C1" s="141" t="s">
        <v>3872</v>
      </c>
    </row>
    <row r="2" spans="1:3" x14ac:dyDescent="0.35">
      <c r="A2" s="28">
        <v>1</v>
      </c>
      <c r="B2" s="26" t="s">
        <v>1489</v>
      </c>
      <c r="C2" s="26" t="s">
        <v>3871</v>
      </c>
    </row>
    <row r="3" spans="1:3" x14ac:dyDescent="0.35">
      <c r="A3" s="29">
        <v>2</v>
      </c>
      <c r="B3" s="29" t="s">
        <v>3754</v>
      </c>
      <c r="C3" s="27" t="s">
        <v>3870</v>
      </c>
    </row>
    <row r="4" spans="1:3" x14ac:dyDescent="0.35">
      <c r="A4" s="28">
        <v>3</v>
      </c>
      <c r="B4" s="26" t="s">
        <v>2206</v>
      </c>
      <c r="C4" s="26" t="s">
        <v>3869</v>
      </c>
    </row>
    <row r="5" spans="1:3" x14ac:dyDescent="0.35">
      <c r="A5" s="29">
        <v>4</v>
      </c>
      <c r="B5" s="27" t="s">
        <v>3868</v>
      </c>
      <c r="C5" s="27" t="s">
        <v>3867</v>
      </c>
    </row>
    <row r="6" spans="1:3" x14ac:dyDescent="0.35">
      <c r="A6" s="28">
        <v>5</v>
      </c>
      <c r="B6" s="26" t="s">
        <v>295</v>
      </c>
      <c r="C6" s="26" t="s">
        <v>3866</v>
      </c>
    </row>
    <row r="7" spans="1:3" x14ac:dyDescent="0.35">
      <c r="A7" s="29">
        <v>6</v>
      </c>
      <c r="B7" s="27" t="s">
        <v>1913</v>
      </c>
      <c r="C7" s="27" t="s">
        <v>271</v>
      </c>
    </row>
    <row r="8" spans="1:3" x14ac:dyDescent="0.35">
      <c r="A8" s="28">
        <v>7</v>
      </c>
      <c r="B8" s="26" t="s">
        <v>3772</v>
      </c>
      <c r="C8" s="26" t="s">
        <v>3865</v>
      </c>
    </row>
    <row r="9" spans="1:3" x14ac:dyDescent="0.35">
      <c r="A9" s="29">
        <v>8</v>
      </c>
      <c r="B9" s="29" t="s">
        <v>3754</v>
      </c>
      <c r="C9" s="27" t="s">
        <v>3864</v>
      </c>
    </row>
    <row r="10" spans="1:3" x14ac:dyDescent="0.35">
      <c r="A10" s="28">
        <v>9</v>
      </c>
      <c r="B10" s="26" t="s">
        <v>3770</v>
      </c>
      <c r="C10" s="26" t="s">
        <v>3863</v>
      </c>
    </row>
    <row r="11" spans="1:3" x14ac:dyDescent="0.35">
      <c r="A11" s="29">
        <v>10</v>
      </c>
      <c r="B11" s="29" t="s">
        <v>3754</v>
      </c>
      <c r="C11" s="27" t="s">
        <v>3862</v>
      </c>
    </row>
    <row r="12" spans="1:3" x14ac:dyDescent="0.35">
      <c r="A12" s="28">
        <v>11</v>
      </c>
      <c r="B12" s="26" t="s">
        <v>3821</v>
      </c>
      <c r="C12" s="26" t="s">
        <v>3861</v>
      </c>
    </row>
    <row r="13" spans="1:3" x14ac:dyDescent="0.35">
      <c r="A13" s="29">
        <v>12</v>
      </c>
      <c r="B13" s="27" t="s">
        <v>3860</v>
      </c>
      <c r="C13" s="27" t="s">
        <v>3859</v>
      </c>
    </row>
    <row r="14" spans="1:3" x14ac:dyDescent="0.35">
      <c r="A14" s="28">
        <v>13</v>
      </c>
      <c r="B14" s="26" t="s">
        <v>3778</v>
      </c>
      <c r="C14" s="26" t="s">
        <v>321</v>
      </c>
    </row>
    <row r="15" spans="1:3" x14ac:dyDescent="0.35">
      <c r="A15" s="29">
        <v>14</v>
      </c>
      <c r="B15" s="27" t="s">
        <v>3792</v>
      </c>
      <c r="C15" s="27" t="s">
        <v>3858</v>
      </c>
    </row>
    <row r="16" spans="1:3" x14ac:dyDescent="0.35">
      <c r="A16" s="28">
        <v>15</v>
      </c>
      <c r="B16" s="26" t="s">
        <v>3857</v>
      </c>
      <c r="C16" s="26" t="s">
        <v>3856</v>
      </c>
    </row>
    <row r="17" spans="1:3" x14ac:dyDescent="0.35">
      <c r="A17" s="29">
        <v>16</v>
      </c>
      <c r="B17" s="27" t="s">
        <v>458</v>
      </c>
      <c r="C17" s="27" t="s">
        <v>3855</v>
      </c>
    </row>
    <row r="18" spans="1:3" x14ac:dyDescent="0.35">
      <c r="A18" s="28">
        <v>17</v>
      </c>
      <c r="B18" s="26" t="s">
        <v>3789</v>
      </c>
      <c r="C18" s="26" t="s">
        <v>3854</v>
      </c>
    </row>
    <row r="19" spans="1:3" x14ac:dyDescent="0.35">
      <c r="A19" s="29">
        <v>18</v>
      </c>
      <c r="B19" s="27" t="s">
        <v>3853</v>
      </c>
      <c r="C19" s="27" t="s">
        <v>3852</v>
      </c>
    </row>
    <row r="20" spans="1:3" x14ac:dyDescent="0.35">
      <c r="A20" s="28">
        <v>19</v>
      </c>
      <c r="B20" s="26" t="s">
        <v>3851</v>
      </c>
      <c r="C20" s="26" t="s">
        <v>3850</v>
      </c>
    </row>
    <row r="21" spans="1:3" x14ac:dyDescent="0.35">
      <c r="A21" s="29">
        <v>20</v>
      </c>
      <c r="B21" s="27" t="s">
        <v>3772</v>
      </c>
      <c r="C21" s="27" t="s">
        <v>3849</v>
      </c>
    </row>
    <row r="22" spans="1:3" x14ac:dyDescent="0.35">
      <c r="A22" s="28">
        <v>21</v>
      </c>
      <c r="B22" s="26" t="s">
        <v>378</v>
      </c>
      <c r="C22" s="26" t="s">
        <v>3848</v>
      </c>
    </row>
    <row r="23" spans="1:3" x14ac:dyDescent="0.35">
      <c r="A23" s="29">
        <v>22</v>
      </c>
      <c r="B23" s="27" t="s">
        <v>3847</v>
      </c>
      <c r="C23" s="27" t="s">
        <v>1458</v>
      </c>
    </row>
    <row r="24" spans="1:3" x14ac:dyDescent="0.35">
      <c r="A24" s="28">
        <v>23</v>
      </c>
      <c r="B24" s="26" t="s">
        <v>3846</v>
      </c>
      <c r="C24" s="26" t="s">
        <v>3845</v>
      </c>
    </row>
    <row r="25" spans="1:3" x14ac:dyDescent="0.35">
      <c r="A25" s="29">
        <v>24</v>
      </c>
      <c r="B25" s="27" t="s">
        <v>3783</v>
      </c>
      <c r="C25" s="27" t="s">
        <v>3844</v>
      </c>
    </row>
    <row r="26" spans="1:3" x14ac:dyDescent="0.35">
      <c r="A26" s="28">
        <v>25</v>
      </c>
      <c r="B26" s="26" t="s">
        <v>3766</v>
      </c>
      <c r="C26" s="26" t="s">
        <v>3843</v>
      </c>
    </row>
    <row r="27" spans="1:3" x14ac:dyDescent="0.35">
      <c r="A27" s="29">
        <v>26</v>
      </c>
      <c r="B27" s="27" t="s">
        <v>3842</v>
      </c>
      <c r="C27" s="27" t="s">
        <v>3841</v>
      </c>
    </row>
    <row r="28" spans="1:3" x14ac:dyDescent="0.35">
      <c r="A28" s="28">
        <v>27</v>
      </c>
      <c r="B28" s="26" t="s">
        <v>3840</v>
      </c>
      <c r="C28" s="26" t="s">
        <v>3839</v>
      </c>
    </row>
    <row r="29" spans="1:3" x14ac:dyDescent="0.35">
      <c r="A29" s="29">
        <v>28</v>
      </c>
      <c r="B29" s="29" t="s">
        <v>3754</v>
      </c>
      <c r="C29" s="27" t="s">
        <v>3838</v>
      </c>
    </row>
    <row r="30" spans="1:3" x14ac:dyDescent="0.35">
      <c r="A30" s="28">
        <v>29</v>
      </c>
      <c r="B30" s="26" t="s">
        <v>3821</v>
      </c>
      <c r="C30" s="26" t="s">
        <v>2300</v>
      </c>
    </row>
    <row r="31" spans="1:3" x14ac:dyDescent="0.35">
      <c r="A31" s="29">
        <v>30</v>
      </c>
      <c r="B31" s="27" t="s">
        <v>3837</v>
      </c>
      <c r="C31" s="27" t="s">
        <v>2263</v>
      </c>
    </row>
    <row r="32" spans="1:3" x14ac:dyDescent="0.35">
      <c r="A32" s="28">
        <v>31</v>
      </c>
      <c r="B32" s="26" t="s">
        <v>487</v>
      </c>
      <c r="C32" s="26" t="s">
        <v>3836</v>
      </c>
    </row>
    <row r="33" spans="1:3" x14ac:dyDescent="0.35">
      <c r="A33" s="29">
        <v>32</v>
      </c>
      <c r="B33" s="27" t="s">
        <v>3789</v>
      </c>
      <c r="C33" s="27" t="s">
        <v>2339</v>
      </c>
    </row>
    <row r="34" spans="1:3" x14ac:dyDescent="0.35">
      <c r="A34" s="28">
        <v>33</v>
      </c>
      <c r="B34" s="26" t="s">
        <v>373</v>
      </c>
      <c r="C34" s="26" t="s">
        <v>3835</v>
      </c>
    </row>
    <row r="35" spans="1:3" x14ac:dyDescent="0.35">
      <c r="A35" s="29">
        <v>34</v>
      </c>
      <c r="B35" s="27" t="s">
        <v>3781</v>
      </c>
      <c r="C35" s="27" t="s">
        <v>3834</v>
      </c>
    </row>
    <row r="36" spans="1:3" x14ac:dyDescent="0.35">
      <c r="A36" s="28">
        <v>35</v>
      </c>
      <c r="B36" s="26" t="s">
        <v>3783</v>
      </c>
      <c r="C36" s="26" t="s">
        <v>2288</v>
      </c>
    </row>
    <row r="37" spans="1:3" x14ac:dyDescent="0.35">
      <c r="A37" s="29">
        <v>36</v>
      </c>
      <c r="B37" s="27" t="s">
        <v>3833</v>
      </c>
      <c r="C37" s="28" t="s">
        <v>3754</v>
      </c>
    </row>
    <row r="38" spans="1:3" x14ac:dyDescent="0.35">
      <c r="A38" s="28">
        <v>37</v>
      </c>
      <c r="B38" s="26" t="s">
        <v>3778</v>
      </c>
      <c r="C38" s="26" t="s">
        <v>3832</v>
      </c>
    </row>
    <row r="39" spans="1:3" x14ac:dyDescent="0.35">
      <c r="A39" s="29">
        <v>38</v>
      </c>
      <c r="B39" s="27" t="s">
        <v>3783</v>
      </c>
      <c r="C39" s="27" t="s">
        <v>2251</v>
      </c>
    </row>
    <row r="40" spans="1:3" x14ac:dyDescent="0.35">
      <c r="A40" s="28">
        <v>39</v>
      </c>
      <c r="B40" s="26" t="s">
        <v>193</v>
      </c>
      <c r="C40" s="26" t="s">
        <v>3831</v>
      </c>
    </row>
    <row r="41" spans="1:3" x14ac:dyDescent="0.35">
      <c r="A41" s="29">
        <v>40</v>
      </c>
      <c r="B41" s="27" t="s">
        <v>3830</v>
      </c>
      <c r="C41" s="27" t="s">
        <v>3829</v>
      </c>
    </row>
    <row r="42" spans="1:3" x14ac:dyDescent="0.35">
      <c r="A42" s="28">
        <v>41</v>
      </c>
      <c r="B42" s="26" t="s">
        <v>3828</v>
      </c>
      <c r="C42" s="26" t="s">
        <v>3827</v>
      </c>
    </row>
    <row r="43" spans="1:3" x14ac:dyDescent="0.35">
      <c r="A43" s="29">
        <v>42</v>
      </c>
      <c r="B43" s="27" t="s">
        <v>3826</v>
      </c>
      <c r="C43" s="27" t="s">
        <v>3825</v>
      </c>
    </row>
    <row r="44" spans="1:3" x14ac:dyDescent="0.35">
      <c r="A44" s="28">
        <v>43</v>
      </c>
      <c r="B44" s="26" t="s">
        <v>3824</v>
      </c>
      <c r="C44" s="28" t="s">
        <v>3754</v>
      </c>
    </row>
    <row r="45" spans="1:3" x14ac:dyDescent="0.35">
      <c r="A45" s="29">
        <v>44</v>
      </c>
      <c r="B45" s="27" t="s">
        <v>3805</v>
      </c>
      <c r="C45" s="27" t="s">
        <v>3823</v>
      </c>
    </row>
    <row r="46" spans="1:3" x14ac:dyDescent="0.35">
      <c r="A46" s="28">
        <v>45</v>
      </c>
      <c r="B46" s="28" t="s">
        <v>3754</v>
      </c>
      <c r="C46" s="26" t="s">
        <v>3822</v>
      </c>
    </row>
    <row r="47" spans="1:3" x14ac:dyDescent="0.35">
      <c r="A47" s="29">
        <v>46</v>
      </c>
      <c r="B47" s="27" t="s">
        <v>3821</v>
      </c>
      <c r="C47" s="27" t="s">
        <v>3820</v>
      </c>
    </row>
    <row r="48" spans="1:3" x14ac:dyDescent="0.35">
      <c r="A48" s="28">
        <v>47</v>
      </c>
      <c r="B48" s="26" t="s">
        <v>3770</v>
      </c>
      <c r="C48" s="26" t="s">
        <v>367</v>
      </c>
    </row>
    <row r="49" spans="1:3" x14ac:dyDescent="0.35">
      <c r="A49" s="29">
        <v>48</v>
      </c>
      <c r="B49" s="27" t="s">
        <v>25</v>
      </c>
      <c r="C49" s="27" t="s">
        <v>3819</v>
      </c>
    </row>
    <row r="50" spans="1:3" x14ac:dyDescent="0.35">
      <c r="A50" s="28">
        <v>49</v>
      </c>
      <c r="B50" s="28" t="s">
        <v>3754</v>
      </c>
      <c r="C50" s="26" t="s">
        <v>3818</v>
      </c>
    </row>
    <row r="51" spans="1:3" x14ac:dyDescent="0.35">
      <c r="A51" s="29">
        <v>50</v>
      </c>
      <c r="B51" s="27" t="s">
        <v>3817</v>
      </c>
      <c r="C51" s="27" t="s">
        <v>3816</v>
      </c>
    </row>
    <row r="52" spans="1:3" x14ac:dyDescent="0.35">
      <c r="A52" s="28">
        <v>51</v>
      </c>
      <c r="B52" s="26" t="s">
        <v>3815</v>
      </c>
      <c r="C52" s="26" t="s">
        <v>3814</v>
      </c>
    </row>
    <row r="53" spans="1:3" x14ac:dyDescent="0.35">
      <c r="A53" s="29">
        <v>52</v>
      </c>
      <c r="B53" s="27" t="s">
        <v>1889</v>
      </c>
      <c r="C53" s="27" t="s">
        <v>2346</v>
      </c>
    </row>
    <row r="54" spans="1:3" x14ac:dyDescent="0.35">
      <c r="A54" s="28">
        <v>53</v>
      </c>
      <c r="B54" s="26" t="s">
        <v>3789</v>
      </c>
      <c r="C54" s="26" t="s">
        <v>2348</v>
      </c>
    </row>
    <row r="55" spans="1:3" x14ac:dyDescent="0.35">
      <c r="A55" s="29">
        <v>54</v>
      </c>
      <c r="B55" s="27" t="s">
        <v>1438</v>
      </c>
      <c r="C55" s="27" t="s">
        <v>3813</v>
      </c>
    </row>
    <row r="56" spans="1:3" x14ac:dyDescent="0.35">
      <c r="A56" s="28">
        <v>55</v>
      </c>
      <c r="B56" s="28" t="s">
        <v>3754</v>
      </c>
      <c r="C56" s="26" t="s">
        <v>2336</v>
      </c>
    </row>
    <row r="57" spans="1:3" x14ac:dyDescent="0.35">
      <c r="A57" s="29">
        <v>56</v>
      </c>
      <c r="B57" s="27" t="s">
        <v>3812</v>
      </c>
      <c r="C57" s="27" t="s">
        <v>2003</v>
      </c>
    </row>
    <row r="58" spans="1:3" x14ac:dyDescent="0.35">
      <c r="A58" s="28">
        <v>57</v>
      </c>
      <c r="B58" s="26" t="s">
        <v>3811</v>
      </c>
      <c r="C58" s="26" t="s">
        <v>3810</v>
      </c>
    </row>
    <row r="59" spans="1:3" x14ac:dyDescent="0.35">
      <c r="A59" s="29">
        <v>58</v>
      </c>
      <c r="B59" s="27" t="s">
        <v>3783</v>
      </c>
      <c r="C59" s="27" t="s">
        <v>2001</v>
      </c>
    </row>
    <row r="60" spans="1:3" x14ac:dyDescent="0.35">
      <c r="A60" s="28">
        <v>59</v>
      </c>
      <c r="B60" s="26" t="s">
        <v>3778</v>
      </c>
      <c r="C60" s="26" t="s">
        <v>3809</v>
      </c>
    </row>
    <row r="61" spans="1:3" x14ac:dyDescent="0.35">
      <c r="A61" s="29">
        <v>60</v>
      </c>
      <c r="B61" s="27" t="s">
        <v>1485</v>
      </c>
      <c r="C61" s="27" t="s">
        <v>3808</v>
      </c>
    </row>
    <row r="62" spans="1:3" x14ac:dyDescent="0.35">
      <c r="A62" s="28">
        <v>61</v>
      </c>
      <c r="B62" s="26" t="s">
        <v>3807</v>
      </c>
      <c r="C62" s="28" t="s">
        <v>3754</v>
      </c>
    </row>
    <row r="63" spans="1:3" x14ac:dyDescent="0.35">
      <c r="A63" s="29">
        <v>62</v>
      </c>
      <c r="B63" s="27" t="s">
        <v>190</v>
      </c>
      <c r="C63" s="27" t="s">
        <v>3806</v>
      </c>
    </row>
    <row r="64" spans="1:3" x14ac:dyDescent="0.35">
      <c r="A64" s="28">
        <v>63</v>
      </c>
      <c r="B64" s="26" t="s">
        <v>3805</v>
      </c>
      <c r="C64" s="26" t="s">
        <v>3804</v>
      </c>
    </row>
    <row r="65" spans="1:3" x14ac:dyDescent="0.35">
      <c r="A65" s="29">
        <v>64</v>
      </c>
      <c r="B65" s="29" t="s">
        <v>3754</v>
      </c>
      <c r="C65" s="27" t="s">
        <v>3803</v>
      </c>
    </row>
    <row r="66" spans="1:3" x14ac:dyDescent="0.35">
      <c r="A66" s="28">
        <v>65</v>
      </c>
      <c r="B66" s="26" t="s">
        <v>311</v>
      </c>
      <c r="C66" s="26" t="s">
        <v>3802</v>
      </c>
    </row>
    <row r="67" spans="1:3" x14ac:dyDescent="0.35">
      <c r="A67" s="29">
        <v>66</v>
      </c>
      <c r="B67" s="27" t="s">
        <v>137</v>
      </c>
      <c r="C67" s="27" t="s">
        <v>3801</v>
      </c>
    </row>
    <row r="68" spans="1:3" x14ac:dyDescent="0.35">
      <c r="A68" s="28">
        <v>67</v>
      </c>
      <c r="B68" s="26" t="s">
        <v>1655</v>
      </c>
      <c r="C68" s="26" t="s">
        <v>3800</v>
      </c>
    </row>
    <row r="69" spans="1:3" x14ac:dyDescent="0.35">
      <c r="A69" s="29">
        <v>68</v>
      </c>
      <c r="B69" s="27" t="s">
        <v>3799</v>
      </c>
      <c r="C69" s="27" t="s">
        <v>3798</v>
      </c>
    </row>
    <row r="70" spans="1:3" x14ac:dyDescent="0.35">
      <c r="A70" s="28">
        <v>69</v>
      </c>
      <c r="B70" s="26" t="s">
        <v>3797</v>
      </c>
      <c r="C70" s="28" t="s">
        <v>3754</v>
      </c>
    </row>
    <row r="71" spans="1:3" x14ac:dyDescent="0.35">
      <c r="A71" s="29">
        <v>70</v>
      </c>
      <c r="B71" s="27" t="s">
        <v>3796</v>
      </c>
      <c r="C71" s="27" t="s">
        <v>3795</v>
      </c>
    </row>
    <row r="72" spans="1:3" x14ac:dyDescent="0.35">
      <c r="A72" s="28">
        <v>71</v>
      </c>
      <c r="B72" s="26" t="s">
        <v>3794</v>
      </c>
      <c r="C72" s="26" t="s">
        <v>3793</v>
      </c>
    </row>
    <row r="73" spans="1:3" x14ac:dyDescent="0.35">
      <c r="A73" s="29">
        <v>72</v>
      </c>
      <c r="B73" s="27" t="s">
        <v>3792</v>
      </c>
      <c r="C73" s="27" t="s">
        <v>3791</v>
      </c>
    </row>
    <row r="74" spans="1:3" x14ac:dyDescent="0.35">
      <c r="A74" s="28">
        <v>73</v>
      </c>
      <c r="B74" s="26" t="s">
        <v>1871</v>
      </c>
      <c r="C74" s="26" t="s">
        <v>3790</v>
      </c>
    </row>
    <row r="75" spans="1:3" x14ac:dyDescent="0.35">
      <c r="A75" s="29">
        <v>74</v>
      </c>
      <c r="B75" s="27" t="s">
        <v>3789</v>
      </c>
      <c r="C75" s="27" t="s">
        <v>3788</v>
      </c>
    </row>
    <row r="76" spans="1:3" x14ac:dyDescent="0.35">
      <c r="A76" s="28">
        <v>75</v>
      </c>
      <c r="B76" s="26" t="s">
        <v>1485</v>
      </c>
      <c r="C76" s="26" t="s">
        <v>3787</v>
      </c>
    </row>
    <row r="77" spans="1:3" x14ac:dyDescent="0.35">
      <c r="A77" s="29">
        <v>76</v>
      </c>
      <c r="B77" s="27" t="s">
        <v>3786</v>
      </c>
      <c r="C77" s="27" t="s">
        <v>3785</v>
      </c>
    </row>
    <row r="78" spans="1:3" x14ac:dyDescent="0.35">
      <c r="A78" s="28">
        <v>77</v>
      </c>
      <c r="B78" s="28" t="s">
        <v>3754</v>
      </c>
      <c r="C78" s="26" t="s">
        <v>3784</v>
      </c>
    </row>
    <row r="79" spans="1:3" x14ac:dyDescent="0.35">
      <c r="A79" s="29">
        <v>78</v>
      </c>
      <c r="B79" s="27" t="s">
        <v>3783</v>
      </c>
      <c r="C79" s="27" t="s">
        <v>3782</v>
      </c>
    </row>
    <row r="80" spans="1:3" x14ac:dyDescent="0.35">
      <c r="A80" s="28">
        <v>79</v>
      </c>
      <c r="B80" s="26" t="s">
        <v>3781</v>
      </c>
      <c r="C80" s="26" t="s">
        <v>3780</v>
      </c>
    </row>
    <row r="81" spans="1:3" x14ac:dyDescent="0.35">
      <c r="A81" s="29">
        <v>80</v>
      </c>
      <c r="B81" s="27" t="s">
        <v>305</v>
      </c>
      <c r="C81" s="27" t="s">
        <v>3779</v>
      </c>
    </row>
    <row r="82" spans="1:3" x14ac:dyDescent="0.35">
      <c r="A82" s="28">
        <v>81</v>
      </c>
      <c r="B82" s="26" t="s">
        <v>3778</v>
      </c>
      <c r="C82" s="26" t="s">
        <v>3777</v>
      </c>
    </row>
    <row r="83" spans="1:3" x14ac:dyDescent="0.35">
      <c r="A83" s="29">
        <v>82</v>
      </c>
      <c r="B83" s="29" t="s">
        <v>3754</v>
      </c>
      <c r="C83" s="27" t="s">
        <v>3776</v>
      </c>
    </row>
    <row r="84" spans="1:3" x14ac:dyDescent="0.35">
      <c r="A84" s="28">
        <v>83</v>
      </c>
      <c r="B84" s="28" t="s">
        <v>3754</v>
      </c>
      <c r="C84" s="26" t="s">
        <v>3775</v>
      </c>
    </row>
    <row r="85" spans="1:3" x14ac:dyDescent="0.35">
      <c r="A85" s="29">
        <v>84</v>
      </c>
      <c r="B85" s="27" t="s">
        <v>3774</v>
      </c>
      <c r="C85" s="27" t="s">
        <v>3773</v>
      </c>
    </row>
    <row r="86" spans="1:3" x14ac:dyDescent="0.35">
      <c r="A86" s="28">
        <v>85</v>
      </c>
      <c r="B86" s="26" t="s">
        <v>3772</v>
      </c>
      <c r="C86" s="28" t="s">
        <v>3754</v>
      </c>
    </row>
    <row r="87" spans="1:3" x14ac:dyDescent="0.35">
      <c r="A87" s="29">
        <v>86</v>
      </c>
      <c r="B87" s="27" t="s">
        <v>2206</v>
      </c>
      <c r="C87" s="27" t="s">
        <v>1976</v>
      </c>
    </row>
    <row r="88" spans="1:3" x14ac:dyDescent="0.35">
      <c r="A88" s="28">
        <v>87</v>
      </c>
      <c r="B88" s="26" t="s">
        <v>62</v>
      </c>
      <c r="C88" s="26" t="s">
        <v>3771</v>
      </c>
    </row>
    <row r="89" spans="1:3" x14ac:dyDescent="0.35">
      <c r="A89" s="29">
        <v>88</v>
      </c>
      <c r="B89" s="27" t="s">
        <v>3770</v>
      </c>
      <c r="C89" s="27" t="s">
        <v>3769</v>
      </c>
    </row>
    <row r="90" spans="1:3" x14ac:dyDescent="0.35">
      <c r="A90" s="28">
        <v>89</v>
      </c>
      <c r="B90" s="28" t="s">
        <v>3754</v>
      </c>
      <c r="C90" s="26" t="s">
        <v>3768</v>
      </c>
    </row>
    <row r="91" spans="1:3" x14ac:dyDescent="0.35">
      <c r="A91" s="29">
        <v>90</v>
      </c>
      <c r="B91" s="27" t="s">
        <v>297</v>
      </c>
      <c r="C91" s="27" t="s">
        <v>3767</v>
      </c>
    </row>
    <row r="92" spans="1:3" x14ac:dyDescent="0.35">
      <c r="A92" s="28">
        <v>91</v>
      </c>
      <c r="B92" s="26" t="s">
        <v>3766</v>
      </c>
      <c r="C92" s="26" t="s">
        <v>3765</v>
      </c>
    </row>
    <row r="93" spans="1:3" x14ac:dyDescent="0.35">
      <c r="A93" s="29">
        <v>92</v>
      </c>
      <c r="B93" s="27" t="s">
        <v>3764</v>
      </c>
      <c r="C93" s="27" t="s">
        <v>1958</v>
      </c>
    </row>
    <row r="94" spans="1:3" x14ac:dyDescent="0.35">
      <c r="A94" s="28">
        <v>93</v>
      </c>
      <c r="B94" s="26" t="s">
        <v>3763</v>
      </c>
      <c r="C94" s="26" t="s">
        <v>3762</v>
      </c>
    </row>
    <row r="95" spans="1:3" x14ac:dyDescent="0.35">
      <c r="A95" s="29">
        <v>94</v>
      </c>
      <c r="B95" s="27" t="s">
        <v>373</v>
      </c>
      <c r="C95" s="27" t="s">
        <v>1927</v>
      </c>
    </row>
    <row r="96" spans="1:3" x14ac:dyDescent="0.35">
      <c r="A96" s="28">
        <v>95</v>
      </c>
      <c r="B96" s="26" t="s">
        <v>113</v>
      </c>
      <c r="C96" s="26" t="s">
        <v>3761</v>
      </c>
    </row>
    <row r="97" spans="1:3" x14ac:dyDescent="0.35">
      <c r="A97" s="29">
        <v>96</v>
      </c>
      <c r="B97" s="27" t="s">
        <v>3760</v>
      </c>
      <c r="C97" s="27" t="s">
        <v>3759</v>
      </c>
    </row>
    <row r="98" spans="1:3" x14ac:dyDescent="0.35">
      <c r="A98" s="28">
        <v>97</v>
      </c>
      <c r="B98" s="26" t="s">
        <v>3758</v>
      </c>
      <c r="C98" s="26" t="s">
        <v>3757</v>
      </c>
    </row>
    <row r="99" spans="1:3" x14ac:dyDescent="0.35">
      <c r="A99" s="29">
        <v>98</v>
      </c>
      <c r="B99" s="27" t="s">
        <v>3756</v>
      </c>
      <c r="C99" s="27" t="s">
        <v>3755</v>
      </c>
    </row>
    <row r="100" spans="1:3" x14ac:dyDescent="0.35">
      <c r="A100" s="28">
        <v>99</v>
      </c>
      <c r="B100" s="28" t="s">
        <v>3754</v>
      </c>
      <c r="C100" s="26" t="s">
        <v>397</v>
      </c>
    </row>
    <row r="101" spans="1:3" x14ac:dyDescent="0.35">
      <c r="A101" s="29">
        <v>100</v>
      </c>
      <c r="B101" s="27" t="s">
        <v>3753</v>
      </c>
      <c r="C101" s="27" t="s">
        <v>3752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I125"/>
  <sheetViews>
    <sheetView workbookViewId="0">
      <selection sqref="A1:I2"/>
    </sheetView>
  </sheetViews>
  <sheetFormatPr defaultRowHeight="14.5" x14ac:dyDescent="0.35"/>
  <cols>
    <col min="1" max="1" width="34.26953125" style="1" customWidth="1"/>
    <col min="2" max="5" width="6.7265625" style="1" customWidth="1"/>
    <col min="6" max="6" width="9.453125" style="1" customWidth="1"/>
    <col min="7" max="7" width="6.7265625" style="1" customWidth="1"/>
    <col min="8" max="8" width="51.54296875" style="1" customWidth="1"/>
    <col min="9" max="9" width="7.81640625" style="1" customWidth="1"/>
    <col min="10" max="256" width="9.1796875" style="1"/>
    <col min="257" max="257" width="34.26953125" style="1" customWidth="1"/>
    <col min="258" max="261" width="6.7265625" style="1" customWidth="1"/>
    <col min="262" max="262" width="9.453125" style="1" customWidth="1"/>
    <col min="263" max="263" width="6.7265625" style="1" customWidth="1"/>
    <col min="264" max="264" width="51.54296875" style="1" customWidth="1"/>
    <col min="265" max="265" width="7.81640625" style="1" customWidth="1"/>
    <col min="266" max="512" width="9.1796875" style="1"/>
    <col min="513" max="513" width="34.26953125" style="1" customWidth="1"/>
    <col min="514" max="517" width="6.7265625" style="1" customWidth="1"/>
    <col min="518" max="518" width="9.453125" style="1" customWidth="1"/>
    <col min="519" max="519" width="6.7265625" style="1" customWidth="1"/>
    <col min="520" max="520" width="51.54296875" style="1" customWidth="1"/>
    <col min="521" max="521" width="7.81640625" style="1" customWidth="1"/>
    <col min="522" max="768" width="9.1796875" style="1"/>
    <col min="769" max="769" width="34.26953125" style="1" customWidth="1"/>
    <col min="770" max="773" width="6.7265625" style="1" customWidth="1"/>
    <col min="774" max="774" width="9.453125" style="1" customWidth="1"/>
    <col min="775" max="775" width="6.7265625" style="1" customWidth="1"/>
    <col min="776" max="776" width="51.54296875" style="1" customWidth="1"/>
    <col min="777" max="777" width="7.81640625" style="1" customWidth="1"/>
    <col min="778" max="1024" width="9.1796875" style="1"/>
    <col min="1025" max="1025" width="34.26953125" style="1" customWidth="1"/>
    <col min="1026" max="1029" width="6.7265625" style="1" customWidth="1"/>
    <col min="1030" max="1030" width="9.453125" style="1" customWidth="1"/>
    <col min="1031" max="1031" width="6.7265625" style="1" customWidth="1"/>
    <col min="1032" max="1032" width="51.54296875" style="1" customWidth="1"/>
    <col min="1033" max="1033" width="7.81640625" style="1" customWidth="1"/>
    <col min="1034" max="1280" width="9.1796875" style="1"/>
    <col min="1281" max="1281" width="34.26953125" style="1" customWidth="1"/>
    <col min="1282" max="1285" width="6.7265625" style="1" customWidth="1"/>
    <col min="1286" max="1286" width="9.453125" style="1" customWidth="1"/>
    <col min="1287" max="1287" width="6.7265625" style="1" customWidth="1"/>
    <col min="1288" max="1288" width="51.54296875" style="1" customWidth="1"/>
    <col min="1289" max="1289" width="7.81640625" style="1" customWidth="1"/>
    <col min="1290" max="1536" width="9.1796875" style="1"/>
    <col min="1537" max="1537" width="34.26953125" style="1" customWidth="1"/>
    <col min="1538" max="1541" width="6.7265625" style="1" customWidth="1"/>
    <col min="1542" max="1542" width="9.453125" style="1" customWidth="1"/>
    <col min="1543" max="1543" width="6.7265625" style="1" customWidth="1"/>
    <col min="1544" max="1544" width="51.54296875" style="1" customWidth="1"/>
    <col min="1545" max="1545" width="7.81640625" style="1" customWidth="1"/>
    <col min="1546" max="1792" width="9.1796875" style="1"/>
    <col min="1793" max="1793" width="34.26953125" style="1" customWidth="1"/>
    <col min="1794" max="1797" width="6.7265625" style="1" customWidth="1"/>
    <col min="1798" max="1798" width="9.453125" style="1" customWidth="1"/>
    <col min="1799" max="1799" width="6.7265625" style="1" customWidth="1"/>
    <col min="1800" max="1800" width="51.54296875" style="1" customWidth="1"/>
    <col min="1801" max="1801" width="7.81640625" style="1" customWidth="1"/>
    <col min="1802" max="2048" width="9.1796875" style="1"/>
    <col min="2049" max="2049" width="34.26953125" style="1" customWidth="1"/>
    <col min="2050" max="2053" width="6.7265625" style="1" customWidth="1"/>
    <col min="2054" max="2054" width="9.453125" style="1" customWidth="1"/>
    <col min="2055" max="2055" width="6.7265625" style="1" customWidth="1"/>
    <col min="2056" max="2056" width="51.54296875" style="1" customWidth="1"/>
    <col min="2057" max="2057" width="7.81640625" style="1" customWidth="1"/>
    <col min="2058" max="2304" width="9.1796875" style="1"/>
    <col min="2305" max="2305" width="34.26953125" style="1" customWidth="1"/>
    <col min="2306" max="2309" width="6.7265625" style="1" customWidth="1"/>
    <col min="2310" max="2310" width="9.453125" style="1" customWidth="1"/>
    <col min="2311" max="2311" width="6.7265625" style="1" customWidth="1"/>
    <col min="2312" max="2312" width="51.54296875" style="1" customWidth="1"/>
    <col min="2313" max="2313" width="7.81640625" style="1" customWidth="1"/>
    <col min="2314" max="2560" width="9.1796875" style="1"/>
    <col min="2561" max="2561" width="34.26953125" style="1" customWidth="1"/>
    <col min="2562" max="2565" width="6.7265625" style="1" customWidth="1"/>
    <col min="2566" max="2566" width="9.453125" style="1" customWidth="1"/>
    <col min="2567" max="2567" width="6.7265625" style="1" customWidth="1"/>
    <col min="2568" max="2568" width="51.54296875" style="1" customWidth="1"/>
    <col min="2569" max="2569" width="7.81640625" style="1" customWidth="1"/>
    <col min="2570" max="2816" width="9.1796875" style="1"/>
    <col min="2817" max="2817" width="34.26953125" style="1" customWidth="1"/>
    <col min="2818" max="2821" width="6.7265625" style="1" customWidth="1"/>
    <col min="2822" max="2822" width="9.453125" style="1" customWidth="1"/>
    <col min="2823" max="2823" width="6.7265625" style="1" customWidth="1"/>
    <col min="2824" max="2824" width="51.54296875" style="1" customWidth="1"/>
    <col min="2825" max="2825" width="7.81640625" style="1" customWidth="1"/>
    <col min="2826" max="3072" width="9.1796875" style="1"/>
    <col min="3073" max="3073" width="34.26953125" style="1" customWidth="1"/>
    <col min="3074" max="3077" width="6.7265625" style="1" customWidth="1"/>
    <col min="3078" max="3078" width="9.453125" style="1" customWidth="1"/>
    <col min="3079" max="3079" width="6.7265625" style="1" customWidth="1"/>
    <col min="3080" max="3080" width="51.54296875" style="1" customWidth="1"/>
    <col min="3081" max="3081" width="7.81640625" style="1" customWidth="1"/>
    <col min="3082" max="3328" width="9.1796875" style="1"/>
    <col min="3329" max="3329" width="34.26953125" style="1" customWidth="1"/>
    <col min="3330" max="3333" width="6.7265625" style="1" customWidth="1"/>
    <col min="3334" max="3334" width="9.453125" style="1" customWidth="1"/>
    <col min="3335" max="3335" width="6.7265625" style="1" customWidth="1"/>
    <col min="3336" max="3336" width="51.54296875" style="1" customWidth="1"/>
    <col min="3337" max="3337" width="7.81640625" style="1" customWidth="1"/>
    <col min="3338" max="3584" width="9.1796875" style="1"/>
    <col min="3585" max="3585" width="34.26953125" style="1" customWidth="1"/>
    <col min="3586" max="3589" width="6.7265625" style="1" customWidth="1"/>
    <col min="3590" max="3590" width="9.453125" style="1" customWidth="1"/>
    <col min="3591" max="3591" width="6.7265625" style="1" customWidth="1"/>
    <col min="3592" max="3592" width="51.54296875" style="1" customWidth="1"/>
    <col min="3593" max="3593" width="7.81640625" style="1" customWidth="1"/>
    <col min="3594" max="3840" width="9.1796875" style="1"/>
    <col min="3841" max="3841" width="34.26953125" style="1" customWidth="1"/>
    <col min="3842" max="3845" width="6.7265625" style="1" customWidth="1"/>
    <col min="3846" max="3846" width="9.453125" style="1" customWidth="1"/>
    <col min="3847" max="3847" width="6.7265625" style="1" customWidth="1"/>
    <col min="3848" max="3848" width="51.54296875" style="1" customWidth="1"/>
    <col min="3849" max="3849" width="7.81640625" style="1" customWidth="1"/>
    <col min="3850" max="4096" width="9.1796875" style="1"/>
    <col min="4097" max="4097" width="34.26953125" style="1" customWidth="1"/>
    <col min="4098" max="4101" width="6.7265625" style="1" customWidth="1"/>
    <col min="4102" max="4102" width="9.453125" style="1" customWidth="1"/>
    <col min="4103" max="4103" width="6.7265625" style="1" customWidth="1"/>
    <col min="4104" max="4104" width="51.54296875" style="1" customWidth="1"/>
    <col min="4105" max="4105" width="7.81640625" style="1" customWidth="1"/>
    <col min="4106" max="4352" width="9.1796875" style="1"/>
    <col min="4353" max="4353" width="34.26953125" style="1" customWidth="1"/>
    <col min="4354" max="4357" width="6.7265625" style="1" customWidth="1"/>
    <col min="4358" max="4358" width="9.453125" style="1" customWidth="1"/>
    <col min="4359" max="4359" width="6.7265625" style="1" customWidth="1"/>
    <col min="4360" max="4360" width="51.54296875" style="1" customWidth="1"/>
    <col min="4361" max="4361" width="7.81640625" style="1" customWidth="1"/>
    <col min="4362" max="4608" width="9.1796875" style="1"/>
    <col min="4609" max="4609" width="34.26953125" style="1" customWidth="1"/>
    <col min="4610" max="4613" width="6.7265625" style="1" customWidth="1"/>
    <col min="4614" max="4614" width="9.453125" style="1" customWidth="1"/>
    <col min="4615" max="4615" width="6.7265625" style="1" customWidth="1"/>
    <col min="4616" max="4616" width="51.54296875" style="1" customWidth="1"/>
    <col min="4617" max="4617" width="7.81640625" style="1" customWidth="1"/>
    <col min="4618" max="4864" width="9.1796875" style="1"/>
    <col min="4865" max="4865" width="34.26953125" style="1" customWidth="1"/>
    <col min="4866" max="4869" width="6.7265625" style="1" customWidth="1"/>
    <col min="4870" max="4870" width="9.453125" style="1" customWidth="1"/>
    <col min="4871" max="4871" width="6.7265625" style="1" customWidth="1"/>
    <col min="4872" max="4872" width="51.54296875" style="1" customWidth="1"/>
    <col min="4873" max="4873" width="7.81640625" style="1" customWidth="1"/>
    <col min="4874" max="5120" width="9.1796875" style="1"/>
    <col min="5121" max="5121" width="34.26953125" style="1" customWidth="1"/>
    <col min="5122" max="5125" width="6.7265625" style="1" customWidth="1"/>
    <col min="5126" max="5126" width="9.453125" style="1" customWidth="1"/>
    <col min="5127" max="5127" width="6.7265625" style="1" customWidth="1"/>
    <col min="5128" max="5128" width="51.54296875" style="1" customWidth="1"/>
    <col min="5129" max="5129" width="7.81640625" style="1" customWidth="1"/>
    <col min="5130" max="5376" width="9.1796875" style="1"/>
    <col min="5377" max="5377" width="34.26953125" style="1" customWidth="1"/>
    <col min="5378" max="5381" width="6.7265625" style="1" customWidth="1"/>
    <col min="5382" max="5382" width="9.453125" style="1" customWidth="1"/>
    <col min="5383" max="5383" width="6.7265625" style="1" customWidth="1"/>
    <col min="5384" max="5384" width="51.54296875" style="1" customWidth="1"/>
    <col min="5385" max="5385" width="7.81640625" style="1" customWidth="1"/>
    <col min="5386" max="5632" width="9.1796875" style="1"/>
    <col min="5633" max="5633" width="34.26953125" style="1" customWidth="1"/>
    <col min="5634" max="5637" width="6.7265625" style="1" customWidth="1"/>
    <col min="5638" max="5638" width="9.453125" style="1" customWidth="1"/>
    <col min="5639" max="5639" width="6.7265625" style="1" customWidth="1"/>
    <col min="5640" max="5640" width="51.54296875" style="1" customWidth="1"/>
    <col min="5641" max="5641" width="7.81640625" style="1" customWidth="1"/>
    <col min="5642" max="5888" width="9.1796875" style="1"/>
    <col min="5889" max="5889" width="34.26953125" style="1" customWidth="1"/>
    <col min="5890" max="5893" width="6.7265625" style="1" customWidth="1"/>
    <col min="5894" max="5894" width="9.453125" style="1" customWidth="1"/>
    <col min="5895" max="5895" width="6.7265625" style="1" customWidth="1"/>
    <col min="5896" max="5896" width="51.54296875" style="1" customWidth="1"/>
    <col min="5897" max="5897" width="7.81640625" style="1" customWidth="1"/>
    <col min="5898" max="6144" width="9.1796875" style="1"/>
    <col min="6145" max="6145" width="34.26953125" style="1" customWidth="1"/>
    <col min="6146" max="6149" width="6.7265625" style="1" customWidth="1"/>
    <col min="6150" max="6150" width="9.453125" style="1" customWidth="1"/>
    <col min="6151" max="6151" width="6.7265625" style="1" customWidth="1"/>
    <col min="6152" max="6152" width="51.54296875" style="1" customWidth="1"/>
    <col min="6153" max="6153" width="7.81640625" style="1" customWidth="1"/>
    <col min="6154" max="6400" width="9.1796875" style="1"/>
    <col min="6401" max="6401" width="34.26953125" style="1" customWidth="1"/>
    <col min="6402" max="6405" width="6.7265625" style="1" customWidth="1"/>
    <col min="6406" max="6406" width="9.453125" style="1" customWidth="1"/>
    <col min="6407" max="6407" width="6.7265625" style="1" customWidth="1"/>
    <col min="6408" max="6408" width="51.54296875" style="1" customWidth="1"/>
    <col min="6409" max="6409" width="7.81640625" style="1" customWidth="1"/>
    <col min="6410" max="6656" width="9.1796875" style="1"/>
    <col min="6657" max="6657" width="34.26953125" style="1" customWidth="1"/>
    <col min="6658" max="6661" width="6.7265625" style="1" customWidth="1"/>
    <col min="6662" max="6662" width="9.453125" style="1" customWidth="1"/>
    <col min="6663" max="6663" width="6.7265625" style="1" customWidth="1"/>
    <col min="6664" max="6664" width="51.54296875" style="1" customWidth="1"/>
    <col min="6665" max="6665" width="7.81640625" style="1" customWidth="1"/>
    <col min="6666" max="6912" width="9.1796875" style="1"/>
    <col min="6913" max="6913" width="34.26953125" style="1" customWidth="1"/>
    <col min="6914" max="6917" width="6.7265625" style="1" customWidth="1"/>
    <col min="6918" max="6918" width="9.453125" style="1" customWidth="1"/>
    <col min="6919" max="6919" width="6.7265625" style="1" customWidth="1"/>
    <col min="6920" max="6920" width="51.54296875" style="1" customWidth="1"/>
    <col min="6921" max="6921" width="7.81640625" style="1" customWidth="1"/>
    <col min="6922" max="7168" width="9.1796875" style="1"/>
    <col min="7169" max="7169" width="34.26953125" style="1" customWidth="1"/>
    <col min="7170" max="7173" width="6.7265625" style="1" customWidth="1"/>
    <col min="7174" max="7174" width="9.453125" style="1" customWidth="1"/>
    <col min="7175" max="7175" width="6.7265625" style="1" customWidth="1"/>
    <col min="7176" max="7176" width="51.54296875" style="1" customWidth="1"/>
    <col min="7177" max="7177" width="7.81640625" style="1" customWidth="1"/>
    <col min="7178" max="7424" width="9.1796875" style="1"/>
    <col min="7425" max="7425" width="34.26953125" style="1" customWidth="1"/>
    <col min="7426" max="7429" width="6.7265625" style="1" customWidth="1"/>
    <col min="7430" max="7430" width="9.453125" style="1" customWidth="1"/>
    <col min="7431" max="7431" width="6.7265625" style="1" customWidth="1"/>
    <col min="7432" max="7432" width="51.54296875" style="1" customWidth="1"/>
    <col min="7433" max="7433" width="7.81640625" style="1" customWidth="1"/>
    <col min="7434" max="7680" width="9.1796875" style="1"/>
    <col min="7681" max="7681" width="34.26953125" style="1" customWidth="1"/>
    <col min="7682" max="7685" width="6.7265625" style="1" customWidth="1"/>
    <col min="7686" max="7686" width="9.453125" style="1" customWidth="1"/>
    <col min="7687" max="7687" width="6.7265625" style="1" customWidth="1"/>
    <col min="7688" max="7688" width="51.54296875" style="1" customWidth="1"/>
    <col min="7689" max="7689" width="7.81640625" style="1" customWidth="1"/>
    <col min="7690" max="7936" width="9.1796875" style="1"/>
    <col min="7937" max="7937" width="34.26953125" style="1" customWidth="1"/>
    <col min="7938" max="7941" width="6.7265625" style="1" customWidth="1"/>
    <col min="7942" max="7942" width="9.453125" style="1" customWidth="1"/>
    <col min="7943" max="7943" width="6.7265625" style="1" customWidth="1"/>
    <col min="7944" max="7944" width="51.54296875" style="1" customWidth="1"/>
    <col min="7945" max="7945" width="7.81640625" style="1" customWidth="1"/>
    <col min="7946" max="8192" width="9.1796875" style="1"/>
    <col min="8193" max="8193" width="34.26953125" style="1" customWidth="1"/>
    <col min="8194" max="8197" width="6.7265625" style="1" customWidth="1"/>
    <col min="8198" max="8198" width="9.453125" style="1" customWidth="1"/>
    <col min="8199" max="8199" width="6.7265625" style="1" customWidth="1"/>
    <col min="8200" max="8200" width="51.54296875" style="1" customWidth="1"/>
    <col min="8201" max="8201" width="7.81640625" style="1" customWidth="1"/>
    <col min="8202" max="8448" width="9.1796875" style="1"/>
    <col min="8449" max="8449" width="34.26953125" style="1" customWidth="1"/>
    <col min="8450" max="8453" width="6.7265625" style="1" customWidth="1"/>
    <col min="8454" max="8454" width="9.453125" style="1" customWidth="1"/>
    <col min="8455" max="8455" width="6.7265625" style="1" customWidth="1"/>
    <col min="8456" max="8456" width="51.54296875" style="1" customWidth="1"/>
    <col min="8457" max="8457" width="7.81640625" style="1" customWidth="1"/>
    <col min="8458" max="8704" width="9.1796875" style="1"/>
    <col min="8705" max="8705" width="34.26953125" style="1" customWidth="1"/>
    <col min="8706" max="8709" width="6.7265625" style="1" customWidth="1"/>
    <col min="8710" max="8710" width="9.453125" style="1" customWidth="1"/>
    <col min="8711" max="8711" width="6.7265625" style="1" customWidth="1"/>
    <col min="8712" max="8712" width="51.54296875" style="1" customWidth="1"/>
    <col min="8713" max="8713" width="7.81640625" style="1" customWidth="1"/>
    <col min="8714" max="8960" width="9.1796875" style="1"/>
    <col min="8961" max="8961" width="34.26953125" style="1" customWidth="1"/>
    <col min="8962" max="8965" width="6.7265625" style="1" customWidth="1"/>
    <col min="8966" max="8966" width="9.453125" style="1" customWidth="1"/>
    <col min="8967" max="8967" width="6.7265625" style="1" customWidth="1"/>
    <col min="8968" max="8968" width="51.54296875" style="1" customWidth="1"/>
    <col min="8969" max="8969" width="7.81640625" style="1" customWidth="1"/>
    <col min="8970" max="9216" width="9.1796875" style="1"/>
    <col min="9217" max="9217" width="34.26953125" style="1" customWidth="1"/>
    <col min="9218" max="9221" width="6.7265625" style="1" customWidth="1"/>
    <col min="9222" max="9222" width="9.453125" style="1" customWidth="1"/>
    <col min="9223" max="9223" width="6.7265625" style="1" customWidth="1"/>
    <col min="9224" max="9224" width="51.54296875" style="1" customWidth="1"/>
    <col min="9225" max="9225" width="7.81640625" style="1" customWidth="1"/>
    <col min="9226" max="9472" width="9.1796875" style="1"/>
    <col min="9473" max="9473" width="34.26953125" style="1" customWidth="1"/>
    <col min="9474" max="9477" width="6.7265625" style="1" customWidth="1"/>
    <col min="9478" max="9478" width="9.453125" style="1" customWidth="1"/>
    <col min="9479" max="9479" width="6.7265625" style="1" customWidth="1"/>
    <col min="9480" max="9480" width="51.54296875" style="1" customWidth="1"/>
    <col min="9481" max="9481" width="7.81640625" style="1" customWidth="1"/>
    <col min="9482" max="9728" width="9.1796875" style="1"/>
    <col min="9729" max="9729" width="34.26953125" style="1" customWidth="1"/>
    <col min="9730" max="9733" width="6.7265625" style="1" customWidth="1"/>
    <col min="9734" max="9734" width="9.453125" style="1" customWidth="1"/>
    <col min="9735" max="9735" width="6.7265625" style="1" customWidth="1"/>
    <col min="9736" max="9736" width="51.54296875" style="1" customWidth="1"/>
    <col min="9737" max="9737" width="7.81640625" style="1" customWidth="1"/>
    <col min="9738" max="9984" width="9.1796875" style="1"/>
    <col min="9985" max="9985" width="34.26953125" style="1" customWidth="1"/>
    <col min="9986" max="9989" width="6.7265625" style="1" customWidth="1"/>
    <col min="9990" max="9990" width="9.453125" style="1" customWidth="1"/>
    <col min="9991" max="9991" width="6.7265625" style="1" customWidth="1"/>
    <col min="9992" max="9992" width="51.54296875" style="1" customWidth="1"/>
    <col min="9993" max="9993" width="7.81640625" style="1" customWidth="1"/>
    <col min="9994" max="10240" width="9.1796875" style="1"/>
    <col min="10241" max="10241" width="34.26953125" style="1" customWidth="1"/>
    <col min="10242" max="10245" width="6.7265625" style="1" customWidth="1"/>
    <col min="10246" max="10246" width="9.453125" style="1" customWidth="1"/>
    <col min="10247" max="10247" width="6.7265625" style="1" customWidth="1"/>
    <col min="10248" max="10248" width="51.54296875" style="1" customWidth="1"/>
    <col min="10249" max="10249" width="7.81640625" style="1" customWidth="1"/>
    <col min="10250" max="10496" width="9.1796875" style="1"/>
    <col min="10497" max="10497" width="34.26953125" style="1" customWidth="1"/>
    <col min="10498" max="10501" width="6.7265625" style="1" customWidth="1"/>
    <col min="10502" max="10502" width="9.453125" style="1" customWidth="1"/>
    <col min="10503" max="10503" width="6.7265625" style="1" customWidth="1"/>
    <col min="10504" max="10504" width="51.54296875" style="1" customWidth="1"/>
    <col min="10505" max="10505" width="7.81640625" style="1" customWidth="1"/>
    <col min="10506" max="10752" width="9.1796875" style="1"/>
    <col min="10753" max="10753" width="34.26953125" style="1" customWidth="1"/>
    <col min="10754" max="10757" width="6.7265625" style="1" customWidth="1"/>
    <col min="10758" max="10758" width="9.453125" style="1" customWidth="1"/>
    <col min="10759" max="10759" width="6.7265625" style="1" customWidth="1"/>
    <col min="10760" max="10760" width="51.54296875" style="1" customWidth="1"/>
    <col min="10761" max="10761" width="7.81640625" style="1" customWidth="1"/>
    <col min="10762" max="11008" width="9.1796875" style="1"/>
    <col min="11009" max="11009" width="34.26953125" style="1" customWidth="1"/>
    <col min="11010" max="11013" width="6.7265625" style="1" customWidth="1"/>
    <col min="11014" max="11014" width="9.453125" style="1" customWidth="1"/>
    <col min="11015" max="11015" width="6.7265625" style="1" customWidth="1"/>
    <col min="11016" max="11016" width="51.54296875" style="1" customWidth="1"/>
    <col min="11017" max="11017" width="7.81640625" style="1" customWidth="1"/>
    <col min="11018" max="11264" width="9.1796875" style="1"/>
    <col min="11265" max="11265" width="34.26953125" style="1" customWidth="1"/>
    <col min="11266" max="11269" width="6.7265625" style="1" customWidth="1"/>
    <col min="11270" max="11270" width="9.453125" style="1" customWidth="1"/>
    <col min="11271" max="11271" width="6.7265625" style="1" customWidth="1"/>
    <col min="11272" max="11272" width="51.54296875" style="1" customWidth="1"/>
    <col min="11273" max="11273" width="7.81640625" style="1" customWidth="1"/>
    <col min="11274" max="11520" width="9.1796875" style="1"/>
    <col min="11521" max="11521" width="34.26953125" style="1" customWidth="1"/>
    <col min="11522" max="11525" width="6.7265625" style="1" customWidth="1"/>
    <col min="11526" max="11526" width="9.453125" style="1" customWidth="1"/>
    <col min="11527" max="11527" width="6.7265625" style="1" customWidth="1"/>
    <col min="11528" max="11528" width="51.54296875" style="1" customWidth="1"/>
    <col min="11529" max="11529" width="7.81640625" style="1" customWidth="1"/>
    <col min="11530" max="11776" width="9.1796875" style="1"/>
    <col min="11777" max="11777" width="34.26953125" style="1" customWidth="1"/>
    <col min="11778" max="11781" width="6.7265625" style="1" customWidth="1"/>
    <col min="11782" max="11782" width="9.453125" style="1" customWidth="1"/>
    <col min="11783" max="11783" width="6.7265625" style="1" customWidth="1"/>
    <col min="11784" max="11784" width="51.54296875" style="1" customWidth="1"/>
    <col min="11785" max="11785" width="7.81640625" style="1" customWidth="1"/>
    <col min="11786" max="12032" width="9.1796875" style="1"/>
    <col min="12033" max="12033" width="34.26953125" style="1" customWidth="1"/>
    <col min="12034" max="12037" width="6.7265625" style="1" customWidth="1"/>
    <col min="12038" max="12038" width="9.453125" style="1" customWidth="1"/>
    <col min="12039" max="12039" width="6.7265625" style="1" customWidth="1"/>
    <col min="12040" max="12040" width="51.54296875" style="1" customWidth="1"/>
    <col min="12041" max="12041" width="7.81640625" style="1" customWidth="1"/>
    <col min="12042" max="12288" width="9.1796875" style="1"/>
    <col min="12289" max="12289" width="34.26953125" style="1" customWidth="1"/>
    <col min="12290" max="12293" width="6.7265625" style="1" customWidth="1"/>
    <col min="12294" max="12294" width="9.453125" style="1" customWidth="1"/>
    <col min="12295" max="12295" width="6.7265625" style="1" customWidth="1"/>
    <col min="12296" max="12296" width="51.54296875" style="1" customWidth="1"/>
    <col min="12297" max="12297" width="7.81640625" style="1" customWidth="1"/>
    <col min="12298" max="12544" width="9.1796875" style="1"/>
    <col min="12545" max="12545" width="34.26953125" style="1" customWidth="1"/>
    <col min="12546" max="12549" width="6.7265625" style="1" customWidth="1"/>
    <col min="12550" max="12550" width="9.453125" style="1" customWidth="1"/>
    <col min="12551" max="12551" width="6.7265625" style="1" customWidth="1"/>
    <col min="12552" max="12552" width="51.54296875" style="1" customWidth="1"/>
    <col min="12553" max="12553" width="7.81640625" style="1" customWidth="1"/>
    <col min="12554" max="12800" width="9.1796875" style="1"/>
    <col min="12801" max="12801" width="34.26953125" style="1" customWidth="1"/>
    <col min="12802" max="12805" width="6.7265625" style="1" customWidth="1"/>
    <col min="12806" max="12806" width="9.453125" style="1" customWidth="1"/>
    <col min="12807" max="12807" width="6.7265625" style="1" customWidth="1"/>
    <col min="12808" max="12808" width="51.54296875" style="1" customWidth="1"/>
    <col min="12809" max="12809" width="7.81640625" style="1" customWidth="1"/>
    <col min="12810" max="13056" width="9.1796875" style="1"/>
    <col min="13057" max="13057" width="34.26953125" style="1" customWidth="1"/>
    <col min="13058" max="13061" width="6.7265625" style="1" customWidth="1"/>
    <col min="13062" max="13062" width="9.453125" style="1" customWidth="1"/>
    <col min="13063" max="13063" width="6.7265625" style="1" customWidth="1"/>
    <col min="13064" max="13064" width="51.54296875" style="1" customWidth="1"/>
    <col min="13065" max="13065" width="7.81640625" style="1" customWidth="1"/>
    <col min="13066" max="13312" width="9.1796875" style="1"/>
    <col min="13313" max="13313" width="34.26953125" style="1" customWidth="1"/>
    <col min="13314" max="13317" width="6.7265625" style="1" customWidth="1"/>
    <col min="13318" max="13318" width="9.453125" style="1" customWidth="1"/>
    <col min="13319" max="13319" width="6.7265625" style="1" customWidth="1"/>
    <col min="13320" max="13320" width="51.54296875" style="1" customWidth="1"/>
    <col min="13321" max="13321" width="7.81640625" style="1" customWidth="1"/>
    <col min="13322" max="13568" width="9.1796875" style="1"/>
    <col min="13569" max="13569" width="34.26953125" style="1" customWidth="1"/>
    <col min="13570" max="13573" width="6.7265625" style="1" customWidth="1"/>
    <col min="13574" max="13574" width="9.453125" style="1" customWidth="1"/>
    <col min="13575" max="13575" width="6.7265625" style="1" customWidth="1"/>
    <col min="13576" max="13576" width="51.54296875" style="1" customWidth="1"/>
    <col min="13577" max="13577" width="7.81640625" style="1" customWidth="1"/>
    <col min="13578" max="13824" width="9.1796875" style="1"/>
    <col min="13825" max="13825" width="34.26953125" style="1" customWidth="1"/>
    <col min="13826" max="13829" width="6.7265625" style="1" customWidth="1"/>
    <col min="13830" max="13830" width="9.453125" style="1" customWidth="1"/>
    <col min="13831" max="13831" width="6.7265625" style="1" customWidth="1"/>
    <col min="13832" max="13832" width="51.54296875" style="1" customWidth="1"/>
    <col min="13833" max="13833" width="7.81640625" style="1" customWidth="1"/>
    <col min="13834" max="14080" width="9.1796875" style="1"/>
    <col min="14081" max="14081" width="34.26953125" style="1" customWidth="1"/>
    <col min="14082" max="14085" width="6.7265625" style="1" customWidth="1"/>
    <col min="14086" max="14086" width="9.453125" style="1" customWidth="1"/>
    <col min="14087" max="14087" width="6.7265625" style="1" customWidth="1"/>
    <col min="14088" max="14088" width="51.54296875" style="1" customWidth="1"/>
    <col min="14089" max="14089" width="7.81640625" style="1" customWidth="1"/>
    <col min="14090" max="14336" width="9.1796875" style="1"/>
    <col min="14337" max="14337" width="34.26953125" style="1" customWidth="1"/>
    <col min="14338" max="14341" width="6.7265625" style="1" customWidth="1"/>
    <col min="14342" max="14342" width="9.453125" style="1" customWidth="1"/>
    <col min="14343" max="14343" width="6.7265625" style="1" customWidth="1"/>
    <col min="14344" max="14344" width="51.54296875" style="1" customWidth="1"/>
    <col min="14345" max="14345" width="7.81640625" style="1" customWidth="1"/>
    <col min="14346" max="14592" width="9.1796875" style="1"/>
    <col min="14593" max="14593" width="34.26953125" style="1" customWidth="1"/>
    <col min="14594" max="14597" width="6.7265625" style="1" customWidth="1"/>
    <col min="14598" max="14598" width="9.453125" style="1" customWidth="1"/>
    <col min="14599" max="14599" width="6.7265625" style="1" customWidth="1"/>
    <col min="14600" max="14600" width="51.54296875" style="1" customWidth="1"/>
    <col min="14601" max="14601" width="7.81640625" style="1" customWidth="1"/>
    <col min="14602" max="14848" width="9.1796875" style="1"/>
    <col min="14849" max="14849" width="34.26953125" style="1" customWidth="1"/>
    <col min="14850" max="14853" width="6.7265625" style="1" customWidth="1"/>
    <col min="14854" max="14854" width="9.453125" style="1" customWidth="1"/>
    <col min="14855" max="14855" width="6.7265625" style="1" customWidth="1"/>
    <col min="14856" max="14856" width="51.54296875" style="1" customWidth="1"/>
    <col min="14857" max="14857" width="7.81640625" style="1" customWidth="1"/>
    <col min="14858" max="15104" width="9.1796875" style="1"/>
    <col min="15105" max="15105" width="34.26953125" style="1" customWidth="1"/>
    <col min="15106" max="15109" width="6.7265625" style="1" customWidth="1"/>
    <col min="15110" max="15110" width="9.453125" style="1" customWidth="1"/>
    <col min="15111" max="15111" width="6.7265625" style="1" customWidth="1"/>
    <col min="15112" max="15112" width="51.54296875" style="1" customWidth="1"/>
    <col min="15113" max="15113" width="7.81640625" style="1" customWidth="1"/>
    <col min="15114" max="15360" width="9.1796875" style="1"/>
    <col min="15361" max="15361" width="34.26953125" style="1" customWidth="1"/>
    <col min="15362" max="15365" width="6.7265625" style="1" customWidth="1"/>
    <col min="15366" max="15366" width="9.453125" style="1" customWidth="1"/>
    <col min="15367" max="15367" width="6.7265625" style="1" customWidth="1"/>
    <col min="15368" max="15368" width="51.54296875" style="1" customWidth="1"/>
    <col min="15369" max="15369" width="7.81640625" style="1" customWidth="1"/>
    <col min="15370" max="15616" width="9.1796875" style="1"/>
    <col min="15617" max="15617" width="34.26953125" style="1" customWidth="1"/>
    <col min="15618" max="15621" width="6.7265625" style="1" customWidth="1"/>
    <col min="15622" max="15622" width="9.453125" style="1" customWidth="1"/>
    <col min="15623" max="15623" width="6.7265625" style="1" customWidth="1"/>
    <col min="15624" max="15624" width="51.54296875" style="1" customWidth="1"/>
    <col min="15625" max="15625" width="7.81640625" style="1" customWidth="1"/>
    <col min="15626" max="15872" width="9.1796875" style="1"/>
    <col min="15873" max="15873" width="34.26953125" style="1" customWidth="1"/>
    <col min="15874" max="15877" width="6.7265625" style="1" customWidth="1"/>
    <col min="15878" max="15878" width="9.453125" style="1" customWidth="1"/>
    <col min="15879" max="15879" width="6.7265625" style="1" customWidth="1"/>
    <col min="15880" max="15880" width="51.54296875" style="1" customWidth="1"/>
    <col min="15881" max="15881" width="7.81640625" style="1" customWidth="1"/>
    <col min="15882" max="16128" width="9.1796875" style="1"/>
    <col min="16129" max="16129" width="34.26953125" style="1" customWidth="1"/>
    <col min="16130" max="16133" width="6.7265625" style="1" customWidth="1"/>
    <col min="16134" max="16134" width="9.453125" style="1" customWidth="1"/>
    <col min="16135" max="16135" width="6.7265625" style="1" customWidth="1"/>
    <col min="16136" max="16136" width="51.54296875" style="1" customWidth="1"/>
    <col min="16137" max="16137" width="7.81640625" style="1" customWidth="1"/>
    <col min="16138" max="16384" width="9.1796875" style="1"/>
  </cols>
  <sheetData>
    <row r="1" spans="1:9" ht="14.15" customHeight="1" x14ac:dyDescent="0.35">
      <c r="A1" s="153" t="s">
        <v>873</v>
      </c>
      <c r="B1" s="154"/>
      <c r="C1" s="154"/>
      <c r="D1" s="154"/>
      <c r="E1" s="154"/>
      <c r="F1" s="154"/>
      <c r="G1" s="154"/>
      <c r="H1" s="154"/>
      <c r="I1" s="155"/>
    </row>
    <row r="2" spans="1:9" ht="14.15" customHeight="1" thickBot="1" x14ac:dyDescent="0.4">
      <c r="A2" s="156"/>
      <c r="B2" s="157"/>
      <c r="C2" s="157"/>
      <c r="D2" s="157"/>
      <c r="E2" s="157"/>
      <c r="F2" s="157"/>
      <c r="G2" s="157"/>
      <c r="H2" s="157"/>
      <c r="I2" s="158"/>
    </row>
    <row r="3" spans="1:9" s="2" customFormat="1" ht="14.15" customHeight="1" thickBot="1" x14ac:dyDescent="0.4">
      <c r="A3" s="152" t="s">
        <v>874</v>
      </c>
      <c r="B3" s="152"/>
      <c r="C3" s="152"/>
      <c r="D3" s="152"/>
      <c r="E3" s="152"/>
      <c r="F3" s="152"/>
      <c r="G3" s="152"/>
      <c r="H3" s="152"/>
      <c r="I3" s="152"/>
    </row>
    <row r="4" spans="1:9" s="2" customFormat="1" ht="18" customHeight="1" thickBot="1" x14ac:dyDescent="0.4">
      <c r="A4" s="143" t="s">
        <v>875</v>
      </c>
      <c r="B4" s="144"/>
      <c r="C4" s="144"/>
      <c r="D4" s="144"/>
      <c r="E4" s="144"/>
      <c r="F4" s="144"/>
      <c r="G4" s="144"/>
      <c r="H4" s="144"/>
      <c r="I4" s="145"/>
    </row>
    <row r="5" spans="1:9" s="3" customFormat="1" ht="14.15" customHeight="1" x14ac:dyDescent="0.35">
      <c r="A5" s="3" t="s">
        <v>876</v>
      </c>
      <c r="B5" s="3" t="s">
        <v>877</v>
      </c>
      <c r="C5" s="3" t="s">
        <v>878</v>
      </c>
      <c r="D5" s="3" t="s">
        <v>4</v>
      </c>
      <c r="E5" s="3" t="s">
        <v>879</v>
      </c>
      <c r="F5" s="3" t="s">
        <v>5</v>
      </c>
      <c r="G5" s="3" t="s">
        <v>6</v>
      </c>
      <c r="H5" s="3" t="s">
        <v>880</v>
      </c>
      <c r="I5" s="3" t="s">
        <v>8</v>
      </c>
    </row>
    <row r="6" spans="1:9" ht="14.15" customHeight="1" x14ac:dyDescent="0.35">
      <c r="A6" s="1" t="s">
        <v>881</v>
      </c>
      <c r="B6" s="1" t="s">
        <v>882</v>
      </c>
      <c r="C6" s="1" t="s">
        <v>883</v>
      </c>
      <c r="D6" s="1" t="s">
        <v>884</v>
      </c>
      <c r="E6" s="1" t="s">
        <v>882</v>
      </c>
      <c r="F6" s="1" t="s">
        <v>885</v>
      </c>
      <c r="G6" s="1" t="s">
        <v>882</v>
      </c>
      <c r="H6" s="1" t="s">
        <v>886</v>
      </c>
      <c r="I6" s="1" t="s">
        <v>43</v>
      </c>
    </row>
    <row r="7" spans="1:9" ht="14.15" customHeight="1" x14ac:dyDescent="0.35">
      <c r="A7" s="1" t="s">
        <v>887</v>
      </c>
      <c r="B7" s="1">
        <v>1</v>
      </c>
      <c r="C7" s="1">
        <v>0</v>
      </c>
      <c r="D7" s="1">
        <v>1</v>
      </c>
      <c r="E7" s="1">
        <v>0</v>
      </c>
      <c r="F7" s="1">
        <v>100</v>
      </c>
      <c r="G7" s="1">
        <v>4</v>
      </c>
      <c r="H7" s="1" t="s">
        <v>888</v>
      </c>
      <c r="I7" s="1" t="s">
        <v>61</v>
      </c>
    </row>
    <row r="8" spans="1:9" ht="14.15" customHeight="1" x14ac:dyDescent="0.35">
      <c r="A8" s="1" t="s">
        <v>889</v>
      </c>
      <c r="B8" s="1">
        <v>1</v>
      </c>
      <c r="C8" s="1">
        <v>0</v>
      </c>
      <c r="D8" s="1">
        <v>1</v>
      </c>
      <c r="E8" s="1">
        <v>0</v>
      </c>
      <c r="F8" s="1">
        <v>50</v>
      </c>
      <c r="G8" s="1">
        <v>0</v>
      </c>
      <c r="I8" s="1" t="s">
        <v>12</v>
      </c>
    </row>
    <row r="9" spans="1:9" ht="14.15" customHeight="1" x14ac:dyDescent="0.35">
      <c r="A9" s="1" t="s">
        <v>890</v>
      </c>
      <c r="B9" s="1" t="s">
        <v>882</v>
      </c>
      <c r="C9" s="1" t="s">
        <v>883</v>
      </c>
      <c r="D9" s="1" t="s">
        <v>891</v>
      </c>
      <c r="E9" s="1" t="s">
        <v>882</v>
      </c>
      <c r="F9" s="1" t="s">
        <v>892</v>
      </c>
      <c r="G9" s="1" t="s">
        <v>893</v>
      </c>
      <c r="H9" s="1" t="s">
        <v>894</v>
      </c>
      <c r="I9" s="1" t="s">
        <v>166</v>
      </c>
    </row>
    <row r="10" spans="1:9" ht="14.15" customHeight="1" x14ac:dyDescent="0.35">
      <c r="A10" s="1" t="s">
        <v>895</v>
      </c>
      <c r="B10" s="1" t="s">
        <v>882</v>
      </c>
      <c r="C10" s="1" t="s">
        <v>883</v>
      </c>
      <c r="D10" s="1" t="s">
        <v>882</v>
      </c>
      <c r="E10" s="1" t="s">
        <v>882</v>
      </c>
      <c r="F10" s="1" t="s">
        <v>896</v>
      </c>
      <c r="G10" s="1" t="s">
        <v>884</v>
      </c>
      <c r="H10" s="1" t="s">
        <v>897</v>
      </c>
      <c r="I10" s="1" t="s">
        <v>106</v>
      </c>
    </row>
    <row r="11" spans="1:9" ht="14.15" customHeight="1" x14ac:dyDescent="0.35">
      <c r="H11" s="1" t="s">
        <v>898</v>
      </c>
    </row>
    <row r="12" spans="1:9" s="4" customFormat="1" ht="14.15" customHeight="1" x14ac:dyDescent="0.35">
      <c r="A12" s="4" t="s">
        <v>899</v>
      </c>
      <c r="B12" s="4" t="s">
        <v>882</v>
      </c>
      <c r="C12" s="4" t="s">
        <v>883</v>
      </c>
      <c r="D12" s="4" t="s">
        <v>882</v>
      </c>
      <c r="E12" s="4" t="s">
        <v>883</v>
      </c>
      <c r="F12" s="4" t="s">
        <v>896</v>
      </c>
      <c r="G12" s="4" t="s">
        <v>884</v>
      </c>
      <c r="H12" s="4" t="s">
        <v>900</v>
      </c>
      <c r="I12" s="4" t="s">
        <v>103</v>
      </c>
    </row>
    <row r="13" spans="1:9" s="4" customFormat="1" ht="14.15" customHeight="1" x14ac:dyDescent="0.35">
      <c r="A13" s="4" t="s">
        <v>901</v>
      </c>
      <c r="B13" s="4" t="s">
        <v>882</v>
      </c>
      <c r="C13" s="4" t="s">
        <v>883</v>
      </c>
      <c r="D13" s="4" t="s">
        <v>884</v>
      </c>
      <c r="E13" s="4" t="s">
        <v>883</v>
      </c>
      <c r="F13" s="4" t="s">
        <v>892</v>
      </c>
      <c r="G13" s="4" t="s">
        <v>891</v>
      </c>
      <c r="H13" s="4" t="s">
        <v>902</v>
      </c>
      <c r="I13" s="4" t="s">
        <v>141</v>
      </c>
    </row>
    <row r="14" spans="1:9" ht="14.15" customHeight="1" x14ac:dyDescent="0.35">
      <c r="A14" s="1" t="s">
        <v>903</v>
      </c>
      <c r="B14" s="1" t="s">
        <v>882</v>
      </c>
      <c r="C14" s="1" t="s">
        <v>883</v>
      </c>
      <c r="D14" s="1" t="s">
        <v>884</v>
      </c>
      <c r="E14" s="1" t="s">
        <v>882</v>
      </c>
      <c r="F14" s="1" t="s">
        <v>904</v>
      </c>
      <c r="G14" s="1" t="s">
        <v>905</v>
      </c>
      <c r="H14" s="1" t="s">
        <v>906</v>
      </c>
      <c r="I14" s="1" t="s">
        <v>141</v>
      </c>
    </row>
    <row r="15" spans="1:9" ht="14.15" customHeight="1" x14ac:dyDescent="0.35">
      <c r="A15" s="1" t="s">
        <v>907</v>
      </c>
      <c r="B15" s="1" t="s">
        <v>882</v>
      </c>
      <c r="C15" s="1" t="s">
        <v>882</v>
      </c>
      <c r="D15" s="1" t="s">
        <v>893</v>
      </c>
      <c r="E15" s="1" t="s">
        <v>883</v>
      </c>
      <c r="F15" s="1" t="s">
        <v>908</v>
      </c>
      <c r="G15" s="1" t="s">
        <v>909</v>
      </c>
      <c r="H15" s="1" t="s">
        <v>910</v>
      </c>
      <c r="I15" s="1" t="s">
        <v>343</v>
      </c>
    </row>
    <row r="16" spans="1:9" ht="14.15" customHeight="1" x14ac:dyDescent="0.35">
      <c r="A16" s="1" t="s">
        <v>911</v>
      </c>
      <c r="B16" s="1" t="s">
        <v>882</v>
      </c>
      <c r="C16" s="1" t="s">
        <v>883</v>
      </c>
      <c r="D16" s="1" t="s">
        <v>882</v>
      </c>
      <c r="E16" s="1" t="s">
        <v>882</v>
      </c>
      <c r="F16" s="1" t="s">
        <v>912</v>
      </c>
      <c r="G16" s="1" t="s">
        <v>905</v>
      </c>
      <c r="H16" s="1" t="s">
        <v>913</v>
      </c>
      <c r="I16" s="1" t="s">
        <v>56</v>
      </c>
    </row>
    <row r="17" spans="1:9" s="4" customFormat="1" ht="14.15" customHeight="1" x14ac:dyDescent="0.35">
      <c r="A17" s="4" t="s">
        <v>914</v>
      </c>
      <c r="B17" s="4" t="s">
        <v>882</v>
      </c>
      <c r="C17" s="4" t="s">
        <v>883</v>
      </c>
      <c r="D17" s="4" t="s">
        <v>884</v>
      </c>
      <c r="E17" s="4" t="s">
        <v>882</v>
      </c>
      <c r="F17" s="4" t="s">
        <v>915</v>
      </c>
      <c r="G17" s="4" t="s">
        <v>893</v>
      </c>
      <c r="H17" s="4" t="s">
        <v>916</v>
      </c>
      <c r="I17" s="4" t="s">
        <v>106</v>
      </c>
    </row>
    <row r="18" spans="1:9" ht="14.15" customHeight="1" x14ac:dyDescent="0.35">
      <c r="A18" s="1" t="s">
        <v>917</v>
      </c>
      <c r="B18" s="1">
        <v>0</v>
      </c>
      <c r="C18" s="1">
        <v>1</v>
      </c>
      <c r="D18" s="1">
        <v>4</v>
      </c>
      <c r="E18" s="1">
        <v>2</v>
      </c>
      <c r="F18" s="1" t="s">
        <v>828</v>
      </c>
      <c r="G18" s="1">
        <v>6</v>
      </c>
      <c r="H18" s="1" t="s">
        <v>918</v>
      </c>
      <c r="I18" s="1" t="s">
        <v>61</v>
      </c>
    </row>
    <row r="19" spans="1:9" ht="14.15" customHeight="1" x14ac:dyDescent="0.35">
      <c r="A19" s="1" t="s">
        <v>919</v>
      </c>
      <c r="B19" s="1" t="s">
        <v>882</v>
      </c>
      <c r="C19" s="1" t="s">
        <v>882</v>
      </c>
      <c r="D19" s="1" t="s">
        <v>893</v>
      </c>
      <c r="E19" s="1" t="s">
        <v>882</v>
      </c>
      <c r="F19" s="1" t="s">
        <v>920</v>
      </c>
      <c r="G19" s="1" t="s">
        <v>905</v>
      </c>
      <c r="H19" s="1" t="s">
        <v>921</v>
      </c>
      <c r="I19" s="1" t="s">
        <v>128</v>
      </c>
    </row>
    <row r="20" spans="1:9" ht="14.15" customHeight="1" x14ac:dyDescent="0.35">
      <c r="H20" s="1" t="s">
        <v>922</v>
      </c>
    </row>
    <row r="21" spans="1:9" ht="14.15" customHeight="1" x14ac:dyDescent="0.35">
      <c r="A21" s="1" t="s">
        <v>923</v>
      </c>
      <c r="B21" s="1">
        <v>2</v>
      </c>
      <c r="C21" s="1">
        <v>0</v>
      </c>
      <c r="D21" s="1">
        <v>2</v>
      </c>
      <c r="E21" s="1">
        <v>1</v>
      </c>
      <c r="F21" s="1" t="s">
        <v>924</v>
      </c>
      <c r="G21" s="1">
        <v>3</v>
      </c>
      <c r="H21" s="1" t="s">
        <v>925</v>
      </c>
      <c r="I21" s="1" t="s">
        <v>926</v>
      </c>
    </row>
    <row r="22" spans="1:9" ht="14.15" customHeight="1" x14ac:dyDescent="0.35">
      <c r="H22" s="1" t="s">
        <v>922</v>
      </c>
    </row>
    <row r="23" spans="1:9" s="4" customFormat="1" ht="14.15" customHeight="1" x14ac:dyDescent="0.35">
      <c r="A23" s="4" t="s">
        <v>927</v>
      </c>
      <c r="B23" s="4" t="s">
        <v>882</v>
      </c>
      <c r="C23" s="4" t="s">
        <v>883</v>
      </c>
      <c r="D23" s="4" t="s">
        <v>882</v>
      </c>
      <c r="E23" s="4" t="s">
        <v>882</v>
      </c>
      <c r="F23" s="4" t="s">
        <v>928</v>
      </c>
      <c r="G23" s="4" t="s">
        <v>893</v>
      </c>
      <c r="H23" s="4" t="s">
        <v>929</v>
      </c>
      <c r="I23" s="4" t="s">
        <v>106</v>
      </c>
    </row>
    <row r="24" spans="1:9" s="4" customFormat="1" ht="14.15" customHeight="1" x14ac:dyDescent="0.35">
      <c r="H24" s="4" t="s">
        <v>930</v>
      </c>
    </row>
    <row r="25" spans="1:9" ht="14.15" customHeight="1" x14ac:dyDescent="0.35">
      <c r="A25" s="1" t="s">
        <v>931</v>
      </c>
      <c r="B25" s="1" t="s">
        <v>882</v>
      </c>
      <c r="C25" s="1" t="s">
        <v>882</v>
      </c>
      <c r="D25" s="1" t="s">
        <v>893</v>
      </c>
      <c r="E25" s="1" t="s">
        <v>884</v>
      </c>
      <c r="F25" s="1" t="s">
        <v>932</v>
      </c>
      <c r="G25" s="1" t="s">
        <v>905</v>
      </c>
      <c r="H25" s="1" t="s">
        <v>933</v>
      </c>
      <c r="I25" s="1" t="s">
        <v>18</v>
      </c>
    </row>
    <row r="26" spans="1:9" ht="14.15" customHeight="1" x14ac:dyDescent="0.35">
      <c r="A26" s="1" t="s">
        <v>934</v>
      </c>
      <c r="B26" s="1" t="s">
        <v>882</v>
      </c>
      <c r="C26" s="1" t="s">
        <v>883</v>
      </c>
      <c r="D26" s="1" t="s">
        <v>893</v>
      </c>
      <c r="E26" s="1" t="s">
        <v>884</v>
      </c>
      <c r="F26" s="1" t="s">
        <v>935</v>
      </c>
      <c r="G26" s="1" t="s">
        <v>905</v>
      </c>
      <c r="H26" s="1" t="s">
        <v>936</v>
      </c>
      <c r="I26" s="1" t="s">
        <v>85</v>
      </c>
    </row>
    <row r="27" spans="1:9" ht="14.15" customHeight="1" x14ac:dyDescent="0.35">
      <c r="A27" s="1" t="s">
        <v>937</v>
      </c>
      <c r="B27" s="1">
        <v>1</v>
      </c>
      <c r="C27" s="1">
        <v>0</v>
      </c>
      <c r="D27" s="1">
        <v>2</v>
      </c>
      <c r="E27" s="1">
        <v>1</v>
      </c>
      <c r="F27" s="1">
        <v>500</v>
      </c>
      <c r="G27" s="1">
        <v>1</v>
      </c>
      <c r="H27" s="1" t="s">
        <v>938</v>
      </c>
      <c r="I27" s="1" t="s">
        <v>12</v>
      </c>
    </row>
    <row r="28" spans="1:9" ht="14.15" customHeight="1" x14ac:dyDescent="0.35">
      <c r="A28" s="1" t="s">
        <v>939</v>
      </c>
      <c r="B28" s="1" t="s">
        <v>882</v>
      </c>
      <c r="C28" s="1" t="s">
        <v>883</v>
      </c>
      <c r="D28" s="1" t="s">
        <v>884</v>
      </c>
      <c r="E28" s="1" t="s">
        <v>884</v>
      </c>
      <c r="F28" s="1" t="s">
        <v>940</v>
      </c>
      <c r="G28" s="1" t="s">
        <v>941</v>
      </c>
      <c r="H28" s="1" t="s">
        <v>942</v>
      </c>
      <c r="I28" s="1" t="s">
        <v>211</v>
      </c>
    </row>
    <row r="29" spans="1:9" ht="14.15" customHeight="1" x14ac:dyDescent="0.35">
      <c r="H29" s="1" t="s">
        <v>943</v>
      </c>
    </row>
    <row r="30" spans="1:9" ht="14.15" customHeight="1" x14ac:dyDescent="0.35">
      <c r="A30" s="1" t="s">
        <v>944</v>
      </c>
      <c r="B30" s="1">
        <v>2</v>
      </c>
      <c r="C30" s="1">
        <v>0</v>
      </c>
      <c r="D30" s="1">
        <v>2</v>
      </c>
      <c r="E30" s="1">
        <v>1</v>
      </c>
      <c r="F30" s="1">
        <v>750</v>
      </c>
      <c r="G30" s="1">
        <v>2</v>
      </c>
      <c r="H30" s="1" t="s">
        <v>945</v>
      </c>
      <c r="I30" s="1" t="s">
        <v>18</v>
      </c>
    </row>
    <row r="31" spans="1:9" ht="14.15" customHeight="1" x14ac:dyDescent="0.35">
      <c r="H31" s="1" t="s">
        <v>946</v>
      </c>
    </row>
    <row r="32" spans="1:9" ht="14.15" customHeight="1" x14ac:dyDescent="0.35">
      <c r="A32" s="1" t="s">
        <v>947</v>
      </c>
      <c r="B32" s="1" t="s">
        <v>882</v>
      </c>
      <c r="C32" s="1" t="s">
        <v>883</v>
      </c>
      <c r="D32" s="1" t="s">
        <v>883</v>
      </c>
      <c r="E32" s="1" t="s">
        <v>883</v>
      </c>
      <c r="F32" s="1" t="s">
        <v>948</v>
      </c>
      <c r="G32" s="1" t="s">
        <v>905</v>
      </c>
      <c r="H32" s="1" t="s">
        <v>949</v>
      </c>
      <c r="I32" s="1" t="s">
        <v>33</v>
      </c>
    </row>
    <row r="33" spans="1:9" ht="14.15" customHeight="1" x14ac:dyDescent="0.35">
      <c r="A33" s="1" t="s">
        <v>950</v>
      </c>
      <c r="B33" s="1" t="s">
        <v>884</v>
      </c>
      <c r="C33" s="1" t="s">
        <v>883</v>
      </c>
      <c r="D33" s="1" t="s">
        <v>909</v>
      </c>
      <c r="E33" s="1" t="s">
        <v>884</v>
      </c>
      <c r="F33" s="1" t="s">
        <v>951</v>
      </c>
      <c r="G33" s="1" t="s">
        <v>941</v>
      </c>
      <c r="H33" s="1" t="s">
        <v>952</v>
      </c>
      <c r="I33" s="1" t="s">
        <v>166</v>
      </c>
    </row>
    <row r="34" spans="1:9" ht="14.15" customHeight="1" x14ac:dyDescent="0.35">
      <c r="H34" s="1" t="s">
        <v>953</v>
      </c>
    </row>
    <row r="35" spans="1:9" ht="14.15" customHeight="1" x14ac:dyDescent="0.35">
      <c r="A35" s="1" t="s">
        <v>954</v>
      </c>
      <c r="B35" s="1" t="s">
        <v>882</v>
      </c>
      <c r="C35" s="1" t="s">
        <v>882</v>
      </c>
      <c r="D35" s="1" t="s">
        <v>884</v>
      </c>
      <c r="E35" s="1" t="s">
        <v>883</v>
      </c>
      <c r="F35" s="1" t="s">
        <v>915</v>
      </c>
      <c r="G35" s="1" t="s">
        <v>909</v>
      </c>
      <c r="H35" s="1" t="s">
        <v>955</v>
      </c>
      <c r="I35" s="1" t="s">
        <v>141</v>
      </c>
    </row>
    <row r="36" spans="1:9" ht="14.15" customHeight="1" x14ac:dyDescent="0.35">
      <c r="A36" s="1" t="s">
        <v>956</v>
      </c>
      <c r="B36" s="1" t="s">
        <v>882</v>
      </c>
      <c r="C36" s="1" t="s">
        <v>883</v>
      </c>
      <c r="D36" s="1" t="s">
        <v>893</v>
      </c>
      <c r="E36" s="1" t="s">
        <v>884</v>
      </c>
      <c r="F36" s="1" t="s">
        <v>924</v>
      </c>
      <c r="G36" s="1" t="s">
        <v>891</v>
      </c>
      <c r="H36" s="1" t="s">
        <v>957</v>
      </c>
      <c r="I36" s="1" t="s">
        <v>56</v>
      </c>
    </row>
    <row r="37" spans="1:9" ht="14.15" customHeight="1" thickBot="1" x14ac:dyDescent="0.4"/>
    <row r="38" spans="1:9" ht="18" customHeight="1" thickBot="1" x14ac:dyDescent="0.4">
      <c r="A38" s="143" t="s">
        <v>958</v>
      </c>
      <c r="B38" s="144"/>
      <c r="C38" s="144"/>
      <c r="D38" s="144"/>
      <c r="E38" s="144"/>
      <c r="F38" s="144"/>
      <c r="G38" s="144"/>
      <c r="H38" s="144"/>
      <c r="I38" s="145"/>
    </row>
    <row r="39" spans="1:9" s="3" customFormat="1" ht="14.15" customHeight="1" x14ac:dyDescent="0.35">
      <c r="A39" s="3" t="s">
        <v>876</v>
      </c>
      <c r="B39" s="3" t="s">
        <v>877</v>
      </c>
      <c r="C39" s="3" t="s">
        <v>878</v>
      </c>
      <c r="D39" s="3" t="s">
        <v>4</v>
      </c>
      <c r="E39" s="3" t="s">
        <v>879</v>
      </c>
      <c r="F39" s="3" t="s">
        <v>5</v>
      </c>
      <c r="G39" s="3" t="s">
        <v>6</v>
      </c>
      <c r="H39" s="3" t="s">
        <v>880</v>
      </c>
      <c r="I39" s="3" t="s">
        <v>8</v>
      </c>
    </row>
    <row r="40" spans="1:9" ht="14.15" customHeight="1" x14ac:dyDescent="0.35">
      <c r="A40" s="1" t="s">
        <v>959</v>
      </c>
      <c r="B40" s="1" t="s">
        <v>882</v>
      </c>
      <c r="C40" s="1">
        <v>0</v>
      </c>
      <c r="D40" s="1">
        <v>1</v>
      </c>
      <c r="E40" s="1">
        <v>0</v>
      </c>
      <c r="F40" s="1">
        <v>300</v>
      </c>
      <c r="G40" s="1">
        <v>3</v>
      </c>
      <c r="H40" s="1" t="s">
        <v>960</v>
      </c>
      <c r="I40" s="1" t="s">
        <v>61</v>
      </c>
    </row>
    <row r="41" spans="1:9" ht="14.15" customHeight="1" x14ac:dyDescent="0.35">
      <c r="A41" s="1" t="s">
        <v>961</v>
      </c>
      <c r="B41" s="1" t="s">
        <v>882</v>
      </c>
      <c r="C41" s="1" t="s">
        <v>883</v>
      </c>
      <c r="D41" s="1" t="s">
        <v>893</v>
      </c>
      <c r="E41" s="1" t="s">
        <v>882</v>
      </c>
      <c r="F41" s="1" t="s">
        <v>912</v>
      </c>
      <c r="G41" s="1" t="s">
        <v>884</v>
      </c>
      <c r="H41" s="1" t="s">
        <v>962</v>
      </c>
      <c r="I41" s="1" t="s">
        <v>21</v>
      </c>
    </row>
    <row r="42" spans="1:9" ht="14.15" customHeight="1" x14ac:dyDescent="0.35">
      <c r="A42" s="1" t="s">
        <v>963</v>
      </c>
      <c r="B42" s="1" t="s">
        <v>882</v>
      </c>
      <c r="C42" s="1" t="s">
        <v>883</v>
      </c>
      <c r="D42" s="1" t="s">
        <v>893</v>
      </c>
      <c r="E42" s="1" t="s">
        <v>882</v>
      </c>
      <c r="F42" s="1" t="s">
        <v>964</v>
      </c>
      <c r="G42" s="1" t="s">
        <v>893</v>
      </c>
      <c r="H42" s="1" t="s">
        <v>965</v>
      </c>
      <c r="I42" s="1" t="s">
        <v>343</v>
      </c>
    </row>
    <row r="43" spans="1:9" ht="14.15" customHeight="1" x14ac:dyDescent="0.35">
      <c r="A43" s="1" t="s">
        <v>966</v>
      </c>
      <c r="B43" s="1" t="s">
        <v>884</v>
      </c>
      <c r="C43" s="1" t="s">
        <v>883</v>
      </c>
      <c r="D43" s="1" t="s">
        <v>941</v>
      </c>
      <c r="E43" s="1" t="s">
        <v>883</v>
      </c>
      <c r="F43" s="1" t="s">
        <v>892</v>
      </c>
      <c r="G43" s="1" t="s">
        <v>941</v>
      </c>
      <c r="H43" s="1" t="s">
        <v>965</v>
      </c>
      <c r="I43" s="1" t="s">
        <v>43</v>
      </c>
    </row>
    <row r="44" spans="1:9" s="4" customFormat="1" ht="14.15" customHeight="1" x14ac:dyDescent="0.35">
      <c r="A44" s="4" t="s">
        <v>967</v>
      </c>
      <c r="B44" s="4" t="s">
        <v>882</v>
      </c>
      <c r="C44" s="4" t="s">
        <v>882</v>
      </c>
      <c r="D44" s="4" t="s">
        <v>893</v>
      </c>
      <c r="E44" s="4" t="s">
        <v>883</v>
      </c>
      <c r="F44" s="4" t="s">
        <v>892</v>
      </c>
      <c r="G44" s="4" t="s">
        <v>891</v>
      </c>
      <c r="H44" s="4" t="s">
        <v>968</v>
      </c>
      <c r="I44" s="4" t="s">
        <v>54</v>
      </c>
    </row>
    <row r="45" spans="1:9" s="4" customFormat="1" ht="14.15" customHeight="1" x14ac:dyDescent="0.35">
      <c r="H45" s="4" t="s">
        <v>969</v>
      </c>
    </row>
    <row r="46" spans="1:9" ht="14.15" customHeight="1" x14ac:dyDescent="0.35">
      <c r="A46" s="1" t="s">
        <v>970</v>
      </c>
      <c r="B46" s="1" t="s">
        <v>882</v>
      </c>
      <c r="C46" s="1" t="s">
        <v>882</v>
      </c>
      <c r="D46" s="1" t="s">
        <v>893</v>
      </c>
      <c r="E46" s="1" t="s">
        <v>882</v>
      </c>
      <c r="F46" s="1" t="s">
        <v>935</v>
      </c>
      <c r="G46" s="1" t="s">
        <v>905</v>
      </c>
      <c r="H46" s="1" t="s">
        <v>971</v>
      </c>
      <c r="I46" s="1" t="s">
        <v>43</v>
      </c>
    </row>
    <row r="47" spans="1:9" ht="14.15" customHeight="1" x14ac:dyDescent="0.35">
      <c r="H47" s="1" t="s">
        <v>972</v>
      </c>
    </row>
    <row r="48" spans="1:9" ht="14.15" customHeight="1" x14ac:dyDescent="0.35">
      <c r="A48" s="1" t="s">
        <v>973</v>
      </c>
      <c r="B48" s="1">
        <v>1</v>
      </c>
      <c r="C48" s="1">
        <v>1</v>
      </c>
      <c r="D48" s="1">
        <v>3</v>
      </c>
      <c r="E48" s="1">
        <v>1</v>
      </c>
      <c r="F48" s="1" t="s">
        <v>951</v>
      </c>
      <c r="G48" s="1">
        <v>6</v>
      </c>
      <c r="H48" s="1" t="s">
        <v>974</v>
      </c>
      <c r="I48" s="1" t="s">
        <v>12</v>
      </c>
    </row>
    <row r="49" spans="1:9" ht="14.15" customHeight="1" x14ac:dyDescent="0.35">
      <c r="A49" s="1" t="s">
        <v>975</v>
      </c>
      <c r="B49" s="1">
        <v>1</v>
      </c>
      <c r="C49" s="1">
        <v>1</v>
      </c>
      <c r="D49" s="1">
        <v>3</v>
      </c>
      <c r="E49" s="1">
        <v>3</v>
      </c>
      <c r="F49" s="1" t="s">
        <v>648</v>
      </c>
      <c r="G49" s="1">
        <v>6</v>
      </c>
      <c r="H49" s="1" t="s">
        <v>974</v>
      </c>
      <c r="I49" s="1" t="s">
        <v>61</v>
      </c>
    </row>
    <row r="50" spans="1:9" ht="14.15" customHeight="1" x14ac:dyDescent="0.35">
      <c r="A50" s="1" t="s">
        <v>976</v>
      </c>
      <c r="B50" s="1" t="s">
        <v>884</v>
      </c>
      <c r="C50" s="1" t="s">
        <v>882</v>
      </c>
      <c r="D50" s="1" t="s">
        <v>941</v>
      </c>
      <c r="E50" s="1" t="s">
        <v>884</v>
      </c>
      <c r="F50" s="1" t="s">
        <v>977</v>
      </c>
      <c r="G50" s="1" t="s">
        <v>905</v>
      </c>
      <c r="H50" s="1" t="s">
        <v>971</v>
      </c>
      <c r="I50" s="1" t="s">
        <v>43</v>
      </c>
    </row>
    <row r="51" spans="1:9" ht="14.15" customHeight="1" x14ac:dyDescent="0.35">
      <c r="H51" s="1" t="s">
        <v>972</v>
      </c>
    </row>
    <row r="52" spans="1:9" ht="14.15" customHeight="1" x14ac:dyDescent="0.35">
      <c r="A52" s="1" t="s">
        <v>978</v>
      </c>
      <c r="B52" s="1" t="s">
        <v>884</v>
      </c>
      <c r="C52" s="1" t="s">
        <v>883</v>
      </c>
      <c r="D52" s="1" t="s">
        <v>882</v>
      </c>
      <c r="E52" s="1" t="s">
        <v>883</v>
      </c>
      <c r="F52" s="1" t="s">
        <v>979</v>
      </c>
      <c r="G52" s="1" t="s">
        <v>909</v>
      </c>
      <c r="H52" s="1" t="s">
        <v>980</v>
      </c>
      <c r="I52" s="1" t="s">
        <v>211</v>
      </c>
    </row>
    <row r="53" spans="1:9" ht="14.15" customHeight="1" x14ac:dyDescent="0.35">
      <c r="A53" s="1" t="s">
        <v>981</v>
      </c>
      <c r="B53" s="1" t="s">
        <v>884</v>
      </c>
      <c r="C53" s="1" t="s">
        <v>882</v>
      </c>
      <c r="D53" s="1" t="s">
        <v>891</v>
      </c>
      <c r="E53" s="1" t="s">
        <v>884</v>
      </c>
      <c r="F53" s="1" t="s">
        <v>845</v>
      </c>
      <c r="G53" s="1" t="s">
        <v>982</v>
      </c>
      <c r="I53" s="1" t="s">
        <v>103</v>
      </c>
    </row>
    <row r="54" spans="1:9" ht="14.15" customHeight="1" x14ac:dyDescent="0.35">
      <c r="A54" s="1" t="s">
        <v>983</v>
      </c>
      <c r="B54" s="1" t="s">
        <v>882</v>
      </c>
      <c r="C54" s="1" t="s">
        <v>883</v>
      </c>
      <c r="D54" s="1" t="s">
        <v>893</v>
      </c>
      <c r="E54" s="1" t="s">
        <v>883</v>
      </c>
      <c r="F54" s="1" t="s">
        <v>920</v>
      </c>
      <c r="G54" s="1" t="s">
        <v>982</v>
      </c>
      <c r="H54" s="1" t="s">
        <v>984</v>
      </c>
      <c r="I54" s="1" t="s">
        <v>141</v>
      </c>
    </row>
    <row r="55" spans="1:9" ht="14.15" customHeight="1" x14ac:dyDescent="0.35">
      <c r="A55" s="1" t="s">
        <v>985</v>
      </c>
      <c r="B55" s="1" t="s">
        <v>884</v>
      </c>
      <c r="C55" s="1" t="s">
        <v>883</v>
      </c>
      <c r="D55" s="1" t="s">
        <v>893</v>
      </c>
      <c r="E55" s="1" t="s">
        <v>884</v>
      </c>
      <c r="F55" s="1" t="s">
        <v>986</v>
      </c>
      <c r="G55" s="1" t="s">
        <v>941</v>
      </c>
      <c r="I55" s="1" t="s">
        <v>54</v>
      </c>
    </row>
    <row r="56" spans="1:9" ht="14.15" customHeight="1" x14ac:dyDescent="0.35">
      <c r="A56" s="1" t="s">
        <v>987</v>
      </c>
      <c r="B56" s="1" t="s">
        <v>882</v>
      </c>
      <c r="C56" s="1" t="s">
        <v>882</v>
      </c>
      <c r="D56" s="1" t="s">
        <v>893</v>
      </c>
      <c r="E56" s="1" t="s">
        <v>882</v>
      </c>
      <c r="F56" s="1" t="s">
        <v>988</v>
      </c>
      <c r="G56" s="1" t="s">
        <v>905</v>
      </c>
      <c r="H56" s="1" t="s">
        <v>989</v>
      </c>
      <c r="I56" s="1" t="s">
        <v>211</v>
      </c>
    </row>
    <row r="57" spans="1:9" ht="14.15" customHeight="1" x14ac:dyDescent="0.35">
      <c r="H57" s="1" t="s">
        <v>990</v>
      </c>
    </row>
    <row r="58" spans="1:9" ht="14.15" customHeight="1" x14ac:dyDescent="0.35">
      <c r="A58" s="1" t="s">
        <v>991</v>
      </c>
      <c r="B58" s="1" t="s">
        <v>884</v>
      </c>
      <c r="C58" s="1" t="s">
        <v>883</v>
      </c>
      <c r="D58" s="1" t="s">
        <v>941</v>
      </c>
      <c r="E58" s="1" t="s">
        <v>882</v>
      </c>
      <c r="F58" s="1" t="s">
        <v>951</v>
      </c>
      <c r="G58" s="1" t="s">
        <v>891</v>
      </c>
      <c r="H58" s="1" t="s">
        <v>992</v>
      </c>
      <c r="I58" s="1" t="s">
        <v>54</v>
      </c>
    </row>
    <row r="59" spans="1:9" ht="14.15" customHeight="1" x14ac:dyDescent="0.35">
      <c r="A59" s="1" t="s">
        <v>993</v>
      </c>
      <c r="B59" s="1" t="s">
        <v>884</v>
      </c>
      <c r="C59" s="1" t="s">
        <v>882</v>
      </c>
      <c r="D59" s="1" t="s">
        <v>941</v>
      </c>
      <c r="E59" s="1" t="s">
        <v>941</v>
      </c>
      <c r="F59" s="1" t="s">
        <v>845</v>
      </c>
      <c r="G59" s="1" t="s">
        <v>909</v>
      </c>
      <c r="H59" s="1" t="s">
        <v>994</v>
      </c>
      <c r="I59" s="1" t="s">
        <v>43</v>
      </c>
    </row>
    <row r="60" spans="1:9" ht="14.15" customHeight="1" x14ac:dyDescent="0.35">
      <c r="A60" s="1" t="s">
        <v>995</v>
      </c>
      <c r="B60" s="1" t="s">
        <v>884</v>
      </c>
      <c r="C60" s="1" t="s">
        <v>883</v>
      </c>
      <c r="D60" s="1" t="s">
        <v>893</v>
      </c>
      <c r="E60" s="1" t="s">
        <v>893</v>
      </c>
      <c r="F60" s="1" t="s">
        <v>948</v>
      </c>
      <c r="G60" s="1" t="s">
        <v>905</v>
      </c>
      <c r="H60" s="1" t="s">
        <v>996</v>
      </c>
      <c r="I60" s="1" t="s">
        <v>43</v>
      </c>
    </row>
    <row r="61" spans="1:9" ht="14.15" customHeight="1" x14ac:dyDescent="0.35">
      <c r="A61" s="1" t="s">
        <v>997</v>
      </c>
      <c r="B61" s="1" t="s">
        <v>882</v>
      </c>
      <c r="C61" s="1" t="s">
        <v>883</v>
      </c>
      <c r="D61" s="1" t="s">
        <v>893</v>
      </c>
      <c r="E61" s="1" t="s">
        <v>883</v>
      </c>
      <c r="F61" s="1" t="s">
        <v>912</v>
      </c>
      <c r="G61" s="1" t="s">
        <v>884</v>
      </c>
      <c r="H61" s="1" t="s">
        <v>998</v>
      </c>
      <c r="I61" s="1" t="s">
        <v>999</v>
      </c>
    </row>
    <row r="62" spans="1:9" ht="14.15" customHeight="1" x14ac:dyDescent="0.35">
      <c r="H62" s="1" t="s">
        <v>1000</v>
      </c>
    </row>
    <row r="63" spans="1:9" ht="14.15" customHeight="1" x14ac:dyDescent="0.35">
      <c r="A63" s="1" t="s">
        <v>1001</v>
      </c>
      <c r="B63" s="1">
        <v>2</v>
      </c>
      <c r="C63" s="1">
        <v>0</v>
      </c>
      <c r="D63" s="1">
        <v>2</v>
      </c>
      <c r="E63" s="1">
        <v>0</v>
      </c>
      <c r="F63" s="1">
        <v>500</v>
      </c>
      <c r="G63" s="1">
        <v>1</v>
      </c>
      <c r="I63" s="1" t="s">
        <v>12</v>
      </c>
    </row>
    <row r="64" spans="1:9" ht="14.15" customHeight="1" x14ac:dyDescent="0.35">
      <c r="A64" s="1" t="s">
        <v>1002</v>
      </c>
      <c r="B64" s="1" t="s">
        <v>884</v>
      </c>
      <c r="C64" s="1" t="s">
        <v>883</v>
      </c>
      <c r="D64" s="1" t="s">
        <v>891</v>
      </c>
      <c r="E64" s="1" t="s">
        <v>891</v>
      </c>
      <c r="F64" s="1" t="s">
        <v>924</v>
      </c>
      <c r="G64" s="1" t="s">
        <v>905</v>
      </c>
      <c r="H64" s="1" t="s">
        <v>1003</v>
      </c>
      <c r="I64" s="1" t="s">
        <v>166</v>
      </c>
    </row>
    <row r="65" spans="1:9" ht="14.15" customHeight="1" x14ac:dyDescent="0.35">
      <c r="A65" s="1" t="s">
        <v>1004</v>
      </c>
      <c r="B65" s="1" t="s">
        <v>884</v>
      </c>
      <c r="C65" s="1" t="s">
        <v>883</v>
      </c>
      <c r="D65" s="1" t="s">
        <v>893</v>
      </c>
      <c r="E65" s="1" t="s">
        <v>883</v>
      </c>
      <c r="F65" s="1" t="s">
        <v>915</v>
      </c>
      <c r="G65" s="1" t="s">
        <v>905</v>
      </c>
      <c r="H65" s="1" t="s">
        <v>1005</v>
      </c>
      <c r="I65" s="1" t="s">
        <v>21</v>
      </c>
    </row>
    <row r="66" spans="1:9" ht="14.15" customHeight="1" x14ac:dyDescent="0.35">
      <c r="H66" s="1" t="s">
        <v>1006</v>
      </c>
    </row>
    <row r="67" spans="1:9" ht="14.15" customHeight="1" x14ac:dyDescent="0.35">
      <c r="A67" s="1" t="s">
        <v>1007</v>
      </c>
      <c r="B67" s="1" t="s">
        <v>884</v>
      </c>
      <c r="C67" s="1" t="s">
        <v>883</v>
      </c>
      <c r="D67" s="1" t="s">
        <v>941</v>
      </c>
      <c r="E67" s="1" t="s">
        <v>882</v>
      </c>
      <c r="F67" s="1" t="s">
        <v>1008</v>
      </c>
      <c r="G67" s="1" t="s">
        <v>905</v>
      </c>
      <c r="H67" s="1" t="s">
        <v>998</v>
      </c>
      <c r="I67" s="1" t="s">
        <v>85</v>
      </c>
    </row>
    <row r="68" spans="1:9" ht="14.15" customHeight="1" x14ac:dyDescent="0.35">
      <c r="H68" s="1" t="s">
        <v>1000</v>
      </c>
    </row>
    <row r="69" spans="1:9" ht="14.15" customHeight="1" x14ac:dyDescent="0.35">
      <c r="A69" s="1" t="s">
        <v>1009</v>
      </c>
      <c r="B69" s="1" t="s">
        <v>884</v>
      </c>
      <c r="C69" s="1" t="s">
        <v>883</v>
      </c>
      <c r="D69" s="1" t="s">
        <v>905</v>
      </c>
      <c r="E69" s="1" t="s">
        <v>883</v>
      </c>
      <c r="F69" s="1" t="s">
        <v>231</v>
      </c>
      <c r="G69" s="1" t="s">
        <v>1010</v>
      </c>
      <c r="I69" s="1" t="s">
        <v>54</v>
      </c>
    </row>
    <row r="70" spans="1:9" ht="14.15" customHeight="1" x14ac:dyDescent="0.35">
      <c r="A70" s="1" t="s">
        <v>1011</v>
      </c>
      <c r="B70" s="1" t="s">
        <v>884</v>
      </c>
      <c r="C70" s="1" t="s">
        <v>884</v>
      </c>
      <c r="D70" s="1" t="s">
        <v>941</v>
      </c>
      <c r="E70" s="1" t="s">
        <v>893</v>
      </c>
      <c r="F70" s="1" t="s">
        <v>658</v>
      </c>
      <c r="G70" s="1" t="s">
        <v>1012</v>
      </c>
      <c r="H70" s="1" t="s">
        <v>1013</v>
      </c>
      <c r="I70" s="1" t="s">
        <v>54</v>
      </c>
    </row>
    <row r="71" spans="1:9" ht="14.15" customHeight="1" thickBot="1" x14ac:dyDescent="0.4"/>
    <row r="72" spans="1:9" ht="18" customHeight="1" thickBot="1" x14ac:dyDescent="0.4">
      <c r="A72" s="143" t="s">
        <v>1014</v>
      </c>
      <c r="B72" s="144"/>
      <c r="C72" s="144"/>
      <c r="D72" s="144"/>
      <c r="E72" s="144"/>
      <c r="F72" s="144"/>
      <c r="G72" s="144"/>
      <c r="H72" s="144"/>
      <c r="I72" s="145"/>
    </row>
    <row r="73" spans="1:9" s="3" customFormat="1" ht="14.15" customHeight="1" x14ac:dyDescent="0.35">
      <c r="A73" s="3" t="s">
        <v>876</v>
      </c>
      <c r="B73" s="3" t="s">
        <v>877</v>
      </c>
      <c r="C73" s="3" t="s">
        <v>878</v>
      </c>
      <c r="D73" s="3" t="s">
        <v>4</v>
      </c>
      <c r="E73" s="3" t="s">
        <v>879</v>
      </c>
      <c r="F73" s="3" t="s">
        <v>5</v>
      </c>
      <c r="G73" s="3" t="s">
        <v>6</v>
      </c>
      <c r="H73" s="3" t="s">
        <v>880</v>
      </c>
      <c r="I73" s="3" t="s">
        <v>8</v>
      </c>
    </row>
    <row r="74" spans="1:9" ht="14.15" customHeight="1" x14ac:dyDescent="0.35">
      <c r="A74" s="1" t="s">
        <v>1015</v>
      </c>
      <c r="B74" s="1" t="s">
        <v>884</v>
      </c>
      <c r="C74" s="1" t="s">
        <v>883</v>
      </c>
      <c r="D74" s="1" t="s">
        <v>893</v>
      </c>
      <c r="E74" s="1" t="s">
        <v>893</v>
      </c>
      <c r="F74" s="1" t="s">
        <v>920</v>
      </c>
      <c r="G74" s="1" t="s">
        <v>891</v>
      </c>
      <c r="I74" s="1" t="s">
        <v>43</v>
      </c>
    </row>
    <row r="75" spans="1:9" ht="14.15" customHeight="1" x14ac:dyDescent="0.35">
      <c r="A75" s="1" t="s">
        <v>1016</v>
      </c>
      <c r="B75" s="1" t="s">
        <v>893</v>
      </c>
      <c r="C75" s="1">
        <v>0</v>
      </c>
      <c r="D75" s="1">
        <v>4</v>
      </c>
      <c r="E75" s="1">
        <v>3</v>
      </c>
      <c r="F75" s="1" t="s">
        <v>1017</v>
      </c>
      <c r="G75" s="1">
        <v>5</v>
      </c>
      <c r="H75" s="1" t="s">
        <v>938</v>
      </c>
      <c r="I75" s="1" t="s">
        <v>100</v>
      </c>
    </row>
    <row r="76" spans="1:9" ht="14.15" customHeight="1" x14ac:dyDescent="0.35">
      <c r="A76" s="1" t="s">
        <v>1018</v>
      </c>
      <c r="B76" s="1" t="s">
        <v>893</v>
      </c>
      <c r="C76" s="1" t="s">
        <v>882</v>
      </c>
      <c r="D76" s="1" t="s">
        <v>941</v>
      </c>
      <c r="E76" s="1" t="s">
        <v>893</v>
      </c>
      <c r="F76" s="1" t="s">
        <v>1019</v>
      </c>
      <c r="G76" s="1" t="s">
        <v>982</v>
      </c>
      <c r="H76" s="1" t="s">
        <v>1020</v>
      </c>
      <c r="I76" s="1" t="s">
        <v>43</v>
      </c>
    </row>
    <row r="77" spans="1:9" ht="14.15" customHeight="1" x14ac:dyDescent="0.35">
      <c r="H77" s="1" t="s">
        <v>1021</v>
      </c>
    </row>
    <row r="78" spans="1:9" ht="14.15" customHeight="1" x14ac:dyDescent="0.35">
      <c r="A78" s="1" t="s">
        <v>1022</v>
      </c>
      <c r="B78" s="1" t="s">
        <v>893</v>
      </c>
      <c r="C78" s="1" t="s">
        <v>883</v>
      </c>
      <c r="D78" s="1" t="s">
        <v>941</v>
      </c>
      <c r="E78" s="1" t="s">
        <v>893</v>
      </c>
      <c r="F78" s="1" t="s">
        <v>612</v>
      </c>
      <c r="G78" s="1" t="s">
        <v>909</v>
      </c>
      <c r="H78" s="1" t="s">
        <v>1020</v>
      </c>
      <c r="I78" s="1" t="s">
        <v>43</v>
      </c>
    </row>
    <row r="79" spans="1:9" ht="14.15" customHeight="1" x14ac:dyDescent="0.35">
      <c r="H79" s="1" t="s">
        <v>1021</v>
      </c>
    </row>
    <row r="80" spans="1:9" ht="14.15" customHeight="1" x14ac:dyDescent="0.35">
      <c r="A80" s="1" t="s">
        <v>1023</v>
      </c>
      <c r="B80" s="1" t="s">
        <v>893</v>
      </c>
      <c r="C80" s="1" t="s">
        <v>883</v>
      </c>
      <c r="D80" s="1" t="s">
        <v>941</v>
      </c>
      <c r="E80" s="1" t="s">
        <v>893</v>
      </c>
      <c r="F80" s="1" t="s">
        <v>612</v>
      </c>
      <c r="G80" s="1" t="s">
        <v>909</v>
      </c>
      <c r="H80" s="1" t="s">
        <v>1024</v>
      </c>
      <c r="I80" s="1" t="s">
        <v>43</v>
      </c>
    </row>
    <row r="81" spans="1:9" ht="14.15" customHeight="1" x14ac:dyDescent="0.35">
      <c r="H81" s="1" t="s">
        <v>1021</v>
      </c>
    </row>
    <row r="82" spans="1:9" ht="14.15" customHeight="1" x14ac:dyDescent="0.35">
      <c r="A82" s="1" t="s">
        <v>1025</v>
      </c>
      <c r="B82" s="1" t="s">
        <v>884</v>
      </c>
      <c r="C82" s="1" t="s">
        <v>883</v>
      </c>
      <c r="D82" s="1" t="s">
        <v>893</v>
      </c>
      <c r="E82" s="1" t="s">
        <v>884</v>
      </c>
      <c r="F82" s="1" t="s">
        <v>612</v>
      </c>
      <c r="G82" s="1" t="s">
        <v>909</v>
      </c>
      <c r="H82" s="1" t="s">
        <v>1020</v>
      </c>
      <c r="I82" s="1" t="s">
        <v>43</v>
      </c>
    </row>
    <row r="83" spans="1:9" ht="14.15" customHeight="1" x14ac:dyDescent="0.35">
      <c r="H83" s="1" t="s">
        <v>1021</v>
      </c>
    </row>
    <row r="84" spans="1:9" ht="14.15" customHeight="1" x14ac:dyDescent="0.35">
      <c r="A84" s="1" t="s">
        <v>1026</v>
      </c>
      <c r="B84" s="1" t="s">
        <v>893</v>
      </c>
      <c r="C84" s="1" t="s">
        <v>883</v>
      </c>
      <c r="D84" s="1" t="s">
        <v>941</v>
      </c>
      <c r="E84" s="1" t="s">
        <v>893</v>
      </c>
      <c r="F84" s="1" t="s">
        <v>612</v>
      </c>
      <c r="G84" s="1" t="s">
        <v>909</v>
      </c>
      <c r="H84" s="1" t="s">
        <v>1027</v>
      </c>
      <c r="I84" s="1" t="s">
        <v>43</v>
      </c>
    </row>
    <row r="85" spans="1:9" ht="14.15" customHeight="1" x14ac:dyDescent="0.35">
      <c r="H85" s="1" t="s">
        <v>1021</v>
      </c>
    </row>
    <row r="86" spans="1:9" ht="14.15" customHeight="1" x14ac:dyDescent="0.35">
      <c r="A86" s="1" t="s">
        <v>1028</v>
      </c>
      <c r="B86" s="1" t="s">
        <v>884</v>
      </c>
      <c r="C86" s="1" t="s">
        <v>882</v>
      </c>
      <c r="D86" s="1" t="s">
        <v>941</v>
      </c>
      <c r="E86" s="1" t="s">
        <v>941</v>
      </c>
      <c r="F86" s="1" t="s">
        <v>817</v>
      </c>
      <c r="G86" s="1" t="s">
        <v>1010</v>
      </c>
      <c r="H86" s="1" t="s">
        <v>1029</v>
      </c>
      <c r="I86" s="1" t="s">
        <v>33</v>
      </c>
    </row>
    <row r="87" spans="1:9" ht="14.15" customHeight="1" x14ac:dyDescent="0.35">
      <c r="H87" s="1" t="s">
        <v>1030</v>
      </c>
    </row>
    <row r="88" spans="1:9" ht="14.15" customHeight="1" x14ac:dyDescent="0.35">
      <c r="A88" s="1" t="s">
        <v>1031</v>
      </c>
      <c r="B88" s="1" t="s">
        <v>884</v>
      </c>
      <c r="C88" s="1" t="s">
        <v>883</v>
      </c>
      <c r="D88" s="1" t="s">
        <v>893</v>
      </c>
      <c r="E88" s="1" t="s">
        <v>882</v>
      </c>
      <c r="F88" s="1" t="s">
        <v>612</v>
      </c>
      <c r="G88" s="1" t="s">
        <v>909</v>
      </c>
      <c r="H88" s="1" t="s">
        <v>1032</v>
      </c>
      <c r="I88" s="1" t="s">
        <v>43</v>
      </c>
    </row>
    <row r="89" spans="1:9" ht="14.15" customHeight="1" x14ac:dyDescent="0.35">
      <c r="H89" s="1" t="s">
        <v>1021</v>
      </c>
    </row>
    <row r="90" spans="1:9" ht="14.15" customHeight="1" x14ac:dyDescent="0.35">
      <c r="A90" s="1" t="s">
        <v>1033</v>
      </c>
      <c r="B90" s="1" t="s">
        <v>941</v>
      </c>
      <c r="C90" s="1" t="s">
        <v>883</v>
      </c>
      <c r="D90" s="1" t="s">
        <v>891</v>
      </c>
      <c r="E90" s="1" t="s">
        <v>893</v>
      </c>
      <c r="F90" s="1" t="s">
        <v>1034</v>
      </c>
      <c r="G90" s="1" t="s">
        <v>982</v>
      </c>
      <c r="H90" s="1" t="s">
        <v>1035</v>
      </c>
      <c r="I90" s="1" t="s">
        <v>33</v>
      </c>
    </row>
    <row r="91" spans="1:9" ht="14.15" customHeight="1" x14ac:dyDescent="0.35">
      <c r="H91" s="1" t="s">
        <v>1036</v>
      </c>
    </row>
    <row r="92" spans="1:9" ht="14.15" customHeight="1" x14ac:dyDescent="0.35">
      <c r="A92" s="1" t="s">
        <v>1037</v>
      </c>
      <c r="B92" s="1" t="s">
        <v>893</v>
      </c>
      <c r="C92" s="1">
        <v>1</v>
      </c>
      <c r="D92" s="1">
        <v>6</v>
      </c>
      <c r="E92" s="1">
        <v>4</v>
      </c>
      <c r="F92" s="1" t="s">
        <v>817</v>
      </c>
      <c r="G92" s="1">
        <v>7</v>
      </c>
      <c r="H92" s="1" t="s">
        <v>938</v>
      </c>
      <c r="I92" s="1" t="s">
        <v>100</v>
      </c>
    </row>
    <row r="93" spans="1:9" ht="14.15" customHeight="1" x14ac:dyDescent="0.35">
      <c r="A93" s="1" t="s">
        <v>1038</v>
      </c>
      <c r="B93" s="1" t="s">
        <v>893</v>
      </c>
      <c r="C93" s="1" t="s">
        <v>882</v>
      </c>
      <c r="D93" s="1" t="s">
        <v>941</v>
      </c>
      <c r="E93" s="1" t="s">
        <v>893</v>
      </c>
      <c r="F93" s="1" t="s">
        <v>1039</v>
      </c>
      <c r="G93" s="1" t="s">
        <v>909</v>
      </c>
      <c r="H93" s="1" t="s">
        <v>938</v>
      </c>
      <c r="I93" s="1" t="s">
        <v>21</v>
      </c>
    </row>
    <row r="94" spans="1:9" ht="14.15" customHeight="1" x14ac:dyDescent="0.35">
      <c r="A94" s="1" t="s">
        <v>1040</v>
      </c>
      <c r="B94" s="1" t="s">
        <v>893</v>
      </c>
      <c r="C94" s="1" t="s">
        <v>882</v>
      </c>
      <c r="D94" s="1" t="s">
        <v>891</v>
      </c>
      <c r="E94" s="1" t="s">
        <v>891</v>
      </c>
      <c r="F94" s="1" t="s">
        <v>1041</v>
      </c>
      <c r="G94" s="1" t="s">
        <v>982</v>
      </c>
      <c r="H94" s="1" t="s">
        <v>1042</v>
      </c>
      <c r="I94" s="1" t="s">
        <v>33</v>
      </c>
    </row>
    <row r="95" spans="1:9" ht="14.15" customHeight="1" x14ac:dyDescent="0.35">
      <c r="A95" s="1" t="s">
        <v>1043</v>
      </c>
      <c r="B95" s="1" t="s">
        <v>893</v>
      </c>
      <c r="C95" s="1" t="s">
        <v>883</v>
      </c>
      <c r="D95" s="1" t="s">
        <v>982</v>
      </c>
      <c r="E95" s="1" t="s">
        <v>882</v>
      </c>
      <c r="F95" s="1" t="s">
        <v>1044</v>
      </c>
      <c r="G95" s="1" t="s">
        <v>909</v>
      </c>
      <c r="H95" s="1" t="s">
        <v>1045</v>
      </c>
      <c r="I95" s="1" t="s">
        <v>21</v>
      </c>
    </row>
    <row r="96" spans="1:9" ht="14.15" customHeight="1" x14ac:dyDescent="0.35">
      <c r="H96" s="1" t="s">
        <v>990</v>
      </c>
    </row>
    <row r="97" spans="1:9" ht="14.15" customHeight="1" x14ac:dyDescent="0.35">
      <c r="A97" s="1" t="s">
        <v>1046</v>
      </c>
      <c r="B97" s="1" t="s">
        <v>893</v>
      </c>
      <c r="C97" s="1" t="s">
        <v>882</v>
      </c>
      <c r="D97" s="1" t="s">
        <v>891</v>
      </c>
      <c r="E97" s="1" t="s">
        <v>891</v>
      </c>
      <c r="F97" s="1" t="s">
        <v>780</v>
      </c>
      <c r="G97" s="1" t="s">
        <v>982</v>
      </c>
      <c r="H97" s="1" t="s">
        <v>994</v>
      </c>
      <c r="I97" s="1" t="s">
        <v>43</v>
      </c>
    </row>
    <row r="98" spans="1:9" ht="14.15" customHeight="1" x14ac:dyDescent="0.35">
      <c r="A98" s="1" t="s">
        <v>1047</v>
      </c>
      <c r="B98" s="1" t="s">
        <v>893</v>
      </c>
      <c r="C98" s="1" t="s">
        <v>882</v>
      </c>
      <c r="D98" s="1" t="s">
        <v>891</v>
      </c>
      <c r="E98" s="1" t="s">
        <v>891</v>
      </c>
      <c r="F98" s="1" t="s">
        <v>780</v>
      </c>
      <c r="G98" s="1" t="s">
        <v>1010</v>
      </c>
      <c r="H98" s="1" t="s">
        <v>1048</v>
      </c>
      <c r="I98" s="1" t="s">
        <v>54</v>
      </c>
    </row>
    <row r="99" spans="1:9" ht="14.15" customHeight="1" x14ac:dyDescent="0.35">
      <c r="A99" s="1" t="s">
        <v>1049</v>
      </c>
      <c r="B99" s="1" t="s">
        <v>882</v>
      </c>
      <c r="C99" s="1" t="s">
        <v>882</v>
      </c>
      <c r="D99" s="1" t="s">
        <v>941</v>
      </c>
      <c r="E99" s="1" t="s">
        <v>884</v>
      </c>
      <c r="F99" s="1" t="s">
        <v>828</v>
      </c>
      <c r="G99" s="1" t="s">
        <v>982</v>
      </c>
      <c r="H99" s="1" t="s">
        <v>1050</v>
      </c>
      <c r="I99" s="1" t="s">
        <v>141</v>
      </c>
    </row>
    <row r="100" spans="1:9" ht="14.15" customHeight="1" x14ac:dyDescent="0.35">
      <c r="A100" s="1" t="s">
        <v>1051</v>
      </c>
      <c r="B100" s="1" t="s">
        <v>941</v>
      </c>
      <c r="C100" s="1" t="s">
        <v>882</v>
      </c>
      <c r="D100" s="1" t="s">
        <v>893</v>
      </c>
      <c r="E100" s="1" t="s">
        <v>893</v>
      </c>
      <c r="F100" s="1" t="s">
        <v>1052</v>
      </c>
      <c r="G100" s="1" t="s">
        <v>1010</v>
      </c>
      <c r="H100" s="1" t="s">
        <v>1053</v>
      </c>
      <c r="I100" s="1" t="s">
        <v>21</v>
      </c>
    </row>
    <row r="101" spans="1:9" ht="14.15" customHeight="1" x14ac:dyDescent="0.35">
      <c r="H101" s="1" t="s">
        <v>1054</v>
      </c>
    </row>
    <row r="102" spans="1:9" ht="14.15" customHeight="1" x14ac:dyDescent="0.35">
      <c r="H102" s="1" t="s">
        <v>1055</v>
      </c>
    </row>
    <row r="103" spans="1:9" ht="14.15" customHeight="1" x14ac:dyDescent="0.35">
      <c r="A103" s="1" t="s">
        <v>1056</v>
      </c>
      <c r="B103" s="1" t="s">
        <v>893</v>
      </c>
      <c r="C103" s="1" t="s">
        <v>884</v>
      </c>
      <c r="D103" s="1" t="s">
        <v>941</v>
      </c>
      <c r="E103" s="1" t="s">
        <v>905</v>
      </c>
      <c r="F103" s="1" t="s">
        <v>1057</v>
      </c>
      <c r="G103" s="1" t="s">
        <v>909</v>
      </c>
      <c r="H103" s="1" t="s">
        <v>1058</v>
      </c>
      <c r="I103" s="1" t="s">
        <v>54</v>
      </c>
    </row>
    <row r="104" spans="1:9" ht="14.15" customHeight="1" x14ac:dyDescent="0.35">
      <c r="H104" s="1" t="s">
        <v>1059</v>
      </c>
    </row>
    <row r="105" spans="1:9" ht="14.15" customHeight="1" x14ac:dyDescent="0.35">
      <c r="A105" s="1" t="s">
        <v>1060</v>
      </c>
      <c r="B105" s="1" t="s">
        <v>893</v>
      </c>
      <c r="C105" s="1" t="s">
        <v>884</v>
      </c>
      <c r="D105" s="1" t="s">
        <v>982</v>
      </c>
      <c r="E105" s="1" t="s">
        <v>882</v>
      </c>
      <c r="F105" s="1" t="s">
        <v>1061</v>
      </c>
      <c r="G105" s="1" t="s">
        <v>982</v>
      </c>
      <c r="H105" s="1" t="s">
        <v>1062</v>
      </c>
      <c r="I105" s="1" t="s">
        <v>56</v>
      </c>
    </row>
    <row r="106" spans="1:9" ht="14.15" customHeight="1" x14ac:dyDescent="0.35">
      <c r="H106" s="1" t="s">
        <v>1063</v>
      </c>
    </row>
    <row r="107" spans="1:9" ht="14.15" customHeight="1" thickBot="1" x14ac:dyDescent="0.4"/>
    <row r="108" spans="1:9" ht="18" customHeight="1" thickBot="1" x14ac:dyDescent="0.4">
      <c r="A108" s="143" t="s">
        <v>1064</v>
      </c>
      <c r="B108" s="144"/>
      <c r="C108" s="144"/>
      <c r="D108" s="144"/>
      <c r="E108" s="144"/>
      <c r="F108" s="144"/>
      <c r="G108" s="144"/>
      <c r="H108" s="144"/>
      <c r="I108" s="145"/>
    </row>
    <row r="109" spans="1:9" s="3" customFormat="1" ht="14.15" customHeight="1" x14ac:dyDescent="0.35">
      <c r="A109" s="3" t="s">
        <v>876</v>
      </c>
      <c r="B109" s="3" t="s">
        <v>877</v>
      </c>
      <c r="C109" s="3" t="s">
        <v>878</v>
      </c>
      <c r="D109" s="3" t="s">
        <v>4</v>
      </c>
      <c r="E109" s="3" t="s">
        <v>879</v>
      </c>
      <c r="F109" s="3" t="s">
        <v>5</v>
      </c>
      <c r="G109" s="3" t="s">
        <v>6</v>
      </c>
      <c r="H109" s="3" t="s">
        <v>880</v>
      </c>
      <c r="I109" s="3" t="s">
        <v>8</v>
      </c>
    </row>
    <row r="110" spans="1:9" ht="14.15" customHeight="1" x14ac:dyDescent="0.35">
      <c r="A110" s="1" t="s">
        <v>1065</v>
      </c>
      <c r="B110" s="1">
        <v>0</v>
      </c>
      <c r="C110" s="1">
        <v>2</v>
      </c>
      <c r="D110" s="1">
        <v>3</v>
      </c>
      <c r="E110" s="1">
        <v>0</v>
      </c>
      <c r="F110" s="1" t="s">
        <v>1066</v>
      </c>
      <c r="G110" s="1">
        <v>8</v>
      </c>
      <c r="H110" s="1" t="s">
        <v>1067</v>
      </c>
      <c r="I110" s="1" t="s">
        <v>100</v>
      </c>
    </row>
    <row r="111" spans="1:9" ht="14.15" customHeight="1" x14ac:dyDescent="0.35">
      <c r="A111" s="1" t="s">
        <v>1068</v>
      </c>
      <c r="B111" s="1" t="s">
        <v>882</v>
      </c>
      <c r="C111" s="1" t="s">
        <v>882</v>
      </c>
      <c r="D111" s="1" t="s">
        <v>893</v>
      </c>
      <c r="E111" s="1" t="s">
        <v>884</v>
      </c>
      <c r="F111" s="1" t="s">
        <v>951</v>
      </c>
      <c r="G111" s="1" t="s">
        <v>905</v>
      </c>
      <c r="H111" s="1" t="s">
        <v>1069</v>
      </c>
      <c r="I111" s="1" t="s">
        <v>141</v>
      </c>
    </row>
    <row r="112" spans="1:9" ht="14.15" customHeight="1" x14ac:dyDescent="0.35">
      <c r="A112" s="1" t="s">
        <v>1070</v>
      </c>
      <c r="B112" s="1" t="s">
        <v>884</v>
      </c>
      <c r="C112" s="1" t="s">
        <v>883</v>
      </c>
      <c r="D112" s="1" t="s">
        <v>893</v>
      </c>
      <c r="E112" s="1" t="s">
        <v>884</v>
      </c>
      <c r="F112" s="1" t="s">
        <v>1071</v>
      </c>
      <c r="G112" s="1" t="s">
        <v>909</v>
      </c>
      <c r="H112" s="1" t="s">
        <v>1072</v>
      </c>
      <c r="I112" s="1" t="s">
        <v>33</v>
      </c>
    </row>
    <row r="113" spans="1:9" ht="14.15" customHeight="1" x14ac:dyDescent="0.35">
      <c r="A113" s="1" t="s">
        <v>1073</v>
      </c>
      <c r="B113" s="1" t="s">
        <v>882</v>
      </c>
      <c r="C113" s="1" t="s">
        <v>883</v>
      </c>
      <c r="D113" s="1" t="s">
        <v>882</v>
      </c>
      <c r="E113" s="1" t="s">
        <v>882</v>
      </c>
      <c r="F113" s="1" t="s">
        <v>1017</v>
      </c>
      <c r="G113" s="1" t="s">
        <v>982</v>
      </c>
      <c r="H113" s="1" t="s">
        <v>1074</v>
      </c>
      <c r="I113" s="1" t="s">
        <v>221</v>
      </c>
    </row>
    <row r="114" spans="1:9" ht="14.15" customHeight="1" x14ac:dyDescent="0.35">
      <c r="A114" s="1" t="s">
        <v>1075</v>
      </c>
      <c r="B114" s="1" t="s">
        <v>882</v>
      </c>
      <c r="C114" s="1" t="s">
        <v>882</v>
      </c>
      <c r="D114" s="1" t="s">
        <v>884</v>
      </c>
      <c r="E114" s="1" t="s">
        <v>884</v>
      </c>
      <c r="F114" s="1" t="s">
        <v>668</v>
      </c>
      <c r="G114" s="1" t="s">
        <v>982</v>
      </c>
      <c r="H114" s="1" t="s">
        <v>1076</v>
      </c>
      <c r="I114" s="1" t="s">
        <v>343</v>
      </c>
    </row>
    <row r="115" spans="1:9" ht="14.15" customHeight="1" x14ac:dyDescent="0.35">
      <c r="H115" s="1" t="s">
        <v>1077</v>
      </c>
    </row>
    <row r="116" spans="1:9" ht="14.15" customHeight="1" x14ac:dyDescent="0.35">
      <c r="A116" s="1" t="s">
        <v>1078</v>
      </c>
      <c r="B116" s="1" t="s">
        <v>882</v>
      </c>
      <c r="C116" s="1" t="s">
        <v>882</v>
      </c>
      <c r="D116" s="1" t="s">
        <v>884</v>
      </c>
      <c r="E116" s="1" t="s">
        <v>882</v>
      </c>
      <c r="F116" s="1" t="s">
        <v>1039</v>
      </c>
      <c r="G116" s="1" t="s">
        <v>982</v>
      </c>
      <c r="H116" s="1" t="s">
        <v>1079</v>
      </c>
      <c r="I116" s="1" t="s">
        <v>106</v>
      </c>
    </row>
    <row r="117" spans="1:9" ht="14.15" customHeight="1" x14ac:dyDescent="0.35">
      <c r="A117" s="1" t="s">
        <v>1080</v>
      </c>
      <c r="B117" s="1" t="s">
        <v>883</v>
      </c>
      <c r="C117" s="1" t="s">
        <v>882</v>
      </c>
      <c r="D117" s="1" t="s">
        <v>884</v>
      </c>
      <c r="E117" s="1" t="s">
        <v>883</v>
      </c>
      <c r="F117" s="1" t="s">
        <v>1081</v>
      </c>
      <c r="G117" s="1" t="s">
        <v>982</v>
      </c>
      <c r="I117" s="1" t="s">
        <v>141</v>
      </c>
    </row>
    <row r="118" spans="1:9" ht="14.15" customHeight="1" x14ac:dyDescent="0.35">
      <c r="A118" s="1" t="s">
        <v>1082</v>
      </c>
      <c r="B118" s="1" t="s">
        <v>882</v>
      </c>
      <c r="C118" s="1" t="s">
        <v>883</v>
      </c>
      <c r="D118" s="1" t="s">
        <v>941</v>
      </c>
      <c r="E118" s="1" t="s">
        <v>882</v>
      </c>
      <c r="F118" s="1" t="s">
        <v>1083</v>
      </c>
      <c r="G118" s="1" t="s">
        <v>982</v>
      </c>
      <c r="H118" s="1" t="s">
        <v>1084</v>
      </c>
      <c r="I118" s="1" t="s">
        <v>166</v>
      </c>
    </row>
    <row r="119" spans="1:9" ht="13.5" customHeight="1" x14ac:dyDescent="0.35">
      <c r="A119" s="1" t="s">
        <v>1085</v>
      </c>
      <c r="B119" s="1" t="s">
        <v>893</v>
      </c>
      <c r="C119" s="1" t="s">
        <v>884</v>
      </c>
      <c r="D119" s="1" t="s">
        <v>905</v>
      </c>
      <c r="E119" s="1" t="s">
        <v>941</v>
      </c>
      <c r="F119" s="1" t="s">
        <v>1086</v>
      </c>
      <c r="G119" s="1" t="s">
        <v>1010</v>
      </c>
      <c r="H119" s="1" t="s">
        <v>1087</v>
      </c>
      <c r="I119" s="1" t="s">
        <v>221</v>
      </c>
    </row>
    <row r="120" spans="1:9" ht="14.15" customHeight="1" thickBot="1" x14ac:dyDescent="0.4"/>
    <row r="121" spans="1:9" ht="18" customHeight="1" thickBot="1" x14ac:dyDescent="0.4">
      <c r="A121" s="143" t="s">
        <v>1088</v>
      </c>
      <c r="B121" s="144"/>
      <c r="C121" s="144"/>
      <c r="D121" s="144"/>
      <c r="E121" s="144"/>
      <c r="F121" s="144"/>
      <c r="G121" s="144"/>
      <c r="H121" s="144"/>
      <c r="I121" s="145"/>
    </row>
    <row r="122" spans="1:9" s="3" customFormat="1" ht="14.15" customHeight="1" x14ac:dyDescent="0.35">
      <c r="A122" s="3" t="s">
        <v>876</v>
      </c>
      <c r="B122" s="3" t="s">
        <v>877</v>
      </c>
      <c r="C122" s="3" t="s">
        <v>878</v>
      </c>
      <c r="D122" s="3" t="s">
        <v>4</v>
      </c>
      <c r="E122" s="3" t="s">
        <v>879</v>
      </c>
      <c r="F122" s="3" t="s">
        <v>5</v>
      </c>
      <c r="G122" s="3" t="s">
        <v>6</v>
      </c>
      <c r="H122" s="3" t="s">
        <v>880</v>
      </c>
      <c r="I122" s="3" t="s">
        <v>8</v>
      </c>
    </row>
    <row r="123" spans="1:9" s="4" customFormat="1" ht="14.15" customHeight="1" x14ac:dyDescent="0.35">
      <c r="A123" s="4" t="s">
        <v>1089</v>
      </c>
      <c r="B123" s="4" t="s">
        <v>882</v>
      </c>
      <c r="C123" s="4" t="s">
        <v>882</v>
      </c>
      <c r="D123" s="4" t="s">
        <v>941</v>
      </c>
      <c r="E123" s="4" t="s">
        <v>883</v>
      </c>
      <c r="F123" s="4" t="s">
        <v>1017</v>
      </c>
      <c r="G123" s="4" t="s">
        <v>891</v>
      </c>
      <c r="H123" s="4" t="s">
        <v>1090</v>
      </c>
      <c r="I123" s="4" t="s">
        <v>85</v>
      </c>
    </row>
    <row r="124" spans="1:9" ht="14.15" customHeight="1" x14ac:dyDescent="0.35">
      <c r="A124" s="1" t="s">
        <v>1091</v>
      </c>
      <c r="B124" s="1" t="s">
        <v>884</v>
      </c>
      <c r="C124" s="1" t="s">
        <v>883</v>
      </c>
      <c r="D124" s="1" t="s">
        <v>941</v>
      </c>
      <c r="E124" s="1" t="s">
        <v>883</v>
      </c>
      <c r="F124" s="1" t="s">
        <v>1017</v>
      </c>
      <c r="G124" s="1" t="s">
        <v>891</v>
      </c>
      <c r="H124" s="1" t="s">
        <v>1090</v>
      </c>
      <c r="I124" s="1" t="s">
        <v>128</v>
      </c>
    </row>
    <row r="125" spans="1:9" ht="14.15" customHeight="1" x14ac:dyDescent="0.35">
      <c r="A125" s="1" t="s">
        <v>1092</v>
      </c>
      <c r="B125" s="1" t="s">
        <v>941</v>
      </c>
      <c r="C125" s="1" t="s">
        <v>883</v>
      </c>
      <c r="D125" s="1" t="s">
        <v>909</v>
      </c>
      <c r="E125" s="1" t="s">
        <v>882</v>
      </c>
      <c r="F125" s="1" t="s">
        <v>1093</v>
      </c>
      <c r="G125" s="1" t="s">
        <v>909</v>
      </c>
      <c r="H125" s="1" t="s">
        <v>1090</v>
      </c>
      <c r="I125" s="1" t="s">
        <v>128</v>
      </c>
    </row>
  </sheetData>
  <mergeCells count="7">
    <mergeCell ref="A121:I121"/>
    <mergeCell ref="A1:I2"/>
    <mergeCell ref="A3:I3"/>
    <mergeCell ref="A4:I4"/>
    <mergeCell ref="A38:I38"/>
    <mergeCell ref="A72:I72"/>
    <mergeCell ref="A108:I10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K504"/>
  <sheetViews>
    <sheetView workbookViewId="0">
      <selection sqref="A1:K2"/>
    </sheetView>
  </sheetViews>
  <sheetFormatPr defaultColWidth="9.1796875" defaultRowHeight="14.15" customHeight="1" x14ac:dyDescent="0.35"/>
  <cols>
    <col min="1" max="1" width="25.7265625" style="6" customWidth="1"/>
    <col min="2" max="2" width="14.7265625" style="6" customWidth="1"/>
    <col min="3" max="4" width="5.453125" style="6" customWidth="1"/>
    <col min="5" max="5" width="9.1796875" style="6"/>
    <col min="6" max="7" width="5.7265625" style="6" customWidth="1"/>
    <col min="8" max="8" width="9.7265625" style="6" customWidth="1"/>
    <col min="9" max="9" width="6.54296875" style="6" customWidth="1"/>
    <col min="10" max="10" width="40.7265625" style="6" customWidth="1"/>
    <col min="11" max="11" width="7.81640625" style="6" customWidth="1"/>
    <col min="12" max="16384" width="9.1796875" style="6"/>
  </cols>
  <sheetData>
    <row r="1" spans="1:11" ht="14.5" x14ac:dyDescent="0.35">
      <c r="A1" s="153" t="s">
        <v>1915</v>
      </c>
      <c r="B1" s="154"/>
      <c r="C1" s="154"/>
      <c r="D1" s="154"/>
      <c r="E1" s="154"/>
      <c r="F1" s="154"/>
      <c r="G1" s="154"/>
      <c r="H1" s="154"/>
      <c r="I1" s="154"/>
      <c r="J1" s="154"/>
      <c r="K1" s="155"/>
    </row>
    <row r="2" spans="1:11" ht="15" thickBot="1" x14ac:dyDescent="0.4">
      <c r="A2" s="156"/>
      <c r="B2" s="157"/>
      <c r="C2" s="157"/>
      <c r="D2" s="157"/>
      <c r="E2" s="157"/>
      <c r="F2" s="157"/>
      <c r="G2" s="157"/>
      <c r="H2" s="157"/>
      <c r="I2" s="157"/>
      <c r="J2" s="157"/>
      <c r="K2" s="158"/>
    </row>
    <row r="3" spans="1:11" s="13" customFormat="1" ht="10.5" thickBot="1" x14ac:dyDescent="0.4">
      <c r="A3" s="159" t="s">
        <v>874</v>
      </c>
      <c r="B3" s="159"/>
      <c r="C3" s="159"/>
      <c r="D3" s="159"/>
      <c r="E3" s="159"/>
      <c r="F3" s="159"/>
      <c r="G3" s="159"/>
      <c r="H3" s="159"/>
      <c r="I3" s="159"/>
      <c r="J3" s="159"/>
      <c r="K3" s="159"/>
    </row>
    <row r="4" spans="1:11" s="10" customFormat="1" ht="16" thickBot="1" x14ac:dyDescent="0.4">
      <c r="A4" s="143" t="s">
        <v>1914</v>
      </c>
      <c r="B4" s="144"/>
      <c r="C4" s="144"/>
      <c r="D4" s="144"/>
      <c r="E4" s="144"/>
      <c r="F4" s="144"/>
      <c r="G4" s="144"/>
      <c r="H4" s="144"/>
      <c r="I4" s="144"/>
      <c r="J4" s="144"/>
      <c r="K4" s="145"/>
    </row>
    <row r="5" spans="1:11" s="9" customFormat="1" ht="14" x14ac:dyDescent="0.35">
      <c r="A5" s="9" t="s">
        <v>1154</v>
      </c>
      <c r="B5" s="9" t="s">
        <v>1153</v>
      </c>
      <c r="C5" s="9" t="s">
        <v>1152</v>
      </c>
      <c r="D5" s="9" t="s">
        <v>1151</v>
      </c>
      <c r="E5" s="9" t="s">
        <v>1150</v>
      </c>
      <c r="F5" s="9" t="s">
        <v>4</v>
      </c>
      <c r="G5" s="9" t="s">
        <v>879</v>
      </c>
      <c r="H5" s="9" t="s">
        <v>5</v>
      </c>
      <c r="I5" s="9" t="s">
        <v>6</v>
      </c>
      <c r="J5" s="9" t="s">
        <v>1149</v>
      </c>
      <c r="K5" s="9" t="s">
        <v>8</v>
      </c>
    </row>
    <row r="6" spans="1:11" ht="14.5" x14ac:dyDescent="0.35">
      <c r="A6" s="7" t="s">
        <v>1913</v>
      </c>
      <c r="B6" s="6" t="s">
        <v>1195</v>
      </c>
      <c r="C6" s="6">
        <v>5</v>
      </c>
      <c r="D6" s="6">
        <v>4</v>
      </c>
      <c r="E6" s="6" t="s">
        <v>1191</v>
      </c>
      <c r="F6" s="6">
        <v>1</v>
      </c>
      <c r="G6" s="6">
        <v>1</v>
      </c>
      <c r="H6" s="6">
        <v>200</v>
      </c>
      <c r="I6" s="6">
        <v>4</v>
      </c>
      <c r="J6" s="6" t="s">
        <v>1890</v>
      </c>
      <c r="K6" s="6" t="s">
        <v>12</v>
      </c>
    </row>
    <row r="7" spans="1:11" ht="14.5" x14ac:dyDescent="0.35">
      <c r="A7" s="7" t="s">
        <v>1912</v>
      </c>
      <c r="B7" s="6" t="s">
        <v>1195</v>
      </c>
      <c r="C7" s="6" t="s">
        <v>1911</v>
      </c>
      <c r="D7" s="6" t="s">
        <v>941</v>
      </c>
      <c r="E7" s="6" t="s">
        <v>1191</v>
      </c>
      <c r="F7" s="6" t="s">
        <v>882</v>
      </c>
      <c r="G7" s="6" t="s">
        <v>883</v>
      </c>
      <c r="H7" s="6" t="s">
        <v>1285</v>
      </c>
      <c r="I7" s="6" t="s">
        <v>909</v>
      </c>
      <c r="J7" s="6" t="s">
        <v>1910</v>
      </c>
      <c r="K7" s="6" t="s">
        <v>1209</v>
      </c>
    </row>
    <row r="8" spans="1:11" ht="14.5" x14ac:dyDescent="0.35">
      <c r="A8" s="7" t="s">
        <v>1909</v>
      </c>
      <c r="B8" s="6" t="s">
        <v>1195</v>
      </c>
      <c r="C8" s="6" t="s">
        <v>891</v>
      </c>
      <c r="D8" s="6" t="s">
        <v>941</v>
      </c>
      <c r="E8" s="6" t="s">
        <v>1191</v>
      </c>
      <c r="F8" s="6" t="s">
        <v>882</v>
      </c>
      <c r="G8" s="6" t="s">
        <v>882</v>
      </c>
      <c r="H8" s="6" t="s">
        <v>1081</v>
      </c>
      <c r="I8" s="6" t="s">
        <v>905</v>
      </c>
      <c r="J8" s="6" t="s">
        <v>1899</v>
      </c>
      <c r="K8" s="6" t="s">
        <v>1750</v>
      </c>
    </row>
    <row r="9" spans="1:11" ht="14.5" x14ac:dyDescent="0.35">
      <c r="A9" s="7"/>
      <c r="J9" s="6" t="s">
        <v>1908</v>
      </c>
    </row>
    <row r="10" spans="1:11" ht="14.5" x14ac:dyDescent="0.35">
      <c r="A10" s="7"/>
      <c r="J10" s="6" t="s">
        <v>1907</v>
      </c>
    </row>
    <row r="11" spans="1:11" ht="14.5" x14ac:dyDescent="0.35">
      <c r="A11" s="7" t="s">
        <v>1906</v>
      </c>
      <c r="B11" s="6" t="s">
        <v>1195</v>
      </c>
      <c r="C11" s="6" t="s">
        <v>891</v>
      </c>
      <c r="D11" s="6" t="s">
        <v>891</v>
      </c>
      <c r="E11" s="6" t="s">
        <v>1191</v>
      </c>
      <c r="F11" s="6" t="s">
        <v>882</v>
      </c>
      <c r="G11" s="6" t="s">
        <v>883</v>
      </c>
      <c r="H11" s="6" t="s">
        <v>1245</v>
      </c>
      <c r="I11" s="6" t="s">
        <v>941</v>
      </c>
      <c r="J11" s="6" t="s">
        <v>1905</v>
      </c>
      <c r="K11" s="6" t="s">
        <v>211</v>
      </c>
    </row>
    <row r="12" spans="1:11" ht="14.5" x14ac:dyDescent="0.35">
      <c r="A12" s="7"/>
      <c r="J12" s="6" t="s">
        <v>1904</v>
      </c>
    </row>
    <row r="13" spans="1:11" ht="14.5" x14ac:dyDescent="0.35">
      <c r="A13" s="7" t="s">
        <v>1903</v>
      </c>
      <c r="B13" s="6" t="s">
        <v>1195</v>
      </c>
      <c r="C13" s="6" t="s">
        <v>891</v>
      </c>
      <c r="D13" s="6" t="s">
        <v>893</v>
      </c>
      <c r="E13" s="6" t="s">
        <v>1191</v>
      </c>
      <c r="F13" s="6" t="s">
        <v>882</v>
      </c>
      <c r="G13" s="6" t="s">
        <v>882</v>
      </c>
      <c r="H13" s="6" t="s">
        <v>964</v>
      </c>
      <c r="I13" s="6" t="s">
        <v>884</v>
      </c>
      <c r="J13" s="6" t="s">
        <v>1890</v>
      </c>
      <c r="K13" s="6" t="s">
        <v>1166</v>
      </c>
    </row>
    <row r="14" spans="1:11" ht="14.5" x14ac:dyDescent="0.35">
      <c r="A14" s="7" t="s">
        <v>1902</v>
      </c>
      <c r="B14" s="6" t="s">
        <v>1195</v>
      </c>
      <c r="C14" s="6" t="s">
        <v>891</v>
      </c>
      <c r="D14" s="6" t="s">
        <v>893</v>
      </c>
      <c r="E14" s="6" t="s">
        <v>1191</v>
      </c>
      <c r="F14" s="6" t="s">
        <v>882</v>
      </c>
      <c r="G14" s="6" t="s">
        <v>883</v>
      </c>
      <c r="H14" s="6" t="s">
        <v>1198</v>
      </c>
      <c r="I14" s="6" t="s">
        <v>941</v>
      </c>
      <c r="J14" s="6" t="s">
        <v>1885</v>
      </c>
      <c r="K14" s="6" t="s">
        <v>211</v>
      </c>
    </row>
    <row r="15" spans="1:11" ht="14.5" x14ac:dyDescent="0.35">
      <c r="A15" s="7"/>
      <c r="J15" s="6" t="s">
        <v>1901</v>
      </c>
    </row>
    <row r="16" spans="1:11" ht="14.5" x14ac:dyDescent="0.35">
      <c r="A16" s="7" t="s">
        <v>1900</v>
      </c>
      <c r="B16" s="6" t="s">
        <v>1195</v>
      </c>
      <c r="C16" s="6" t="s">
        <v>905</v>
      </c>
      <c r="D16" s="6" t="s">
        <v>893</v>
      </c>
      <c r="E16" s="6" t="s">
        <v>1191</v>
      </c>
      <c r="F16" s="6" t="s">
        <v>882</v>
      </c>
      <c r="G16" s="6" t="s">
        <v>883</v>
      </c>
      <c r="H16" s="6" t="s">
        <v>892</v>
      </c>
      <c r="I16" s="6" t="s">
        <v>891</v>
      </c>
      <c r="J16" s="6" t="s">
        <v>1899</v>
      </c>
      <c r="K16" s="6" t="s">
        <v>141</v>
      </c>
    </row>
    <row r="17" spans="1:11" ht="14.5" x14ac:dyDescent="0.35">
      <c r="A17" s="7"/>
      <c r="J17" s="6" t="s">
        <v>1852</v>
      </c>
    </row>
    <row r="18" spans="1:11" ht="14.5" x14ac:dyDescent="0.35">
      <c r="A18" s="7" t="s">
        <v>1898</v>
      </c>
      <c r="B18" s="6" t="s">
        <v>1195</v>
      </c>
      <c r="C18" s="6" t="s">
        <v>905</v>
      </c>
      <c r="D18" s="6" t="s">
        <v>941</v>
      </c>
      <c r="E18" s="6" t="s">
        <v>1191</v>
      </c>
      <c r="F18" s="6" t="s">
        <v>882</v>
      </c>
      <c r="G18" s="6" t="s">
        <v>883</v>
      </c>
      <c r="H18" s="6" t="s">
        <v>1285</v>
      </c>
      <c r="I18" s="6" t="s">
        <v>891</v>
      </c>
      <c r="J18" s="6" t="s">
        <v>1897</v>
      </c>
      <c r="K18" s="6" t="s">
        <v>141</v>
      </c>
    </row>
    <row r="19" spans="1:11" ht="14.5" x14ac:dyDescent="0.35">
      <c r="A19" s="7" t="s">
        <v>1896</v>
      </c>
      <c r="B19" s="6" t="s">
        <v>1195</v>
      </c>
      <c r="C19" s="6" t="s">
        <v>905</v>
      </c>
      <c r="D19" s="6" t="s">
        <v>893</v>
      </c>
      <c r="E19" s="6" t="s">
        <v>1191</v>
      </c>
      <c r="F19" s="6" t="s">
        <v>882</v>
      </c>
      <c r="G19" s="6" t="s">
        <v>882</v>
      </c>
      <c r="H19" s="6" t="s">
        <v>951</v>
      </c>
      <c r="I19" s="6" t="s">
        <v>982</v>
      </c>
      <c r="J19" s="6" t="s">
        <v>1895</v>
      </c>
      <c r="K19" s="6" t="s">
        <v>221</v>
      </c>
    </row>
    <row r="20" spans="1:11" ht="14.5" x14ac:dyDescent="0.35">
      <c r="A20" s="7"/>
      <c r="J20" s="6" t="s">
        <v>1894</v>
      </c>
    </row>
    <row r="21" spans="1:11" ht="14.5" x14ac:dyDescent="0.35">
      <c r="A21" s="7" t="s">
        <v>1893</v>
      </c>
      <c r="B21" s="6" t="s">
        <v>1195</v>
      </c>
      <c r="C21" s="6" t="s">
        <v>905</v>
      </c>
      <c r="D21" s="6" t="s">
        <v>893</v>
      </c>
      <c r="E21" s="6" t="s">
        <v>1451</v>
      </c>
      <c r="F21" s="6" t="s">
        <v>882</v>
      </c>
      <c r="G21" s="6" t="s">
        <v>883</v>
      </c>
      <c r="H21" s="6" t="s">
        <v>368</v>
      </c>
      <c r="I21" s="6" t="s">
        <v>909</v>
      </c>
      <c r="J21" s="6" t="s">
        <v>1890</v>
      </c>
      <c r="K21" s="6" t="s">
        <v>1892</v>
      </c>
    </row>
    <row r="22" spans="1:11" ht="14.5" x14ac:dyDescent="0.35">
      <c r="A22" s="7" t="s">
        <v>1891</v>
      </c>
      <c r="B22" s="6" t="s">
        <v>1195</v>
      </c>
      <c r="C22" s="6" t="s">
        <v>941</v>
      </c>
      <c r="D22" s="6" t="s">
        <v>941</v>
      </c>
      <c r="E22" s="6" t="s">
        <v>1451</v>
      </c>
      <c r="F22" s="6" t="s">
        <v>882</v>
      </c>
      <c r="G22" s="6" t="s">
        <v>882</v>
      </c>
      <c r="H22" s="6" t="s">
        <v>867</v>
      </c>
      <c r="I22" s="6" t="s">
        <v>891</v>
      </c>
      <c r="J22" s="6" t="s">
        <v>1890</v>
      </c>
      <c r="K22" s="6" t="s">
        <v>343</v>
      </c>
    </row>
    <row r="23" spans="1:11" ht="14.5" x14ac:dyDescent="0.35">
      <c r="A23" s="7" t="s">
        <v>1889</v>
      </c>
      <c r="B23" s="6" t="s">
        <v>1195</v>
      </c>
      <c r="C23" s="6">
        <v>5</v>
      </c>
      <c r="D23" s="6">
        <v>4</v>
      </c>
      <c r="E23" s="6" t="s">
        <v>1451</v>
      </c>
      <c r="F23" s="6">
        <v>1</v>
      </c>
      <c r="G23" s="6">
        <v>2</v>
      </c>
      <c r="H23" s="6">
        <v>300</v>
      </c>
      <c r="I23" s="6">
        <v>4</v>
      </c>
      <c r="J23" s="6" t="s">
        <v>1818</v>
      </c>
      <c r="K23" s="6" t="s">
        <v>12</v>
      </c>
    </row>
    <row r="24" spans="1:11" ht="14.5" x14ac:dyDescent="0.35">
      <c r="A24" s="7" t="s">
        <v>1888</v>
      </c>
      <c r="B24" s="6" t="s">
        <v>1195</v>
      </c>
      <c r="C24" s="6" t="s">
        <v>891</v>
      </c>
      <c r="D24" s="6" t="s">
        <v>941</v>
      </c>
      <c r="E24" s="6" t="s">
        <v>1451</v>
      </c>
      <c r="F24" s="6" t="s">
        <v>882</v>
      </c>
      <c r="G24" s="6" t="s">
        <v>882</v>
      </c>
      <c r="H24" s="6" t="s">
        <v>896</v>
      </c>
      <c r="I24" s="6" t="s">
        <v>941</v>
      </c>
      <c r="J24" s="6" t="s">
        <v>1887</v>
      </c>
      <c r="K24" s="6" t="s">
        <v>1166</v>
      </c>
    </row>
    <row r="25" spans="1:11" ht="14.5" x14ac:dyDescent="0.35">
      <c r="A25" s="7" t="s">
        <v>1886</v>
      </c>
      <c r="B25" s="6" t="s">
        <v>1195</v>
      </c>
      <c r="C25" s="6" t="s">
        <v>891</v>
      </c>
      <c r="D25" s="6" t="s">
        <v>941</v>
      </c>
      <c r="E25" s="6" t="s">
        <v>1191</v>
      </c>
      <c r="F25" s="6" t="s">
        <v>882</v>
      </c>
      <c r="G25" s="6" t="s">
        <v>884</v>
      </c>
      <c r="H25" s="6" t="s">
        <v>1426</v>
      </c>
      <c r="I25" s="6" t="s">
        <v>905</v>
      </c>
      <c r="J25" s="6" t="s">
        <v>1885</v>
      </c>
      <c r="K25" s="6" t="s">
        <v>33</v>
      </c>
    </row>
    <row r="26" spans="1:11" ht="14.5" x14ac:dyDescent="0.35">
      <c r="A26" s="7" t="s">
        <v>1884</v>
      </c>
      <c r="B26" s="6" t="s">
        <v>1195</v>
      </c>
      <c r="C26" s="6" t="s">
        <v>891</v>
      </c>
      <c r="D26" s="6" t="s">
        <v>941</v>
      </c>
      <c r="E26" s="6" t="s">
        <v>1451</v>
      </c>
      <c r="F26" s="6" t="s">
        <v>882</v>
      </c>
      <c r="G26" s="6" t="s">
        <v>941</v>
      </c>
      <c r="H26" s="6" t="s">
        <v>1360</v>
      </c>
      <c r="I26" s="6" t="s">
        <v>941</v>
      </c>
      <c r="J26" s="6" t="s">
        <v>1883</v>
      </c>
      <c r="K26" s="6" t="s">
        <v>166</v>
      </c>
    </row>
    <row r="27" spans="1:11" ht="14.5" x14ac:dyDescent="0.35">
      <c r="A27" s="7" t="s">
        <v>1882</v>
      </c>
      <c r="B27" s="6" t="s">
        <v>1195</v>
      </c>
      <c r="C27" s="6" t="s">
        <v>891</v>
      </c>
      <c r="D27" s="6" t="s">
        <v>893</v>
      </c>
      <c r="E27" s="6" t="s">
        <v>1451</v>
      </c>
      <c r="F27" s="6" t="s">
        <v>882</v>
      </c>
      <c r="G27" s="6" t="s">
        <v>884</v>
      </c>
      <c r="H27" s="6" t="s">
        <v>1360</v>
      </c>
      <c r="I27" s="6" t="s">
        <v>941</v>
      </c>
      <c r="J27" s="6" t="s">
        <v>1844</v>
      </c>
      <c r="K27" s="6" t="s">
        <v>1166</v>
      </c>
    </row>
    <row r="28" spans="1:11" ht="14.5" x14ac:dyDescent="0.35">
      <c r="A28" s="7" t="s">
        <v>1881</v>
      </c>
      <c r="B28" s="6" t="s">
        <v>1195</v>
      </c>
      <c r="C28" s="6" t="s">
        <v>891</v>
      </c>
      <c r="D28" s="6" t="s">
        <v>893</v>
      </c>
      <c r="E28" s="6" t="s">
        <v>1451</v>
      </c>
      <c r="F28" s="6" t="s">
        <v>882</v>
      </c>
      <c r="G28" s="6" t="s">
        <v>893</v>
      </c>
      <c r="H28" s="6" t="s">
        <v>1360</v>
      </c>
      <c r="I28" s="6" t="s">
        <v>891</v>
      </c>
      <c r="J28" s="6" t="s">
        <v>1880</v>
      </c>
      <c r="K28" s="6" t="s">
        <v>1166</v>
      </c>
    </row>
    <row r="29" spans="1:11" ht="14.5" x14ac:dyDescent="0.35">
      <c r="A29" s="7" t="s">
        <v>1879</v>
      </c>
      <c r="B29" s="6" t="s">
        <v>1195</v>
      </c>
      <c r="C29" s="6" t="s">
        <v>891</v>
      </c>
      <c r="D29" s="6" t="s">
        <v>893</v>
      </c>
      <c r="E29" s="6" t="s">
        <v>1451</v>
      </c>
      <c r="F29" s="6" t="s">
        <v>882</v>
      </c>
      <c r="G29" s="6" t="s">
        <v>882</v>
      </c>
      <c r="H29" s="6" t="s">
        <v>1426</v>
      </c>
      <c r="I29" s="6" t="s">
        <v>905</v>
      </c>
      <c r="J29" s="6" t="s">
        <v>1878</v>
      </c>
      <c r="K29" s="6" t="s">
        <v>141</v>
      </c>
    </row>
    <row r="30" spans="1:11" ht="14.5" x14ac:dyDescent="0.35">
      <c r="A30" s="7" t="s">
        <v>1877</v>
      </c>
      <c r="B30" s="6" t="s">
        <v>1195</v>
      </c>
      <c r="C30" s="6" t="s">
        <v>891</v>
      </c>
      <c r="D30" s="6" t="s">
        <v>941</v>
      </c>
      <c r="E30" s="6" t="s">
        <v>1451</v>
      </c>
      <c r="F30" s="6" t="s">
        <v>882</v>
      </c>
      <c r="G30" s="6" t="s">
        <v>882</v>
      </c>
      <c r="H30" s="6" t="s">
        <v>1198</v>
      </c>
      <c r="I30" s="6" t="s">
        <v>905</v>
      </c>
      <c r="J30" s="6" t="s">
        <v>1818</v>
      </c>
      <c r="K30" s="6" t="s">
        <v>1209</v>
      </c>
    </row>
    <row r="31" spans="1:11" ht="14.5" x14ac:dyDescent="0.35">
      <c r="A31" s="7" t="s">
        <v>1876</v>
      </c>
      <c r="B31" s="6" t="s">
        <v>1195</v>
      </c>
      <c r="C31" s="6" t="s">
        <v>891</v>
      </c>
      <c r="D31" s="6" t="s">
        <v>941</v>
      </c>
      <c r="E31" s="6" t="s">
        <v>1451</v>
      </c>
      <c r="F31" s="6" t="s">
        <v>10</v>
      </c>
      <c r="G31" s="6" t="s">
        <v>10</v>
      </c>
      <c r="H31" s="6" t="s">
        <v>1875</v>
      </c>
      <c r="I31" s="6" t="s">
        <v>909</v>
      </c>
      <c r="J31" s="6" t="s">
        <v>1874</v>
      </c>
      <c r="K31" s="6" t="s">
        <v>100</v>
      </c>
    </row>
    <row r="32" spans="1:11" ht="14.5" x14ac:dyDescent="0.35">
      <c r="J32" s="6" t="s">
        <v>1873</v>
      </c>
    </row>
    <row r="33" spans="1:11" ht="15" thickBot="1" x14ac:dyDescent="0.4"/>
    <row r="34" spans="1:11" ht="16" thickBot="1" x14ac:dyDescent="0.4">
      <c r="A34" s="143" t="s">
        <v>1872</v>
      </c>
      <c r="B34" s="144"/>
      <c r="C34" s="144"/>
      <c r="D34" s="144"/>
      <c r="E34" s="144"/>
      <c r="F34" s="144"/>
      <c r="G34" s="144"/>
      <c r="H34" s="144"/>
      <c r="I34" s="144"/>
      <c r="J34" s="144"/>
      <c r="K34" s="145"/>
    </row>
    <row r="35" spans="1:11" s="9" customFormat="1" ht="14" x14ac:dyDescent="0.35">
      <c r="A35" s="9" t="s">
        <v>1154</v>
      </c>
      <c r="B35" s="9" t="s">
        <v>1153</v>
      </c>
      <c r="C35" s="9" t="s">
        <v>1152</v>
      </c>
      <c r="D35" s="9" t="s">
        <v>1151</v>
      </c>
      <c r="E35" s="9" t="s">
        <v>1150</v>
      </c>
      <c r="F35" s="9" t="s">
        <v>4</v>
      </c>
      <c r="G35" s="9" t="s">
        <v>879</v>
      </c>
      <c r="H35" s="9" t="s">
        <v>5</v>
      </c>
      <c r="I35" s="9" t="s">
        <v>6</v>
      </c>
      <c r="J35" s="9" t="s">
        <v>1149</v>
      </c>
      <c r="K35" s="9" t="s">
        <v>8</v>
      </c>
    </row>
    <row r="36" spans="1:11" ht="14.5" x14ac:dyDescent="0.35">
      <c r="A36" s="7" t="s">
        <v>1871</v>
      </c>
      <c r="B36" s="6" t="s">
        <v>1195</v>
      </c>
      <c r="C36" s="6">
        <v>6</v>
      </c>
      <c r="D36" s="6">
        <v>3</v>
      </c>
      <c r="E36" s="6" t="s">
        <v>1451</v>
      </c>
      <c r="F36" s="6">
        <v>1</v>
      </c>
      <c r="G36" s="6">
        <v>3</v>
      </c>
      <c r="H36" s="6">
        <v>400</v>
      </c>
      <c r="I36" s="6">
        <v>4</v>
      </c>
      <c r="J36" s="6" t="s">
        <v>1818</v>
      </c>
      <c r="K36" s="6" t="s">
        <v>12</v>
      </c>
    </row>
    <row r="37" spans="1:11" ht="14.5" x14ac:dyDescent="0.35">
      <c r="A37" s="7" t="s">
        <v>1870</v>
      </c>
      <c r="B37" s="6" t="s">
        <v>1195</v>
      </c>
      <c r="C37" s="6" t="s">
        <v>905</v>
      </c>
      <c r="D37" s="6" t="s">
        <v>893</v>
      </c>
      <c r="E37" s="6" t="s">
        <v>1451</v>
      </c>
      <c r="F37" s="6" t="s">
        <v>882</v>
      </c>
      <c r="G37" s="6" t="s">
        <v>941</v>
      </c>
      <c r="H37" s="6" t="s">
        <v>892</v>
      </c>
      <c r="I37" s="6" t="s">
        <v>941</v>
      </c>
      <c r="J37" s="6" t="s">
        <v>1818</v>
      </c>
      <c r="K37" s="6" t="s">
        <v>21</v>
      </c>
    </row>
    <row r="38" spans="1:11" ht="14.5" x14ac:dyDescent="0.35">
      <c r="A38" s="7" t="s">
        <v>1869</v>
      </c>
      <c r="B38" s="6" t="s">
        <v>1195</v>
      </c>
      <c r="C38" s="6" t="s">
        <v>905</v>
      </c>
      <c r="D38" s="6" t="s">
        <v>893</v>
      </c>
      <c r="E38" s="6" t="s">
        <v>1451</v>
      </c>
      <c r="F38" s="6" t="s">
        <v>882</v>
      </c>
      <c r="G38" s="6" t="s">
        <v>941</v>
      </c>
      <c r="H38" s="6" t="s">
        <v>1360</v>
      </c>
      <c r="I38" s="6" t="s">
        <v>941</v>
      </c>
      <c r="J38" s="6" t="s">
        <v>1868</v>
      </c>
      <c r="K38" s="6" t="s">
        <v>343</v>
      </c>
    </row>
    <row r="39" spans="1:11" ht="14.5" x14ac:dyDescent="0.35">
      <c r="A39" s="7"/>
      <c r="J39" s="6" t="s">
        <v>1867</v>
      </c>
    </row>
    <row r="40" spans="1:11" ht="14.5" x14ac:dyDescent="0.35">
      <c r="A40" s="7" t="s">
        <v>1866</v>
      </c>
      <c r="B40" s="6" t="s">
        <v>1195</v>
      </c>
      <c r="C40" s="6" t="s">
        <v>905</v>
      </c>
      <c r="D40" s="6" t="s">
        <v>884</v>
      </c>
      <c r="E40" s="6" t="s">
        <v>1451</v>
      </c>
      <c r="F40" s="6" t="s">
        <v>884</v>
      </c>
      <c r="G40" s="6" t="s">
        <v>893</v>
      </c>
      <c r="H40" s="6" t="s">
        <v>928</v>
      </c>
      <c r="I40" s="6" t="s">
        <v>891</v>
      </c>
      <c r="J40" s="6" t="s">
        <v>1865</v>
      </c>
      <c r="K40" s="6" t="s">
        <v>21</v>
      </c>
    </row>
    <row r="41" spans="1:11" ht="14.5" x14ac:dyDescent="0.35">
      <c r="A41" s="7" t="s">
        <v>1864</v>
      </c>
      <c r="B41" s="6" t="s">
        <v>1195</v>
      </c>
      <c r="C41" s="6" t="s">
        <v>905</v>
      </c>
      <c r="D41" s="6" t="s">
        <v>893</v>
      </c>
      <c r="E41" s="6" t="s">
        <v>1451</v>
      </c>
      <c r="F41" s="6" t="s">
        <v>882</v>
      </c>
      <c r="G41" s="6" t="s">
        <v>882</v>
      </c>
      <c r="H41" s="6" t="s">
        <v>1863</v>
      </c>
      <c r="I41" s="6" t="s">
        <v>941</v>
      </c>
      <c r="J41" s="6" t="s">
        <v>1862</v>
      </c>
      <c r="K41" s="6" t="s">
        <v>343</v>
      </c>
    </row>
    <row r="42" spans="1:11" ht="14.5" x14ac:dyDescent="0.35">
      <c r="A42" s="7" t="s">
        <v>1861</v>
      </c>
      <c r="B42" s="6" t="s">
        <v>1195</v>
      </c>
      <c r="C42" s="6" t="s">
        <v>891</v>
      </c>
      <c r="D42" s="6" t="s">
        <v>893</v>
      </c>
      <c r="E42" s="6" t="s">
        <v>1451</v>
      </c>
      <c r="F42" s="6" t="s">
        <v>884</v>
      </c>
      <c r="G42" s="6" t="s">
        <v>884</v>
      </c>
      <c r="H42" s="6" t="s">
        <v>376</v>
      </c>
      <c r="I42" s="6" t="s">
        <v>905</v>
      </c>
      <c r="J42" s="6" t="s">
        <v>1860</v>
      </c>
      <c r="K42" s="6" t="s">
        <v>21</v>
      </c>
    </row>
    <row r="43" spans="1:11" ht="14.5" x14ac:dyDescent="0.35">
      <c r="A43" s="7" t="s">
        <v>1859</v>
      </c>
      <c r="B43" s="6" t="s">
        <v>1195</v>
      </c>
      <c r="C43" s="6" t="s">
        <v>905</v>
      </c>
      <c r="D43" s="6" t="s">
        <v>893</v>
      </c>
      <c r="E43" s="6" t="s">
        <v>1451</v>
      </c>
      <c r="F43" s="6" t="s">
        <v>882</v>
      </c>
      <c r="G43" s="6" t="s">
        <v>884</v>
      </c>
      <c r="H43" s="6" t="s">
        <v>1170</v>
      </c>
      <c r="I43" s="6" t="s">
        <v>905</v>
      </c>
      <c r="J43" s="6" t="s">
        <v>1858</v>
      </c>
      <c r="K43" s="6" t="s">
        <v>1857</v>
      </c>
    </row>
    <row r="44" spans="1:11" ht="14.5" x14ac:dyDescent="0.35">
      <c r="A44" s="7" t="s">
        <v>1856</v>
      </c>
      <c r="B44" s="6" t="s">
        <v>1195</v>
      </c>
      <c r="C44" s="6" t="s">
        <v>891</v>
      </c>
      <c r="D44" s="6" t="s">
        <v>941</v>
      </c>
      <c r="E44" s="6" t="s">
        <v>1447</v>
      </c>
      <c r="F44" s="6" t="s">
        <v>884</v>
      </c>
      <c r="G44" s="6" t="s">
        <v>893</v>
      </c>
      <c r="H44" s="6" t="s">
        <v>951</v>
      </c>
      <c r="I44" s="6" t="s">
        <v>891</v>
      </c>
      <c r="J44" s="6" t="s">
        <v>1855</v>
      </c>
      <c r="K44" s="6" t="s">
        <v>18</v>
      </c>
    </row>
    <row r="45" spans="1:11" ht="14.5" x14ac:dyDescent="0.35">
      <c r="A45" s="7" t="s">
        <v>1854</v>
      </c>
      <c r="B45" s="6" t="s">
        <v>1195</v>
      </c>
      <c r="C45" s="6" t="s">
        <v>905</v>
      </c>
      <c r="D45" s="6" t="s">
        <v>893</v>
      </c>
      <c r="E45" s="6" t="s">
        <v>1451</v>
      </c>
      <c r="F45" s="6" t="s">
        <v>884</v>
      </c>
      <c r="G45" s="6" t="s">
        <v>893</v>
      </c>
      <c r="H45" s="6" t="s">
        <v>368</v>
      </c>
      <c r="I45" s="6" t="s">
        <v>905</v>
      </c>
      <c r="J45" s="6" t="s">
        <v>1853</v>
      </c>
      <c r="K45" s="6" t="s">
        <v>21</v>
      </c>
    </row>
    <row r="46" spans="1:11" ht="14.5" x14ac:dyDescent="0.35">
      <c r="A46" s="7"/>
      <c r="J46" s="6" t="s">
        <v>1852</v>
      </c>
    </row>
    <row r="47" spans="1:11" ht="14.5" x14ac:dyDescent="0.35">
      <c r="A47" s="7" t="s">
        <v>1851</v>
      </c>
      <c r="B47" s="6" t="s">
        <v>1195</v>
      </c>
      <c r="C47" s="6" t="s">
        <v>909</v>
      </c>
      <c r="D47" s="6" t="s">
        <v>893</v>
      </c>
      <c r="E47" s="6" t="s">
        <v>1451</v>
      </c>
      <c r="F47" s="6" t="s">
        <v>882</v>
      </c>
      <c r="G47" s="6" t="s">
        <v>884</v>
      </c>
      <c r="H47" s="6" t="s">
        <v>1831</v>
      </c>
      <c r="I47" s="6" t="s">
        <v>905</v>
      </c>
      <c r="J47" s="6" t="s">
        <v>1850</v>
      </c>
      <c r="K47" s="6" t="s">
        <v>1750</v>
      </c>
    </row>
    <row r="48" spans="1:11" ht="14.5" x14ac:dyDescent="0.35">
      <c r="A48" s="7" t="s">
        <v>1849</v>
      </c>
      <c r="B48" s="6" t="s">
        <v>1195</v>
      </c>
      <c r="C48" s="6" t="s">
        <v>909</v>
      </c>
      <c r="D48" s="6" t="s">
        <v>893</v>
      </c>
      <c r="E48" s="6" t="s">
        <v>1451</v>
      </c>
      <c r="F48" s="6" t="s">
        <v>884</v>
      </c>
      <c r="G48" s="6" t="s">
        <v>893</v>
      </c>
      <c r="H48" s="6" t="s">
        <v>920</v>
      </c>
      <c r="I48" s="6" t="s">
        <v>909</v>
      </c>
      <c r="J48" s="6" t="s">
        <v>1848</v>
      </c>
      <c r="K48" s="6" t="s">
        <v>1750</v>
      </c>
    </row>
    <row r="49" spans="1:11" ht="14.5" x14ac:dyDescent="0.35">
      <c r="A49" s="7" t="s">
        <v>1847</v>
      </c>
      <c r="B49" s="6" t="s">
        <v>1195</v>
      </c>
      <c r="C49" s="6" t="s">
        <v>909</v>
      </c>
      <c r="D49" s="6" t="s">
        <v>884</v>
      </c>
      <c r="E49" s="6" t="s">
        <v>1451</v>
      </c>
      <c r="F49" s="6" t="s">
        <v>884</v>
      </c>
      <c r="G49" s="6" t="s">
        <v>893</v>
      </c>
      <c r="H49" s="6" t="s">
        <v>948</v>
      </c>
      <c r="I49" s="6" t="s">
        <v>982</v>
      </c>
      <c r="J49" s="6" t="s">
        <v>1846</v>
      </c>
      <c r="K49" s="6" t="s">
        <v>1166</v>
      </c>
    </row>
    <row r="50" spans="1:11" ht="14.5" x14ac:dyDescent="0.35">
      <c r="A50" s="7" t="s">
        <v>1845</v>
      </c>
      <c r="B50" s="6" t="s">
        <v>1195</v>
      </c>
      <c r="C50" s="6" t="s">
        <v>982</v>
      </c>
      <c r="D50" s="6" t="s">
        <v>893</v>
      </c>
      <c r="E50" s="6" t="s">
        <v>1191</v>
      </c>
      <c r="F50" s="6" t="s">
        <v>884</v>
      </c>
      <c r="G50" s="6" t="s">
        <v>893</v>
      </c>
      <c r="H50" s="6" t="s">
        <v>1754</v>
      </c>
      <c r="I50" s="6" t="s">
        <v>905</v>
      </c>
      <c r="J50" s="6" t="s">
        <v>1844</v>
      </c>
      <c r="K50" s="6" t="s">
        <v>128</v>
      </c>
    </row>
    <row r="51" spans="1:11" ht="14.5" x14ac:dyDescent="0.35">
      <c r="A51" s="7" t="s">
        <v>1843</v>
      </c>
      <c r="B51" s="6" t="s">
        <v>1195</v>
      </c>
      <c r="C51" s="6" t="s">
        <v>909</v>
      </c>
      <c r="D51" s="6" t="s">
        <v>893</v>
      </c>
      <c r="E51" s="6" t="s">
        <v>1451</v>
      </c>
      <c r="F51" s="6" t="s">
        <v>884</v>
      </c>
      <c r="G51" s="6" t="s">
        <v>884</v>
      </c>
      <c r="H51" s="6" t="s">
        <v>1350</v>
      </c>
      <c r="I51" s="6" t="s">
        <v>1010</v>
      </c>
      <c r="J51" s="6" t="s">
        <v>1842</v>
      </c>
      <c r="K51" s="6" t="s">
        <v>343</v>
      </c>
    </row>
    <row r="52" spans="1:11" ht="14.5" x14ac:dyDescent="0.35">
      <c r="A52" s="7"/>
      <c r="J52" s="6" t="s">
        <v>1841</v>
      </c>
    </row>
    <row r="53" spans="1:11" ht="14.5" x14ac:dyDescent="0.35">
      <c r="A53" s="7" t="s">
        <v>1840</v>
      </c>
      <c r="B53" s="6" t="s">
        <v>1195</v>
      </c>
      <c r="C53" s="6" t="s">
        <v>1010</v>
      </c>
      <c r="D53" s="6" t="s">
        <v>884</v>
      </c>
      <c r="E53" s="6" t="s">
        <v>1191</v>
      </c>
      <c r="F53" s="6" t="s">
        <v>884</v>
      </c>
      <c r="G53" s="6" t="s">
        <v>884</v>
      </c>
      <c r="H53" s="6" t="s">
        <v>1081</v>
      </c>
      <c r="I53" s="6" t="s">
        <v>891</v>
      </c>
      <c r="J53" s="6" t="s">
        <v>1839</v>
      </c>
      <c r="K53" s="6" t="s">
        <v>1166</v>
      </c>
    </row>
    <row r="54" spans="1:11" ht="14.5" x14ac:dyDescent="0.35">
      <c r="A54" s="7" t="s">
        <v>1838</v>
      </c>
      <c r="B54" s="6" t="s">
        <v>1195</v>
      </c>
      <c r="C54" s="6" t="s">
        <v>905</v>
      </c>
      <c r="D54" s="6" t="s">
        <v>893</v>
      </c>
      <c r="E54" s="6" t="s">
        <v>1451</v>
      </c>
      <c r="F54" s="6" t="s">
        <v>882</v>
      </c>
      <c r="G54" s="6" t="s">
        <v>883</v>
      </c>
      <c r="H54" s="6" t="s">
        <v>1837</v>
      </c>
      <c r="I54" s="6" t="s">
        <v>982</v>
      </c>
      <c r="J54" s="6" t="s">
        <v>1836</v>
      </c>
      <c r="K54" s="6" t="s">
        <v>54</v>
      </c>
    </row>
    <row r="55" spans="1:11" ht="14.5" x14ac:dyDescent="0.35">
      <c r="A55" s="7" t="s">
        <v>1835</v>
      </c>
      <c r="B55" s="6" t="s">
        <v>1195</v>
      </c>
      <c r="C55" s="6">
        <v>7</v>
      </c>
      <c r="D55" s="6">
        <v>3</v>
      </c>
      <c r="E55" s="6" t="s">
        <v>1451</v>
      </c>
      <c r="F55" s="6">
        <v>2</v>
      </c>
      <c r="G55" s="6">
        <v>3</v>
      </c>
      <c r="H55" s="6">
        <v>700</v>
      </c>
      <c r="I55" s="6">
        <v>6</v>
      </c>
      <c r="J55" s="6" t="s">
        <v>1818</v>
      </c>
      <c r="K55" s="6" t="s">
        <v>12</v>
      </c>
    </row>
    <row r="56" spans="1:11" ht="14.5" x14ac:dyDescent="0.35">
      <c r="A56" s="7" t="s">
        <v>1834</v>
      </c>
      <c r="B56" s="6" t="s">
        <v>1195</v>
      </c>
      <c r="C56" s="6" t="s">
        <v>982</v>
      </c>
      <c r="D56" s="6" t="s">
        <v>893</v>
      </c>
      <c r="E56" s="6" t="s">
        <v>1451</v>
      </c>
      <c r="F56" s="6" t="s">
        <v>884</v>
      </c>
      <c r="G56" s="6" t="s">
        <v>884</v>
      </c>
      <c r="H56" s="6" t="s">
        <v>1329</v>
      </c>
      <c r="I56" s="6" t="s">
        <v>905</v>
      </c>
      <c r="J56" s="6" t="s">
        <v>1631</v>
      </c>
      <c r="K56" s="6" t="s">
        <v>21</v>
      </c>
    </row>
    <row r="57" spans="1:11" ht="14.5" x14ac:dyDescent="0.35">
      <c r="A57" s="7" t="s">
        <v>1833</v>
      </c>
      <c r="B57" s="6" t="s">
        <v>1195</v>
      </c>
      <c r="C57" s="6" t="s">
        <v>909</v>
      </c>
      <c r="D57" s="6" t="s">
        <v>941</v>
      </c>
      <c r="E57" s="6" t="s">
        <v>1451</v>
      </c>
      <c r="F57" s="6" t="s">
        <v>884</v>
      </c>
      <c r="G57" s="6" t="s">
        <v>884</v>
      </c>
      <c r="H57" s="6" t="s">
        <v>1008</v>
      </c>
      <c r="I57" s="6" t="s">
        <v>891</v>
      </c>
      <c r="J57" s="6" t="s">
        <v>1818</v>
      </c>
      <c r="K57" s="6" t="s">
        <v>1166</v>
      </c>
    </row>
    <row r="58" spans="1:11" ht="14.5" x14ac:dyDescent="0.35">
      <c r="A58" s="7" t="s">
        <v>1832</v>
      </c>
      <c r="B58" s="6" t="s">
        <v>1195</v>
      </c>
      <c r="C58" s="6" t="s">
        <v>909</v>
      </c>
      <c r="D58" s="6" t="s">
        <v>893</v>
      </c>
      <c r="E58" s="6" t="s">
        <v>1191</v>
      </c>
      <c r="F58" s="6" t="s">
        <v>893</v>
      </c>
      <c r="G58" s="6" t="s">
        <v>884</v>
      </c>
      <c r="H58" s="6" t="s">
        <v>1831</v>
      </c>
      <c r="I58" s="6" t="s">
        <v>909</v>
      </c>
      <c r="J58" s="6" t="s">
        <v>1830</v>
      </c>
      <c r="K58" s="6" t="s">
        <v>128</v>
      </c>
    </row>
    <row r="59" spans="1:11" ht="14.5" x14ac:dyDescent="0.35">
      <c r="A59" s="7"/>
      <c r="J59" s="6" t="s">
        <v>1829</v>
      </c>
    </row>
    <row r="60" spans="1:11" ht="14.5" x14ac:dyDescent="0.35">
      <c r="A60" s="7"/>
      <c r="J60" s="6" t="s">
        <v>1792</v>
      </c>
    </row>
    <row r="61" spans="1:11" ht="14.5" x14ac:dyDescent="0.35">
      <c r="A61" s="7" t="s">
        <v>1828</v>
      </c>
      <c r="B61" s="6" t="s">
        <v>1195</v>
      </c>
      <c r="C61" s="6" t="s">
        <v>909</v>
      </c>
      <c r="D61" s="6" t="s">
        <v>893</v>
      </c>
      <c r="E61" s="6" t="s">
        <v>1451</v>
      </c>
      <c r="F61" s="6" t="s">
        <v>893</v>
      </c>
      <c r="G61" s="6" t="s">
        <v>882</v>
      </c>
      <c r="H61" s="6" t="s">
        <v>1227</v>
      </c>
      <c r="I61" s="6" t="s">
        <v>909</v>
      </c>
      <c r="J61" s="6" t="s">
        <v>1827</v>
      </c>
      <c r="K61" s="6" t="s">
        <v>54</v>
      </c>
    </row>
    <row r="62" spans="1:11" ht="14.5" x14ac:dyDescent="0.35">
      <c r="A62" s="7" t="s">
        <v>1826</v>
      </c>
      <c r="B62" s="6" t="s">
        <v>1195</v>
      </c>
      <c r="C62" s="6" t="s">
        <v>982</v>
      </c>
      <c r="D62" s="6" t="s">
        <v>893</v>
      </c>
      <c r="E62" s="6" t="s">
        <v>1191</v>
      </c>
      <c r="F62" s="6" t="s">
        <v>884</v>
      </c>
      <c r="G62" s="6" t="s">
        <v>884</v>
      </c>
      <c r="H62" s="6" t="s">
        <v>1825</v>
      </c>
      <c r="I62" s="6" t="s">
        <v>909</v>
      </c>
      <c r="J62" s="6" t="s">
        <v>1824</v>
      </c>
      <c r="K62" s="6" t="s">
        <v>106</v>
      </c>
    </row>
    <row r="63" spans="1:11" ht="14.5" x14ac:dyDescent="0.35">
      <c r="A63" s="7"/>
      <c r="J63" s="6" t="s">
        <v>1823</v>
      </c>
    </row>
    <row r="64" spans="1:11" ht="14.5" x14ac:dyDescent="0.35">
      <c r="A64" s="7" t="s">
        <v>1822</v>
      </c>
      <c r="B64" s="6" t="s">
        <v>1195</v>
      </c>
      <c r="C64" s="6" t="s">
        <v>982</v>
      </c>
      <c r="D64" s="6" t="s">
        <v>893</v>
      </c>
      <c r="E64" s="6" t="s">
        <v>1451</v>
      </c>
      <c r="F64" s="6" t="s">
        <v>893</v>
      </c>
      <c r="G64" s="6" t="s">
        <v>893</v>
      </c>
      <c r="H64" s="6" t="s">
        <v>951</v>
      </c>
      <c r="I64" s="6" t="s">
        <v>909</v>
      </c>
      <c r="J64" s="6" t="s">
        <v>1818</v>
      </c>
      <c r="K64" s="6" t="s">
        <v>343</v>
      </c>
    </row>
    <row r="65" spans="1:11" ht="14.5" x14ac:dyDescent="0.35">
      <c r="A65" s="6" t="s">
        <v>1821</v>
      </c>
      <c r="B65" s="6" t="s">
        <v>1195</v>
      </c>
      <c r="C65" s="6" t="s">
        <v>982</v>
      </c>
      <c r="D65" s="6" t="s">
        <v>893</v>
      </c>
      <c r="E65" s="6" t="s">
        <v>1451</v>
      </c>
      <c r="F65" s="6" t="s">
        <v>884</v>
      </c>
      <c r="G65" s="6" t="s">
        <v>893</v>
      </c>
      <c r="H65" s="6" t="s">
        <v>986</v>
      </c>
      <c r="I65" s="6" t="s">
        <v>941</v>
      </c>
      <c r="J65" s="6" t="s">
        <v>1820</v>
      </c>
      <c r="K65" s="6" t="s">
        <v>1209</v>
      </c>
    </row>
    <row r="66" spans="1:11" ht="14.5" x14ac:dyDescent="0.35">
      <c r="A66" s="6" t="s">
        <v>1819</v>
      </c>
      <c r="B66" s="6" t="s">
        <v>1195</v>
      </c>
      <c r="C66" s="6" t="s">
        <v>982</v>
      </c>
      <c r="D66" s="6" t="s">
        <v>893</v>
      </c>
      <c r="E66" s="6" t="s">
        <v>1451</v>
      </c>
      <c r="F66" s="6" t="s">
        <v>884</v>
      </c>
      <c r="G66" s="6" t="s">
        <v>893</v>
      </c>
      <c r="H66" s="6" t="s">
        <v>1619</v>
      </c>
      <c r="I66" s="6" t="s">
        <v>982</v>
      </c>
      <c r="J66" s="6" t="s">
        <v>1818</v>
      </c>
      <c r="K66" s="6" t="s">
        <v>43</v>
      </c>
    </row>
    <row r="67" spans="1:11" ht="15" thickBot="1" x14ac:dyDescent="0.4"/>
    <row r="68" spans="1:11" s="10" customFormat="1" ht="16" thickBot="1" x14ac:dyDescent="0.4">
      <c r="A68" s="143" t="s">
        <v>1817</v>
      </c>
      <c r="B68" s="144"/>
      <c r="C68" s="144"/>
      <c r="D68" s="144"/>
      <c r="E68" s="144"/>
      <c r="F68" s="144"/>
      <c r="G68" s="144"/>
      <c r="H68" s="144"/>
      <c r="I68" s="144"/>
      <c r="J68" s="144"/>
      <c r="K68" s="145"/>
    </row>
    <row r="69" spans="1:11" s="9" customFormat="1" ht="14" x14ac:dyDescent="0.35">
      <c r="A69" s="9" t="s">
        <v>1154</v>
      </c>
      <c r="B69" s="9" t="s">
        <v>1153</v>
      </c>
      <c r="C69" s="9" t="s">
        <v>1152</v>
      </c>
      <c r="D69" s="9" t="s">
        <v>1151</v>
      </c>
      <c r="E69" s="9" t="s">
        <v>1150</v>
      </c>
      <c r="F69" s="9" t="s">
        <v>4</v>
      </c>
      <c r="G69" s="9" t="s">
        <v>879</v>
      </c>
      <c r="H69" s="9" t="s">
        <v>5</v>
      </c>
      <c r="I69" s="9" t="s">
        <v>6</v>
      </c>
      <c r="J69" s="9" t="s">
        <v>1149</v>
      </c>
      <c r="K69" s="9" t="s">
        <v>8</v>
      </c>
    </row>
    <row r="70" spans="1:11" ht="14.5" x14ac:dyDescent="0.35">
      <c r="A70" s="7" t="s">
        <v>1816</v>
      </c>
      <c r="B70" s="6" t="s">
        <v>1192</v>
      </c>
      <c r="C70" s="6">
        <v>9</v>
      </c>
      <c r="D70" s="6">
        <v>3</v>
      </c>
      <c r="E70" s="6" t="s">
        <v>1451</v>
      </c>
      <c r="F70" s="6">
        <v>3</v>
      </c>
      <c r="G70" s="6">
        <v>4</v>
      </c>
      <c r="H70" s="6">
        <v>850</v>
      </c>
      <c r="I70" s="6">
        <v>5</v>
      </c>
      <c r="J70" s="6" t="s">
        <v>1815</v>
      </c>
      <c r="K70" s="6" t="s">
        <v>12</v>
      </c>
    </row>
    <row r="71" spans="1:11" ht="14.5" x14ac:dyDescent="0.35">
      <c r="A71" s="7" t="s">
        <v>1814</v>
      </c>
      <c r="B71" s="6" t="s">
        <v>1192</v>
      </c>
      <c r="C71" s="6" t="s">
        <v>982</v>
      </c>
      <c r="D71" s="6" t="s">
        <v>893</v>
      </c>
      <c r="E71" s="6" t="s">
        <v>1451</v>
      </c>
      <c r="F71" s="6" t="s">
        <v>884</v>
      </c>
      <c r="G71" s="6" t="s">
        <v>893</v>
      </c>
      <c r="H71" s="6" t="s">
        <v>1107</v>
      </c>
      <c r="I71" s="6" t="s">
        <v>905</v>
      </c>
      <c r="J71" s="6" t="s">
        <v>1813</v>
      </c>
      <c r="K71" s="6" t="s">
        <v>33</v>
      </c>
    </row>
    <row r="72" spans="1:11" ht="14.5" x14ac:dyDescent="0.35">
      <c r="A72" s="7" t="s">
        <v>1812</v>
      </c>
      <c r="B72" s="6" t="s">
        <v>1192</v>
      </c>
      <c r="C72" s="6" t="s">
        <v>982</v>
      </c>
      <c r="D72" s="6" t="s">
        <v>893</v>
      </c>
      <c r="E72" s="6" t="s">
        <v>1451</v>
      </c>
      <c r="F72" s="6" t="s">
        <v>893</v>
      </c>
      <c r="G72" s="6" t="s">
        <v>893</v>
      </c>
      <c r="H72" s="6" t="s">
        <v>1754</v>
      </c>
      <c r="I72" s="6" t="s">
        <v>905</v>
      </c>
      <c r="J72" s="6" t="s">
        <v>1811</v>
      </c>
      <c r="K72" s="6" t="s">
        <v>128</v>
      </c>
    </row>
    <row r="73" spans="1:11" s="7" customFormat="1" ht="12.5" x14ac:dyDescent="0.35">
      <c r="A73" s="7" t="s">
        <v>1810</v>
      </c>
      <c r="B73" s="7" t="s">
        <v>1192</v>
      </c>
      <c r="C73" s="7" t="s">
        <v>909</v>
      </c>
      <c r="D73" s="7" t="s">
        <v>893</v>
      </c>
      <c r="E73" s="7" t="s">
        <v>1451</v>
      </c>
      <c r="F73" s="7" t="s">
        <v>893</v>
      </c>
      <c r="G73" s="7" t="s">
        <v>882</v>
      </c>
      <c r="H73" s="7" t="s">
        <v>951</v>
      </c>
      <c r="I73" s="7" t="s">
        <v>905</v>
      </c>
      <c r="J73" s="7" t="s">
        <v>1809</v>
      </c>
      <c r="K73" s="7" t="s">
        <v>221</v>
      </c>
    </row>
    <row r="74" spans="1:11" s="7" customFormat="1" ht="12.5" x14ac:dyDescent="0.35">
      <c r="A74" s="7" t="s">
        <v>1808</v>
      </c>
      <c r="B74" s="7" t="s">
        <v>1192</v>
      </c>
      <c r="C74" s="7" t="s">
        <v>1012</v>
      </c>
      <c r="D74" s="7" t="s">
        <v>893</v>
      </c>
      <c r="E74" s="7" t="s">
        <v>1451</v>
      </c>
      <c r="F74" s="7" t="s">
        <v>941</v>
      </c>
      <c r="G74" s="7" t="s">
        <v>893</v>
      </c>
      <c r="H74" s="7" t="s">
        <v>977</v>
      </c>
      <c r="I74" s="7" t="s">
        <v>909</v>
      </c>
      <c r="J74" s="7" t="s">
        <v>1807</v>
      </c>
      <c r="K74" s="7" t="s">
        <v>54</v>
      </c>
    </row>
    <row r="75" spans="1:11" ht="14.5" x14ac:dyDescent="0.35">
      <c r="A75" s="7" t="s">
        <v>1806</v>
      </c>
      <c r="B75" s="6" t="s">
        <v>1192</v>
      </c>
      <c r="C75" s="6" t="s">
        <v>1010</v>
      </c>
      <c r="D75" s="6" t="s">
        <v>893</v>
      </c>
      <c r="E75" s="6" t="s">
        <v>1451</v>
      </c>
      <c r="F75" s="6" t="s">
        <v>941</v>
      </c>
      <c r="G75" s="6" t="s">
        <v>893</v>
      </c>
      <c r="H75" s="6" t="s">
        <v>1170</v>
      </c>
      <c r="I75" s="6" t="s">
        <v>891</v>
      </c>
      <c r="J75" s="6" t="s">
        <v>1805</v>
      </c>
      <c r="K75" s="6" t="s">
        <v>21</v>
      </c>
    </row>
    <row r="76" spans="1:11" ht="14.5" x14ac:dyDescent="0.35">
      <c r="A76" s="7"/>
      <c r="J76" s="6" t="s">
        <v>1804</v>
      </c>
    </row>
    <row r="77" spans="1:11" ht="14.5" x14ac:dyDescent="0.35">
      <c r="A77" s="7" t="s">
        <v>1803</v>
      </c>
      <c r="B77" s="6" t="s">
        <v>1192</v>
      </c>
      <c r="C77" s="6" t="s">
        <v>1758</v>
      </c>
      <c r="D77" s="6" t="s">
        <v>893</v>
      </c>
      <c r="E77" s="6" t="s">
        <v>1451</v>
      </c>
      <c r="F77" s="6" t="s">
        <v>941</v>
      </c>
      <c r="G77" s="6" t="s">
        <v>893</v>
      </c>
      <c r="H77" s="6" t="s">
        <v>1170</v>
      </c>
      <c r="I77" s="6" t="s">
        <v>891</v>
      </c>
      <c r="J77" s="6" t="s">
        <v>1802</v>
      </c>
      <c r="K77" s="6" t="s">
        <v>21</v>
      </c>
    </row>
    <row r="78" spans="1:11" ht="14.5" x14ac:dyDescent="0.35">
      <c r="A78" s="7"/>
      <c r="J78" s="6" t="s">
        <v>1801</v>
      </c>
    </row>
    <row r="79" spans="1:11" ht="15" thickBot="1" x14ac:dyDescent="0.4">
      <c r="A79" s="7"/>
    </row>
    <row r="80" spans="1:11" s="10" customFormat="1" ht="16" thickBot="1" x14ac:dyDescent="0.4">
      <c r="A80" s="143" t="s">
        <v>1800</v>
      </c>
      <c r="B80" s="144"/>
      <c r="C80" s="144"/>
      <c r="D80" s="144"/>
      <c r="E80" s="144"/>
      <c r="F80" s="144"/>
      <c r="G80" s="144"/>
      <c r="H80" s="144"/>
      <c r="I80" s="144"/>
      <c r="J80" s="144"/>
      <c r="K80" s="145"/>
    </row>
    <row r="81" spans="1:11" s="9" customFormat="1" ht="14" x14ac:dyDescent="0.35">
      <c r="A81" s="9" t="s">
        <v>1154</v>
      </c>
      <c r="B81" s="9" t="s">
        <v>1153</v>
      </c>
      <c r="C81" s="9" t="s">
        <v>1152</v>
      </c>
      <c r="D81" s="9" t="s">
        <v>1151</v>
      </c>
      <c r="E81" s="9" t="s">
        <v>1150</v>
      </c>
      <c r="F81" s="9" t="s">
        <v>4</v>
      </c>
      <c r="G81" s="9" t="s">
        <v>879</v>
      </c>
      <c r="H81" s="9" t="s">
        <v>5</v>
      </c>
      <c r="I81" s="9" t="s">
        <v>6</v>
      </c>
      <c r="J81" s="9" t="s">
        <v>1149</v>
      </c>
      <c r="K81" s="9" t="s">
        <v>8</v>
      </c>
    </row>
    <row r="82" spans="1:11" ht="14.5" x14ac:dyDescent="0.35">
      <c r="A82" s="7" t="s">
        <v>1799</v>
      </c>
      <c r="B82" s="6" t="s">
        <v>1192</v>
      </c>
      <c r="C82" s="6">
        <v>9</v>
      </c>
      <c r="D82" s="6">
        <v>3</v>
      </c>
      <c r="E82" s="6" t="s">
        <v>1447</v>
      </c>
      <c r="F82" s="6">
        <v>4</v>
      </c>
      <c r="G82" s="6">
        <v>4</v>
      </c>
      <c r="H82" s="6">
        <v>900</v>
      </c>
      <c r="I82" s="6">
        <v>5</v>
      </c>
      <c r="J82" s="6" t="s">
        <v>1765</v>
      </c>
      <c r="K82" s="6" t="s">
        <v>12</v>
      </c>
    </row>
    <row r="83" spans="1:11" ht="14.5" x14ac:dyDescent="0.35">
      <c r="A83" s="7" t="s">
        <v>1798</v>
      </c>
      <c r="B83" s="6" t="s">
        <v>1192</v>
      </c>
      <c r="C83" s="6" t="s">
        <v>909</v>
      </c>
      <c r="D83" s="6" t="s">
        <v>893</v>
      </c>
      <c r="E83" s="6" t="s">
        <v>1451</v>
      </c>
      <c r="F83" s="6" t="s">
        <v>893</v>
      </c>
      <c r="G83" s="6" t="s">
        <v>905</v>
      </c>
      <c r="H83" s="6" t="s">
        <v>951</v>
      </c>
      <c r="I83" s="6" t="s">
        <v>905</v>
      </c>
      <c r="J83" s="6" t="s">
        <v>1797</v>
      </c>
      <c r="K83" s="6" t="s">
        <v>166</v>
      </c>
    </row>
    <row r="84" spans="1:11" ht="14.5" x14ac:dyDescent="0.35">
      <c r="A84" s="7" t="s">
        <v>1796</v>
      </c>
      <c r="B84" s="6" t="s">
        <v>1192</v>
      </c>
      <c r="C84" s="6" t="s">
        <v>909</v>
      </c>
      <c r="D84" s="6" t="s">
        <v>893</v>
      </c>
      <c r="E84" s="6" t="s">
        <v>1447</v>
      </c>
      <c r="F84" s="6" t="s">
        <v>893</v>
      </c>
      <c r="G84" s="6" t="s">
        <v>893</v>
      </c>
      <c r="H84" s="6" t="s">
        <v>1625</v>
      </c>
      <c r="I84" s="6" t="s">
        <v>905</v>
      </c>
      <c r="J84" s="6" t="s">
        <v>1795</v>
      </c>
      <c r="K84" s="6" t="s">
        <v>106</v>
      </c>
    </row>
    <row r="85" spans="1:11" ht="14.5" x14ac:dyDescent="0.35">
      <c r="A85" s="7"/>
      <c r="J85" s="6" t="s">
        <v>1109</v>
      </c>
    </row>
    <row r="86" spans="1:11" s="7" customFormat="1" ht="12.5" x14ac:dyDescent="0.35">
      <c r="A86" s="7" t="s">
        <v>1794</v>
      </c>
      <c r="B86" s="7" t="s">
        <v>1192</v>
      </c>
      <c r="C86" s="7" t="s">
        <v>1010</v>
      </c>
      <c r="D86" s="7" t="s">
        <v>893</v>
      </c>
      <c r="E86" s="7" t="s">
        <v>1451</v>
      </c>
      <c r="F86" s="7" t="s">
        <v>893</v>
      </c>
      <c r="G86" s="7" t="s">
        <v>941</v>
      </c>
      <c r="H86" s="7" t="s">
        <v>928</v>
      </c>
      <c r="I86" s="7" t="s">
        <v>893</v>
      </c>
      <c r="J86" s="7" t="s">
        <v>1793</v>
      </c>
      <c r="K86" s="7" t="s">
        <v>128</v>
      </c>
    </row>
    <row r="87" spans="1:11" s="7" customFormat="1" ht="12.5" x14ac:dyDescent="0.35">
      <c r="J87" s="7" t="s">
        <v>1792</v>
      </c>
    </row>
    <row r="88" spans="1:11" s="7" customFormat="1" ht="12.5" x14ac:dyDescent="0.35">
      <c r="A88" s="7" t="s">
        <v>1791</v>
      </c>
      <c r="B88" s="7" t="s">
        <v>1192</v>
      </c>
      <c r="C88" s="7" t="s">
        <v>982</v>
      </c>
      <c r="D88" s="7" t="s">
        <v>893</v>
      </c>
      <c r="E88" s="7" t="s">
        <v>1447</v>
      </c>
      <c r="F88" s="7" t="s">
        <v>941</v>
      </c>
      <c r="G88" s="7" t="s">
        <v>884</v>
      </c>
      <c r="H88" s="7" t="s">
        <v>1790</v>
      </c>
      <c r="I88" s="7" t="s">
        <v>982</v>
      </c>
      <c r="J88" s="7" t="s">
        <v>1789</v>
      </c>
      <c r="K88" s="7" t="s">
        <v>106</v>
      </c>
    </row>
    <row r="89" spans="1:11" s="7" customFormat="1" ht="12.5" x14ac:dyDescent="0.35">
      <c r="J89" s="7" t="s">
        <v>1788</v>
      </c>
    </row>
    <row r="90" spans="1:11" s="7" customFormat="1" ht="12.5" x14ac:dyDescent="0.35">
      <c r="A90" s="7" t="s">
        <v>1787</v>
      </c>
      <c r="B90" s="7" t="s">
        <v>1192</v>
      </c>
      <c r="C90" s="7" t="s">
        <v>982</v>
      </c>
      <c r="D90" s="7" t="s">
        <v>893</v>
      </c>
      <c r="E90" s="7" t="s">
        <v>1566</v>
      </c>
      <c r="F90" s="7" t="s">
        <v>941</v>
      </c>
      <c r="G90" s="7" t="s">
        <v>882</v>
      </c>
      <c r="H90" s="7" t="s">
        <v>1625</v>
      </c>
      <c r="I90" s="7" t="s">
        <v>905</v>
      </c>
      <c r="J90" s="7" t="s">
        <v>1786</v>
      </c>
      <c r="K90" s="7" t="s">
        <v>85</v>
      </c>
    </row>
    <row r="91" spans="1:11" s="7" customFormat="1" ht="12.5" x14ac:dyDescent="0.35">
      <c r="J91" s="7" t="s">
        <v>1785</v>
      </c>
    </row>
    <row r="92" spans="1:11" s="7" customFormat="1" ht="12.5" x14ac:dyDescent="0.35">
      <c r="J92" s="7" t="s">
        <v>1784</v>
      </c>
    </row>
    <row r="93" spans="1:11" s="7" customFormat="1" ht="12.5" x14ac:dyDescent="0.35">
      <c r="A93" s="7" t="s">
        <v>1783</v>
      </c>
      <c r="B93" s="7" t="s">
        <v>1192</v>
      </c>
      <c r="C93" s="7" t="s">
        <v>982</v>
      </c>
      <c r="D93" s="7" t="s">
        <v>893</v>
      </c>
      <c r="E93" s="7" t="s">
        <v>1566</v>
      </c>
      <c r="F93" s="7" t="s">
        <v>891</v>
      </c>
      <c r="G93" s="7" t="s">
        <v>884</v>
      </c>
      <c r="H93" s="7" t="s">
        <v>940</v>
      </c>
      <c r="I93" s="7" t="s">
        <v>905</v>
      </c>
      <c r="J93" s="7" t="s">
        <v>1611</v>
      </c>
      <c r="K93" s="7" t="s">
        <v>221</v>
      </c>
    </row>
    <row r="94" spans="1:11" s="7" customFormat="1" ht="12.5" x14ac:dyDescent="0.35">
      <c r="A94" s="7" t="s">
        <v>1336</v>
      </c>
      <c r="B94" s="7" t="s">
        <v>1192</v>
      </c>
      <c r="C94" s="7" t="s">
        <v>982</v>
      </c>
      <c r="D94" s="7" t="s">
        <v>893</v>
      </c>
      <c r="E94" s="7" t="s">
        <v>1447</v>
      </c>
      <c r="F94" s="7" t="s">
        <v>891</v>
      </c>
      <c r="G94" s="7" t="s">
        <v>893</v>
      </c>
      <c r="H94" s="7" t="s">
        <v>977</v>
      </c>
      <c r="I94" s="7" t="s">
        <v>891</v>
      </c>
      <c r="J94" s="7" t="s">
        <v>1765</v>
      </c>
      <c r="K94" s="7" t="s">
        <v>1209</v>
      </c>
    </row>
    <row r="95" spans="1:11" s="7" customFormat="1" ht="12.5" x14ac:dyDescent="0.35">
      <c r="A95" s="7" t="s">
        <v>1782</v>
      </c>
      <c r="B95" s="7" t="s">
        <v>1192</v>
      </c>
      <c r="C95" s="7" t="s">
        <v>1012</v>
      </c>
      <c r="D95" s="7" t="s">
        <v>893</v>
      </c>
      <c r="E95" s="7" t="s">
        <v>1451</v>
      </c>
      <c r="F95" s="7" t="s">
        <v>891</v>
      </c>
      <c r="G95" s="7" t="s">
        <v>884</v>
      </c>
      <c r="H95" s="7" t="s">
        <v>1107</v>
      </c>
      <c r="I95" s="7" t="s">
        <v>905</v>
      </c>
      <c r="J95" s="7" t="s">
        <v>1781</v>
      </c>
      <c r="K95" s="7" t="s">
        <v>343</v>
      </c>
    </row>
    <row r="96" spans="1:11" ht="14.5" x14ac:dyDescent="0.35">
      <c r="A96" s="7" t="s">
        <v>1780</v>
      </c>
      <c r="B96" s="6" t="s">
        <v>1192</v>
      </c>
      <c r="C96" s="6" t="s">
        <v>1012</v>
      </c>
      <c r="D96" s="6" t="s">
        <v>893</v>
      </c>
      <c r="E96" s="6" t="s">
        <v>1566</v>
      </c>
      <c r="F96" s="6" t="s">
        <v>905</v>
      </c>
      <c r="G96" s="6" t="s">
        <v>893</v>
      </c>
      <c r="H96" s="6" t="s">
        <v>612</v>
      </c>
      <c r="I96" s="6" t="s">
        <v>909</v>
      </c>
      <c r="J96" s="6" t="s">
        <v>1779</v>
      </c>
      <c r="K96" s="6" t="s">
        <v>18</v>
      </c>
    </row>
    <row r="97" spans="1:11" ht="14.5" x14ac:dyDescent="0.35">
      <c r="A97" s="7"/>
      <c r="J97" s="6" t="s">
        <v>1778</v>
      </c>
    </row>
    <row r="98" spans="1:11" ht="14.5" x14ac:dyDescent="0.35">
      <c r="A98" s="7" t="s">
        <v>1777</v>
      </c>
      <c r="B98" s="6" t="s">
        <v>1192</v>
      </c>
      <c r="C98" s="6" t="s">
        <v>1010</v>
      </c>
      <c r="D98" s="6" t="s">
        <v>941</v>
      </c>
      <c r="E98" s="6" t="s">
        <v>1566</v>
      </c>
      <c r="F98" s="6" t="s">
        <v>905</v>
      </c>
      <c r="G98" s="6" t="s">
        <v>893</v>
      </c>
      <c r="H98" s="6" t="s">
        <v>1776</v>
      </c>
      <c r="I98" s="6" t="s">
        <v>909</v>
      </c>
      <c r="J98" s="6" t="s">
        <v>1775</v>
      </c>
      <c r="K98" s="6" t="s">
        <v>106</v>
      </c>
    </row>
    <row r="99" spans="1:11" ht="14.5" x14ac:dyDescent="0.35">
      <c r="A99" s="7"/>
      <c r="J99" s="6" t="s">
        <v>1774</v>
      </c>
    </row>
    <row r="100" spans="1:11" ht="14.5" x14ac:dyDescent="0.35">
      <c r="A100" s="7" t="s">
        <v>1773</v>
      </c>
      <c r="B100" s="6" t="s">
        <v>1192</v>
      </c>
      <c r="C100" s="6" t="s">
        <v>1010</v>
      </c>
      <c r="D100" s="6" t="s">
        <v>893</v>
      </c>
      <c r="E100" s="6" t="s">
        <v>1566</v>
      </c>
      <c r="F100" s="6" t="s">
        <v>941</v>
      </c>
      <c r="G100" s="6" t="s">
        <v>882</v>
      </c>
      <c r="H100" s="6" t="s">
        <v>1772</v>
      </c>
      <c r="I100" s="6" t="s">
        <v>909</v>
      </c>
      <c r="J100" s="6" t="s">
        <v>1771</v>
      </c>
      <c r="K100" s="6" t="s">
        <v>85</v>
      </c>
    </row>
    <row r="101" spans="1:11" ht="14.5" x14ac:dyDescent="0.35">
      <c r="A101" s="7"/>
      <c r="J101" s="6" t="s">
        <v>1770</v>
      </c>
    </row>
    <row r="102" spans="1:11" ht="14.5" x14ac:dyDescent="0.35">
      <c r="A102" s="7" t="s">
        <v>1769</v>
      </c>
      <c r="B102" s="6" t="s">
        <v>1192</v>
      </c>
      <c r="C102" s="6" t="s">
        <v>1012</v>
      </c>
      <c r="D102" s="6" t="s">
        <v>10</v>
      </c>
      <c r="E102" s="6" t="s">
        <v>1447</v>
      </c>
      <c r="F102" s="6" t="s">
        <v>905</v>
      </c>
      <c r="G102" s="6" t="s">
        <v>941</v>
      </c>
      <c r="H102" s="6" t="s">
        <v>1768</v>
      </c>
      <c r="I102" s="6" t="s">
        <v>941</v>
      </c>
      <c r="J102" s="6" t="s">
        <v>1767</v>
      </c>
      <c r="K102" s="6" t="s">
        <v>18</v>
      </c>
    </row>
    <row r="103" spans="1:11" ht="14.5" x14ac:dyDescent="0.35">
      <c r="A103" s="7" t="s">
        <v>1766</v>
      </c>
      <c r="B103" s="6" t="s">
        <v>1192</v>
      </c>
      <c r="C103" s="6" t="s">
        <v>982</v>
      </c>
      <c r="D103" s="6" t="s">
        <v>941</v>
      </c>
      <c r="E103" s="6" t="s">
        <v>1447</v>
      </c>
      <c r="F103" s="6" t="s">
        <v>893</v>
      </c>
      <c r="G103" s="6" t="s">
        <v>941</v>
      </c>
      <c r="H103" s="6" t="s">
        <v>1008</v>
      </c>
      <c r="I103" s="6" t="s">
        <v>941</v>
      </c>
      <c r="J103" s="6" t="s">
        <v>1765</v>
      </c>
      <c r="K103" s="6" t="s">
        <v>1166</v>
      </c>
    </row>
    <row r="104" spans="1:11" ht="14.5" x14ac:dyDescent="0.35">
      <c r="A104" s="7" t="s">
        <v>1764</v>
      </c>
      <c r="B104" s="6" t="s">
        <v>1192</v>
      </c>
      <c r="C104" s="6">
        <v>10</v>
      </c>
      <c r="D104" s="6">
        <v>3</v>
      </c>
      <c r="E104" s="6" t="s">
        <v>1447</v>
      </c>
      <c r="F104" s="6">
        <v>6</v>
      </c>
      <c r="G104" s="6">
        <v>4</v>
      </c>
      <c r="H104" s="6" t="s">
        <v>920</v>
      </c>
      <c r="I104" s="6">
        <v>6</v>
      </c>
      <c r="J104" s="6" t="s">
        <v>1763</v>
      </c>
      <c r="K104" s="6" t="s">
        <v>100</v>
      </c>
    </row>
    <row r="105" spans="1:11" ht="14.5" x14ac:dyDescent="0.35">
      <c r="A105" s="7" t="s">
        <v>1762</v>
      </c>
      <c r="B105" s="6" t="s">
        <v>1192</v>
      </c>
      <c r="C105" s="6" t="s">
        <v>1010</v>
      </c>
      <c r="D105" s="6" t="s">
        <v>941</v>
      </c>
      <c r="E105" s="6" t="s">
        <v>1447</v>
      </c>
      <c r="F105" s="6" t="s">
        <v>891</v>
      </c>
      <c r="G105" s="6" t="s">
        <v>884</v>
      </c>
      <c r="H105" s="6" t="s">
        <v>932</v>
      </c>
      <c r="I105" s="6" t="s">
        <v>909</v>
      </c>
      <c r="J105" s="6" t="s">
        <v>1761</v>
      </c>
      <c r="K105" s="6" t="s">
        <v>33</v>
      </c>
    </row>
    <row r="106" spans="1:11" ht="14.5" x14ac:dyDescent="0.35">
      <c r="A106" s="7"/>
      <c r="J106" s="6" t="s">
        <v>1760</v>
      </c>
    </row>
    <row r="107" spans="1:11" s="7" customFormat="1" ht="12.5" x14ac:dyDescent="0.35">
      <c r="A107" s="7" t="s">
        <v>1759</v>
      </c>
      <c r="B107" s="7" t="s">
        <v>1192</v>
      </c>
      <c r="C107" s="7" t="s">
        <v>1758</v>
      </c>
      <c r="D107" s="7" t="s">
        <v>893</v>
      </c>
      <c r="E107" s="7" t="s">
        <v>1447</v>
      </c>
      <c r="F107" s="7" t="s">
        <v>909</v>
      </c>
      <c r="G107" s="7" t="s">
        <v>941</v>
      </c>
      <c r="H107" s="7" t="s">
        <v>951</v>
      </c>
      <c r="I107" s="7" t="s">
        <v>891</v>
      </c>
      <c r="J107" s="7" t="s">
        <v>1757</v>
      </c>
      <c r="K107" s="7" t="s">
        <v>43</v>
      </c>
    </row>
    <row r="108" spans="1:11" s="7" customFormat="1" ht="12.5" x14ac:dyDescent="0.35">
      <c r="J108" s="7" t="s">
        <v>1756</v>
      </c>
    </row>
    <row r="109" spans="1:11" ht="14.5" x14ac:dyDescent="0.35">
      <c r="A109" s="7" t="s">
        <v>1755</v>
      </c>
      <c r="B109" s="6" t="s">
        <v>1192</v>
      </c>
      <c r="C109" s="6" t="s">
        <v>1012</v>
      </c>
      <c r="D109" s="6" t="s">
        <v>893</v>
      </c>
      <c r="E109" s="6" t="s">
        <v>1447</v>
      </c>
      <c r="F109" s="6" t="s">
        <v>909</v>
      </c>
      <c r="G109" s="6" t="s">
        <v>941</v>
      </c>
      <c r="H109" s="6" t="s">
        <v>1754</v>
      </c>
      <c r="I109" s="6" t="s">
        <v>905</v>
      </c>
      <c r="J109" s="6" t="s">
        <v>1753</v>
      </c>
      <c r="K109" s="6" t="s">
        <v>21</v>
      </c>
    </row>
    <row r="110" spans="1:11" ht="14.5" x14ac:dyDescent="0.35">
      <c r="A110" s="7" t="s">
        <v>1752</v>
      </c>
      <c r="B110" s="6" t="s">
        <v>1192</v>
      </c>
      <c r="C110" s="6" t="s">
        <v>1012</v>
      </c>
      <c r="D110" s="6" t="s">
        <v>893</v>
      </c>
      <c r="E110" s="6" t="s">
        <v>1447</v>
      </c>
      <c r="F110" s="6" t="s">
        <v>891</v>
      </c>
      <c r="G110" s="6" t="s">
        <v>941</v>
      </c>
      <c r="H110" s="6" t="s">
        <v>1170</v>
      </c>
      <c r="I110" s="6" t="s">
        <v>891</v>
      </c>
      <c r="J110" s="6" t="s">
        <v>1751</v>
      </c>
      <c r="K110" s="6" t="s">
        <v>1750</v>
      </c>
    </row>
    <row r="111" spans="1:11" ht="14.5" x14ac:dyDescent="0.35">
      <c r="A111" s="7" t="s">
        <v>1749</v>
      </c>
      <c r="B111" s="6" t="s">
        <v>1192</v>
      </c>
      <c r="C111" s="6" t="s">
        <v>1010</v>
      </c>
      <c r="D111" s="6" t="s">
        <v>893</v>
      </c>
      <c r="E111" s="6" t="s">
        <v>1566</v>
      </c>
      <c r="F111" s="6" t="s">
        <v>891</v>
      </c>
      <c r="G111" s="6" t="s">
        <v>882</v>
      </c>
      <c r="H111" s="6" t="s">
        <v>352</v>
      </c>
      <c r="I111" s="6" t="s">
        <v>905</v>
      </c>
      <c r="J111" s="6" t="s">
        <v>1748</v>
      </c>
      <c r="K111" s="6" t="s">
        <v>33</v>
      </c>
    </row>
    <row r="112" spans="1:11" ht="14.5" x14ac:dyDescent="0.35">
      <c r="A112" s="7"/>
      <c r="J112" s="6" t="s">
        <v>1747</v>
      </c>
    </row>
    <row r="113" spans="1:11" ht="14.5" x14ac:dyDescent="0.35">
      <c r="A113" s="7"/>
      <c r="J113" s="6" t="s">
        <v>1746</v>
      </c>
    </row>
    <row r="114" spans="1:11" ht="15" thickBot="1" x14ac:dyDescent="0.4">
      <c r="A114" s="7"/>
    </row>
    <row r="115" spans="1:11" s="10" customFormat="1" ht="16" thickBot="1" x14ac:dyDescent="0.4">
      <c r="A115" s="143" t="s">
        <v>1745</v>
      </c>
      <c r="B115" s="144"/>
      <c r="C115" s="144"/>
      <c r="D115" s="144"/>
      <c r="E115" s="144"/>
      <c r="F115" s="144"/>
      <c r="G115" s="144"/>
      <c r="H115" s="144"/>
      <c r="I115" s="144"/>
      <c r="J115" s="144"/>
      <c r="K115" s="145"/>
    </row>
    <row r="116" spans="1:11" s="9" customFormat="1" ht="14" x14ac:dyDescent="0.35">
      <c r="A116" s="9" t="s">
        <v>1154</v>
      </c>
      <c r="B116" s="9" t="s">
        <v>1153</v>
      </c>
      <c r="C116" s="9" t="s">
        <v>1152</v>
      </c>
      <c r="D116" s="9" t="s">
        <v>1151</v>
      </c>
      <c r="E116" s="9" t="s">
        <v>1150</v>
      </c>
      <c r="F116" s="9" t="s">
        <v>4</v>
      </c>
      <c r="G116" s="9" t="s">
        <v>879</v>
      </c>
      <c r="H116" s="9" t="s">
        <v>5</v>
      </c>
      <c r="I116" s="9" t="s">
        <v>6</v>
      </c>
      <c r="J116" s="9" t="s">
        <v>1149</v>
      </c>
      <c r="K116" s="9" t="s">
        <v>8</v>
      </c>
    </row>
    <row r="117" spans="1:11" ht="14.5" x14ac:dyDescent="0.35">
      <c r="A117" s="7" t="s">
        <v>1744</v>
      </c>
      <c r="B117" s="6" t="s">
        <v>1192</v>
      </c>
      <c r="C117" s="6">
        <v>11</v>
      </c>
      <c r="D117" s="6">
        <v>3</v>
      </c>
      <c r="E117" s="6" t="s">
        <v>1447</v>
      </c>
      <c r="F117" s="6">
        <v>7</v>
      </c>
      <c r="G117" s="6">
        <v>4</v>
      </c>
      <c r="H117" s="6" t="s">
        <v>1743</v>
      </c>
      <c r="I117" s="6" t="s">
        <v>909</v>
      </c>
      <c r="J117" s="6" t="s">
        <v>1742</v>
      </c>
      <c r="K117" s="6" t="s">
        <v>100</v>
      </c>
    </row>
    <row r="118" spans="1:11" ht="14.5" x14ac:dyDescent="0.35">
      <c r="A118" s="7"/>
      <c r="J118" s="6" t="s">
        <v>1109</v>
      </c>
    </row>
    <row r="119" spans="1:11" ht="14.5" x14ac:dyDescent="0.35">
      <c r="A119" s="7" t="s">
        <v>1741</v>
      </c>
      <c r="B119" s="6" t="s">
        <v>1192</v>
      </c>
      <c r="C119" s="6" t="s">
        <v>1390</v>
      </c>
      <c r="D119" s="6" t="s">
        <v>941</v>
      </c>
      <c r="E119" s="6" t="s">
        <v>1447</v>
      </c>
      <c r="F119" s="6" t="s">
        <v>905</v>
      </c>
      <c r="G119" s="6" t="s">
        <v>893</v>
      </c>
      <c r="H119" s="6" t="s">
        <v>828</v>
      </c>
      <c r="I119" s="6" t="s">
        <v>909</v>
      </c>
      <c r="J119" s="6" t="s">
        <v>1740</v>
      </c>
      <c r="K119" s="6" t="s">
        <v>33</v>
      </c>
    </row>
    <row r="120" spans="1:11" ht="14.5" x14ac:dyDescent="0.35">
      <c r="A120" s="7"/>
      <c r="J120" s="6" t="s">
        <v>1731</v>
      </c>
    </row>
    <row r="121" spans="1:11" ht="14.5" x14ac:dyDescent="0.35">
      <c r="A121" s="7" t="s">
        <v>1739</v>
      </c>
      <c r="B121" s="6" t="s">
        <v>1192</v>
      </c>
      <c r="C121" s="6" t="s">
        <v>1338</v>
      </c>
      <c r="D121" s="6" t="s">
        <v>884</v>
      </c>
      <c r="E121" s="6" t="s">
        <v>1447</v>
      </c>
      <c r="F121" s="6" t="s">
        <v>1010</v>
      </c>
      <c r="G121" s="6" t="s">
        <v>941</v>
      </c>
      <c r="H121" s="6" t="s">
        <v>1041</v>
      </c>
      <c r="I121" s="6" t="s">
        <v>982</v>
      </c>
      <c r="J121" s="6" t="s">
        <v>1738</v>
      </c>
      <c r="K121" s="6" t="s">
        <v>100</v>
      </c>
    </row>
    <row r="122" spans="1:11" ht="14.5" x14ac:dyDescent="0.35">
      <c r="A122" s="7"/>
      <c r="J122" s="6" t="s">
        <v>1109</v>
      </c>
    </row>
    <row r="123" spans="1:11" ht="14.5" x14ac:dyDescent="0.35">
      <c r="A123" s="7" t="s">
        <v>1737</v>
      </c>
      <c r="B123" s="6" t="s">
        <v>1562</v>
      </c>
      <c r="C123" s="6" t="s">
        <v>1390</v>
      </c>
      <c r="D123" s="6" t="s">
        <v>893</v>
      </c>
      <c r="E123" s="6" t="s">
        <v>1447</v>
      </c>
      <c r="F123" s="6" t="s">
        <v>982</v>
      </c>
      <c r="G123" s="6" t="s">
        <v>941</v>
      </c>
      <c r="H123" s="6" t="s">
        <v>1736</v>
      </c>
      <c r="I123" s="6" t="s">
        <v>909</v>
      </c>
      <c r="J123" s="6" t="s">
        <v>1735</v>
      </c>
      <c r="K123" s="6" t="s">
        <v>21</v>
      </c>
    </row>
    <row r="124" spans="1:11" ht="14.5" x14ac:dyDescent="0.35">
      <c r="A124" s="7"/>
      <c r="J124" s="6" t="s">
        <v>1109</v>
      </c>
    </row>
    <row r="125" spans="1:11" ht="14.5" x14ac:dyDescent="0.35">
      <c r="A125" s="7" t="s">
        <v>1734</v>
      </c>
      <c r="B125" s="6" t="s">
        <v>1562</v>
      </c>
      <c r="C125" s="6" t="s">
        <v>1472</v>
      </c>
      <c r="D125" s="6" t="s">
        <v>884</v>
      </c>
      <c r="E125" s="6" t="s">
        <v>1447</v>
      </c>
      <c r="F125" s="6" t="s">
        <v>982</v>
      </c>
      <c r="G125" s="6" t="s">
        <v>893</v>
      </c>
      <c r="H125" s="6" t="s">
        <v>1733</v>
      </c>
      <c r="I125" s="6" t="s">
        <v>909</v>
      </c>
      <c r="J125" s="6" t="s">
        <v>1732</v>
      </c>
      <c r="K125" s="6" t="s">
        <v>33</v>
      </c>
    </row>
    <row r="126" spans="1:11" ht="14.5" x14ac:dyDescent="0.35">
      <c r="A126" s="7"/>
      <c r="J126" s="6" t="s">
        <v>1731</v>
      </c>
    </row>
    <row r="127" spans="1:11" ht="14.5" x14ac:dyDescent="0.35">
      <c r="A127" s="6" t="s">
        <v>1730</v>
      </c>
      <c r="B127" s="6" t="s">
        <v>1562</v>
      </c>
      <c r="C127" s="6" t="s">
        <v>1012</v>
      </c>
      <c r="D127" s="6" t="s">
        <v>884</v>
      </c>
      <c r="E127" s="6" t="s">
        <v>1447</v>
      </c>
      <c r="F127" s="6" t="s">
        <v>982</v>
      </c>
      <c r="G127" s="6" t="s">
        <v>941</v>
      </c>
      <c r="H127" s="6" t="s">
        <v>1729</v>
      </c>
      <c r="I127" s="6" t="s">
        <v>982</v>
      </c>
      <c r="J127" s="6" t="s">
        <v>1728</v>
      </c>
      <c r="K127" s="6" t="s">
        <v>33</v>
      </c>
    </row>
    <row r="128" spans="1:11" ht="14.5" x14ac:dyDescent="0.35">
      <c r="J128" s="6" t="s">
        <v>1727</v>
      </c>
    </row>
    <row r="129" spans="1:11" ht="14.5" x14ac:dyDescent="0.35">
      <c r="J129" s="6" t="s">
        <v>1726</v>
      </c>
    </row>
    <row r="130" spans="1:11" ht="14.5" x14ac:dyDescent="0.35">
      <c r="A130" s="7" t="s">
        <v>1725</v>
      </c>
      <c r="B130" s="6" t="s">
        <v>1562</v>
      </c>
      <c r="C130" s="6" t="s">
        <v>1338</v>
      </c>
      <c r="D130" s="6" t="s">
        <v>893</v>
      </c>
      <c r="E130" s="6" t="s">
        <v>1566</v>
      </c>
      <c r="F130" s="6" t="s">
        <v>1012</v>
      </c>
      <c r="G130" s="6" t="s">
        <v>941</v>
      </c>
      <c r="H130" s="6" t="s">
        <v>1044</v>
      </c>
      <c r="I130" s="6" t="s">
        <v>982</v>
      </c>
      <c r="J130" s="6" t="s">
        <v>1724</v>
      </c>
      <c r="K130" s="6" t="s">
        <v>21</v>
      </c>
    </row>
    <row r="131" spans="1:11" ht="14.5" x14ac:dyDescent="0.35">
      <c r="J131" s="6" t="s">
        <v>1109</v>
      </c>
    </row>
    <row r="132" spans="1:11" ht="14.5" x14ac:dyDescent="0.35">
      <c r="A132" s="6" t="s">
        <v>1723</v>
      </c>
      <c r="B132" s="6" t="s">
        <v>1562</v>
      </c>
      <c r="C132" s="6" t="s">
        <v>1338</v>
      </c>
      <c r="D132" s="6" t="s">
        <v>884</v>
      </c>
      <c r="E132" s="6" t="s">
        <v>1566</v>
      </c>
      <c r="F132" s="6" t="s">
        <v>1186</v>
      </c>
      <c r="G132" s="6" t="s">
        <v>883</v>
      </c>
      <c r="H132" s="6" t="s">
        <v>501</v>
      </c>
      <c r="I132" s="6" t="s">
        <v>905</v>
      </c>
      <c r="J132" s="6" t="s">
        <v>1722</v>
      </c>
      <c r="K132" s="6" t="s">
        <v>43</v>
      </c>
    </row>
    <row r="133" spans="1:11" ht="14.5" x14ac:dyDescent="0.35">
      <c r="A133" s="6" t="s">
        <v>1721</v>
      </c>
      <c r="B133" s="6" t="s">
        <v>1562</v>
      </c>
      <c r="C133" s="6" t="s">
        <v>1720</v>
      </c>
      <c r="D133" s="6" t="s">
        <v>884</v>
      </c>
      <c r="E133" s="6" t="s">
        <v>1566</v>
      </c>
      <c r="F133" s="6" t="s">
        <v>1245</v>
      </c>
      <c r="G133" s="6" t="s">
        <v>883</v>
      </c>
      <c r="H133" s="6" t="s">
        <v>658</v>
      </c>
      <c r="I133" s="6" t="s">
        <v>905</v>
      </c>
      <c r="J133" s="6" t="s">
        <v>1719</v>
      </c>
      <c r="K133" s="6" t="s">
        <v>33</v>
      </c>
    </row>
    <row r="134" spans="1:11" ht="14.5" x14ac:dyDescent="0.35">
      <c r="J134" s="6" t="s">
        <v>1718</v>
      </c>
    </row>
    <row r="135" spans="1:11" ht="15" thickBot="1" x14ac:dyDescent="0.4"/>
    <row r="136" spans="1:11" s="10" customFormat="1" ht="16" thickBot="1" x14ac:dyDescent="0.4">
      <c r="A136" s="143" t="s">
        <v>1717</v>
      </c>
      <c r="B136" s="144"/>
      <c r="C136" s="144"/>
      <c r="D136" s="144"/>
      <c r="E136" s="144"/>
      <c r="F136" s="144"/>
      <c r="G136" s="144"/>
      <c r="H136" s="144"/>
      <c r="I136" s="144"/>
      <c r="J136" s="144"/>
      <c r="K136" s="145"/>
    </row>
    <row r="137" spans="1:11" s="9" customFormat="1" ht="14" x14ac:dyDescent="0.35">
      <c r="A137" s="9" t="s">
        <v>1154</v>
      </c>
      <c r="B137" s="9" t="s">
        <v>1153</v>
      </c>
      <c r="C137" s="9" t="s">
        <v>1152</v>
      </c>
      <c r="D137" s="9" t="s">
        <v>1151</v>
      </c>
      <c r="E137" s="9" t="s">
        <v>1150</v>
      </c>
      <c r="F137" s="9" t="s">
        <v>4</v>
      </c>
      <c r="G137" s="9" t="s">
        <v>879</v>
      </c>
      <c r="H137" s="9" t="s">
        <v>5</v>
      </c>
      <c r="I137" s="9" t="s">
        <v>6</v>
      </c>
      <c r="J137" s="9" t="s">
        <v>1149</v>
      </c>
      <c r="K137" s="9" t="s">
        <v>8</v>
      </c>
    </row>
    <row r="138" spans="1:11" ht="14.5" x14ac:dyDescent="0.35">
      <c r="A138" s="7" t="s">
        <v>1716</v>
      </c>
      <c r="B138" s="6" t="s">
        <v>1195</v>
      </c>
      <c r="C138" s="6" t="s">
        <v>893</v>
      </c>
      <c r="D138" s="6" t="s">
        <v>10</v>
      </c>
      <c r="E138" s="6" t="s">
        <v>1191</v>
      </c>
      <c r="F138" s="6" t="s">
        <v>882</v>
      </c>
      <c r="G138" s="6" t="s">
        <v>883</v>
      </c>
      <c r="H138" s="6" t="s">
        <v>1715</v>
      </c>
      <c r="I138" s="6" t="s">
        <v>941</v>
      </c>
      <c r="J138" s="6" t="s">
        <v>1714</v>
      </c>
      <c r="K138" s="6" t="s">
        <v>1142</v>
      </c>
    </row>
    <row r="139" spans="1:11" s="7" customFormat="1" ht="12.5" x14ac:dyDescent="0.35">
      <c r="A139" s="7" t="s">
        <v>1713</v>
      </c>
      <c r="B139" s="7" t="s">
        <v>1195</v>
      </c>
      <c r="C139" s="7" t="s">
        <v>909</v>
      </c>
      <c r="D139" s="7" t="s">
        <v>10</v>
      </c>
      <c r="E139" s="7" t="s">
        <v>1191</v>
      </c>
      <c r="F139" s="7" t="s">
        <v>882</v>
      </c>
      <c r="G139" s="7" t="s">
        <v>882</v>
      </c>
      <c r="H139" s="7" t="s">
        <v>1198</v>
      </c>
      <c r="I139" s="7" t="s">
        <v>941</v>
      </c>
      <c r="J139" s="7" t="s">
        <v>1274</v>
      </c>
      <c r="K139" s="7" t="s">
        <v>43</v>
      </c>
    </row>
    <row r="140" spans="1:11" s="7" customFormat="1" ht="12.5" x14ac:dyDescent="0.35">
      <c r="A140" s="7" t="s">
        <v>1712</v>
      </c>
      <c r="B140" s="7" t="s">
        <v>1195</v>
      </c>
      <c r="C140" s="7" t="s">
        <v>982</v>
      </c>
      <c r="D140" s="7" t="s">
        <v>10</v>
      </c>
      <c r="E140" s="7" t="s">
        <v>1191</v>
      </c>
      <c r="F140" s="7" t="s">
        <v>884</v>
      </c>
      <c r="G140" s="7" t="s">
        <v>893</v>
      </c>
      <c r="H140" s="7" t="s">
        <v>1426</v>
      </c>
      <c r="I140" s="7" t="s">
        <v>891</v>
      </c>
      <c r="J140" s="7" t="s">
        <v>1274</v>
      </c>
      <c r="K140" s="7" t="s">
        <v>54</v>
      </c>
    </row>
    <row r="141" spans="1:11" s="7" customFormat="1" ht="12.5" x14ac:dyDescent="0.35">
      <c r="A141" s="7" t="s">
        <v>1711</v>
      </c>
      <c r="B141" s="7" t="s">
        <v>1195</v>
      </c>
      <c r="C141" s="7" t="s">
        <v>884</v>
      </c>
      <c r="D141" s="7" t="s">
        <v>941</v>
      </c>
      <c r="E141" s="7" t="s">
        <v>1191</v>
      </c>
      <c r="F141" s="7" t="s">
        <v>884</v>
      </c>
      <c r="G141" s="7" t="s">
        <v>882</v>
      </c>
      <c r="H141" s="7" t="s">
        <v>940</v>
      </c>
      <c r="I141" s="7" t="s">
        <v>909</v>
      </c>
      <c r="J141" s="7" t="s">
        <v>1710</v>
      </c>
      <c r="K141" s="7" t="s">
        <v>343</v>
      </c>
    </row>
    <row r="142" spans="1:11" s="7" customFormat="1" ht="12.5" x14ac:dyDescent="0.35">
      <c r="A142" s="7" t="s">
        <v>1709</v>
      </c>
      <c r="B142" s="7" t="s">
        <v>1195</v>
      </c>
      <c r="C142" s="7" t="s">
        <v>891</v>
      </c>
      <c r="D142" s="7" t="s">
        <v>893</v>
      </c>
      <c r="E142" s="7" t="s">
        <v>1097</v>
      </c>
      <c r="F142" s="7" t="s">
        <v>882</v>
      </c>
      <c r="G142" s="7" t="s">
        <v>883</v>
      </c>
      <c r="H142" s="7" t="s">
        <v>1285</v>
      </c>
      <c r="I142" s="7" t="s">
        <v>891</v>
      </c>
      <c r="J142" s="7" t="s">
        <v>1708</v>
      </c>
      <c r="K142" s="7" t="s">
        <v>343</v>
      </c>
    </row>
    <row r="143" spans="1:11" ht="14.5" x14ac:dyDescent="0.35">
      <c r="A143" s="7" t="s">
        <v>1707</v>
      </c>
      <c r="B143" s="6" t="s">
        <v>1195</v>
      </c>
      <c r="C143" s="6" t="s">
        <v>891</v>
      </c>
      <c r="D143" s="6" t="s">
        <v>893</v>
      </c>
      <c r="E143" s="6" t="s">
        <v>1191</v>
      </c>
      <c r="F143" s="6" t="s">
        <v>884</v>
      </c>
      <c r="G143" s="6" t="s">
        <v>884</v>
      </c>
      <c r="H143" s="6" t="s">
        <v>376</v>
      </c>
      <c r="I143" s="6" t="s">
        <v>905</v>
      </c>
      <c r="J143" s="6" t="s">
        <v>1706</v>
      </c>
      <c r="K143" s="6" t="s">
        <v>221</v>
      </c>
    </row>
    <row r="144" spans="1:11" ht="14.5" x14ac:dyDescent="0.35">
      <c r="A144" s="7" t="s">
        <v>1705</v>
      </c>
      <c r="B144" s="6" t="s">
        <v>1195</v>
      </c>
      <c r="C144" s="6" t="s">
        <v>1012</v>
      </c>
      <c r="D144" s="6" t="s">
        <v>891</v>
      </c>
      <c r="E144" s="6" t="s">
        <v>1191</v>
      </c>
      <c r="F144" s="6" t="s">
        <v>893</v>
      </c>
      <c r="G144" s="6" t="s">
        <v>893</v>
      </c>
      <c r="H144" s="6" t="s">
        <v>1198</v>
      </c>
      <c r="I144" s="6" t="s">
        <v>893</v>
      </c>
      <c r="J144" s="6" t="s">
        <v>1704</v>
      </c>
      <c r="K144" s="6" t="s">
        <v>100</v>
      </c>
    </row>
    <row r="145" spans="1:11" s="7" customFormat="1" ht="12.5" x14ac:dyDescent="0.35">
      <c r="A145" s="7" t="s">
        <v>1703</v>
      </c>
      <c r="B145" s="7" t="s">
        <v>1195</v>
      </c>
      <c r="C145" s="7" t="s">
        <v>1390</v>
      </c>
      <c r="D145" s="7" t="s">
        <v>893</v>
      </c>
      <c r="E145" s="7" t="s">
        <v>1191</v>
      </c>
      <c r="F145" s="7" t="s">
        <v>882</v>
      </c>
      <c r="G145" s="7" t="s">
        <v>882</v>
      </c>
      <c r="H145" s="7" t="s">
        <v>1353</v>
      </c>
      <c r="I145" s="7" t="s">
        <v>891</v>
      </c>
      <c r="J145" s="7" t="s">
        <v>1702</v>
      </c>
      <c r="K145" s="7" t="s">
        <v>343</v>
      </c>
    </row>
    <row r="146" spans="1:11" s="7" customFormat="1" ht="12.5" x14ac:dyDescent="0.35">
      <c r="A146" s="7" t="s">
        <v>1701</v>
      </c>
      <c r="B146" s="7" t="s">
        <v>1195</v>
      </c>
      <c r="C146" s="7" t="s">
        <v>905</v>
      </c>
      <c r="D146" s="7" t="s">
        <v>893</v>
      </c>
      <c r="E146" s="7" t="s">
        <v>1191</v>
      </c>
      <c r="F146" s="7" t="s">
        <v>884</v>
      </c>
      <c r="G146" s="7" t="s">
        <v>882</v>
      </c>
      <c r="H146" s="7" t="s">
        <v>1619</v>
      </c>
      <c r="I146" s="7" t="s">
        <v>909</v>
      </c>
      <c r="J146" s="7" t="s">
        <v>1700</v>
      </c>
      <c r="K146" s="7" t="s">
        <v>1209</v>
      </c>
    </row>
    <row r="147" spans="1:11" ht="14.5" x14ac:dyDescent="0.35">
      <c r="A147" s="7" t="s">
        <v>1699</v>
      </c>
      <c r="B147" s="6" t="s">
        <v>1195</v>
      </c>
      <c r="C147" s="6" t="s">
        <v>1012</v>
      </c>
      <c r="D147" s="6" t="s">
        <v>884</v>
      </c>
      <c r="E147" s="6" t="s">
        <v>1191</v>
      </c>
      <c r="F147" s="6" t="s">
        <v>884</v>
      </c>
      <c r="G147" s="6" t="s">
        <v>884</v>
      </c>
      <c r="H147" s="6" t="s">
        <v>828</v>
      </c>
      <c r="I147" s="6" t="s">
        <v>905</v>
      </c>
      <c r="J147" s="6" t="s">
        <v>1698</v>
      </c>
      <c r="K147" s="6" t="s">
        <v>100</v>
      </c>
    </row>
    <row r="148" spans="1:11" ht="14.5" x14ac:dyDescent="0.35">
      <c r="A148" s="7"/>
      <c r="J148" s="6" t="s">
        <v>1697</v>
      </c>
    </row>
    <row r="149" spans="1:11" ht="14.5" x14ac:dyDescent="0.35">
      <c r="A149" s="7"/>
      <c r="J149" s="6" t="s">
        <v>1696</v>
      </c>
    </row>
    <row r="150" spans="1:11" ht="14.5" x14ac:dyDescent="0.35">
      <c r="A150" s="7" t="s">
        <v>1695</v>
      </c>
      <c r="B150" s="6" t="s">
        <v>1192</v>
      </c>
      <c r="C150" s="6" t="s">
        <v>1012</v>
      </c>
      <c r="D150" s="6" t="s">
        <v>884</v>
      </c>
      <c r="E150" s="6" t="s">
        <v>1447</v>
      </c>
      <c r="F150" s="6" t="s">
        <v>891</v>
      </c>
      <c r="G150" s="6" t="s">
        <v>941</v>
      </c>
      <c r="H150" s="6" t="s">
        <v>817</v>
      </c>
      <c r="I150" s="6" t="s">
        <v>905</v>
      </c>
      <c r="J150" s="6" t="s">
        <v>1694</v>
      </c>
      <c r="K150" s="6" t="s">
        <v>100</v>
      </c>
    </row>
    <row r="151" spans="1:11" ht="14.5" x14ac:dyDescent="0.35">
      <c r="A151" s="7"/>
      <c r="J151" s="6" t="s">
        <v>1693</v>
      </c>
    </row>
    <row r="152" spans="1:11" ht="14.5" x14ac:dyDescent="0.35">
      <c r="A152" s="7"/>
      <c r="J152" s="6" t="s">
        <v>1692</v>
      </c>
    </row>
    <row r="153" spans="1:11" ht="14.5" x14ac:dyDescent="0.35">
      <c r="A153" s="7"/>
      <c r="J153" s="6" t="s">
        <v>1691</v>
      </c>
    </row>
    <row r="154" spans="1:11" ht="14.5" x14ac:dyDescent="0.35">
      <c r="A154" s="7" t="s">
        <v>1690</v>
      </c>
      <c r="B154" s="6" t="s">
        <v>1192</v>
      </c>
      <c r="C154" s="6" t="s">
        <v>1390</v>
      </c>
      <c r="D154" s="6" t="s">
        <v>884</v>
      </c>
      <c r="E154" s="6" t="s">
        <v>1447</v>
      </c>
      <c r="F154" s="6" t="s">
        <v>905</v>
      </c>
      <c r="G154" s="6" t="s">
        <v>884</v>
      </c>
      <c r="H154" s="6" t="s">
        <v>668</v>
      </c>
      <c r="I154" s="6" t="s">
        <v>1010</v>
      </c>
      <c r="J154" s="6" t="s">
        <v>1689</v>
      </c>
      <c r="K154" s="6" t="s">
        <v>33</v>
      </c>
    </row>
    <row r="155" spans="1:11" ht="14.5" x14ac:dyDescent="0.35">
      <c r="A155" s="7"/>
      <c r="J155" s="6" t="s">
        <v>1688</v>
      </c>
    </row>
    <row r="156" spans="1:11" ht="14.5" x14ac:dyDescent="0.35">
      <c r="A156" s="7"/>
      <c r="J156" s="6" t="s">
        <v>1687</v>
      </c>
    </row>
    <row r="157" spans="1:11" ht="14.5" x14ac:dyDescent="0.35">
      <c r="A157" s="7"/>
      <c r="J157" s="6" t="s">
        <v>1686</v>
      </c>
    </row>
    <row r="158" spans="1:11" ht="14.5" x14ac:dyDescent="0.35">
      <c r="A158" s="7" t="s">
        <v>1685</v>
      </c>
      <c r="B158" s="6" t="s">
        <v>1192</v>
      </c>
      <c r="C158" s="6" t="s">
        <v>982</v>
      </c>
      <c r="D158" s="6" t="s">
        <v>905</v>
      </c>
      <c r="E158" s="6" t="s">
        <v>1447</v>
      </c>
      <c r="F158" s="6" t="s">
        <v>941</v>
      </c>
      <c r="G158" s="6" t="s">
        <v>893</v>
      </c>
      <c r="H158" s="6" t="s">
        <v>948</v>
      </c>
      <c r="I158" s="6" t="s">
        <v>905</v>
      </c>
      <c r="J158" s="6" t="s">
        <v>1684</v>
      </c>
      <c r="K158" s="6" t="s">
        <v>211</v>
      </c>
    </row>
    <row r="159" spans="1:11" ht="14.5" x14ac:dyDescent="0.35">
      <c r="A159" s="7"/>
      <c r="J159" s="6" t="s">
        <v>1683</v>
      </c>
    </row>
    <row r="160" spans="1:11" ht="14.5" x14ac:dyDescent="0.35">
      <c r="A160" s="7"/>
      <c r="J160" s="6" t="s">
        <v>1682</v>
      </c>
    </row>
    <row r="161" spans="1:11" ht="14.5" x14ac:dyDescent="0.35">
      <c r="A161" s="7" t="s">
        <v>1681</v>
      </c>
      <c r="B161" s="6" t="s">
        <v>1192</v>
      </c>
      <c r="C161" s="6" t="s">
        <v>1012</v>
      </c>
      <c r="D161" s="6" t="s">
        <v>884</v>
      </c>
      <c r="E161" s="6" t="s">
        <v>1451</v>
      </c>
      <c r="F161" s="6" t="s">
        <v>905</v>
      </c>
      <c r="G161" s="6" t="s">
        <v>884</v>
      </c>
      <c r="H161" s="6" t="s">
        <v>805</v>
      </c>
      <c r="I161" s="6" t="s">
        <v>909</v>
      </c>
      <c r="J161" s="6" t="s">
        <v>1680</v>
      </c>
      <c r="K161" s="6" t="s">
        <v>33</v>
      </c>
    </row>
    <row r="162" spans="1:11" ht="14.5" x14ac:dyDescent="0.35">
      <c r="A162" s="7"/>
      <c r="J162" s="6" t="s">
        <v>1679</v>
      </c>
    </row>
    <row r="163" spans="1:11" ht="14.5" x14ac:dyDescent="0.35">
      <c r="A163" s="7" t="s">
        <v>1678</v>
      </c>
      <c r="B163" s="6" t="s">
        <v>1192</v>
      </c>
      <c r="C163" s="6" t="s">
        <v>982</v>
      </c>
      <c r="D163" s="6" t="s">
        <v>893</v>
      </c>
      <c r="E163" s="6" t="s">
        <v>1451</v>
      </c>
      <c r="F163" s="6" t="s">
        <v>893</v>
      </c>
      <c r="G163" s="6" t="s">
        <v>893</v>
      </c>
      <c r="H163" s="6" t="s">
        <v>1625</v>
      </c>
      <c r="I163" s="6" t="s">
        <v>905</v>
      </c>
      <c r="J163" s="6" t="s">
        <v>1677</v>
      </c>
      <c r="K163" s="6" t="s">
        <v>1209</v>
      </c>
    </row>
    <row r="164" spans="1:11" ht="14.5" x14ac:dyDescent="0.35">
      <c r="A164" s="7" t="s">
        <v>1676</v>
      </c>
      <c r="B164" s="6" t="s">
        <v>1192</v>
      </c>
      <c r="C164" s="6" t="s">
        <v>1010</v>
      </c>
      <c r="D164" s="6" t="s">
        <v>941</v>
      </c>
      <c r="E164" s="6" t="s">
        <v>1447</v>
      </c>
      <c r="F164" s="6" t="s">
        <v>905</v>
      </c>
      <c r="G164" s="6" t="s">
        <v>882</v>
      </c>
      <c r="H164" s="6" t="s">
        <v>1675</v>
      </c>
      <c r="I164" s="6" t="s">
        <v>982</v>
      </c>
      <c r="J164" s="6" t="s">
        <v>1674</v>
      </c>
      <c r="K164" s="6" t="s">
        <v>33</v>
      </c>
    </row>
    <row r="165" spans="1:11" ht="14.5" x14ac:dyDescent="0.35">
      <c r="A165" s="7"/>
      <c r="J165" s="6" t="s">
        <v>1109</v>
      </c>
    </row>
    <row r="166" spans="1:11" ht="14.5" x14ac:dyDescent="0.35">
      <c r="A166" s="7" t="s">
        <v>1673</v>
      </c>
      <c r="B166" s="6" t="s">
        <v>1192</v>
      </c>
      <c r="C166" s="6" t="s">
        <v>1012</v>
      </c>
      <c r="D166" s="6" t="s">
        <v>893</v>
      </c>
      <c r="E166" s="6" t="s">
        <v>1451</v>
      </c>
      <c r="F166" s="6" t="s">
        <v>891</v>
      </c>
      <c r="G166" s="6" t="s">
        <v>884</v>
      </c>
      <c r="H166" s="6" t="s">
        <v>1227</v>
      </c>
      <c r="I166" s="6" t="s">
        <v>909</v>
      </c>
      <c r="J166" s="6" t="s">
        <v>1672</v>
      </c>
      <c r="K166" s="6" t="s">
        <v>146</v>
      </c>
    </row>
    <row r="167" spans="1:11" ht="14.5" x14ac:dyDescent="0.35">
      <c r="A167" s="7"/>
      <c r="J167" s="6" t="s">
        <v>1671</v>
      </c>
    </row>
    <row r="168" spans="1:11" ht="14.5" x14ac:dyDescent="0.35">
      <c r="A168" s="7" t="s">
        <v>1670</v>
      </c>
      <c r="B168" s="6" t="s">
        <v>1192</v>
      </c>
      <c r="C168" s="6" t="s">
        <v>905</v>
      </c>
      <c r="D168" s="6" t="s">
        <v>893</v>
      </c>
      <c r="E168" s="6" t="s">
        <v>1191</v>
      </c>
      <c r="F168" s="6" t="s">
        <v>893</v>
      </c>
      <c r="G168" s="6" t="s">
        <v>891</v>
      </c>
      <c r="H168" s="6" t="s">
        <v>1669</v>
      </c>
      <c r="I168" s="6" t="s">
        <v>905</v>
      </c>
      <c r="J168" s="6" t="s">
        <v>1668</v>
      </c>
      <c r="K168" s="6" t="s">
        <v>21</v>
      </c>
    </row>
    <row r="169" spans="1:11" ht="14.5" x14ac:dyDescent="0.35">
      <c r="A169" s="7" t="s">
        <v>1667</v>
      </c>
      <c r="B169" s="6" t="s">
        <v>1192</v>
      </c>
      <c r="C169" s="6" t="s">
        <v>982</v>
      </c>
      <c r="D169" s="6" t="s">
        <v>893</v>
      </c>
      <c r="E169" s="6" t="s">
        <v>1451</v>
      </c>
      <c r="F169" s="6" t="s">
        <v>941</v>
      </c>
      <c r="G169" s="6" t="s">
        <v>893</v>
      </c>
      <c r="H169" s="6" t="s">
        <v>986</v>
      </c>
      <c r="I169" s="6" t="s">
        <v>905</v>
      </c>
      <c r="J169" s="6" t="s">
        <v>1666</v>
      </c>
      <c r="K169" s="6" t="s">
        <v>343</v>
      </c>
    </row>
    <row r="170" spans="1:11" ht="14.5" x14ac:dyDescent="0.35">
      <c r="A170" s="7" t="s">
        <v>1665</v>
      </c>
      <c r="B170" s="6" t="s">
        <v>1192</v>
      </c>
      <c r="C170" s="6" t="s">
        <v>982</v>
      </c>
      <c r="D170" s="6" t="s">
        <v>884</v>
      </c>
      <c r="E170" s="6" t="s">
        <v>1451</v>
      </c>
      <c r="F170" s="6" t="s">
        <v>941</v>
      </c>
      <c r="G170" s="6" t="s">
        <v>884</v>
      </c>
      <c r="H170" s="6" t="s">
        <v>1664</v>
      </c>
      <c r="I170" s="6" t="s">
        <v>1010</v>
      </c>
      <c r="J170" s="6" t="s">
        <v>1663</v>
      </c>
      <c r="K170" s="6" t="s">
        <v>85</v>
      </c>
    </row>
    <row r="171" spans="1:11" ht="14.5" x14ac:dyDescent="0.35">
      <c r="A171" s="7" t="s">
        <v>1662</v>
      </c>
      <c r="B171" s="6" t="s">
        <v>1562</v>
      </c>
      <c r="C171" s="6" t="s">
        <v>982</v>
      </c>
      <c r="D171" s="6" t="s">
        <v>941</v>
      </c>
      <c r="E171" s="6" t="s">
        <v>1451</v>
      </c>
      <c r="F171" s="6" t="s">
        <v>893</v>
      </c>
      <c r="G171" s="6" t="s">
        <v>893</v>
      </c>
      <c r="H171" s="6" t="s">
        <v>1278</v>
      </c>
      <c r="I171" s="6" t="s">
        <v>909</v>
      </c>
      <c r="J171" s="6" t="s">
        <v>1661</v>
      </c>
      <c r="K171" s="6" t="s">
        <v>221</v>
      </c>
    </row>
    <row r="172" spans="1:11" s="7" customFormat="1" ht="12.5" x14ac:dyDescent="0.35">
      <c r="J172" s="7" t="s">
        <v>1109</v>
      </c>
    </row>
    <row r="173" spans="1:11" s="7" customFormat="1" ht="12.5" x14ac:dyDescent="0.35">
      <c r="A173" s="7" t="s">
        <v>1660</v>
      </c>
      <c r="B173" s="7" t="s">
        <v>1562</v>
      </c>
      <c r="C173" s="7" t="s">
        <v>1012</v>
      </c>
      <c r="D173" s="7" t="s">
        <v>884</v>
      </c>
      <c r="E173" s="7" t="s">
        <v>1447</v>
      </c>
      <c r="F173" s="7" t="s">
        <v>905</v>
      </c>
      <c r="G173" s="7" t="s">
        <v>884</v>
      </c>
      <c r="H173" s="7" t="s">
        <v>668</v>
      </c>
      <c r="I173" s="7" t="s">
        <v>1010</v>
      </c>
      <c r="J173" s="7" t="s">
        <v>1659</v>
      </c>
      <c r="K173" s="7" t="s">
        <v>43</v>
      </c>
    </row>
    <row r="174" spans="1:11" s="7" customFormat="1" ht="12.5" x14ac:dyDescent="0.35">
      <c r="A174" s="7" t="s">
        <v>1658</v>
      </c>
      <c r="J174" s="7" t="s">
        <v>1657</v>
      </c>
    </row>
    <row r="175" spans="1:11" s="7" customFormat="1" ht="13" thickBot="1" x14ac:dyDescent="0.4"/>
    <row r="176" spans="1:11" s="10" customFormat="1" ht="16" thickBot="1" x14ac:dyDescent="0.4">
      <c r="A176" s="143" t="s">
        <v>1656</v>
      </c>
      <c r="B176" s="144"/>
      <c r="C176" s="144"/>
      <c r="D176" s="144"/>
      <c r="E176" s="144"/>
      <c r="F176" s="144"/>
      <c r="G176" s="144"/>
      <c r="H176" s="144"/>
      <c r="I176" s="144"/>
      <c r="J176" s="144"/>
      <c r="K176" s="145"/>
    </row>
    <row r="177" spans="1:11" s="9" customFormat="1" ht="14" x14ac:dyDescent="0.35">
      <c r="A177" s="9" t="s">
        <v>1154</v>
      </c>
      <c r="B177" s="9" t="s">
        <v>1153</v>
      </c>
      <c r="C177" s="9" t="s">
        <v>1152</v>
      </c>
      <c r="D177" s="9" t="s">
        <v>1151</v>
      </c>
      <c r="E177" s="9" t="s">
        <v>1150</v>
      </c>
      <c r="F177" s="9" t="s">
        <v>4</v>
      </c>
      <c r="G177" s="9" t="s">
        <v>879</v>
      </c>
      <c r="H177" s="9" t="s">
        <v>5</v>
      </c>
      <c r="I177" s="9" t="s">
        <v>6</v>
      </c>
      <c r="J177" s="9" t="s">
        <v>1149</v>
      </c>
      <c r="K177" s="9" t="s">
        <v>8</v>
      </c>
    </row>
    <row r="178" spans="1:11" s="7" customFormat="1" ht="12.5" x14ac:dyDescent="0.35">
      <c r="A178" s="7" t="s">
        <v>1655</v>
      </c>
      <c r="B178" s="7" t="s">
        <v>1195</v>
      </c>
      <c r="C178" s="7" t="s">
        <v>882</v>
      </c>
      <c r="D178" s="7" t="s">
        <v>891</v>
      </c>
      <c r="E178" s="7" t="s">
        <v>1191</v>
      </c>
      <c r="F178" s="7" t="s">
        <v>883</v>
      </c>
      <c r="G178" s="7" t="s">
        <v>883</v>
      </c>
      <c r="H178" s="7" t="s">
        <v>964</v>
      </c>
      <c r="I178" s="7" t="s">
        <v>941</v>
      </c>
      <c r="J178" s="7" t="s">
        <v>1654</v>
      </c>
      <c r="K178" s="7" t="s">
        <v>43</v>
      </c>
    </row>
    <row r="179" spans="1:11" s="7" customFormat="1" ht="12.5" x14ac:dyDescent="0.35">
      <c r="A179" s="7" t="s">
        <v>1653</v>
      </c>
      <c r="B179" s="7" t="s">
        <v>1195</v>
      </c>
      <c r="C179" s="7" t="s">
        <v>882</v>
      </c>
      <c r="D179" s="7" t="s">
        <v>891</v>
      </c>
      <c r="E179" s="7" t="s">
        <v>1191</v>
      </c>
      <c r="F179" s="7" t="s">
        <v>883</v>
      </c>
      <c r="G179" s="7" t="s">
        <v>883</v>
      </c>
      <c r="H179" s="7" t="s">
        <v>912</v>
      </c>
      <c r="I179" s="7" t="s">
        <v>891</v>
      </c>
      <c r="J179" s="7" t="s">
        <v>1652</v>
      </c>
      <c r="K179" s="7" t="s">
        <v>221</v>
      </c>
    </row>
    <row r="180" spans="1:11" s="7" customFormat="1" ht="12.5" x14ac:dyDescent="0.35">
      <c r="A180" s="7" t="s">
        <v>1651</v>
      </c>
      <c r="B180" s="7" t="s">
        <v>1195</v>
      </c>
      <c r="C180" s="7" t="s">
        <v>882</v>
      </c>
      <c r="D180" s="7" t="s">
        <v>10</v>
      </c>
      <c r="E180" s="7" t="s">
        <v>1191</v>
      </c>
      <c r="F180" s="7" t="s">
        <v>882</v>
      </c>
      <c r="G180" s="7" t="s">
        <v>882</v>
      </c>
      <c r="H180" s="7" t="s">
        <v>1107</v>
      </c>
      <c r="I180" s="7" t="s">
        <v>982</v>
      </c>
      <c r="J180" s="7" t="s">
        <v>1650</v>
      </c>
      <c r="K180" s="7" t="s">
        <v>106</v>
      </c>
    </row>
    <row r="181" spans="1:11" ht="14.5" x14ac:dyDescent="0.35">
      <c r="A181" s="7" t="s">
        <v>1649</v>
      </c>
      <c r="B181" s="6" t="s">
        <v>1195</v>
      </c>
      <c r="C181" s="6" t="s">
        <v>941</v>
      </c>
      <c r="D181" s="6" t="s">
        <v>891</v>
      </c>
      <c r="E181" s="6" t="s">
        <v>1191</v>
      </c>
      <c r="F181" s="6" t="s">
        <v>882</v>
      </c>
      <c r="G181" s="6" t="s">
        <v>883</v>
      </c>
      <c r="H181" s="6" t="s">
        <v>885</v>
      </c>
      <c r="I181" s="6" t="s">
        <v>893</v>
      </c>
      <c r="K181" s="6" t="s">
        <v>12</v>
      </c>
    </row>
    <row r="182" spans="1:11" ht="14.5" x14ac:dyDescent="0.35">
      <c r="A182" s="7" t="s">
        <v>1648</v>
      </c>
      <c r="B182" s="6" t="s">
        <v>1195</v>
      </c>
      <c r="C182" s="6" t="s">
        <v>941</v>
      </c>
      <c r="D182" s="6" t="s">
        <v>891</v>
      </c>
      <c r="E182" s="6" t="s">
        <v>1191</v>
      </c>
      <c r="F182" s="6" t="s">
        <v>882</v>
      </c>
      <c r="G182" s="6" t="s">
        <v>883</v>
      </c>
      <c r="H182" s="6" t="s">
        <v>1198</v>
      </c>
      <c r="I182" s="6" t="s">
        <v>941</v>
      </c>
      <c r="J182" s="6" t="s">
        <v>1647</v>
      </c>
      <c r="K182" s="6" t="s">
        <v>33</v>
      </c>
    </row>
    <row r="183" spans="1:11" s="7" customFormat="1" ht="12.5" x14ac:dyDescent="0.35">
      <c r="A183" s="7" t="s">
        <v>1646</v>
      </c>
      <c r="B183" s="7" t="s">
        <v>1195</v>
      </c>
      <c r="C183" s="7" t="s">
        <v>941</v>
      </c>
      <c r="D183" s="7" t="s">
        <v>891</v>
      </c>
      <c r="E183" s="7" t="s">
        <v>1191</v>
      </c>
      <c r="F183" s="7" t="s">
        <v>884</v>
      </c>
      <c r="G183" s="7" t="s">
        <v>883</v>
      </c>
      <c r="H183" s="7" t="s">
        <v>935</v>
      </c>
      <c r="I183" s="7" t="s">
        <v>905</v>
      </c>
      <c r="J183" s="7" t="s">
        <v>1645</v>
      </c>
      <c r="K183" s="7" t="s">
        <v>221</v>
      </c>
    </row>
    <row r="184" spans="1:11" ht="14.5" x14ac:dyDescent="0.35">
      <c r="A184" s="7" t="s">
        <v>1644</v>
      </c>
      <c r="B184" s="6" t="s">
        <v>1195</v>
      </c>
      <c r="C184" s="6" t="s">
        <v>891</v>
      </c>
      <c r="D184" s="6" t="s">
        <v>941</v>
      </c>
      <c r="E184" s="6" t="s">
        <v>1191</v>
      </c>
      <c r="F184" s="6" t="s">
        <v>884</v>
      </c>
      <c r="G184" s="6" t="s">
        <v>882</v>
      </c>
      <c r="H184" s="6" t="s">
        <v>964</v>
      </c>
      <c r="I184" s="6" t="s">
        <v>941</v>
      </c>
      <c r="J184" s="6" t="s">
        <v>1643</v>
      </c>
      <c r="K184" s="6" t="s">
        <v>21</v>
      </c>
    </row>
    <row r="185" spans="1:11" ht="14.5" x14ac:dyDescent="0.35">
      <c r="A185" s="7" t="s">
        <v>1642</v>
      </c>
      <c r="B185" s="6" t="s">
        <v>1195</v>
      </c>
      <c r="C185" s="6" t="s">
        <v>982</v>
      </c>
      <c r="D185" s="6" t="s">
        <v>893</v>
      </c>
      <c r="E185" s="6" t="s">
        <v>1451</v>
      </c>
      <c r="F185" s="6" t="s">
        <v>882</v>
      </c>
      <c r="G185" s="6" t="s">
        <v>884</v>
      </c>
      <c r="H185" s="6" t="s">
        <v>1061</v>
      </c>
      <c r="I185" s="6" t="s">
        <v>982</v>
      </c>
      <c r="J185" s="6" t="s">
        <v>1641</v>
      </c>
      <c r="K185" s="6" t="s">
        <v>1209</v>
      </c>
    </row>
    <row r="186" spans="1:11" ht="14.5" x14ac:dyDescent="0.35">
      <c r="A186" s="7" t="s">
        <v>1640</v>
      </c>
      <c r="B186" s="6" t="s">
        <v>1195</v>
      </c>
      <c r="C186" s="6" t="s">
        <v>905</v>
      </c>
      <c r="D186" s="6" t="s">
        <v>893</v>
      </c>
      <c r="E186" s="6" t="s">
        <v>1191</v>
      </c>
      <c r="F186" s="6" t="s">
        <v>882</v>
      </c>
      <c r="G186" s="6" t="s">
        <v>884</v>
      </c>
      <c r="H186" s="6" t="s">
        <v>1639</v>
      </c>
      <c r="I186" s="6" t="s">
        <v>909</v>
      </c>
      <c r="J186" s="6" t="s">
        <v>1638</v>
      </c>
      <c r="K186" s="6" t="s">
        <v>343</v>
      </c>
    </row>
    <row r="187" spans="1:11" ht="14.5" x14ac:dyDescent="0.35">
      <c r="A187" s="7" t="s">
        <v>1637</v>
      </c>
      <c r="B187" s="6" t="s">
        <v>1195</v>
      </c>
      <c r="C187" s="6" t="s">
        <v>891</v>
      </c>
      <c r="D187" s="6" t="s">
        <v>10</v>
      </c>
      <c r="E187" s="6" t="s">
        <v>1191</v>
      </c>
      <c r="F187" s="6" t="s">
        <v>882</v>
      </c>
      <c r="G187" s="6" t="s">
        <v>882</v>
      </c>
      <c r="H187" s="6" t="s">
        <v>428</v>
      </c>
      <c r="I187" s="6" t="s">
        <v>909</v>
      </c>
      <c r="J187" s="6" t="s">
        <v>1636</v>
      </c>
      <c r="K187" s="6" t="s">
        <v>106</v>
      </c>
    </row>
    <row r="188" spans="1:11" ht="14.5" x14ac:dyDescent="0.35">
      <c r="A188" s="7" t="s">
        <v>1635</v>
      </c>
      <c r="B188" s="6" t="s">
        <v>1195</v>
      </c>
      <c r="C188" s="6" t="s">
        <v>941</v>
      </c>
      <c r="D188" s="6" t="s">
        <v>891</v>
      </c>
      <c r="E188" s="6" t="s">
        <v>1191</v>
      </c>
      <c r="F188" s="6" t="s">
        <v>882</v>
      </c>
      <c r="G188" s="6" t="s">
        <v>883</v>
      </c>
      <c r="H188" s="6" t="s">
        <v>896</v>
      </c>
      <c r="I188" s="6" t="s">
        <v>941</v>
      </c>
      <c r="J188" s="6" t="s">
        <v>1634</v>
      </c>
      <c r="K188" s="6" t="s">
        <v>1166</v>
      </c>
    </row>
    <row r="189" spans="1:11" ht="14.5" x14ac:dyDescent="0.35">
      <c r="A189" s="7" t="s">
        <v>1633</v>
      </c>
      <c r="B189" s="6" t="s">
        <v>1192</v>
      </c>
      <c r="C189" s="6" t="s">
        <v>905</v>
      </c>
      <c r="D189" s="6" t="s">
        <v>891</v>
      </c>
      <c r="E189" s="6" t="s">
        <v>1191</v>
      </c>
      <c r="F189" s="6" t="s">
        <v>941</v>
      </c>
      <c r="G189" s="6" t="s">
        <v>882</v>
      </c>
      <c r="H189" s="6" t="s">
        <v>1198</v>
      </c>
      <c r="I189" s="6" t="s">
        <v>941</v>
      </c>
      <c r="J189" s="6" t="s">
        <v>1632</v>
      </c>
      <c r="K189" s="6" t="s">
        <v>21</v>
      </c>
    </row>
    <row r="190" spans="1:11" s="7" customFormat="1" ht="12.5" x14ac:dyDescent="0.35">
      <c r="J190" s="7" t="s">
        <v>1631</v>
      </c>
    </row>
    <row r="191" spans="1:11" ht="14.5" x14ac:dyDescent="0.35">
      <c r="A191" s="7" t="s">
        <v>1630</v>
      </c>
      <c r="B191" s="6" t="s">
        <v>1192</v>
      </c>
      <c r="C191" s="6" t="s">
        <v>909</v>
      </c>
      <c r="D191" s="6" t="s">
        <v>891</v>
      </c>
      <c r="E191" s="6" t="s">
        <v>1451</v>
      </c>
      <c r="F191" s="6" t="s">
        <v>891</v>
      </c>
      <c r="G191" s="6" t="s">
        <v>882</v>
      </c>
      <c r="H191" s="6" t="s">
        <v>1198</v>
      </c>
      <c r="I191" s="6" t="s">
        <v>893</v>
      </c>
      <c r="J191" s="6" t="s">
        <v>1618</v>
      </c>
      <c r="K191" s="6" t="s">
        <v>12</v>
      </c>
    </row>
    <row r="192" spans="1:11" ht="14.5" x14ac:dyDescent="0.35">
      <c r="A192" s="7" t="s">
        <v>1629</v>
      </c>
      <c r="B192" s="6" t="s">
        <v>1192</v>
      </c>
      <c r="C192" s="6" t="s">
        <v>909</v>
      </c>
      <c r="D192" s="6" t="s">
        <v>891</v>
      </c>
      <c r="E192" s="6" t="s">
        <v>1447</v>
      </c>
      <c r="F192" s="6" t="s">
        <v>891</v>
      </c>
      <c r="G192" s="6" t="s">
        <v>941</v>
      </c>
      <c r="H192" s="6" t="s">
        <v>892</v>
      </c>
      <c r="I192" s="6" t="s">
        <v>905</v>
      </c>
      <c r="J192" s="6" t="s">
        <v>1611</v>
      </c>
      <c r="K192" s="6" t="s">
        <v>85</v>
      </c>
    </row>
    <row r="193" spans="1:11" ht="14.5" x14ac:dyDescent="0.35">
      <c r="A193" s="7" t="s">
        <v>1628</v>
      </c>
      <c r="B193" s="6" t="s">
        <v>1192</v>
      </c>
      <c r="C193" s="6" t="s">
        <v>905</v>
      </c>
      <c r="D193" s="6" t="s">
        <v>10</v>
      </c>
      <c r="E193" s="6" t="s">
        <v>1447</v>
      </c>
      <c r="F193" s="6" t="s">
        <v>893</v>
      </c>
      <c r="G193" s="6" t="s">
        <v>893</v>
      </c>
      <c r="H193" s="6" t="s">
        <v>1170</v>
      </c>
      <c r="I193" s="6" t="s">
        <v>905</v>
      </c>
      <c r="J193" s="6" t="s">
        <v>1627</v>
      </c>
      <c r="K193" s="6" t="s">
        <v>15</v>
      </c>
    </row>
    <row r="194" spans="1:11" ht="14.5" x14ac:dyDescent="0.35">
      <c r="A194" s="7" t="s">
        <v>1626</v>
      </c>
      <c r="B194" s="6" t="s">
        <v>1192</v>
      </c>
      <c r="C194" s="6" t="s">
        <v>882</v>
      </c>
      <c r="D194" s="6" t="s">
        <v>10</v>
      </c>
      <c r="E194" s="6" t="s">
        <v>1447</v>
      </c>
      <c r="F194" s="6" t="s">
        <v>893</v>
      </c>
      <c r="G194" s="6" t="s">
        <v>884</v>
      </c>
      <c r="H194" s="6" t="s">
        <v>1625</v>
      </c>
      <c r="I194" s="6" t="s">
        <v>1010</v>
      </c>
      <c r="J194" s="6" t="s">
        <v>1624</v>
      </c>
      <c r="K194" s="6" t="s">
        <v>106</v>
      </c>
    </row>
    <row r="195" spans="1:11" ht="14.5" x14ac:dyDescent="0.35">
      <c r="A195" s="7" t="s">
        <v>1623</v>
      </c>
      <c r="B195" s="6" t="s">
        <v>1192</v>
      </c>
      <c r="C195" s="6" t="s">
        <v>909</v>
      </c>
      <c r="D195" s="6" t="s">
        <v>941</v>
      </c>
      <c r="E195" s="6" t="s">
        <v>1451</v>
      </c>
      <c r="F195" s="6" t="s">
        <v>941</v>
      </c>
      <c r="G195" s="6" t="s">
        <v>883</v>
      </c>
      <c r="H195" s="6" t="s">
        <v>1622</v>
      </c>
      <c r="I195" s="6" t="s">
        <v>891</v>
      </c>
      <c r="J195" s="11" t="s">
        <v>1621</v>
      </c>
      <c r="K195" s="6" t="s">
        <v>33</v>
      </c>
    </row>
    <row r="196" spans="1:11" ht="14.5" x14ac:dyDescent="0.35">
      <c r="A196" s="7" t="s">
        <v>1620</v>
      </c>
      <c r="B196" s="6" t="s">
        <v>1192</v>
      </c>
      <c r="C196" s="6" t="s">
        <v>909</v>
      </c>
      <c r="D196" s="6" t="s">
        <v>941</v>
      </c>
      <c r="E196" s="6" t="s">
        <v>1447</v>
      </c>
      <c r="F196" s="6" t="s">
        <v>941</v>
      </c>
      <c r="G196" s="6" t="s">
        <v>884</v>
      </c>
      <c r="H196" s="6" t="s">
        <v>1619</v>
      </c>
      <c r="I196" s="6" t="s">
        <v>909</v>
      </c>
      <c r="J196" s="6" t="s">
        <v>1618</v>
      </c>
      <c r="K196" s="6" t="s">
        <v>221</v>
      </c>
    </row>
    <row r="197" spans="1:11" ht="14.5" x14ac:dyDescent="0.35">
      <c r="A197" s="7" t="s">
        <v>1617</v>
      </c>
      <c r="B197" s="6" t="s">
        <v>1192</v>
      </c>
      <c r="C197" s="6" t="s">
        <v>1390</v>
      </c>
      <c r="D197" s="6" t="s">
        <v>893</v>
      </c>
      <c r="E197" s="6" t="s">
        <v>1566</v>
      </c>
      <c r="F197" s="6" t="s">
        <v>893</v>
      </c>
      <c r="G197" s="6" t="s">
        <v>893</v>
      </c>
      <c r="H197" s="6" t="s">
        <v>1616</v>
      </c>
      <c r="I197" s="6" t="s">
        <v>982</v>
      </c>
      <c r="J197" s="6" t="s">
        <v>1615</v>
      </c>
      <c r="K197" s="6" t="s">
        <v>1209</v>
      </c>
    </row>
    <row r="198" spans="1:11" ht="14.5" x14ac:dyDescent="0.35">
      <c r="A198" s="7" t="s">
        <v>1614</v>
      </c>
      <c r="B198" s="6" t="s">
        <v>1192</v>
      </c>
      <c r="C198" s="6" t="s">
        <v>1010</v>
      </c>
      <c r="D198" s="6" t="s">
        <v>893</v>
      </c>
      <c r="E198" s="6" t="s">
        <v>1191</v>
      </c>
      <c r="F198" s="6" t="s">
        <v>893</v>
      </c>
      <c r="G198" s="6" t="s">
        <v>893</v>
      </c>
      <c r="H198" s="6" t="s">
        <v>368</v>
      </c>
      <c r="I198" s="6" t="s">
        <v>891</v>
      </c>
      <c r="J198" s="6" t="s">
        <v>1613</v>
      </c>
      <c r="K198" s="6" t="s">
        <v>1209</v>
      </c>
    </row>
    <row r="199" spans="1:11" ht="14.5" x14ac:dyDescent="0.35">
      <c r="A199" s="7"/>
      <c r="J199" s="6" t="s">
        <v>1109</v>
      </c>
    </row>
    <row r="200" spans="1:11" ht="14.5" x14ac:dyDescent="0.35">
      <c r="A200" s="7" t="s">
        <v>1612</v>
      </c>
      <c r="B200" s="6" t="s">
        <v>1192</v>
      </c>
      <c r="C200" s="6" t="s">
        <v>909</v>
      </c>
      <c r="D200" s="6" t="s">
        <v>891</v>
      </c>
      <c r="E200" s="6" t="s">
        <v>1447</v>
      </c>
      <c r="F200" s="6" t="s">
        <v>891</v>
      </c>
      <c r="G200" s="6" t="s">
        <v>884</v>
      </c>
      <c r="H200" s="6" t="s">
        <v>1162</v>
      </c>
      <c r="I200" s="6" t="s">
        <v>909</v>
      </c>
      <c r="J200" s="6" t="s">
        <v>1611</v>
      </c>
      <c r="K200" s="6" t="s">
        <v>1166</v>
      </c>
    </row>
    <row r="201" spans="1:11" ht="14.5" x14ac:dyDescent="0.35">
      <c r="A201" s="7" t="s">
        <v>1610</v>
      </c>
      <c r="B201" s="6" t="s">
        <v>1192</v>
      </c>
      <c r="C201" s="6" t="s">
        <v>982</v>
      </c>
      <c r="D201" s="6" t="s">
        <v>893</v>
      </c>
      <c r="E201" s="6" t="s">
        <v>1566</v>
      </c>
      <c r="F201" s="6" t="s">
        <v>891</v>
      </c>
      <c r="G201" s="6" t="s">
        <v>941</v>
      </c>
      <c r="H201" s="6" t="s">
        <v>924</v>
      </c>
      <c r="I201" s="6" t="s">
        <v>905</v>
      </c>
      <c r="J201" s="6" t="s">
        <v>1609</v>
      </c>
      <c r="K201" s="6" t="s">
        <v>18</v>
      </c>
    </row>
    <row r="202" spans="1:11" ht="14.5" x14ac:dyDescent="0.35">
      <c r="A202" s="7"/>
      <c r="J202" s="6" t="s">
        <v>1608</v>
      </c>
    </row>
    <row r="203" spans="1:11" ht="14.5" x14ac:dyDescent="0.35">
      <c r="A203" s="7" t="s">
        <v>1607</v>
      </c>
      <c r="B203" s="6" t="s">
        <v>1562</v>
      </c>
      <c r="C203" s="6" t="s">
        <v>1338</v>
      </c>
      <c r="D203" s="6" t="s">
        <v>884</v>
      </c>
      <c r="E203" s="6" t="s">
        <v>1566</v>
      </c>
      <c r="F203" s="6" t="s">
        <v>941</v>
      </c>
      <c r="G203" s="6" t="s">
        <v>941</v>
      </c>
      <c r="H203" s="6" t="s">
        <v>1606</v>
      </c>
      <c r="I203" s="6" t="s">
        <v>982</v>
      </c>
      <c r="J203" s="6" t="s">
        <v>1605</v>
      </c>
      <c r="K203" s="6" t="s">
        <v>1209</v>
      </c>
    </row>
    <row r="204" spans="1:11" ht="14.5" x14ac:dyDescent="0.35">
      <c r="A204" s="7" t="s">
        <v>1604</v>
      </c>
      <c r="B204" s="6" t="s">
        <v>1192</v>
      </c>
      <c r="C204" s="6" t="s">
        <v>982</v>
      </c>
      <c r="D204" s="6" t="s">
        <v>941</v>
      </c>
      <c r="E204" s="6" t="s">
        <v>1191</v>
      </c>
      <c r="F204" s="6" t="s">
        <v>891</v>
      </c>
      <c r="G204" s="6" t="s">
        <v>941</v>
      </c>
      <c r="H204" s="6" t="s">
        <v>920</v>
      </c>
      <c r="I204" s="6" t="s">
        <v>891</v>
      </c>
      <c r="J204" s="6" t="s">
        <v>1603</v>
      </c>
      <c r="K204" s="6" t="s">
        <v>18</v>
      </c>
    </row>
    <row r="205" spans="1:11" ht="14.5" x14ac:dyDescent="0.35">
      <c r="A205" s="7" t="s">
        <v>1602</v>
      </c>
      <c r="B205" s="6" t="s">
        <v>1192</v>
      </c>
      <c r="C205" s="6" t="s">
        <v>909</v>
      </c>
      <c r="D205" s="6" t="s">
        <v>905</v>
      </c>
      <c r="E205" s="6" t="s">
        <v>1191</v>
      </c>
      <c r="F205" s="6" t="s">
        <v>893</v>
      </c>
      <c r="G205" s="6" t="s">
        <v>884</v>
      </c>
      <c r="H205" s="6" t="s">
        <v>928</v>
      </c>
      <c r="I205" s="6" t="s">
        <v>941</v>
      </c>
      <c r="J205" s="6" t="s">
        <v>1601</v>
      </c>
      <c r="K205" s="6" t="s">
        <v>343</v>
      </c>
    </row>
    <row r="206" spans="1:11" ht="14.5" x14ac:dyDescent="0.35">
      <c r="A206" s="7" t="s">
        <v>1600</v>
      </c>
      <c r="B206" s="6" t="s">
        <v>1192</v>
      </c>
      <c r="C206" s="6" t="s">
        <v>891</v>
      </c>
      <c r="D206" s="6" t="s">
        <v>893</v>
      </c>
      <c r="E206" s="6" t="s">
        <v>1451</v>
      </c>
      <c r="F206" s="6" t="s">
        <v>941</v>
      </c>
      <c r="G206" s="6" t="s">
        <v>884</v>
      </c>
      <c r="H206" s="6" t="s">
        <v>920</v>
      </c>
      <c r="I206" s="6" t="s">
        <v>909</v>
      </c>
      <c r="J206" s="6" t="s">
        <v>1599</v>
      </c>
      <c r="K206" s="6" t="s">
        <v>1166</v>
      </c>
    </row>
    <row r="207" spans="1:11" s="7" customFormat="1" ht="12.5" x14ac:dyDescent="0.35">
      <c r="A207" s="7" t="s">
        <v>1598</v>
      </c>
      <c r="B207" s="7" t="s">
        <v>1192</v>
      </c>
      <c r="C207" s="7" t="s">
        <v>982</v>
      </c>
      <c r="D207" s="7" t="s">
        <v>941</v>
      </c>
      <c r="E207" s="7" t="s">
        <v>1451</v>
      </c>
      <c r="F207" s="7" t="s">
        <v>893</v>
      </c>
      <c r="G207" s="7" t="s">
        <v>884</v>
      </c>
      <c r="H207" s="7" t="s">
        <v>765</v>
      </c>
      <c r="I207" s="7" t="s">
        <v>909</v>
      </c>
      <c r="J207" s="7" t="s">
        <v>1597</v>
      </c>
      <c r="K207" s="7" t="s">
        <v>33</v>
      </c>
    </row>
    <row r="208" spans="1:11" s="7" customFormat="1" ht="13" thickBot="1" x14ac:dyDescent="0.4"/>
    <row r="209" spans="1:11" s="10" customFormat="1" ht="16" thickBot="1" x14ac:dyDescent="0.4">
      <c r="A209" s="143" t="s">
        <v>1596</v>
      </c>
      <c r="B209" s="144"/>
      <c r="C209" s="144"/>
      <c r="D209" s="144"/>
      <c r="E209" s="144"/>
      <c r="F209" s="144"/>
      <c r="G209" s="144"/>
      <c r="H209" s="144"/>
      <c r="I209" s="144"/>
      <c r="J209" s="144"/>
      <c r="K209" s="145"/>
    </row>
    <row r="210" spans="1:11" s="9" customFormat="1" ht="14" x14ac:dyDescent="0.35">
      <c r="A210" s="9" t="s">
        <v>1154</v>
      </c>
      <c r="B210" s="9" t="s">
        <v>1153</v>
      </c>
      <c r="C210" s="9" t="s">
        <v>1152</v>
      </c>
      <c r="D210" s="9" t="s">
        <v>1151</v>
      </c>
      <c r="E210" s="9" t="s">
        <v>1150</v>
      </c>
      <c r="F210" s="9" t="s">
        <v>4</v>
      </c>
      <c r="G210" s="9" t="s">
        <v>879</v>
      </c>
      <c r="H210" s="9" t="s">
        <v>5</v>
      </c>
      <c r="I210" s="9" t="s">
        <v>6</v>
      </c>
      <c r="J210" s="9" t="s">
        <v>1149</v>
      </c>
      <c r="K210" s="9" t="s">
        <v>8</v>
      </c>
    </row>
    <row r="211" spans="1:11" ht="14.5" x14ac:dyDescent="0.35">
      <c r="A211" s="7" t="s">
        <v>1595</v>
      </c>
      <c r="B211" s="6" t="s">
        <v>1192</v>
      </c>
      <c r="C211" s="6" t="s">
        <v>982</v>
      </c>
      <c r="D211" s="6" t="s">
        <v>884</v>
      </c>
      <c r="E211" s="6" t="s">
        <v>1191</v>
      </c>
      <c r="F211" s="6" t="s">
        <v>905</v>
      </c>
      <c r="G211" s="6" t="s">
        <v>884</v>
      </c>
      <c r="H211" s="6" t="s">
        <v>951</v>
      </c>
      <c r="I211" s="6" t="s">
        <v>905</v>
      </c>
      <c r="J211" s="6" t="s">
        <v>1594</v>
      </c>
      <c r="K211" s="6" t="s">
        <v>100</v>
      </c>
    </row>
    <row r="212" spans="1:11" s="7" customFormat="1" ht="12.5" x14ac:dyDescent="0.35">
      <c r="A212" s="7" t="s">
        <v>1593</v>
      </c>
      <c r="B212" s="7" t="s">
        <v>1562</v>
      </c>
      <c r="C212" s="7" t="s">
        <v>1010</v>
      </c>
      <c r="D212" s="7" t="s">
        <v>884</v>
      </c>
      <c r="E212" s="7" t="s">
        <v>1191</v>
      </c>
      <c r="F212" s="7" t="s">
        <v>982</v>
      </c>
      <c r="G212" s="7" t="s">
        <v>893</v>
      </c>
      <c r="H212" s="7" t="s">
        <v>805</v>
      </c>
      <c r="I212" s="7" t="s">
        <v>982</v>
      </c>
      <c r="J212" s="7" t="s">
        <v>1592</v>
      </c>
      <c r="K212" s="7" t="s">
        <v>21</v>
      </c>
    </row>
    <row r="213" spans="1:11" s="7" customFormat="1" ht="12.5" x14ac:dyDescent="0.35">
      <c r="J213" s="7" t="s">
        <v>1109</v>
      </c>
    </row>
    <row r="214" spans="1:11" s="7" customFormat="1" ht="12.5" x14ac:dyDescent="0.35">
      <c r="A214" s="7" t="s">
        <v>1591</v>
      </c>
      <c r="B214" s="7" t="s">
        <v>1195</v>
      </c>
      <c r="C214" s="7" t="s">
        <v>1590</v>
      </c>
      <c r="D214" s="7" t="s">
        <v>1590</v>
      </c>
      <c r="E214" s="7" t="s">
        <v>1451</v>
      </c>
      <c r="F214" s="7" t="s">
        <v>884</v>
      </c>
      <c r="G214" s="7" t="s">
        <v>884</v>
      </c>
      <c r="H214" s="7" t="s">
        <v>1589</v>
      </c>
      <c r="I214" s="7" t="s">
        <v>905</v>
      </c>
      <c r="J214" s="7" t="s">
        <v>1588</v>
      </c>
      <c r="K214" s="7" t="s">
        <v>33</v>
      </c>
    </row>
    <row r="215" spans="1:11" s="7" customFormat="1" ht="12.5" x14ac:dyDescent="0.35">
      <c r="A215" s="7" t="s">
        <v>1584</v>
      </c>
      <c r="B215" s="7" t="s">
        <v>1562</v>
      </c>
      <c r="C215" s="7" t="s">
        <v>982</v>
      </c>
      <c r="D215" s="7" t="s">
        <v>893</v>
      </c>
      <c r="E215" s="7" t="s">
        <v>1451</v>
      </c>
      <c r="F215" s="7" t="s">
        <v>905</v>
      </c>
      <c r="G215" s="7" t="s">
        <v>941</v>
      </c>
      <c r="H215" s="7" t="s">
        <v>276</v>
      </c>
      <c r="I215" s="7" t="s">
        <v>905</v>
      </c>
      <c r="J215" s="7" t="s">
        <v>1587</v>
      </c>
      <c r="K215" s="7" t="s">
        <v>21</v>
      </c>
    </row>
    <row r="216" spans="1:11" s="7" customFormat="1" ht="12.5" x14ac:dyDescent="0.35">
      <c r="A216" s="7" t="s">
        <v>1586</v>
      </c>
      <c r="J216" s="7" t="s">
        <v>1585</v>
      </c>
    </row>
    <row r="217" spans="1:11" s="7" customFormat="1" ht="12.5" x14ac:dyDescent="0.35">
      <c r="A217" s="7" t="s">
        <v>1584</v>
      </c>
      <c r="B217" s="7" t="s">
        <v>1562</v>
      </c>
      <c r="C217" s="7" t="s">
        <v>1012</v>
      </c>
      <c r="D217" s="7" t="s">
        <v>884</v>
      </c>
      <c r="E217" s="7" t="s">
        <v>1451</v>
      </c>
      <c r="F217" s="7" t="s">
        <v>905</v>
      </c>
      <c r="G217" s="7" t="s">
        <v>941</v>
      </c>
      <c r="H217" s="7" t="s">
        <v>276</v>
      </c>
      <c r="I217" s="7" t="s">
        <v>905</v>
      </c>
      <c r="J217" s="7" t="s">
        <v>1583</v>
      </c>
      <c r="K217" s="7" t="s">
        <v>21</v>
      </c>
    </row>
    <row r="218" spans="1:11" s="7" customFormat="1" ht="12.5" x14ac:dyDescent="0.35">
      <c r="A218" s="7" t="s">
        <v>1582</v>
      </c>
      <c r="J218" s="7" t="s">
        <v>1581</v>
      </c>
    </row>
    <row r="219" spans="1:11" ht="14.5" x14ac:dyDescent="0.35">
      <c r="A219" s="7" t="s">
        <v>1580</v>
      </c>
      <c r="B219" s="6" t="s">
        <v>1562</v>
      </c>
      <c r="C219" s="6" t="s">
        <v>10</v>
      </c>
      <c r="D219" s="6" t="s">
        <v>10</v>
      </c>
      <c r="E219" s="6" t="s">
        <v>10</v>
      </c>
      <c r="F219" s="6" t="s">
        <v>909</v>
      </c>
      <c r="G219" s="6" t="s">
        <v>941</v>
      </c>
      <c r="H219" s="6" t="s">
        <v>780</v>
      </c>
      <c r="I219" s="6" t="s">
        <v>982</v>
      </c>
      <c r="J219" s="6" t="s">
        <v>1579</v>
      </c>
      <c r="K219" s="6" t="s">
        <v>12</v>
      </c>
    </row>
    <row r="220" spans="1:11" ht="14.5" x14ac:dyDescent="0.35">
      <c r="A220" s="7"/>
      <c r="J220" s="6" t="s">
        <v>1109</v>
      </c>
    </row>
    <row r="221" spans="1:11" ht="14.5" x14ac:dyDescent="0.35">
      <c r="A221" s="7" t="s">
        <v>1578</v>
      </c>
      <c r="B221" s="6" t="s">
        <v>10</v>
      </c>
      <c r="C221" s="6" t="s">
        <v>1186</v>
      </c>
      <c r="D221" s="6" t="s">
        <v>884</v>
      </c>
      <c r="E221" s="6" t="s">
        <v>1566</v>
      </c>
      <c r="F221" s="6" t="s">
        <v>10</v>
      </c>
      <c r="G221" s="6" t="s">
        <v>10</v>
      </c>
      <c r="H221" s="6" t="s">
        <v>885</v>
      </c>
      <c r="I221" s="6" t="s">
        <v>909</v>
      </c>
      <c r="J221" s="6" t="s">
        <v>1577</v>
      </c>
      <c r="K221" s="6" t="s">
        <v>12</v>
      </c>
    </row>
    <row r="222" spans="1:11" ht="14.5" x14ac:dyDescent="0.35">
      <c r="A222" s="7" t="s">
        <v>1576</v>
      </c>
      <c r="B222" s="6" t="s">
        <v>10</v>
      </c>
      <c r="C222" s="6" t="s">
        <v>1575</v>
      </c>
      <c r="D222" s="6" t="s">
        <v>941</v>
      </c>
      <c r="E222" s="6" t="s">
        <v>1566</v>
      </c>
      <c r="F222" s="6" t="s">
        <v>10</v>
      </c>
      <c r="G222" s="6" t="s">
        <v>10</v>
      </c>
      <c r="H222" s="6" t="s">
        <v>964</v>
      </c>
      <c r="I222" s="6" t="s">
        <v>982</v>
      </c>
      <c r="J222" s="6" t="s">
        <v>1574</v>
      </c>
      <c r="K222" s="6" t="s">
        <v>21</v>
      </c>
    </row>
    <row r="223" spans="1:11" ht="14.5" x14ac:dyDescent="0.35">
      <c r="A223" s="7" t="s">
        <v>1573</v>
      </c>
      <c r="B223" s="6" t="s">
        <v>10</v>
      </c>
      <c r="C223" s="6" t="s">
        <v>1390</v>
      </c>
      <c r="D223" s="6" t="s">
        <v>941</v>
      </c>
      <c r="E223" s="6" t="s">
        <v>1566</v>
      </c>
      <c r="F223" s="6" t="s">
        <v>10</v>
      </c>
      <c r="G223" s="6" t="s">
        <v>10</v>
      </c>
      <c r="H223" s="6" t="s">
        <v>1431</v>
      </c>
      <c r="I223" s="6" t="s">
        <v>909</v>
      </c>
      <c r="J223" s="6" t="s">
        <v>1572</v>
      </c>
      <c r="K223" s="6" t="s">
        <v>21</v>
      </c>
    </row>
    <row r="224" spans="1:11" ht="14.5" x14ac:dyDescent="0.35">
      <c r="A224" s="7" t="s">
        <v>1571</v>
      </c>
      <c r="B224" s="6" t="s">
        <v>10</v>
      </c>
      <c r="C224" s="6" t="s">
        <v>1570</v>
      </c>
      <c r="D224" s="6" t="s">
        <v>893</v>
      </c>
      <c r="E224" s="6" t="s">
        <v>1451</v>
      </c>
      <c r="F224" s="6" t="s">
        <v>10</v>
      </c>
      <c r="G224" s="6" t="s">
        <v>10</v>
      </c>
      <c r="H224" s="6" t="s">
        <v>1569</v>
      </c>
      <c r="I224" s="6" t="s">
        <v>982</v>
      </c>
      <c r="J224" s="6" t="s">
        <v>1568</v>
      </c>
      <c r="K224" s="6" t="s">
        <v>21</v>
      </c>
    </row>
    <row r="225" spans="1:11" ht="14.5" x14ac:dyDescent="0.35">
      <c r="A225" s="7" t="s">
        <v>1567</v>
      </c>
      <c r="B225" s="6" t="s">
        <v>10</v>
      </c>
      <c r="C225" s="6" t="s">
        <v>1012</v>
      </c>
      <c r="D225" s="6" t="s">
        <v>893</v>
      </c>
      <c r="E225" s="6" t="s">
        <v>1566</v>
      </c>
      <c r="F225" s="6" t="s">
        <v>10</v>
      </c>
      <c r="G225" s="6" t="s">
        <v>10</v>
      </c>
      <c r="H225" s="6" t="s">
        <v>1565</v>
      </c>
      <c r="I225" s="6" t="s">
        <v>909</v>
      </c>
      <c r="J225" s="6" t="s">
        <v>1564</v>
      </c>
      <c r="K225" s="6" t="s">
        <v>21</v>
      </c>
    </row>
    <row r="226" spans="1:11" ht="14.5" x14ac:dyDescent="0.35">
      <c r="A226" s="7" t="s">
        <v>1563</v>
      </c>
      <c r="B226" s="6" t="s">
        <v>1562</v>
      </c>
      <c r="C226" s="6" t="s">
        <v>982</v>
      </c>
      <c r="D226" s="6" t="s">
        <v>941</v>
      </c>
      <c r="E226" s="6" t="s">
        <v>1451</v>
      </c>
      <c r="F226" s="6" t="s">
        <v>891</v>
      </c>
      <c r="G226" s="6" t="s">
        <v>893</v>
      </c>
      <c r="H226" s="6" t="s">
        <v>648</v>
      </c>
      <c r="I226" s="6" t="s">
        <v>941</v>
      </c>
      <c r="J226" s="6" t="s">
        <v>1561</v>
      </c>
      <c r="K226" s="6" t="s">
        <v>21</v>
      </c>
    </row>
    <row r="227" spans="1:11" ht="14.5" x14ac:dyDescent="0.35">
      <c r="A227" s="7"/>
      <c r="J227" s="6" t="s">
        <v>1109</v>
      </c>
    </row>
    <row r="228" spans="1:11" ht="14.5" x14ac:dyDescent="0.35">
      <c r="A228" s="7" t="s">
        <v>1560</v>
      </c>
      <c r="B228" s="6" t="s">
        <v>1192</v>
      </c>
      <c r="C228" s="6" t="s">
        <v>10</v>
      </c>
      <c r="D228" s="6" t="s">
        <v>10</v>
      </c>
      <c r="E228" s="6" t="s">
        <v>10</v>
      </c>
      <c r="F228" s="6" t="s">
        <v>941</v>
      </c>
      <c r="G228" s="6" t="s">
        <v>941</v>
      </c>
      <c r="H228" s="6" t="s">
        <v>915</v>
      </c>
      <c r="I228" s="6" t="s">
        <v>905</v>
      </c>
      <c r="J228" s="6" t="s">
        <v>1559</v>
      </c>
      <c r="K228" s="6" t="s">
        <v>1209</v>
      </c>
    </row>
    <row r="229" spans="1:11" ht="14.5" x14ac:dyDescent="0.35">
      <c r="A229" s="7"/>
      <c r="J229" s="6" t="s">
        <v>1558</v>
      </c>
    </row>
    <row r="230" spans="1:11" ht="14.5" x14ac:dyDescent="0.35">
      <c r="A230" s="7" t="s">
        <v>1557</v>
      </c>
      <c r="B230" s="6" t="s">
        <v>10</v>
      </c>
      <c r="C230" s="6" t="s">
        <v>982</v>
      </c>
      <c r="D230" s="6" t="s">
        <v>884</v>
      </c>
      <c r="E230" s="6" t="s">
        <v>1447</v>
      </c>
      <c r="F230" s="6" t="s">
        <v>10</v>
      </c>
      <c r="G230" s="6" t="s">
        <v>10</v>
      </c>
      <c r="H230" s="6" t="s">
        <v>885</v>
      </c>
      <c r="I230" s="6" t="s">
        <v>891</v>
      </c>
      <c r="J230" s="6" t="s">
        <v>1556</v>
      </c>
      <c r="K230" s="6" t="s">
        <v>1209</v>
      </c>
    </row>
    <row r="231" spans="1:11" ht="14.5" x14ac:dyDescent="0.35">
      <c r="A231" s="7" t="s">
        <v>1555</v>
      </c>
      <c r="B231" s="6" t="s">
        <v>10</v>
      </c>
      <c r="C231" s="6" t="s">
        <v>1390</v>
      </c>
      <c r="D231" s="6" t="s">
        <v>893</v>
      </c>
      <c r="E231" s="6" t="s">
        <v>1451</v>
      </c>
      <c r="F231" s="6" t="s">
        <v>10</v>
      </c>
      <c r="G231" s="6" t="s">
        <v>10</v>
      </c>
      <c r="H231" s="6" t="s">
        <v>896</v>
      </c>
      <c r="I231" s="6" t="s">
        <v>905</v>
      </c>
      <c r="J231" s="6" t="s">
        <v>1554</v>
      </c>
      <c r="K231" s="6" t="s">
        <v>1209</v>
      </c>
    </row>
    <row r="232" spans="1:11" ht="14.5" x14ac:dyDescent="0.35">
      <c r="A232" s="7" t="s">
        <v>1553</v>
      </c>
      <c r="B232" s="6" t="s">
        <v>10</v>
      </c>
      <c r="C232" s="6" t="s">
        <v>883</v>
      </c>
      <c r="D232" s="6" t="s">
        <v>10</v>
      </c>
      <c r="E232" s="6" t="s">
        <v>1447</v>
      </c>
      <c r="F232" s="6" t="s">
        <v>10</v>
      </c>
      <c r="G232" s="6" t="s">
        <v>10</v>
      </c>
      <c r="H232" s="6" t="s">
        <v>1387</v>
      </c>
      <c r="I232" s="6" t="s">
        <v>891</v>
      </c>
      <c r="J232" s="6" t="s">
        <v>1552</v>
      </c>
      <c r="K232" s="6" t="s">
        <v>1209</v>
      </c>
    </row>
    <row r="233" spans="1:11" ht="14.5" x14ac:dyDescent="0.35">
      <c r="A233" s="7" t="s">
        <v>1551</v>
      </c>
      <c r="B233" s="6" t="s">
        <v>10</v>
      </c>
      <c r="C233" s="6" t="s">
        <v>1012</v>
      </c>
      <c r="D233" s="6" t="s">
        <v>884</v>
      </c>
      <c r="E233" s="6" t="s">
        <v>1447</v>
      </c>
      <c r="F233" s="6" t="s">
        <v>10</v>
      </c>
      <c r="G233" s="6" t="s">
        <v>10</v>
      </c>
      <c r="H233" s="6" t="s">
        <v>896</v>
      </c>
      <c r="I233" s="6" t="s">
        <v>905</v>
      </c>
      <c r="J233" s="6" t="s">
        <v>1550</v>
      </c>
      <c r="K233" s="6" t="s">
        <v>1209</v>
      </c>
    </row>
    <row r="234" spans="1:11" ht="14.5" x14ac:dyDescent="0.35">
      <c r="A234" s="7" t="s">
        <v>1549</v>
      </c>
      <c r="B234" s="6" t="s">
        <v>10</v>
      </c>
      <c r="C234" s="6" t="s">
        <v>883</v>
      </c>
      <c r="D234" s="6" t="s">
        <v>10</v>
      </c>
      <c r="E234" s="6" t="s">
        <v>1451</v>
      </c>
      <c r="F234" s="6" t="s">
        <v>10</v>
      </c>
      <c r="G234" s="6" t="s">
        <v>10</v>
      </c>
      <c r="H234" s="6" t="s">
        <v>885</v>
      </c>
      <c r="I234" s="6" t="s">
        <v>891</v>
      </c>
      <c r="J234" s="6" t="s">
        <v>1548</v>
      </c>
      <c r="K234" s="6" t="s">
        <v>1209</v>
      </c>
    </row>
    <row r="235" spans="1:11" ht="14.5" x14ac:dyDescent="0.35">
      <c r="A235" s="7" t="s">
        <v>1547</v>
      </c>
      <c r="B235" s="6" t="s">
        <v>10</v>
      </c>
      <c r="C235" s="6" t="s">
        <v>982</v>
      </c>
      <c r="D235" s="6" t="s">
        <v>884</v>
      </c>
      <c r="E235" s="6" t="s">
        <v>1447</v>
      </c>
      <c r="F235" s="6" t="s">
        <v>10</v>
      </c>
      <c r="G235" s="6" t="s">
        <v>10</v>
      </c>
      <c r="H235" s="6" t="s">
        <v>912</v>
      </c>
      <c r="I235" s="6" t="s">
        <v>891</v>
      </c>
      <c r="J235" s="6" t="s">
        <v>1546</v>
      </c>
      <c r="K235" s="6" t="s">
        <v>1209</v>
      </c>
    </row>
    <row r="236" spans="1:11" ht="14.5" x14ac:dyDescent="0.35">
      <c r="A236" s="7" t="s">
        <v>1545</v>
      </c>
      <c r="B236" s="6" t="s">
        <v>1539</v>
      </c>
      <c r="C236" s="6" t="s">
        <v>1245</v>
      </c>
      <c r="D236" s="6" t="s">
        <v>884</v>
      </c>
      <c r="E236" s="6" t="s">
        <v>1097</v>
      </c>
      <c r="F236" s="6" t="s">
        <v>941</v>
      </c>
      <c r="G236" s="6" t="s">
        <v>883</v>
      </c>
      <c r="H236" s="6" t="s">
        <v>1544</v>
      </c>
      <c r="I236" s="6" t="s">
        <v>905</v>
      </c>
      <c r="J236" s="6" t="s">
        <v>1543</v>
      </c>
      <c r="K236" s="6" t="s">
        <v>24</v>
      </c>
    </row>
    <row r="237" spans="1:11" ht="14.5" x14ac:dyDescent="0.35">
      <c r="A237" s="7" t="s">
        <v>1542</v>
      </c>
      <c r="B237" s="6" t="s">
        <v>1539</v>
      </c>
      <c r="C237" s="6" t="s">
        <v>1390</v>
      </c>
      <c r="D237" s="6" t="s">
        <v>893</v>
      </c>
      <c r="E237" s="6" t="s">
        <v>1097</v>
      </c>
      <c r="F237" s="6" t="s">
        <v>893</v>
      </c>
      <c r="G237" s="6" t="s">
        <v>883</v>
      </c>
      <c r="H237" s="6" t="s">
        <v>1329</v>
      </c>
      <c r="I237" s="6" t="s">
        <v>905</v>
      </c>
      <c r="J237" s="6" t="s">
        <v>1541</v>
      </c>
      <c r="K237" s="6" t="s">
        <v>24</v>
      </c>
    </row>
    <row r="238" spans="1:11" s="7" customFormat="1" ht="12.5" x14ac:dyDescent="0.35">
      <c r="A238" s="7" t="s">
        <v>1540</v>
      </c>
      <c r="B238" s="7" t="s">
        <v>1539</v>
      </c>
      <c r="C238" s="7" t="s">
        <v>905</v>
      </c>
      <c r="D238" s="7" t="s">
        <v>10</v>
      </c>
      <c r="E238" s="7" t="s">
        <v>1191</v>
      </c>
      <c r="F238" s="7" t="s">
        <v>882</v>
      </c>
      <c r="G238" s="7" t="s">
        <v>883</v>
      </c>
      <c r="H238" s="7" t="s">
        <v>964</v>
      </c>
      <c r="I238" s="7" t="s">
        <v>905</v>
      </c>
      <c r="J238" s="7" t="s">
        <v>1538</v>
      </c>
      <c r="K238" s="7" t="s">
        <v>141</v>
      </c>
    </row>
    <row r="239" spans="1:11" s="7" customFormat="1" ht="13" thickBot="1" x14ac:dyDescent="0.4"/>
    <row r="240" spans="1:11" ht="16" thickBot="1" x14ac:dyDescent="0.4">
      <c r="A240" s="143" t="s">
        <v>1537</v>
      </c>
      <c r="B240" s="144"/>
      <c r="C240" s="144"/>
      <c r="D240" s="144"/>
      <c r="E240" s="144"/>
      <c r="F240" s="144"/>
      <c r="G240" s="144"/>
      <c r="H240" s="144"/>
      <c r="I240" s="144"/>
      <c r="J240" s="144"/>
      <c r="K240" s="145"/>
    </row>
    <row r="241" spans="1:11" s="9" customFormat="1" ht="14" x14ac:dyDescent="0.35">
      <c r="A241" s="9" t="s">
        <v>1154</v>
      </c>
      <c r="B241" s="9" t="s">
        <v>1153</v>
      </c>
      <c r="C241" s="9" t="s">
        <v>1152</v>
      </c>
      <c r="D241" s="9" t="s">
        <v>1151</v>
      </c>
      <c r="E241" s="9" t="s">
        <v>1150</v>
      </c>
      <c r="F241" s="9" t="s">
        <v>4</v>
      </c>
      <c r="G241" s="9" t="s">
        <v>879</v>
      </c>
      <c r="H241" s="9" t="s">
        <v>5</v>
      </c>
      <c r="I241" s="9" t="s">
        <v>6</v>
      </c>
      <c r="J241" s="9" t="s">
        <v>1149</v>
      </c>
      <c r="K241" s="9" t="s">
        <v>8</v>
      </c>
    </row>
    <row r="242" spans="1:11" s="7" customFormat="1" ht="12.5" x14ac:dyDescent="0.35">
      <c r="A242" s="7" t="s">
        <v>1536</v>
      </c>
      <c r="B242" s="7" t="s">
        <v>1195</v>
      </c>
      <c r="C242" s="7" t="s">
        <v>883</v>
      </c>
      <c r="D242" s="7" t="s">
        <v>10</v>
      </c>
      <c r="E242" s="7" t="s">
        <v>1191</v>
      </c>
      <c r="F242" s="7" t="s">
        <v>882</v>
      </c>
      <c r="G242" s="7" t="s">
        <v>882</v>
      </c>
      <c r="H242" s="7" t="s">
        <v>935</v>
      </c>
      <c r="I242" s="7" t="s">
        <v>891</v>
      </c>
      <c r="J242" s="7" t="s">
        <v>1535</v>
      </c>
      <c r="K242" s="7" t="s">
        <v>43</v>
      </c>
    </row>
    <row r="243" spans="1:11" s="7" customFormat="1" ht="12.5" x14ac:dyDescent="0.35">
      <c r="A243" s="7" t="s">
        <v>1534</v>
      </c>
      <c r="B243" s="7" t="s">
        <v>1192</v>
      </c>
      <c r="C243" s="7" t="s">
        <v>10</v>
      </c>
      <c r="D243" s="7" t="s">
        <v>10</v>
      </c>
      <c r="E243" s="7" t="s">
        <v>1451</v>
      </c>
      <c r="F243" s="7" t="s">
        <v>893</v>
      </c>
      <c r="G243" s="7" t="s">
        <v>882</v>
      </c>
      <c r="H243" s="7" t="s">
        <v>964</v>
      </c>
      <c r="I243" s="7" t="s">
        <v>891</v>
      </c>
      <c r="J243" s="7" t="s">
        <v>1531</v>
      </c>
      <c r="K243" s="7" t="s">
        <v>1166</v>
      </c>
    </row>
    <row r="244" spans="1:11" s="7" customFormat="1" ht="12.5" x14ac:dyDescent="0.35">
      <c r="A244" s="7" t="s">
        <v>1533</v>
      </c>
      <c r="B244" s="7" t="s">
        <v>1192</v>
      </c>
      <c r="C244" s="7" t="s">
        <v>10</v>
      </c>
      <c r="D244" s="7" t="s">
        <v>10</v>
      </c>
      <c r="E244" s="7" t="s">
        <v>1451</v>
      </c>
      <c r="F244" s="7" t="s">
        <v>941</v>
      </c>
      <c r="G244" s="7" t="s">
        <v>884</v>
      </c>
      <c r="H244" s="7" t="s">
        <v>892</v>
      </c>
      <c r="I244" s="7" t="s">
        <v>909</v>
      </c>
      <c r="J244" s="7" t="s">
        <v>1531</v>
      </c>
      <c r="K244" s="7" t="s">
        <v>85</v>
      </c>
    </row>
    <row r="245" spans="1:11" s="7" customFormat="1" ht="12.5" x14ac:dyDescent="0.35">
      <c r="A245" s="7" t="s">
        <v>1532</v>
      </c>
      <c r="B245" s="7" t="s">
        <v>1192</v>
      </c>
      <c r="C245" s="7" t="s">
        <v>10</v>
      </c>
      <c r="D245" s="7" t="s">
        <v>10</v>
      </c>
      <c r="E245" s="7" t="s">
        <v>1447</v>
      </c>
      <c r="F245" s="7" t="s">
        <v>891</v>
      </c>
      <c r="G245" s="7" t="s">
        <v>882</v>
      </c>
      <c r="H245" s="7" t="s">
        <v>1363</v>
      </c>
      <c r="I245" s="7" t="s">
        <v>941</v>
      </c>
      <c r="J245" s="7" t="s">
        <v>1531</v>
      </c>
      <c r="K245" s="7" t="s">
        <v>1142</v>
      </c>
    </row>
    <row r="246" spans="1:11" s="7" customFormat="1" ht="12.5" x14ac:dyDescent="0.35">
      <c r="A246" s="7" t="s">
        <v>1530</v>
      </c>
      <c r="B246" s="7" t="s">
        <v>10</v>
      </c>
      <c r="C246" s="7" t="s">
        <v>891</v>
      </c>
      <c r="D246" s="7" t="s">
        <v>891</v>
      </c>
      <c r="E246" s="7" t="s">
        <v>10</v>
      </c>
      <c r="F246" s="7" t="s">
        <v>10</v>
      </c>
      <c r="G246" s="7" t="s">
        <v>10</v>
      </c>
      <c r="H246" s="7" t="s">
        <v>882</v>
      </c>
      <c r="I246" s="7" t="s">
        <v>891</v>
      </c>
      <c r="J246" s="7" t="s">
        <v>1529</v>
      </c>
      <c r="K246" s="7" t="s">
        <v>1166</v>
      </c>
    </row>
    <row r="247" spans="1:11" s="7" customFormat="1" ht="12.5" x14ac:dyDescent="0.35">
      <c r="A247" s="7" t="s">
        <v>1528</v>
      </c>
      <c r="B247" s="7" t="s">
        <v>10</v>
      </c>
      <c r="C247" s="7" t="s">
        <v>891</v>
      </c>
      <c r="D247" s="7" t="s">
        <v>941</v>
      </c>
      <c r="E247" s="7" t="s">
        <v>10</v>
      </c>
      <c r="F247" s="7" t="s">
        <v>10</v>
      </c>
      <c r="G247" s="7" t="s">
        <v>10</v>
      </c>
      <c r="H247" s="7" t="s">
        <v>893</v>
      </c>
      <c r="I247" s="7" t="s">
        <v>905</v>
      </c>
      <c r="J247" s="7" t="s">
        <v>1527</v>
      </c>
      <c r="K247" s="7" t="s">
        <v>85</v>
      </c>
    </row>
    <row r="248" spans="1:11" s="7" customFormat="1" ht="12.5" x14ac:dyDescent="0.35">
      <c r="A248" s="7" t="s">
        <v>1526</v>
      </c>
      <c r="B248" s="7" t="s">
        <v>10</v>
      </c>
      <c r="C248" s="7" t="s">
        <v>909</v>
      </c>
      <c r="D248" s="7" t="s">
        <v>893</v>
      </c>
      <c r="E248" s="7" t="s">
        <v>10</v>
      </c>
      <c r="F248" s="7" t="s">
        <v>10</v>
      </c>
      <c r="G248" s="7" t="s">
        <v>10</v>
      </c>
      <c r="H248" s="7" t="s">
        <v>1387</v>
      </c>
      <c r="I248" s="7" t="s">
        <v>909</v>
      </c>
      <c r="J248" s="7" t="s">
        <v>1415</v>
      </c>
      <c r="K248" s="7" t="s">
        <v>43</v>
      </c>
    </row>
    <row r="249" spans="1:11" s="7" customFormat="1" ht="12.5" x14ac:dyDescent="0.35">
      <c r="A249" s="7" t="s">
        <v>1525</v>
      </c>
      <c r="B249" s="7" t="s">
        <v>10</v>
      </c>
      <c r="C249" s="7" t="s">
        <v>905</v>
      </c>
      <c r="D249" s="7" t="s">
        <v>893</v>
      </c>
      <c r="E249" s="7" t="s">
        <v>10</v>
      </c>
      <c r="F249" s="7" t="s">
        <v>10</v>
      </c>
      <c r="G249" s="7" t="s">
        <v>10</v>
      </c>
      <c r="H249" s="7" t="s">
        <v>1387</v>
      </c>
      <c r="I249" s="7" t="s">
        <v>905</v>
      </c>
      <c r="J249" s="7" t="s">
        <v>1524</v>
      </c>
      <c r="K249" s="7" t="s">
        <v>1519</v>
      </c>
    </row>
    <row r="250" spans="1:11" s="7" customFormat="1" ht="12.5" x14ac:dyDescent="0.35">
      <c r="A250" s="7" t="s">
        <v>1523</v>
      </c>
      <c r="B250" s="7" t="s">
        <v>10</v>
      </c>
      <c r="C250" s="7" t="s">
        <v>905</v>
      </c>
      <c r="D250" s="7" t="s">
        <v>891</v>
      </c>
      <c r="E250" s="7" t="s">
        <v>10</v>
      </c>
      <c r="F250" s="7" t="s">
        <v>10</v>
      </c>
      <c r="G250" s="7" t="s">
        <v>10</v>
      </c>
      <c r="H250" s="7" t="s">
        <v>1520</v>
      </c>
      <c r="I250" s="7" t="s">
        <v>905</v>
      </c>
      <c r="J250" s="7" t="s">
        <v>1522</v>
      </c>
      <c r="K250" s="7" t="s">
        <v>85</v>
      </c>
    </row>
    <row r="251" spans="1:11" s="7" customFormat="1" ht="12.5" x14ac:dyDescent="0.35">
      <c r="A251" s="7" t="s">
        <v>1521</v>
      </c>
      <c r="B251" s="7" t="s">
        <v>10</v>
      </c>
      <c r="C251" s="7" t="s">
        <v>905</v>
      </c>
      <c r="D251" s="7" t="s">
        <v>10</v>
      </c>
      <c r="E251" s="7" t="s">
        <v>10</v>
      </c>
      <c r="F251" s="7" t="s">
        <v>10</v>
      </c>
      <c r="G251" s="7" t="s">
        <v>10</v>
      </c>
      <c r="H251" s="7" t="s">
        <v>1520</v>
      </c>
      <c r="I251" s="7" t="s">
        <v>905</v>
      </c>
      <c r="J251" s="7" t="s">
        <v>1274</v>
      </c>
      <c r="K251" s="7" t="s">
        <v>1519</v>
      </c>
    </row>
    <row r="252" spans="1:11" s="7" customFormat="1" ht="12.5" x14ac:dyDescent="0.35">
      <c r="A252" s="7" t="s">
        <v>1518</v>
      </c>
      <c r="B252" s="7" t="s">
        <v>10</v>
      </c>
      <c r="C252" s="7" t="s">
        <v>884</v>
      </c>
      <c r="D252" s="7" t="s">
        <v>10</v>
      </c>
      <c r="E252" s="7" t="s">
        <v>10</v>
      </c>
      <c r="F252" s="7" t="s">
        <v>10</v>
      </c>
      <c r="G252" s="7" t="s">
        <v>10</v>
      </c>
      <c r="H252" s="7" t="s">
        <v>1517</v>
      </c>
      <c r="I252" s="7" t="s">
        <v>905</v>
      </c>
      <c r="J252" s="7" t="s">
        <v>1516</v>
      </c>
      <c r="K252" s="7" t="s">
        <v>85</v>
      </c>
    </row>
    <row r="253" spans="1:11" s="7" customFormat="1" ht="12.5" x14ac:dyDescent="0.35">
      <c r="A253" s="7" t="s">
        <v>1515</v>
      </c>
      <c r="B253" s="7" t="s">
        <v>1195</v>
      </c>
      <c r="C253" s="7" t="s">
        <v>10</v>
      </c>
      <c r="D253" s="7" t="s">
        <v>10</v>
      </c>
      <c r="E253" s="7" t="s">
        <v>1451</v>
      </c>
      <c r="F253" s="7" t="s">
        <v>893</v>
      </c>
      <c r="G253" s="7" t="s">
        <v>883</v>
      </c>
      <c r="H253" s="7" t="s">
        <v>885</v>
      </c>
      <c r="I253" s="7" t="s">
        <v>982</v>
      </c>
      <c r="J253" s="7" t="s">
        <v>1514</v>
      </c>
      <c r="K253" s="7" t="s">
        <v>43</v>
      </c>
    </row>
    <row r="254" spans="1:11" s="7" customFormat="1" ht="12.5" x14ac:dyDescent="0.35">
      <c r="A254" s="7" t="s">
        <v>1513</v>
      </c>
      <c r="B254" s="7" t="s">
        <v>10</v>
      </c>
      <c r="C254" s="7" t="s">
        <v>891</v>
      </c>
      <c r="D254" s="7" t="s">
        <v>891</v>
      </c>
      <c r="E254" s="7" t="s">
        <v>10</v>
      </c>
      <c r="F254" s="7" t="s">
        <v>10</v>
      </c>
      <c r="G254" s="7" t="s">
        <v>10</v>
      </c>
      <c r="H254" s="7" t="s">
        <v>884</v>
      </c>
      <c r="I254" s="7" t="s">
        <v>982</v>
      </c>
      <c r="J254" s="7" t="s">
        <v>1512</v>
      </c>
      <c r="K254" s="7" t="s">
        <v>43</v>
      </c>
    </row>
    <row r="255" spans="1:11" s="7" customFormat="1" ht="12.5" x14ac:dyDescent="0.35">
      <c r="A255" s="7" t="s">
        <v>1511</v>
      </c>
      <c r="B255" s="7" t="s">
        <v>1192</v>
      </c>
      <c r="C255" s="7" t="s">
        <v>982</v>
      </c>
      <c r="D255" s="7" t="s">
        <v>893</v>
      </c>
      <c r="E255" s="7" t="s">
        <v>1191</v>
      </c>
      <c r="F255" s="7" t="s">
        <v>982</v>
      </c>
      <c r="G255" s="7" t="s">
        <v>884</v>
      </c>
      <c r="H255" s="7" t="s">
        <v>964</v>
      </c>
      <c r="I255" s="7" t="s">
        <v>982</v>
      </c>
      <c r="J255" s="7" t="s">
        <v>1510</v>
      </c>
      <c r="K255" s="7" t="s">
        <v>1166</v>
      </c>
    </row>
    <row r="256" spans="1:11" s="7" customFormat="1" ht="12.5" x14ac:dyDescent="0.35">
      <c r="J256" s="7" t="s">
        <v>1509</v>
      </c>
    </row>
    <row r="257" spans="1:11" s="7" customFormat="1" ht="12.5" x14ac:dyDescent="0.35">
      <c r="A257" s="7" t="s">
        <v>1508</v>
      </c>
      <c r="B257" s="7" t="s">
        <v>1192</v>
      </c>
      <c r="C257" s="7" t="s">
        <v>893</v>
      </c>
      <c r="D257" s="7" t="s">
        <v>10</v>
      </c>
      <c r="E257" s="7" t="s">
        <v>1191</v>
      </c>
      <c r="F257" s="7" t="s">
        <v>941</v>
      </c>
      <c r="G257" s="7" t="s">
        <v>884</v>
      </c>
      <c r="H257" s="7" t="s">
        <v>1081</v>
      </c>
      <c r="I257" s="7" t="s">
        <v>891</v>
      </c>
      <c r="J257" s="7" t="s">
        <v>1507</v>
      </c>
      <c r="K257" s="7" t="s">
        <v>18</v>
      </c>
    </row>
    <row r="258" spans="1:11" ht="14.5" x14ac:dyDescent="0.35">
      <c r="A258" s="6" t="s">
        <v>1386</v>
      </c>
      <c r="B258" s="6" t="s">
        <v>1192</v>
      </c>
      <c r="C258" s="6" t="s">
        <v>883</v>
      </c>
      <c r="D258" s="6" t="s">
        <v>10</v>
      </c>
      <c r="E258" s="6" t="s">
        <v>1447</v>
      </c>
      <c r="F258" s="6" t="s">
        <v>941</v>
      </c>
      <c r="G258" s="6" t="s">
        <v>883</v>
      </c>
      <c r="H258" s="6" t="s">
        <v>1017</v>
      </c>
      <c r="I258" s="6" t="s">
        <v>982</v>
      </c>
      <c r="J258" s="6" t="s">
        <v>1506</v>
      </c>
      <c r="K258" s="6" t="s">
        <v>211</v>
      </c>
    </row>
    <row r="259" spans="1:11" ht="14.5" x14ac:dyDescent="0.35">
      <c r="J259" s="6" t="s">
        <v>1109</v>
      </c>
    </row>
    <row r="260" spans="1:11" ht="14.5" x14ac:dyDescent="0.35">
      <c r="A260" s="6" t="s">
        <v>1505</v>
      </c>
      <c r="B260" s="6" t="s">
        <v>1192</v>
      </c>
      <c r="C260" s="6" t="s">
        <v>982</v>
      </c>
      <c r="D260" s="6" t="s">
        <v>10</v>
      </c>
      <c r="E260" s="6" t="s">
        <v>1451</v>
      </c>
      <c r="F260" s="6" t="s">
        <v>941</v>
      </c>
      <c r="G260" s="6" t="s">
        <v>884</v>
      </c>
      <c r="H260" s="6" t="s">
        <v>915</v>
      </c>
      <c r="I260" s="6" t="s">
        <v>891</v>
      </c>
      <c r="J260" s="6" t="s">
        <v>1504</v>
      </c>
      <c r="K260" s="6" t="s">
        <v>211</v>
      </c>
    </row>
    <row r="261" spans="1:11" ht="14.5" x14ac:dyDescent="0.35">
      <c r="J261" s="6" t="s">
        <v>1503</v>
      </c>
    </row>
    <row r="262" spans="1:11" ht="14.5" x14ac:dyDescent="0.35">
      <c r="J262" s="6" t="s">
        <v>1502</v>
      </c>
    </row>
    <row r="263" spans="1:11" ht="14.5" x14ac:dyDescent="0.35">
      <c r="A263" s="6" t="s">
        <v>1501</v>
      </c>
      <c r="B263" s="6" t="s">
        <v>1192</v>
      </c>
      <c r="C263" s="6" t="s">
        <v>882</v>
      </c>
      <c r="D263" s="6" t="s">
        <v>941</v>
      </c>
      <c r="E263" s="6" t="s">
        <v>1191</v>
      </c>
      <c r="F263" s="6" t="s">
        <v>884</v>
      </c>
      <c r="G263" s="6" t="s">
        <v>882</v>
      </c>
      <c r="H263" s="6" t="s">
        <v>892</v>
      </c>
      <c r="I263" s="6" t="s">
        <v>891</v>
      </c>
      <c r="J263" s="6" t="s">
        <v>1500</v>
      </c>
      <c r="K263" s="6" t="s">
        <v>211</v>
      </c>
    </row>
    <row r="264" spans="1:11" ht="14.5" x14ac:dyDescent="0.35">
      <c r="A264" s="6" t="s">
        <v>1499</v>
      </c>
      <c r="B264" s="6" t="s">
        <v>1192</v>
      </c>
      <c r="C264" s="6" t="s">
        <v>905</v>
      </c>
      <c r="D264" s="6" t="s">
        <v>884</v>
      </c>
      <c r="E264" s="6" t="s">
        <v>1191</v>
      </c>
      <c r="F264" s="6" t="s">
        <v>941</v>
      </c>
      <c r="G264" s="6" t="s">
        <v>882</v>
      </c>
      <c r="H264" s="6" t="s">
        <v>1227</v>
      </c>
      <c r="I264" s="6" t="s">
        <v>909</v>
      </c>
      <c r="J264" s="6" t="s">
        <v>1498</v>
      </c>
      <c r="K264" s="6" t="s">
        <v>221</v>
      </c>
    </row>
    <row r="265" spans="1:11" s="7" customFormat="1" ht="13" thickBot="1" x14ac:dyDescent="0.4"/>
    <row r="266" spans="1:11" s="10" customFormat="1" ht="13.5" thickBot="1" x14ac:dyDescent="0.4">
      <c r="A266" s="143" t="s">
        <v>1497</v>
      </c>
      <c r="B266" s="160"/>
      <c r="C266" s="160"/>
      <c r="D266" s="160"/>
      <c r="E266" s="160"/>
      <c r="F266" s="160"/>
      <c r="G266" s="160"/>
      <c r="H266" s="160"/>
      <c r="I266" s="160"/>
      <c r="J266" s="160"/>
      <c r="K266" s="161"/>
    </row>
    <row r="267" spans="1:11" s="9" customFormat="1" ht="14" x14ac:dyDescent="0.35">
      <c r="A267" s="9" t="s">
        <v>1154</v>
      </c>
      <c r="B267" s="9" t="s">
        <v>1153</v>
      </c>
      <c r="C267" s="9" t="s">
        <v>1152</v>
      </c>
      <c r="D267" s="9" t="s">
        <v>1151</v>
      </c>
      <c r="E267" s="9" t="s">
        <v>1150</v>
      </c>
      <c r="F267" s="9" t="s">
        <v>4</v>
      </c>
      <c r="G267" s="9" t="s">
        <v>879</v>
      </c>
      <c r="H267" s="9" t="s">
        <v>5</v>
      </c>
      <c r="I267" s="9" t="s">
        <v>6</v>
      </c>
      <c r="J267" s="9" t="s">
        <v>1149</v>
      </c>
      <c r="K267" s="9" t="s">
        <v>8</v>
      </c>
    </row>
    <row r="268" spans="1:11" ht="14.5" x14ac:dyDescent="0.35">
      <c r="A268" s="7" t="s">
        <v>1438</v>
      </c>
      <c r="B268" s="6" t="s">
        <v>1195</v>
      </c>
      <c r="C268" s="6" t="s">
        <v>1145</v>
      </c>
      <c r="D268" s="6" t="s">
        <v>893</v>
      </c>
      <c r="E268" s="6" t="s">
        <v>1191</v>
      </c>
      <c r="F268" s="6" t="s">
        <v>882</v>
      </c>
      <c r="G268" s="6" t="s">
        <v>883</v>
      </c>
      <c r="H268" s="6" t="s">
        <v>1245</v>
      </c>
      <c r="I268" s="6" t="s">
        <v>882</v>
      </c>
      <c r="J268" s="6" t="s">
        <v>1474</v>
      </c>
      <c r="K268" s="6" t="s">
        <v>12</v>
      </c>
    </row>
    <row r="269" spans="1:11" s="7" customFormat="1" ht="12.5" x14ac:dyDescent="0.35">
      <c r="A269" s="7" t="s">
        <v>1424</v>
      </c>
      <c r="B269" s="7" t="s">
        <v>1195</v>
      </c>
      <c r="C269" s="7" t="s">
        <v>1145</v>
      </c>
      <c r="D269" s="7" t="s">
        <v>884</v>
      </c>
      <c r="E269" s="7" t="s">
        <v>1191</v>
      </c>
      <c r="F269" s="7" t="s">
        <v>882</v>
      </c>
      <c r="G269" s="7" t="s">
        <v>883</v>
      </c>
      <c r="H269" s="7" t="s">
        <v>1423</v>
      </c>
      <c r="I269" s="7" t="s">
        <v>909</v>
      </c>
      <c r="J269" s="7" t="s">
        <v>1496</v>
      </c>
      <c r="K269" s="7" t="s">
        <v>343</v>
      </c>
    </row>
    <row r="270" spans="1:11" s="7" customFormat="1" ht="12.5" x14ac:dyDescent="0.35">
      <c r="A270" s="7" t="s">
        <v>1495</v>
      </c>
      <c r="B270" s="7" t="s">
        <v>1195</v>
      </c>
      <c r="C270" s="7" t="s">
        <v>941</v>
      </c>
      <c r="D270" s="7" t="s">
        <v>891</v>
      </c>
      <c r="E270" s="7" t="s">
        <v>1451</v>
      </c>
      <c r="F270" s="7" t="s">
        <v>882</v>
      </c>
      <c r="G270" s="7" t="s">
        <v>883</v>
      </c>
      <c r="H270" s="7" t="s">
        <v>1423</v>
      </c>
      <c r="I270" s="7" t="s">
        <v>905</v>
      </c>
      <c r="J270" s="7" t="s">
        <v>1494</v>
      </c>
      <c r="K270" s="7" t="s">
        <v>1142</v>
      </c>
    </row>
    <row r="271" spans="1:11" s="7" customFormat="1" ht="12.5" x14ac:dyDescent="0.35">
      <c r="J271" s="7" t="s">
        <v>1493</v>
      </c>
    </row>
    <row r="272" spans="1:11" ht="14.5" x14ac:dyDescent="0.35">
      <c r="A272" s="7" t="s">
        <v>1492</v>
      </c>
      <c r="B272" s="6" t="s">
        <v>1195</v>
      </c>
      <c r="C272" s="6" t="s">
        <v>884</v>
      </c>
      <c r="D272" s="6" t="s">
        <v>10</v>
      </c>
      <c r="E272" s="6" t="s">
        <v>1191</v>
      </c>
      <c r="F272" s="6" t="s">
        <v>1491</v>
      </c>
      <c r="G272" s="6" t="s">
        <v>884</v>
      </c>
      <c r="H272" s="6" t="s">
        <v>1186</v>
      </c>
      <c r="I272" s="6" t="s">
        <v>884</v>
      </c>
      <c r="J272" s="6" t="s">
        <v>1490</v>
      </c>
      <c r="K272" s="6" t="s">
        <v>146</v>
      </c>
    </row>
    <row r="273" spans="1:11" ht="14.5" x14ac:dyDescent="0.35">
      <c r="A273" s="7" t="s">
        <v>1489</v>
      </c>
      <c r="B273" s="6" t="s">
        <v>1195</v>
      </c>
      <c r="C273" s="6" t="s">
        <v>982</v>
      </c>
      <c r="D273" s="6" t="s">
        <v>941</v>
      </c>
      <c r="E273" s="6" t="s">
        <v>1191</v>
      </c>
      <c r="F273" s="6" t="s">
        <v>882</v>
      </c>
      <c r="G273" s="6" t="s">
        <v>883</v>
      </c>
      <c r="H273" s="6" t="s">
        <v>1387</v>
      </c>
      <c r="I273" s="6" t="s">
        <v>891</v>
      </c>
      <c r="J273" s="6" t="s">
        <v>1488</v>
      </c>
      <c r="K273" s="6" t="s">
        <v>12</v>
      </c>
    </row>
    <row r="274" spans="1:11" ht="14.5" x14ac:dyDescent="0.35">
      <c r="A274" s="7" t="s">
        <v>1487</v>
      </c>
      <c r="B274" s="6" t="s">
        <v>1195</v>
      </c>
      <c r="C274" s="6" t="s">
        <v>1010</v>
      </c>
      <c r="D274" s="6" t="s">
        <v>941</v>
      </c>
      <c r="E274" s="6" t="s">
        <v>1191</v>
      </c>
      <c r="F274" s="6" t="s">
        <v>882</v>
      </c>
      <c r="G274" s="6" t="s">
        <v>883</v>
      </c>
      <c r="H274" s="6" t="s">
        <v>794</v>
      </c>
      <c r="I274" s="6" t="s">
        <v>891</v>
      </c>
      <c r="J274" s="6" t="s">
        <v>1486</v>
      </c>
      <c r="K274" s="6" t="s">
        <v>21</v>
      </c>
    </row>
    <row r="275" spans="1:11" ht="14.5" x14ac:dyDescent="0.35">
      <c r="A275" s="7" t="s">
        <v>1485</v>
      </c>
      <c r="B275" s="6" t="s">
        <v>1195</v>
      </c>
      <c r="C275" s="6" t="s">
        <v>982</v>
      </c>
      <c r="D275" s="6" t="s">
        <v>10</v>
      </c>
      <c r="E275" s="6" t="s">
        <v>1191</v>
      </c>
      <c r="F275" s="6" t="s">
        <v>882</v>
      </c>
      <c r="G275" s="6" t="s">
        <v>883</v>
      </c>
      <c r="H275" s="6" t="s">
        <v>1431</v>
      </c>
      <c r="I275" s="6" t="s">
        <v>941</v>
      </c>
      <c r="J275" s="6" t="s">
        <v>1484</v>
      </c>
      <c r="K275" s="6" t="s">
        <v>12</v>
      </c>
    </row>
    <row r="276" spans="1:11" ht="14.5" x14ac:dyDescent="0.35">
      <c r="A276" s="7"/>
      <c r="J276" s="6" t="s">
        <v>1474</v>
      </c>
    </row>
    <row r="277" spans="1:11" ht="14.5" x14ac:dyDescent="0.35">
      <c r="A277" s="7" t="s">
        <v>1483</v>
      </c>
      <c r="B277" s="6" t="s">
        <v>1195</v>
      </c>
      <c r="C277" s="6" t="s">
        <v>10</v>
      </c>
      <c r="D277" s="6" t="s">
        <v>10</v>
      </c>
      <c r="E277" s="6" t="s">
        <v>1191</v>
      </c>
      <c r="F277" s="6" t="s">
        <v>882</v>
      </c>
      <c r="G277" s="6" t="s">
        <v>883</v>
      </c>
      <c r="H277" s="6" t="s">
        <v>885</v>
      </c>
      <c r="I277" s="6" t="s">
        <v>909</v>
      </c>
      <c r="J277" s="7" t="s">
        <v>1474</v>
      </c>
      <c r="K277" s="6" t="s">
        <v>141</v>
      </c>
    </row>
    <row r="278" spans="1:11" ht="14.5" x14ac:dyDescent="0.35">
      <c r="A278" s="7" t="s">
        <v>1482</v>
      </c>
      <c r="B278" s="6" t="s">
        <v>1195</v>
      </c>
      <c r="C278" s="6" t="s">
        <v>891</v>
      </c>
      <c r="D278" s="6" t="s">
        <v>10</v>
      </c>
      <c r="E278" s="6" t="s">
        <v>1191</v>
      </c>
      <c r="F278" s="6" t="s">
        <v>882</v>
      </c>
      <c r="G278" s="6" t="s">
        <v>883</v>
      </c>
      <c r="H278" s="6" t="s">
        <v>1184</v>
      </c>
      <c r="I278" s="6" t="s">
        <v>982</v>
      </c>
      <c r="J278" s="6" t="s">
        <v>1481</v>
      </c>
      <c r="K278" s="6" t="s">
        <v>141</v>
      </c>
    </row>
    <row r="279" spans="1:11" ht="14.5" x14ac:dyDescent="0.35">
      <c r="A279" s="7" t="s">
        <v>1480</v>
      </c>
      <c r="B279" s="6" t="s">
        <v>1195</v>
      </c>
      <c r="C279" s="6" t="s">
        <v>905</v>
      </c>
      <c r="D279" s="6" t="s">
        <v>893</v>
      </c>
      <c r="E279" s="6" t="s">
        <v>1191</v>
      </c>
      <c r="F279" s="6" t="s">
        <v>882</v>
      </c>
      <c r="G279" s="6" t="s">
        <v>883</v>
      </c>
      <c r="H279" s="6" t="s">
        <v>1285</v>
      </c>
      <c r="I279" s="6" t="s">
        <v>891</v>
      </c>
      <c r="J279" s="6" t="s">
        <v>1479</v>
      </c>
      <c r="K279" s="6" t="s">
        <v>1209</v>
      </c>
    </row>
    <row r="280" spans="1:11" ht="14.5" x14ac:dyDescent="0.35">
      <c r="A280" s="7"/>
      <c r="J280" s="6" t="s">
        <v>1474</v>
      </c>
    </row>
    <row r="281" spans="1:11" ht="14.5" x14ac:dyDescent="0.35">
      <c r="A281" s="7" t="s">
        <v>1478</v>
      </c>
      <c r="B281" s="6" t="s">
        <v>1195</v>
      </c>
      <c r="C281" s="6" t="s">
        <v>1012</v>
      </c>
      <c r="D281" s="6" t="s">
        <v>891</v>
      </c>
      <c r="E281" s="6" t="s">
        <v>1191</v>
      </c>
      <c r="F281" s="6" t="s">
        <v>882</v>
      </c>
      <c r="G281" s="6" t="s">
        <v>883</v>
      </c>
      <c r="H281" s="6" t="s">
        <v>283</v>
      </c>
      <c r="I281" s="6" t="s">
        <v>891</v>
      </c>
      <c r="J281" s="6" t="s">
        <v>1477</v>
      </c>
      <c r="K281" s="6" t="s">
        <v>21</v>
      </c>
    </row>
    <row r="282" spans="1:11" ht="14.5" x14ac:dyDescent="0.35">
      <c r="A282" s="7"/>
      <c r="J282" s="6" t="s">
        <v>1474</v>
      </c>
    </row>
    <row r="283" spans="1:11" ht="14.5" x14ac:dyDescent="0.35">
      <c r="A283" s="7" t="s">
        <v>1476</v>
      </c>
      <c r="B283" s="6" t="s">
        <v>1195</v>
      </c>
      <c r="C283" s="6" t="s">
        <v>941</v>
      </c>
      <c r="D283" s="6" t="s">
        <v>905</v>
      </c>
      <c r="E283" s="6" t="s">
        <v>1191</v>
      </c>
      <c r="F283" s="6" t="s">
        <v>882</v>
      </c>
      <c r="G283" s="6" t="s">
        <v>883</v>
      </c>
      <c r="H283" s="6" t="s">
        <v>896</v>
      </c>
      <c r="I283" s="6" t="s">
        <v>891</v>
      </c>
      <c r="J283" s="6" t="s">
        <v>1475</v>
      </c>
      <c r="K283" s="6" t="s">
        <v>141</v>
      </c>
    </row>
    <row r="284" spans="1:11" ht="14.5" x14ac:dyDescent="0.35">
      <c r="A284" s="7"/>
      <c r="J284" s="6" t="s">
        <v>1474</v>
      </c>
    </row>
    <row r="285" spans="1:11" ht="14.5" x14ac:dyDescent="0.35">
      <c r="A285" s="7" t="s">
        <v>1473</v>
      </c>
      <c r="B285" s="6" t="s">
        <v>1195</v>
      </c>
      <c r="C285" s="6" t="s">
        <v>1472</v>
      </c>
      <c r="D285" s="6" t="s">
        <v>893</v>
      </c>
      <c r="E285" s="6" t="s">
        <v>1191</v>
      </c>
      <c r="F285" s="6" t="s">
        <v>882</v>
      </c>
      <c r="G285" s="6" t="s">
        <v>883</v>
      </c>
      <c r="H285" s="6" t="s">
        <v>885</v>
      </c>
      <c r="I285" s="6" t="s">
        <v>905</v>
      </c>
      <c r="J285" s="6" t="s">
        <v>1471</v>
      </c>
      <c r="K285" s="6" t="s">
        <v>24</v>
      </c>
    </row>
    <row r="286" spans="1:11" ht="14.5" x14ac:dyDescent="0.35">
      <c r="A286" s="7" t="s">
        <v>1470</v>
      </c>
      <c r="B286" s="6" t="s">
        <v>1195</v>
      </c>
      <c r="C286" s="6" t="s">
        <v>982</v>
      </c>
      <c r="D286" s="6" t="s">
        <v>893</v>
      </c>
      <c r="E286" s="6" t="s">
        <v>1191</v>
      </c>
      <c r="F286" s="6" t="s">
        <v>882</v>
      </c>
      <c r="G286" s="6" t="s">
        <v>883</v>
      </c>
      <c r="H286" s="6" t="s">
        <v>794</v>
      </c>
      <c r="I286" s="6" t="s">
        <v>891</v>
      </c>
      <c r="J286" s="6" t="s">
        <v>1469</v>
      </c>
      <c r="K286" s="6" t="s">
        <v>21</v>
      </c>
    </row>
    <row r="287" spans="1:11" ht="14.5" x14ac:dyDescent="0.35">
      <c r="A287" s="7" t="s">
        <v>1468</v>
      </c>
      <c r="B287" s="6" t="s">
        <v>1195</v>
      </c>
      <c r="C287" s="6" t="s">
        <v>10</v>
      </c>
      <c r="D287" s="6" t="s">
        <v>10</v>
      </c>
      <c r="E287" s="6" t="s">
        <v>1191</v>
      </c>
      <c r="F287" s="6" t="s">
        <v>882</v>
      </c>
      <c r="G287" s="6" t="s">
        <v>883</v>
      </c>
      <c r="H287" s="6" t="s">
        <v>1387</v>
      </c>
      <c r="I287" s="6" t="s">
        <v>891</v>
      </c>
      <c r="J287" s="6" t="s">
        <v>1467</v>
      </c>
      <c r="K287" s="6" t="s">
        <v>221</v>
      </c>
    </row>
    <row r="288" spans="1:11" ht="14.5" x14ac:dyDescent="0.35">
      <c r="A288" s="7" t="s">
        <v>1466</v>
      </c>
      <c r="B288" s="6" t="s">
        <v>1195</v>
      </c>
      <c r="C288" s="6" t="s">
        <v>1390</v>
      </c>
      <c r="D288" s="6" t="s">
        <v>10</v>
      </c>
      <c r="E288" s="6" t="s">
        <v>1191</v>
      </c>
      <c r="F288" s="6" t="s">
        <v>882</v>
      </c>
      <c r="G288" s="6" t="s">
        <v>883</v>
      </c>
      <c r="H288" s="6" t="s">
        <v>1363</v>
      </c>
      <c r="I288" s="6" t="s">
        <v>891</v>
      </c>
      <c r="J288" s="6" t="s">
        <v>1465</v>
      </c>
      <c r="K288" s="6" t="s">
        <v>343</v>
      </c>
    </row>
    <row r="289" spans="1:11" ht="14.5" x14ac:dyDescent="0.35">
      <c r="A289" s="7" t="s">
        <v>1464</v>
      </c>
      <c r="B289" s="6" t="s">
        <v>1195</v>
      </c>
      <c r="C289" s="6" t="s">
        <v>10</v>
      </c>
      <c r="D289" s="6" t="s">
        <v>10</v>
      </c>
      <c r="E289" s="6" t="s">
        <v>1191</v>
      </c>
      <c r="F289" s="6" t="s">
        <v>882</v>
      </c>
      <c r="G289" s="6" t="s">
        <v>883</v>
      </c>
      <c r="H289" s="6" t="s">
        <v>885</v>
      </c>
      <c r="I289" s="6" t="s">
        <v>905</v>
      </c>
      <c r="J289" s="6" t="s">
        <v>1463</v>
      </c>
      <c r="K289" s="6" t="s">
        <v>18</v>
      </c>
    </row>
    <row r="290" spans="1:11" ht="14.5" x14ac:dyDescent="0.35">
      <c r="A290" s="7" t="s">
        <v>1462</v>
      </c>
      <c r="B290" s="6" t="s">
        <v>1195</v>
      </c>
      <c r="C290" s="6" t="s">
        <v>1012</v>
      </c>
      <c r="D290" s="6" t="s">
        <v>891</v>
      </c>
      <c r="E290" s="6" t="s">
        <v>1191</v>
      </c>
      <c r="F290" s="6" t="s">
        <v>882</v>
      </c>
      <c r="G290" s="6" t="s">
        <v>883</v>
      </c>
      <c r="H290" s="6" t="s">
        <v>1423</v>
      </c>
      <c r="I290" s="6" t="s">
        <v>941</v>
      </c>
      <c r="J290" s="6" t="s">
        <v>1461</v>
      </c>
      <c r="K290" s="6" t="s">
        <v>21</v>
      </c>
    </row>
    <row r="291" spans="1:11" ht="14.5" x14ac:dyDescent="0.35">
      <c r="A291" s="7" t="s">
        <v>1460</v>
      </c>
      <c r="B291" s="6" t="s">
        <v>1195</v>
      </c>
      <c r="C291" s="6" t="s">
        <v>1390</v>
      </c>
      <c r="D291" s="6" t="s">
        <v>893</v>
      </c>
      <c r="E291" s="6" t="s">
        <v>1191</v>
      </c>
      <c r="F291" s="6" t="s">
        <v>882</v>
      </c>
      <c r="G291" s="6" t="s">
        <v>883</v>
      </c>
      <c r="H291" s="6" t="s">
        <v>1164</v>
      </c>
      <c r="I291" s="6" t="s">
        <v>905</v>
      </c>
      <c r="J291" s="6" t="s">
        <v>1459</v>
      </c>
      <c r="K291" s="6" t="s">
        <v>21</v>
      </c>
    </row>
    <row r="292" spans="1:11" ht="14.5" x14ac:dyDescent="0.35">
      <c r="A292" s="7" t="s">
        <v>1458</v>
      </c>
      <c r="B292" s="6" t="s">
        <v>1195</v>
      </c>
      <c r="C292" s="6" t="s">
        <v>1186</v>
      </c>
      <c r="D292" s="6" t="s">
        <v>884</v>
      </c>
      <c r="E292" s="6" t="s">
        <v>1191</v>
      </c>
      <c r="F292" s="6" t="s">
        <v>882</v>
      </c>
      <c r="G292" s="6" t="s">
        <v>883</v>
      </c>
      <c r="H292" s="6" t="s">
        <v>805</v>
      </c>
      <c r="I292" s="6" t="s">
        <v>982</v>
      </c>
      <c r="J292" s="7" t="s">
        <v>1457</v>
      </c>
      <c r="K292" s="6" t="s">
        <v>12</v>
      </c>
    </row>
    <row r="293" spans="1:11" ht="14.5" x14ac:dyDescent="0.35">
      <c r="A293" s="7" t="s">
        <v>1456</v>
      </c>
      <c r="B293" s="6" t="s">
        <v>1195</v>
      </c>
      <c r="C293" s="6" t="s">
        <v>1186</v>
      </c>
      <c r="D293" s="6" t="s">
        <v>884</v>
      </c>
      <c r="E293" s="6" t="s">
        <v>1191</v>
      </c>
      <c r="F293" s="6" t="s">
        <v>882</v>
      </c>
      <c r="G293" s="6" t="s">
        <v>883</v>
      </c>
      <c r="H293" s="6" t="s">
        <v>612</v>
      </c>
      <c r="I293" s="6" t="s">
        <v>982</v>
      </c>
      <c r="J293" s="6" t="s">
        <v>1455</v>
      </c>
      <c r="K293" s="6" t="s">
        <v>33</v>
      </c>
    </row>
    <row r="294" spans="1:11" ht="14.5" x14ac:dyDescent="0.35">
      <c r="A294" s="7" t="s">
        <v>1454</v>
      </c>
      <c r="B294" s="6" t="s">
        <v>1195</v>
      </c>
      <c r="C294" s="6" t="s">
        <v>891</v>
      </c>
      <c r="D294" s="6" t="s">
        <v>893</v>
      </c>
      <c r="E294" s="6" t="s">
        <v>1191</v>
      </c>
      <c r="F294" s="6" t="s">
        <v>883</v>
      </c>
      <c r="G294" s="6" t="s">
        <v>883</v>
      </c>
      <c r="H294" s="6" t="s">
        <v>1186</v>
      </c>
      <c r="I294" s="6" t="s">
        <v>909</v>
      </c>
      <c r="J294" s="6" t="s">
        <v>1453</v>
      </c>
      <c r="K294" s="6" t="s">
        <v>1142</v>
      </c>
    </row>
    <row r="295" spans="1:11" ht="14.5" x14ac:dyDescent="0.35">
      <c r="A295" s="7" t="s">
        <v>1452</v>
      </c>
      <c r="B295" s="6" t="s">
        <v>1195</v>
      </c>
      <c r="C295" s="6" t="s">
        <v>891</v>
      </c>
      <c r="D295" s="6" t="s">
        <v>893</v>
      </c>
      <c r="E295" s="6" t="s">
        <v>1451</v>
      </c>
      <c r="F295" s="6" t="s">
        <v>884</v>
      </c>
      <c r="G295" s="6" t="s">
        <v>883</v>
      </c>
      <c r="H295" s="6" t="s">
        <v>1450</v>
      </c>
      <c r="I295" s="6" t="s">
        <v>909</v>
      </c>
      <c r="J295" s="6" t="s">
        <v>1449</v>
      </c>
      <c r="K295" s="6" t="s">
        <v>1142</v>
      </c>
    </row>
    <row r="296" spans="1:11" ht="14.5" x14ac:dyDescent="0.35">
      <c r="A296" s="7" t="s">
        <v>1448</v>
      </c>
      <c r="B296" s="6" t="s">
        <v>1192</v>
      </c>
      <c r="C296" s="6" t="s">
        <v>905</v>
      </c>
      <c r="D296" s="6" t="s">
        <v>893</v>
      </c>
      <c r="E296" s="6" t="s">
        <v>1447</v>
      </c>
      <c r="F296" s="6" t="s">
        <v>893</v>
      </c>
      <c r="G296" s="6" t="s">
        <v>882</v>
      </c>
      <c r="H296" s="6" t="s">
        <v>1446</v>
      </c>
      <c r="I296" s="6" t="s">
        <v>909</v>
      </c>
      <c r="J296" s="6" t="s">
        <v>1445</v>
      </c>
      <c r="K296" s="6" t="s">
        <v>43</v>
      </c>
    </row>
    <row r="297" spans="1:11" ht="14.5" x14ac:dyDescent="0.35">
      <c r="A297" s="7"/>
      <c r="H297" s="6" t="s">
        <v>1444</v>
      </c>
      <c r="J297" s="6" t="s">
        <v>1443</v>
      </c>
    </row>
    <row r="298" spans="1:11" ht="14.5" x14ac:dyDescent="0.35">
      <c r="A298" s="6" t="s">
        <v>1261</v>
      </c>
      <c r="B298" s="6" t="s">
        <v>1195</v>
      </c>
      <c r="C298" s="6" t="s">
        <v>1145</v>
      </c>
      <c r="D298" s="6" t="s">
        <v>941</v>
      </c>
      <c r="E298" s="6" t="s">
        <v>1191</v>
      </c>
      <c r="F298" s="6" t="s">
        <v>893</v>
      </c>
      <c r="G298" s="6" t="s">
        <v>883</v>
      </c>
      <c r="H298" s="6" t="s">
        <v>1081</v>
      </c>
      <c r="I298" s="6" t="s">
        <v>982</v>
      </c>
      <c r="J298" s="6" t="s">
        <v>1442</v>
      </c>
      <c r="K298" s="6" t="s">
        <v>33</v>
      </c>
    </row>
    <row r="299" spans="1:11" ht="14.5" x14ac:dyDescent="0.35">
      <c r="J299" s="6" t="s">
        <v>1441</v>
      </c>
    </row>
    <row r="300" spans="1:11" ht="15" thickBot="1" x14ac:dyDescent="0.4"/>
    <row r="301" spans="1:11" s="10" customFormat="1" ht="16" thickBot="1" x14ac:dyDescent="0.4">
      <c r="A301" s="143" t="s">
        <v>1440</v>
      </c>
      <c r="B301" s="144"/>
      <c r="C301" s="144"/>
      <c r="D301" s="144"/>
      <c r="E301" s="144"/>
      <c r="F301" s="144"/>
      <c r="G301" s="144"/>
      <c r="H301" s="144"/>
      <c r="I301" s="144"/>
      <c r="J301" s="144"/>
      <c r="K301" s="145"/>
    </row>
    <row r="302" spans="1:11" s="9" customFormat="1" ht="14" x14ac:dyDescent="0.35">
      <c r="A302" s="9" t="s">
        <v>1154</v>
      </c>
      <c r="B302" s="9" t="s">
        <v>1153</v>
      </c>
      <c r="C302" s="9" t="s">
        <v>1152</v>
      </c>
      <c r="D302" s="9" t="s">
        <v>1151</v>
      </c>
      <c r="E302" s="9" t="s">
        <v>1150</v>
      </c>
      <c r="F302" s="9" t="s">
        <v>4</v>
      </c>
      <c r="G302" s="9" t="s">
        <v>879</v>
      </c>
      <c r="H302" s="9" t="s">
        <v>5</v>
      </c>
      <c r="I302" s="9" t="s">
        <v>6</v>
      </c>
      <c r="J302" s="9" t="s">
        <v>1149</v>
      </c>
      <c r="K302" s="9" t="s">
        <v>8</v>
      </c>
    </row>
    <row r="303" spans="1:11" s="7" customFormat="1" ht="12.5" x14ac:dyDescent="0.35">
      <c r="A303" s="7" t="s">
        <v>1439</v>
      </c>
      <c r="B303" s="7" t="s">
        <v>1140</v>
      </c>
      <c r="C303" s="7" t="s">
        <v>1228</v>
      </c>
      <c r="D303" s="7" t="s">
        <v>941</v>
      </c>
      <c r="E303" s="7" t="s">
        <v>1097</v>
      </c>
      <c r="F303" s="7" t="s">
        <v>883</v>
      </c>
      <c r="G303" s="7" t="s">
        <v>883</v>
      </c>
      <c r="H303" s="7" t="s">
        <v>1012</v>
      </c>
      <c r="I303" s="7" t="s">
        <v>883</v>
      </c>
      <c r="K303" s="7" t="s">
        <v>43</v>
      </c>
    </row>
    <row r="304" spans="1:11" ht="14.5" x14ac:dyDescent="0.35">
      <c r="A304" s="7" t="s">
        <v>1438</v>
      </c>
      <c r="B304" s="6" t="s">
        <v>1140</v>
      </c>
      <c r="C304" s="6" t="s">
        <v>1145</v>
      </c>
      <c r="D304" s="6" t="s">
        <v>893</v>
      </c>
      <c r="E304" s="6" t="s">
        <v>1097</v>
      </c>
      <c r="F304" s="6" t="s">
        <v>882</v>
      </c>
      <c r="G304" s="6" t="s">
        <v>883</v>
      </c>
      <c r="H304" s="6" t="s">
        <v>1245</v>
      </c>
      <c r="I304" s="6" t="s">
        <v>882</v>
      </c>
      <c r="K304" s="6" t="s">
        <v>12</v>
      </c>
    </row>
    <row r="305" spans="1:11" ht="14.5" x14ac:dyDescent="0.35">
      <c r="A305" s="7" t="s">
        <v>1437</v>
      </c>
      <c r="B305" s="6" t="s">
        <v>1140</v>
      </c>
      <c r="C305" s="6" t="s">
        <v>1145</v>
      </c>
      <c r="D305" s="6" t="s">
        <v>893</v>
      </c>
      <c r="E305" s="6" t="s">
        <v>1097</v>
      </c>
      <c r="F305" s="6" t="s">
        <v>884</v>
      </c>
      <c r="G305" s="6" t="s">
        <v>883</v>
      </c>
      <c r="H305" s="6" t="s">
        <v>885</v>
      </c>
      <c r="I305" s="6" t="s">
        <v>893</v>
      </c>
      <c r="J305" s="6" t="s">
        <v>1436</v>
      </c>
      <c r="K305" s="6" t="s">
        <v>85</v>
      </c>
    </row>
    <row r="306" spans="1:11" ht="14.5" x14ac:dyDescent="0.35">
      <c r="A306" s="7" t="s">
        <v>1435</v>
      </c>
      <c r="B306" s="6" t="s">
        <v>1140</v>
      </c>
      <c r="C306" s="6" t="s">
        <v>1145</v>
      </c>
      <c r="D306" s="6" t="s">
        <v>893</v>
      </c>
      <c r="E306" s="6" t="s">
        <v>1097</v>
      </c>
      <c r="F306" s="6" t="s">
        <v>882</v>
      </c>
      <c r="G306" s="6" t="s">
        <v>883</v>
      </c>
      <c r="H306" s="6" t="s">
        <v>896</v>
      </c>
      <c r="I306" s="6" t="s">
        <v>891</v>
      </c>
      <c r="J306" s="6" t="s">
        <v>1138</v>
      </c>
      <c r="K306" s="6" t="s">
        <v>54</v>
      </c>
    </row>
    <row r="307" spans="1:11" ht="14.5" x14ac:dyDescent="0.35">
      <c r="A307" s="7" t="s">
        <v>1434</v>
      </c>
      <c r="B307" s="6" t="s">
        <v>1140</v>
      </c>
      <c r="C307" s="6" t="s">
        <v>1228</v>
      </c>
      <c r="D307" s="6" t="s">
        <v>941</v>
      </c>
      <c r="E307" s="6" t="s">
        <v>1097</v>
      </c>
      <c r="F307" s="6" t="s">
        <v>882</v>
      </c>
      <c r="G307" s="6" t="s">
        <v>882</v>
      </c>
      <c r="H307" s="6" t="s">
        <v>1198</v>
      </c>
      <c r="I307" s="6" t="s">
        <v>891</v>
      </c>
      <c r="J307" s="6" t="s">
        <v>1433</v>
      </c>
      <c r="K307" s="6" t="s">
        <v>343</v>
      </c>
    </row>
    <row r="308" spans="1:11" ht="14.5" x14ac:dyDescent="0.35">
      <c r="A308" s="7" t="s">
        <v>1432</v>
      </c>
      <c r="B308" s="6" t="s">
        <v>1140</v>
      </c>
      <c r="C308" s="6" t="s">
        <v>1145</v>
      </c>
      <c r="D308" s="6" t="s">
        <v>893</v>
      </c>
      <c r="E308" s="6" t="s">
        <v>1097</v>
      </c>
      <c r="F308" s="6" t="s">
        <v>882</v>
      </c>
      <c r="G308" s="6" t="s">
        <v>882</v>
      </c>
      <c r="H308" s="6" t="s">
        <v>1431</v>
      </c>
      <c r="I308" s="6" t="s">
        <v>941</v>
      </c>
      <c r="J308" s="6" t="s">
        <v>1430</v>
      </c>
      <c r="K308" s="6" t="s">
        <v>343</v>
      </c>
    </row>
    <row r="309" spans="1:11" ht="14.5" x14ac:dyDescent="0.35">
      <c r="A309" s="7" t="s">
        <v>1429</v>
      </c>
      <c r="B309" s="6" t="s">
        <v>1140</v>
      </c>
      <c r="C309" s="6" t="s">
        <v>1145</v>
      </c>
      <c r="D309" s="6" t="s">
        <v>884</v>
      </c>
      <c r="E309" s="6" t="s">
        <v>1097</v>
      </c>
      <c r="F309" s="6" t="s">
        <v>882</v>
      </c>
      <c r="G309" s="6" t="s">
        <v>883</v>
      </c>
      <c r="H309" s="6" t="s">
        <v>1111</v>
      </c>
      <c r="I309" s="6" t="s">
        <v>905</v>
      </c>
      <c r="J309" s="6" t="s">
        <v>1428</v>
      </c>
      <c r="K309" s="6" t="s">
        <v>85</v>
      </c>
    </row>
    <row r="310" spans="1:11" ht="14.5" x14ac:dyDescent="0.35">
      <c r="A310" s="7" t="s">
        <v>1427</v>
      </c>
      <c r="B310" s="6" t="s">
        <v>1140</v>
      </c>
      <c r="C310" s="6" t="s">
        <v>1139</v>
      </c>
      <c r="D310" s="6" t="s">
        <v>893</v>
      </c>
      <c r="E310" s="6" t="s">
        <v>1097</v>
      </c>
      <c r="F310" s="6" t="s">
        <v>884</v>
      </c>
      <c r="G310" s="6" t="s">
        <v>893</v>
      </c>
      <c r="H310" s="6" t="s">
        <v>1426</v>
      </c>
      <c r="I310" s="6" t="s">
        <v>909</v>
      </c>
      <c r="J310" s="6" t="s">
        <v>1425</v>
      </c>
      <c r="K310" s="6" t="s">
        <v>141</v>
      </c>
    </row>
    <row r="311" spans="1:11" ht="14.5" x14ac:dyDescent="0.35">
      <c r="A311" s="7" t="s">
        <v>1424</v>
      </c>
      <c r="B311" s="6" t="s">
        <v>1140</v>
      </c>
      <c r="C311" s="6" t="s">
        <v>1145</v>
      </c>
      <c r="D311" s="6" t="s">
        <v>884</v>
      </c>
      <c r="E311" s="6" t="s">
        <v>1097</v>
      </c>
      <c r="F311" s="6" t="s">
        <v>882</v>
      </c>
      <c r="G311" s="6" t="s">
        <v>883</v>
      </c>
      <c r="H311" s="6" t="s">
        <v>1423</v>
      </c>
      <c r="I311" s="6" t="s">
        <v>909</v>
      </c>
      <c r="J311" s="6" t="s">
        <v>1422</v>
      </c>
      <c r="K311" s="6" t="s">
        <v>343</v>
      </c>
    </row>
    <row r="312" spans="1:11" s="7" customFormat="1" ht="12.5" x14ac:dyDescent="0.35">
      <c r="A312" s="7" t="s">
        <v>1421</v>
      </c>
      <c r="B312" s="7" t="s">
        <v>1140</v>
      </c>
      <c r="C312" s="7" t="s">
        <v>1228</v>
      </c>
      <c r="D312" s="7" t="s">
        <v>884</v>
      </c>
      <c r="E312" s="7" t="s">
        <v>1097</v>
      </c>
      <c r="F312" s="7" t="s">
        <v>882</v>
      </c>
      <c r="G312" s="7" t="s">
        <v>882</v>
      </c>
      <c r="H312" s="7" t="s">
        <v>892</v>
      </c>
      <c r="I312" s="7" t="s">
        <v>891</v>
      </c>
      <c r="J312" s="7" t="s">
        <v>1420</v>
      </c>
      <c r="K312" s="7" t="s">
        <v>211</v>
      </c>
    </row>
    <row r="313" spans="1:11" s="7" customFormat="1" ht="12.5" x14ac:dyDescent="0.35">
      <c r="J313" s="7" t="s">
        <v>1419</v>
      </c>
    </row>
    <row r="314" spans="1:11" ht="14.5" x14ac:dyDescent="0.35">
      <c r="A314" s="7" t="s">
        <v>1418</v>
      </c>
      <c r="B314" s="6" t="s">
        <v>1140</v>
      </c>
      <c r="C314" s="6" t="s">
        <v>1139</v>
      </c>
      <c r="D314" s="6" t="s">
        <v>893</v>
      </c>
      <c r="E314" s="6" t="s">
        <v>1097</v>
      </c>
      <c r="F314" s="6" t="s">
        <v>884</v>
      </c>
      <c r="G314" s="6" t="s">
        <v>882</v>
      </c>
      <c r="H314" s="6" t="s">
        <v>912</v>
      </c>
      <c r="I314" s="6" t="s">
        <v>893</v>
      </c>
      <c r="J314" s="6" t="s">
        <v>1417</v>
      </c>
      <c r="K314" s="6" t="s">
        <v>1166</v>
      </c>
    </row>
    <row r="315" spans="1:11" ht="14.5" x14ac:dyDescent="0.35">
      <c r="A315" s="7" t="s">
        <v>1416</v>
      </c>
      <c r="B315" s="6" t="s">
        <v>1140</v>
      </c>
      <c r="C315" s="6" t="s">
        <v>1139</v>
      </c>
      <c r="D315" s="6" t="s">
        <v>893</v>
      </c>
      <c r="E315" s="6" t="s">
        <v>1097</v>
      </c>
      <c r="F315" s="6" t="s">
        <v>884</v>
      </c>
      <c r="G315" s="6" t="s">
        <v>882</v>
      </c>
      <c r="H315" s="6" t="s">
        <v>935</v>
      </c>
      <c r="I315" s="6" t="s">
        <v>909</v>
      </c>
      <c r="J315" s="6" t="s">
        <v>1415</v>
      </c>
      <c r="K315" s="6" t="s">
        <v>43</v>
      </c>
    </row>
    <row r="316" spans="1:11" ht="14.5" x14ac:dyDescent="0.35">
      <c r="A316" s="7" t="s">
        <v>1414</v>
      </c>
      <c r="B316" s="6" t="s">
        <v>1140</v>
      </c>
      <c r="C316" s="6" t="s">
        <v>1136</v>
      </c>
      <c r="D316" s="6" t="s">
        <v>893</v>
      </c>
      <c r="E316" s="6" t="s">
        <v>1097</v>
      </c>
      <c r="F316" s="6" t="s">
        <v>941</v>
      </c>
      <c r="G316" s="6" t="s">
        <v>884</v>
      </c>
      <c r="H316" s="6" t="s">
        <v>1413</v>
      </c>
      <c r="I316" s="6" t="s">
        <v>982</v>
      </c>
      <c r="J316" s="6" t="s">
        <v>1412</v>
      </c>
      <c r="K316" s="6" t="s">
        <v>1142</v>
      </c>
    </row>
    <row r="317" spans="1:11" ht="14.5" x14ac:dyDescent="0.35">
      <c r="A317" s="7" t="s">
        <v>1411</v>
      </c>
      <c r="B317" s="6" t="s">
        <v>1140</v>
      </c>
      <c r="C317" s="6" t="s">
        <v>1139</v>
      </c>
      <c r="D317" s="6" t="s">
        <v>941</v>
      </c>
      <c r="E317" s="6" t="s">
        <v>1097</v>
      </c>
      <c r="F317" s="6" t="s">
        <v>893</v>
      </c>
      <c r="G317" s="6" t="s">
        <v>884</v>
      </c>
      <c r="H317" s="6" t="s">
        <v>892</v>
      </c>
      <c r="I317" s="6" t="s">
        <v>982</v>
      </c>
      <c r="J317" s="6" t="s">
        <v>1410</v>
      </c>
      <c r="K317" s="6" t="s">
        <v>43</v>
      </c>
    </row>
    <row r="318" spans="1:11" ht="14.5" x14ac:dyDescent="0.35">
      <c r="A318" s="7" t="s">
        <v>1409</v>
      </c>
      <c r="B318" s="6" t="s">
        <v>1140</v>
      </c>
      <c r="C318" s="6" t="s">
        <v>1139</v>
      </c>
      <c r="D318" s="6" t="s">
        <v>893</v>
      </c>
      <c r="E318" s="6" t="s">
        <v>1097</v>
      </c>
      <c r="F318" s="6" t="s">
        <v>884</v>
      </c>
      <c r="G318" s="6" t="s">
        <v>882</v>
      </c>
      <c r="H318" s="6" t="s">
        <v>912</v>
      </c>
      <c r="I318" s="6" t="s">
        <v>893</v>
      </c>
      <c r="J318" s="6" t="s">
        <v>1408</v>
      </c>
      <c r="K318" s="6" t="s">
        <v>43</v>
      </c>
    </row>
    <row r="319" spans="1:11" ht="14.5" x14ac:dyDescent="0.35">
      <c r="A319" s="7" t="s">
        <v>1141</v>
      </c>
      <c r="B319" s="6" t="s">
        <v>1140</v>
      </c>
      <c r="C319" s="6" t="s">
        <v>1139</v>
      </c>
      <c r="D319" s="6" t="s">
        <v>893</v>
      </c>
      <c r="E319" s="6" t="s">
        <v>1097</v>
      </c>
      <c r="F319" s="6" t="s">
        <v>893</v>
      </c>
      <c r="G319" s="6" t="s">
        <v>883</v>
      </c>
      <c r="H319" s="6" t="s">
        <v>951</v>
      </c>
      <c r="I319" s="6" t="s">
        <v>982</v>
      </c>
      <c r="J319" s="6" t="s">
        <v>1138</v>
      </c>
      <c r="K319" s="6" t="s">
        <v>103</v>
      </c>
    </row>
    <row r="320" spans="1:11" ht="14.5" x14ac:dyDescent="0.35">
      <c r="A320" s="7" t="s">
        <v>1407</v>
      </c>
      <c r="B320" s="6" t="s">
        <v>1140</v>
      </c>
      <c r="C320" s="6" t="s">
        <v>1139</v>
      </c>
      <c r="D320" s="6" t="s">
        <v>893</v>
      </c>
      <c r="E320" s="6" t="s">
        <v>1097</v>
      </c>
      <c r="F320" s="6" t="s">
        <v>884</v>
      </c>
      <c r="G320" s="6" t="s">
        <v>882</v>
      </c>
      <c r="H320" s="6" t="s">
        <v>1406</v>
      </c>
      <c r="I320" s="6" t="s">
        <v>905</v>
      </c>
      <c r="J320" s="6" t="s">
        <v>1138</v>
      </c>
      <c r="K320" s="6" t="s">
        <v>141</v>
      </c>
    </row>
    <row r="321" spans="1:11" ht="14.5" x14ac:dyDescent="0.35">
      <c r="A321" s="7" t="s">
        <v>1405</v>
      </c>
      <c r="B321" s="6" t="s">
        <v>1140</v>
      </c>
      <c r="C321" s="6" t="s">
        <v>1139</v>
      </c>
      <c r="D321" s="6" t="s">
        <v>893</v>
      </c>
      <c r="E321" s="6" t="s">
        <v>1097</v>
      </c>
      <c r="F321" s="6" t="s">
        <v>893</v>
      </c>
      <c r="G321" s="6" t="s">
        <v>884</v>
      </c>
      <c r="H321" s="6" t="s">
        <v>977</v>
      </c>
      <c r="I321" s="6" t="s">
        <v>909</v>
      </c>
      <c r="J321" s="6" t="s">
        <v>1404</v>
      </c>
      <c r="K321" s="6" t="s">
        <v>103</v>
      </c>
    </row>
    <row r="322" spans="1:11" ht="14.5" x14ac:dyDescent="0.35">
      <c r="A322" s="7" t="s">
        <v>1403</v>
      </c>
      <c r="B322" s="6" t="s">
        <v>1140</v>
      </c>
      <c r="C322" s="6" t="s">
        <v>1177</v>
      </c>
      <c r="D322" s="6" t="s">
        <v>891</v>
      </c>
      <c r="E322" s="6" t="s">
        <v>1097</v>
      </c>
      <c r="F322" s="6" t="s">
        <v>941</v>
      </c>
      <c r="G322" s="6" t="s">
        <v>884</v>
      </c>
      <c r="H322" s="6" t="s">
        <v>1017</v>
      </c>
      <c r="I322" s="6" t="s">
        <v>909</v>
      </c>
      <c r="J322" s="6" t="s">
        <v>1402</v>
      </c>
      <c r="K322" s="6" t="s">
        <v>103</v>
      </c>
    </row>
    <row r="323" spans="1:11" ht="14.5" x14ac:dyDescent="0.35">
      <c r="A323" s="7" t="s">
        <v>1401</v>
      </c>
      <c r="B323" s="6" t="s">
        <v>1140</v>
      </c>
      <c r="C323" s="6" t="s">
        <v>982</v>
      </c>
      <c r="D323" s="6" t="s">
        <v>882</v>
      </c>
      <c r="E323" s="6" t="s">
        <v>1097</v>
      </c>
      <c r="F323" s="6" t="s">
        <v>893</v>
      </c>
      <c r="G323" s="6" t="s">
        <v>883</v>
      </c>
      <c r="H323" s="6" t="s">
        <v>1052</v>
      </c>
      <c r="I323" s="6" t="s">
        <v>1012</v>
      </c>
      <c r="J323" s="6" t="s">
        <v>1400</v>
      </c>
      <c r="K323" s="6" t="s">
        <v>221</v>
      </c>
    </row>
    <row r="324" spans="1:11" ht="14.5" x14ac:dyDescent="0.35">
      <c r="A324" s="7" t="s">
        <v>1399</v>
      </c>
      <c r="B324" s="6" t="s">
        <v>1140</v>
      </c>
      <c r="C324" s="6" t="s">
        <v>905</v>
      </c>
      <c r="D324" s="6" t="s">
        <v>893</v>
      </c>
      <c r="E324" s="6" t="s">
        <v>1097</v>
      </c>
      <c r="F324" s="6" t="s">
        <v>882</v>
      </c>
      <c r="G324" s="6" t="s">
        <v>883</v>
      </c>
      <c r="H324" s="6" t="s">
        <v>1398</v>
      </c>
      <c r="I324" s="6" t="s">
        <v>893</v>
      </c>
      <c r="J324" s="6" t="s">
        <v>1397</v>
      </c>
      <c r="K324" s="6" t="s">
        <v>1209</v>
      </c>
    </row>
    <row r="325" spans="1:11" ht="14.5" x14ac:dyDescent="0.35">
      <c r="A325" s="7" t="s">
        <v>1396</v>
      </c>
      <c r="B325" s="6" t="s">
        <v>1140</v>
      </c>
      <c r="C325" s="6" t="s">
        <v>1139</v>
      </c>
      <c r="D325" s="6" t="s">
        <v>905</v>
      </c>
      <c r="E325" s="6" t="s">
        <v>1097</v>
      </c>
      <c r="F325" s="6" t="s">
        <v>884</v>
      </c>
      <c r="G325" s="6" t="s">
        <v>884</v>
      </c>
      <c r="H325" s="6" t="s">
        <v>964</v>
      </c>
      <c r="I325" s="6" t="s">
        <v>941</v>
      </c>
      <c r="J325" s="6" t="s">
        <v>1395</v>
      </c>
      <c r="K325" s="6" t="s">
        <v>211</v>
      </c>
    </row>
    <row r="326" spans="1:11" ht="14.5" x14ac:dyDescent="0.35">
      <c r="A326" s="7" t="s">
        <v>1394</v>
      </c>
      <c r="B326" s="6" t="s">
        <v>1140</v>
      </c>
      <c r="C326" s="6" t="s">
        <v>1139</v>
      </c>
      <c r="D326" s="6" t="s">
        <v>905</v>
      </c>
      <c r="E326" s="6" t="s">
        <v>1097</v>
      </c>
      <c r="F326" s="6" t="s">
        <v>10</v>
      </c>
      <c r="G326" s="6" t="s">
        <v>10</v>
      </c>
      <c r="H326" s="6" t="s">
        <v>10</v>
      </c>
      <c r="I326" s="6" t="s">
        <v>10</v>
      </c>
      <c r="J326" s="6" t="s">
        <v>1393</v>
      </c>
      <c r="K326" s="6" t="s">
        <v>106</v>
      </c>
    </row>
    <row r="327" spans="1:11" ht="14.5" x14ac:dyDescent="0.35">
      <c r="A327" s="7" t="s">
        <v>1392</v>
      </c>
      <c r="B327" s="6" t="s">
        <v>1391</v>
      </c>
      <c r="C327" s="6" t="s">
        <v>1390</v>
      </c>
      <c r="D327" s="6" t="s">
        <v>10</v>
      </c>
      <c r="E327" s="6" t="s">
        <v>1097</v>
      </c>
      <c r="F327" s="6" t="s">
        <v>882</v>
      </c>
      <c r="G327" s="6" t="s">
        <v>883</v>
      </c>
      <c r="H327" s="6" t="s">
        <v>390</v>
      </c>
      <c r="I327" s="6" t="s">
        <v>891</v>
      </c>
      <c r="J327" s="6" t="s">
        <v>1389</v>
      </c>
      <c r="K327" s="6" t="s">
        <v>106</v>
      </c>
    </row>
    <row r="328" spans="1:11" ht="14.5" x14ac:dyDescent="0.35">
      <c r="A328" s="7" t="s">
        <v>1388</v>
      </c>
      <c r="B328" s="6" t="s">
        <v>1140</v>
      </c>
      <c r="C328" s="6" t="s">
        <v>1145</v>
      </c>
      <c r="D328" s="6" t="s">
        <v>941</v>
      </c>
      <c r="E328" s="6" t="s">
        <v>1097</v>
      </c>
      <c r="F328" s="6" t="s">
        <v>882</v>
      </c>
      <c r="G328" s="6" t="s">
        <v>882</v>
      </c>
      <c r="H328" s="6" t="s">
        <v>1387</v>
      </c>
      <c r="I328" s="6" t="s">
        <v>941</v>
      </c>
      <c r="J328" s="6" t="s">
        <v>1337</v>
      </c>
      <c r="K328" s="6" t="s">
        <v>54</v>
      </c>
    </row>
    <row r="329" spans="1:11" ht="14.5" x14ac:dyDescent="0.35">
      <c r="A329" s="7" t="s">
        <v>1386</v>
      </c>
      <c r="B329" s="6" t="s">
        <v>1140</v>
      </c>
      <c r="C329" s="6" t="s">
        <v>1139</v>
      </c>
      <c r="D329" s="6" t="s">
        <v>10</v>
      </c>
      <c r="E329" s="6" t="s">
        <v>1097</v>
      </c>
      <c r="F329" s="6" t="s">
        <v>941</v>
      </c>
      <c r="G329" s="6" t="s">
        <v>883</v>
      </c>
      <c r="H329" s="6" t="s">
        <v>1017</v>
      </c>
      <c r="I329" s="6" t="s">
        <v>982</v>
      </c>
      <c r="J329" s="6" t="s">
        <v>1385</v>
      </c>
      <c r="K329" s="6" t="s">
        <v>211</v>
      </c>
    </row>
    <row r="330" spans="1:11" ht="14.5" x14ac:dyDescent="0.35">
      <c r="A330" s="7" t="s">
        <v>1384</v>
      </c>
    </row>
    <row r="331" spans="1:11" ht="14.5" x14ac:dyDescent="0.35">
      <c r="A331" s="7" t="s">
        <v>1383</v>
      </c>
      <c r="B331" s="6" t="s">
        <v>1140</v>
      </c>
      <c r="C331" s="6" t="s">
        <v>891</v>
      </c>
      <c r="D331" s="6" t="s">
        <v>893</v>
      </c>
      <c r="E331" s="6" t="s">
        <v>1097</v>
      </c>
      <c r="F331" s="6" t="s">
        <v>884</v>
      </c>
      <c r="G331" s="6" t="s">
        <v>884</v>
      </c>
      <c r="H331" s="6" t="s">
        <v>1382</v>
      </c>
      <c r="I331" s="6" t="s">
        <v>905</v>
      </c>
      <c r="J331" s="6" t="s">
        <v>1381</v>
      </c>
      <c r="K331" s="6" t="s">
        <v>211</v>
      </c>
    </row>
    <row r="332" spans="1:11" ht="14.5" x14ac:dyDescent="0.35">
      <c r="A332" s="7" t="s">
        <v>1380</v>
      </c>
      <c r="B332" s="6" t="s">
        <v>1140</v>
      </c>
      <c r="C332" s="6" t="s">
        <v>1139</v>
      </c>
      <c r="D332" s="6" t="s">
        <v>941</v>
      </c>
      <c r="E332" s="6" t="s">
        <v>1097</v>
      </c>
      <c r="F332" s="6" t="s">
        <v>941</v>
      </c>
      <c r="G332" s="6" t="s">
        <v>884</v>
      </c>
      <c r="H332" s="6" t="s">
        <v>951</v>
      </c>
      <c r="I332" s="6" t="s">
        <v>941</v>
      </c>
      <c r="J332" s="6" t="s">
        <v>1379</v>
      </c>
      <c r="K332" s="6" t="s">
        <v>128</v>
      </c>
    </row>
    <row r="333" spans="1:11" ht="14.5" x14ac:dyDescent="0.35">
      <c r="A333" s="7" t="s">
        <v>1378</v>
      </c>
      <c r="B333" s="6" t="s">
        <v>1140</v>
      </c>
      <c r="C333" s="6" t="s">
        <v>1139</v>
      </c>
      <c r="D333" s="6" t="s">
        <v>10</v>
      </c>
      <c r="E333" s="6" t="s">
        <v>1097</v>
      </c>
      <c r="F333" s="6" t="s">
        <v>884</v>
      </c>
      <c r="G333" s="6" t="s">
        <v>884</v>
      </c>
      <c r="H333" s="6" t="s">
        <v>1377</v>
      </c>
      <c r="I333" s="6" t="s">
        <v>941</v>
      </c>
      <c r="J333" s="6" t="s">
        <v>1376</v>
      </c>
      <c r="K333" s="6" t="s">
        <v>1166</v>
      </c>
    </row>
    <row r="334" spans="1:11" ht="14.5" x14ac:dyDescent="0.35">
      <c r="A334" s="7" t="s">
        <v>1375</v>
      </c>
      <c r="B334" s="6" t="s">
        <v>1140</v>
      </c>
      <c r="C334" s="6" t="s">
        <v>1145</v>
      </c>
      <c r="D334" s="6" t="s">
        <v>893</v>
      </c>
      <c r="E334" s="6" t="s">
        <v>1097</v>
      </c>
      <c r="F334" s="6" t="s">
        <v>884</v>
      </c>
      <c r="G334" s="6" t="s">
        <v>883</v>
      </c>
      <c r="H334" s="6" t="s">
        <v>1198</v>
      </c>
      <c r="I334" s="6" t="s">
        <v>909</v>
      </c>
      <c r="J334" s="6" t="s">
        <v>1374</v>
      </c>
      <c r="K334" s="6" t="s">
        <v>1373</v>
      </c>
    </row>
    <row r="335" spans="1:11" ht="14.5" x14ac:dyDescent="0.35">
      <c r="A335" s="7"/>
      <c r="J335" s="6" t="s">
        <v>1372</v>
      </c>
    </row>
    <row r="336" spans="1:11" s="7" customFormat="1" ht="13" thickBot="1" x14ac:dyDescent="0.4"/>
    <row r="337" spans="1:11" s="10" customFormat="1" ht="16" thickBot="1" x14ac:dyDescent="0.4">
      <c r="A337" s="143" t="s">
        <v>1304</v>
      </c>
      <c r="B337" s="144"/>
      <c r="C337" s="144"/>
      <c r="D337" s="144"/>
      <c r="E337" s="144"/>
      <c r="F337" s="144"/>
      <c r="G337" s="144"/>
      <c r="H337" s="144"/>
      <c r="I337" s="144"/>
      <c r="J337" s="144"/>
      <c r="K337" s="145"/>
    </row>
    <row r="338" spans="1:11" s="9" customFormat="1" ht="14" x14ac:dyDescent="0.35">
      <c r="A338" s="9" t="s">
        <v>1154</v>
      </c>
      <c r="B338" s="9" t="s">
        <v>1153</v>
      </c>
      <c r="C338" s="9" t="s">
        <v>1152</v>
      </c>
      <c r="D338" s="9" t="s">
        <v>1151</v>
      </c>
      <c r="E338" s="9" t="s">
        <v>1150</v>
      </c>
      <c r="F338" s="9" t="s">
        <v>4</v>
      </c>
      <c r="G338" s="9" t="s">
        <v>879</v>
      </c>
      <c r="H338" s="9" t="s">
        <v>5</v>
      </c>
      <c r="I338" s="9" t="s">
        <v>6</v>
      </c>
      <c r="J338" s="9" t="s">
        <v>1149</v>
      </c>
      <c r="K338" s="9" t="s">
        <v>8</v>
      </c>
    </row>
    <row r="339" spans="1:11" s="7" customFormat="1" ht="12.5" x14ac:dyDescent="0.35">
      <c r="A339" s="7" t="s">
        <v>1371</v>
      </c>
      <c r="B339" s="7" t="s">
        <v>1140</v>
      </c>
      <c r="C339" s="7" t="s">
        <v>1177</v>
      </c>
      <c r="D339" s="7" t="s">
        <v>893</v>
      </c>
      <c r="E339" s="7" t="s">
        <v>1097</v>
      </c>
      <c r="F339" s="7" t="s">
        <v>891</v>
      </c>
      <c r="G339" s="7" t="s">
        <v>882</v>
      </c>
      <c r="H339" s="7" t="s">
        <v>1370</v>
      </c>
      <c r="I339" s="7" t="s">
        <v>941</v>
      </c>
      <c r="J339" s="7" t="s">
        <v>1369</v>
      </c>
      <c r="K339" s="7" t="s">
        <v>85</v>
      </c>
    </row>
    <row r="340" spans="1:11" ht="14.5" x14ac:dyDescent="0.35">
      <c r="A340" s="7" t="s">
        <v>1368</v>
      </c>
      <c r="B340" s="6" t="s">
        <v>1140</v>
      </c>
      <c r="C340" s="6" t="s">
        <v>1139</v>
      </c>
      <c r="D340" s="6" t="s">
        <v>893</v>
      </c>
      <c r="E340" s="6" t="s">
        <v>1097</v>
      </c>
      <c r="F340" s="6" t="s">
        <v>893</v>
      </c>
      <c r="G340" s="6" t="s">
        <v>883</v>
      </c>
      <c r="H340" s="6" t="s">
        <v>885</v>
      </c>
      <c r="I340" s="6" t="s">
        <v>884</v>
      </c>
      <c r="J340" s="6" t="s">
        <v>1367</v>
      </c>
      <c r="K340" s="6" t="s">
        <v>146</v>
      </c>
    </row>
    <row r="341" spans="1:11" ht="14.5" x14ac:dyDescent="0.35">
      <c r="A341" s="7" t="s">
        <v>1366</v>
      </c>
      <c r="B341" s="6" t="s">
        <v>1140</v>
      </c>
      <c r="C341" s="6" t="s">
        <v>1145</v>
      </c>
      <c r="D341" s="6" t="s">
        <v>941</v>
      </c>
      <c r="E341" s="6" t="s">
        <v>1097</v>
      </c>
      <c r="F341" s="6" t="s">
        <v>884</v>
      </c>
      <c r="G341" s="6" t="s">
        <v>883</v>
      </c>
      <c r="H341" s="6" t="s">
        <v>1365</v>
      </c>
      <c r="I341" s="6" t="s">
        <v>909</v>
      </c>
      <c r="K341" s="6" t="s">
        <v>43</v>
      </c>
    </row>
    <row r="342" spans="1:11" ht="14.5" x14ac:dyDescent="0.35">
      <c r="A342" s="7" t="s">
        <v>1364</v>
      </c>
      <c r="B342" s="6" t="s">
        <v>1140</v>
      </c>
      <c r="C342" s="6" t="s">
        <v>1139</v>
      </c>
      <c r="D342" s="6" t="s">
        <v>941</v>
      </c>
      <c r="E342" s="6" t="s">
        <v>1097</v>
      </c>
      <c r="F342" s="6" t="s">
        <v>893</v>
      </c>
      <c r="G342" s="6" t="s">
        <v>882</v>
      </c>
      <c r="H342" s="6" t="s">
        <v>1363</v>
      </c>
      <c r="I342" s="6" t="s">
        <v>909</v>
      </c>
      <c r="J342" s="6" t="s">
        <v>1362</v>
      </c>
      <c r="K342" s="6" t="s">
        <v>43</v>
      </c>
    </row>
    <row r="343" spans="1:11" ht="14.5" x14ac:dyDescent="0.35">
      <c r="A343" s="7" t="s">
        <v>1361</v>
      </c>
      <c r="B343" s="6" t="s">
        <v>1140</v>
      </c>
      <c r="C343" s="6" t="s">
        <v>1139</v>
      </c>
      <c r="D343" s="6" t="s">
        <v>941</v>
      </c>
      <c r="E343" s="6" t="s">
        <v>1097</v>
      </c>
      <c r="F343" s="6" t="s">
        <v>893</v>
      </c>
      <c r="G343" s="6" t="s">
        <v>884</v>
      </c>
      <c r="H343" s="6" t="s">
        <v>1360</v>
      </c>
      <c r="I343" s="6" t="s">
        <v>891</v>
      </c>
      <c r="J343" s="6" t="s">
        <v>1359</v>
      </c>
      <c r="K343" s="6" t="s">
        <v>1142</v>
      </c>
    </row>
    <row r="344" spans="1:11" ht="14.5" x14ac:dyDescent="0.35">
      <c r="A344" s="7" t="s">
        <v>1358</v>
      </c>
      <c r="B344" s="6" t="s">
        <v>1140</v>
      </c>
      <c r="C344" s="6" t="s">
        <v>1139</v>
      </c>
      <c r="D344" s="6" t="s">
        <v>893</v>
      </c>
      <c r="E344" s="6" t="s">
        <v>1097</v>
      </c>
      <c r="F344" s="6" t="s">
        <v>893</v>
      </c>
      <c r="G344" s="6" t="s">
        <v>884</v>
      </c>
      <c r="H344" s="6" t="s">
        <v>912</v>
      </c>
      <c r="I344" s="6" t="s">
        <v>891</v>
      </c>
      <c r="J344" s="6" t="s">
        <v>1357</v>
      </c>
      <c r="K344" s="6" t="s">
        <v>1142</v>
      </c>
    </row>
    <row r="345" spans="1:11" ht="14.5" x14ac:dyDescent="0.35">
      <c r="A345" s="7" t="s">
        <v>1356</v>
      </c>
      <c r="B345" s="6" t="s">
        <v>1140</v>
      </c>
      <c r="C345" s="6" t="s">
        <v>1177</v>
      </c>
      <c r="D345" s="6" t="s">
        <v>884</v>
      </c>
      <c r="E345" s="6" t="s">
        <v>1097</v>
      </c>
      <c r="F345" s="6" t="s">
        <v>893</v>
      </c>
      <c r="G345" s="6" t="s">
        <v>893</v>
      </c>
      <c r="H345" s="6" t="s">
        <v>892</v>
      </c>
      <c r="I345" s="6" t="s">
        <v>941</v>
      </c>
      <c r="J345" s="6" t="s">
        <v>1355</v>
      </c>
      <c r="K345" s="6" t="s">
        <v>12</v>
      </c>
    </row>
    <row r="346" spans="1:11" s="7" customFormat="1" ht="12.5" x14ac:dyDescent="0.35">
      <c r="A346" s="7" t="s">
        <v>1354</v>
      </c>
      <c r="B346" s="7" t="s">
        <v>1140</v>
      </c>
      <c r="C346" s="7" t="s">
        <v>1136</v>
      </c>
      <c r="D346" s="7" t="s">
        <v>893</v>
      </c>
      <c r="E346" s="7" t="s">
        <v>1097</v>
      </c>
      <c r="F346" s="7" t="s">
        <v>893</v>
      </c>
      <c r="G346" s="7" t="s">
        <v>882</v>
      </c>
      <c r="H346" s="7" t="s">
        <v>1353</v>
      </c>
      <c r="I346" s="7" t="s">
        <v>982</v>
      </c>
      <c r="J346" s="7" t="s">
        <v>1352</v>
      </c>
      <c r="K346" s="7" t="s">
        <v>221</v>
      </c>
    </row>
    <row r="347" spans="1:11" ht="14.5" x14ac:dyDescent="0.35">
      <c r="A347" s="7" t="s">
        <v>1351</v>
      </c>
      <c r="B347" s="6" t="s">
        <v>1140</v>
      </c>
      <c r="C347" s="6" t="s">
        <v>1136</v>
      </c>
      <c r="D347" s="6" t="s">
        <v>893</v>
      </c>
      <c r="E347" s="6" t="s">
        <v>1097</v>
      </c>
      <c r="F347" s="6" t="s">
        <v>941</v>
      </c>
      <c r="G347" s="6" t="s">
        <v>893</v>
      </c>
      <c r="H347" s="6" t="s">
        <v>1350</v>
      </c>
      <c r="I347" s="6" t="s">
        <v>905</v>
      </c>
      <c r="J347" s="6" t="s">
        <v>1349</v>
      </c>
      <c r="K347" s="6" t="s">
        <v>103</v>
      </c>
    </row>
    <row r="348" spans="1:11" ht="14.5" x14ac:dyDescent="0.35">
      <c r="A348" s="7"/>
      <c r="J348" s="6" t="s">
        <v>1348</v>
      </c>
    </row>
    <row r="349" spans="1:11" ht="14.5" x14ac:dyDescent="0.35">
      <c r="A349" s="7" t="s">
        <v>1347</v>
      </c>
      <c r="B349" s="6" t="s">
        <v>1140</v>
      </c>
      <c r="C349" s="6" t="s">
        <v>1177</v>
      </c>
      <c r="D349" s="6" t="s">
        <v>884</v>
      </c>
      <c r="E349" s="6" t="s">
        <v>1097</v>
      </c>
      <c r="F349" s="6" t="s">
        <v>893</v>
      </c>
      <c r="G349" s="6" t="s">
        <v>893</v>
      </c>
      <c r="H349" s="6" t="s">
        <v>951</v>
      </c>
      <c r="I349" s="6" t="s">
        <v>905</v>
      </c>
      <c r="J349" s="6" t="s">
        <v>1346</v>
      </c>
      <c r="K349" s="6" t="s">
        <v>1209</v>
      </c>
    </row>
    <row r="350" spans="1:11" ht="14.5" x14ac:dyDescent="0.35">
      <c r="A350" s="7" t="s">
        <v>1345</v>
      </c>
      <c r="B350" s="6" t="s">
        <v>1140</v>
      </c>
      <c r="C350" s="6" t="s">
        <v>1177</v>
      </c>
      <c r="D350" s="6" t="s">
        <v>893</v>
      </c>
      <c r="E350" s="6" t="s">
        <v>1097</v>
      </c>
      <c r="F350" s="6" t="s">
        <v>891</v>
      </c>
      <c r="G350" s="6" t="s">
        <v>893</v>
      </c>
      <c r="H350" s="6" t="s">
        <v>948</v>
      </c>
      <c r="I350" s="6" t="s">
        <v>909</v>
      </c>
      <c r="J350" s="6" t="s">
        <v>1344</v>
      </c>
      <c r="K350" s="6" t="s">
        <v>1166</v>
      </c>
    </row>
    <row r="351" spans="1:11" ht="29" x14ac:dyDescent="0.35">
      <c r="A351" s="7" t="s">
        <v>1343</v>
      </c>
      <c r="B351" s="6" t="s">
        <v>1140</v>
      </c>
      <c r="C351" s="6" t="s">
        <v>1139</v>
      </c>
      <c r="D351" s="6" t="s">
        <v>893</v>
      </c>
      <c r="E351" s="6" t="s">
        <v>1097</v>
      </c>
      <c r="F351" s="6" t="s">
        <v>893</v>
      </c>
      <c r="G351" s="6" t="s">
        <v>884</v>
      </c>
      <c r="H351" s="6" t="s">
        <v>892</v>
      </c>
      <c r="I351" s="6" t="s">
        <v>909</v>
      </c>
      <c r="J351" s="6" t="s">
        <v>1342</v>
      </c>
      <c r="K351" s="6" t="s">
        <v>43</v>
      </c>
    </row>
    <row r="352" spans="1:11" ht="14.5" x14ac:dyDescent="0.35">
      <c r="A352" s="7" t="s">
        <v>1341</v>
      </c>
      <c r="B352" s="6" t="s">
        <v>1140</v>
      </c>
      <c r="C352" s="6" t="s">
        <v>1139</v>
      </c>
      <c r="D352" s="6" t="s">
        <v>893</v>
      </c>
      <c r="E352" s="6" t="s">
        <v>1097</v>
      </c>
      <c r="F352" s="6" t="s">
        <v>893</v>
      </c>
      <c r="G352" s="6" t="s">
        <v>884</v>
      </c>
      <c r="H352" s="6" t="s">
        <v>1008</v>
      </c>
      <c r="I352" s="6" t="s">
        <v>905</v>
      </c>
      <c r="J352" s="6" t="s">
        <v>1340</v>
      </c>
      <c r="K352" s="6" t="s">
        <v>43</v>
      </c>
    </row>
    <row r="353" spans="1:11" ht="14.5" x14ac:dyDescent="0.35">
      <c r="A353" s="7"/>
      <c r="J353" s="6" t="s">
        <v>1109</v>
      </c>
    </row>
    <row r="354" spans="1:11" ht="14.5" x14ac:dyDescent="0.35">
      <c r="A354" s="7" t="s">
        <v>1339</v>
      </c>
      <c r="B354" s="6" t="s">
        <v>1140</v>
      </c>
      <c r="C354" s="6" t="s">
        <v>1139</v>
      </c>
      <c r="D354" s="6" t="s">
        <v>891</v>
      </c>
      <c r="E354" s="6" t="s">
        <v>1097</v>
      </c>
      <c r="F354" s="6" t="s">
        <v>884</v>
      </c>
      <c r="G354" s="6" t="s">
        <v>883</v>
      </c>
      <c r="H354" s="6" t="s">
        <v>1338</v>
      </c>
      <c r="I354" s="6" t="s">
        <v>882</v>
      </c>
      <c r="J354" s="6" t="s">
        <v>1337</v>
      </c>
      <c r="K354" s="6" t="s">
        <v>12</v>
      </c>
    </row>
    <row r="355" spans="1:11" s="7" customFormat="1" ht="12.5" x14ac:dyDescent="0.35">
      <c r="A355" s="7" t="s">
        <v>1146</v>
      </c>
      <c r="B355" s="7" t="s">
        <v>1140</v>
      </c>
      <c r="C355" s="7" t="s">
        <v>1145</v>
      </c>
      <c r="D355" s="7" t="s">
        <v>891</v>
      </c>
      <c r="E355" s="7" t="s">
        <v>1097</v>
      </c>
      <c r="F355" s="7" t="s">
        <v>884</v>
      </c>
      <c r="G355" s="7" t="s">
        <v>883</v>
      </c>
      <c r="H355" s="7" t="s">
        <v>1144</v>
      </c>
      <c r="I355" s="7" t="s">
        <v>893</v>
      </c>
      <c r="J355" s="7" t="s">
        <v>1143</v>
      </c>
      <c r="K355" s="7" t="s">
        <v>1142</v>
      </c>
    </row>
    <row r="356" spans="1:11" ht="14.5" x14ac:dyDescent="0.35">
      <c r="A356" s="7" t="s">
        <v>1336</v>
      </c>
      <c r="B356" s="6" t="s">
        <v>1140</v>
      </c>
      <c r="C356" s="6" t="s">
        <v>1139</v>
      </c>
      <c r="D356" s="6" t="s">
        <v>893</v>
      </c>
      <c r="E356" s="6" t="s">
        <v>1097</v>
      </c>
      <c r="F356" s="6" t="s">
        <v>891</v>
      </c>
      <c r="G356" s="6" t="s">
        <v>893</v>
      </c>
      <c r="H356" s="6" t="s">
        <v>977</v>
      </c>
      <c r="I356" s="6" t="s">
        <v>891</v>
      </c>
      <c r="J356" s="6" t="s">
        <v>1335</v>
      </c>
      <c r="K356" s="6" t="s">
        <v>1209</v>
      </c>
    </row>
    <row r="357" spans="1:11" ht="14.5" x14ac:dyDescent="0.35">
      <c r="A357" s="7" t="s">
        <v>1334</v>
      </c>
      <c r="B357" s="6" t="s">
        <v>1140</v>
      </c>
      <c r="C357" s="6" t="s">
        <v>1177</v>
      </c>
      <c r="D357" s="6" t="s">
        <v>884</v>
      </c>
      <c r="E357" s="6" t="s">
        <v>1097</v>
      </c>
      <c r="F357" s="6" t="s">
        <v>941</v>
      </c>
      <c r="G357" s="6" t="s">
        <v>893</v>
      </c>
      <c r="H357" s="6" t="s">
        <v>1081</v>
      </c>
      <c r="I357" s="6" t="s">
        <v>891</v>
      </c>
      <c r="J357" s="6" t="s">
        <v>1333</v>
      </c>
      <c r="K357" s="6" t="s">
        <v>12</v>
      </c>
    </row>
    <row r="358" spans="1:11" ht="14.5" x14ac:dyDescent="0.35">
      <c r="A358" s="7" t="s">
        <v>1332</v>
      </c>
      <c r="B358" s="6" t="s">
        <v>1140</v>
      </c>
      <c r="C358" s="6" t="s">
        <v>1177</v>
      </c>
      <c r="D358" s="6" t="s">
        <v>941</v>
      </c>
      <c r="E358" s="6" t="s">
        <v>1097</v>
      </c>
      <c r="F358" s="6" t="s">
        <v>941</v>
      </c>
      <c r="G358" s="6" t="s">
        <v>893</v>
      </c>
      <c r="H358" s="6" t="s">
        <v>1285</v>
      </c>
      <c r="I358" s="6" t="s">
        <v>891</v>
      </c>
      <c r="J358" s="6" t="s">
        <v>1331</v>
      </c>
      <c r="K358" s="6" t="s">
        <v>43</v>
      </c>
    </row>
    <row r="359" spans="1:11" ht="14.5" x14ac:dyDescent="0.35">
      <c r="A359" s="7" t="s">
        <v>1330</v>
      </c>
      <c r="B359" s="6" t="s">
        <v>1140</v>
      </c>
      <c r="C359" s="6" t="s">
        <v>1139</v>
      </c>
      <c r="D359" s="6" t="s">
        <v>893</v>
      </c>
      <c r="E359" s="6" t="s">
        <v>1097</v>
      </c>
      <c r="F359" s="6" t="s">
        <v>941</v>
      </c>
      <c r="G359" s="6" t="s">
        <v>893</v>
      </c>
      <c r="H359" s="6" t="s">
        <v>1329</v>
      </c>
      <c r="I359" s="6" t="s">
        <v>891</v>
      </c>
      <c r="J359" s="6" t="s">
        <v>1328</v>
      </c>
      <c r="K359" s="6" t="s">
        <v>21</v>
      </c>
    </row>
    <row r="360" spans="1:11" s="7" customFormat="1" ht="12.5" x14ac:dyDescent="0.35">
      <c r="A360" s="7" t="s">
        <v>1327</v>
      </c>
      <c r="B360" s="7" t="s">
        <v>1140</v>
      </c>
      <c r="C360" s="7" t="s">
        <v>1326</v>
      </c>
      <c r="D360" s="7" t="s">
        <v>893</v>
      </c>
      <c r="E360" s="7" t="s">
        <v>1097</v>
      </c>
      <c r="F360" s="7" t="s">
        <v>891</v>
      </c>
      <c r="G360" s="7" t="s">
        <v>893</v>
      </c>
      <c r="H360" s="7" t="s">
        <v>951</v>
      </c>
      <c r="I360" s="7" t="s">
        <v>909</v>
      </c>
      <c r="J360" s="7" t="s">
        <v>1325</v>
      </c>
      <c r="K360" s="7" t="s">
        <v>221</v>
      </c>
    </row>
    <row r="361" spans="1:11" s="7" customFormat="1" ht="12.5" x14ac:dyDescent="0.35">
      <c r="J361" s="7" t="s">
        <v>1109</v>
      </c>
    </row>
    <row r="362" spans="1:11" ht="14.5" x14ac:dyDescent="0.35">
      <c r="A362" s="7" t="s">
        <v>1324</v>
      </c>
      <c r="B362" s="6" t="s">
        <v>1140</v>
      </c>
      <c r="C362" s="6" t="s">
        <v>1145</v>
      </c>
      <c r="D362" s="6" t="s">
        <v>884</v>
      </c>
      <c r="E362" s="6" t="s">
        <v>1097</v>
      </c>
      <c r="F362" s="6" t="s">
        <v>882</v>
      </c>
      <c r="G362" s="6" t="s">
        <v>884</v>
      </c>
      <c r="H362" s="6" t="s">
        <v>1198</v>
      </c>
      <c r="I362" s="6" t="s">
        <v>893</v>
      </c>
      <c r="J362" s="6" t="s">
        <v>1323</v>
      </c>
      <c r="K362" s="6" t="s">
        <v>12</v>
      </c>
    </row>
    <row r="363" spans="1:11" ht="14.5" x14ac:dyDescent="0.35">
      <c r="A363" s="7" t="s">
        <v>1322</v>
      </c>
      <c r="B363" s="6" t="s">
        <v>1140</v>
      </c>
      <c r="C363" s="6" t="s">
        <v>1145</v>
      </c>
      <c r="D363" s="6" t="s">
        <v>884</v>
      </c>
      <c r="E363" s="6" t="s">
        <v>1097</v>
      </c>
      <c r="F363" s="6" t="s">
        <v>882</v>
      </c>
      <c r="G363" s="6" t="s">
        <v>884</v>
      </c>
      <c r="H363" s="6" t="s">
        <v>1285</v>
      </c>
      <c r="I363" s="6" t="s">
        <v>905</v>
      </c>
      <c r="J363" s="6" t="s">
        <v>1321</v>
      </c>
      <c r="K363" s="6" t="s">
        <v>54</v>
      </c>
    </row>
    <row r="364" spans="1:11" ht="14.5" x14ac:dyDescent="0.35">
      <c r="A364" s="7" t="s">
        <v>1320</v>
      </c>
      <c r="B364" s="6" t="s">
        <v>1140</v>
      </c>
      <c r="C364" s="6" t="s">
        <v>1145</v>
      </c>
      <c r="D364" s="6" t="s">
        <v>884</v>
      </c>
      <c r="E364" s="6" t="s">
        <v>1097</v>
      </c>
      <c r="F364" s="6" t="s">
        <v>882</v>
      </c>
      <c r="G364" s="6" t="s">
        <v>882</v>
      </c>
      <c r="H364" s="6" t="s">
        <v>935</v>
      </c>
      <c r="I364" s="6" t="s">
        <v>905</v>
      </c>
      <c r="J364" s="6" t="s">
        <v>1319</v>
      </c>
      <c r="K364" s="6" t="s">
        <v>141</v>
      </c>
    </row>
    <row r="365" spans="1:11" ht="14.5" x14ac:dyDescent="0.35">
      <c r="A365" s="12" t="s">
        <v>1318</v>
      </c>
      <c r="B365" s="6" t="s">
        <v>1140</v>
      </c>
      <c r="C365" s="6" t="s">
        <v>1145</v>
      </c>
      <c r="D365" s="6" t="s">
        <v>884</v>
      </c>
      <c r="E365" s="6" t="s">
        <v>1097</v>
      </c>
      <c r="F365" s="6" t="s">
        <v>882</v>
      </c>
      <c r="G365" s="6" t="s">
        <v>882</v>
      </c>
      <c r="H365" s="6" t="s">
        <v>928</v>
      </c>
      <c r="I365" s="6" t="s">
        <v>891</v>
      </c>
      <c r="J365" s="6" t="s">
        <v>1317</v>
      </c>
      <c r="K365" s="6" t="s">
        <v>33</v>
      </c>
    </row>
    <row r="366" spans="1:11" ht="14.5" x14ac:dyDescent="0.35">
      <c r="A366" s="7" t="s">
        <v>1316</v>
      </c>
      <c r="B366" s="6" t="s">
        <v>1140</v>
      </c>
      <c r="C366" s="6" t="s">
        <v>1145</v>
      </c>
      <c r="D366" s="6" t="s">
        <v>884</v>
      </c>
      <c r="E366" s="6" t="s">
        <v>1097</v>
      </c>
      <c r="F366" s="6" t="s">
        <v>884</v>
      </c>
      <c r="G366" s="6" t="s">
        <v>883</v>
      </c>
      <c r="H366" s="6" t="s">
        <v>1008</v>
      </c>
      <c r="I366" s="6" t="s">
        <v>909</v>
      </c>
      <c r="J366" s="6" t="s">
        <v>1315</v>
      </c>
      <c r="K366" s="6" t="s">
        <v>33</v>
      </c>
    </row>
    <row r="367" spans="1:11" ht="14.5" x14ac:dyDescent="0.35">
      <c r="A367" s="7" t="s">
        <v>1314</v>
      </c>
      <c r="J367" s="6" t="s">
        <v>1313</v>
      </c>
    </row>
    <row r="368" spans="1:11" ht="14.5" x14ac:dyDescent="0.35">
      <c r="A368" s="7" t="s">
        <v>1312</v>
      </c>
      <c r="B368" s="6" t="s">
        <v>1140</v>
      </c>
      <c r="C368" s="6" t="s">
        <v>1145</v>
      </c>
      <c r="D368" s="6" t="s">
        <v>884</v>
      </c>
      <c r="E368" s="6" t="s">
        <v>1097</v>
      </c>
      <c r="F368" s="6" t="s">
        <v>882</v>
      </c>
      <c r="G368" s="6" t="s">
        <v>882</v>
      </c>
      <c r="H368" s="6" t="s">
        <v>1198</v>
      </c>
      <c r="I368" s="6" t="s">
        <v>893</v>
      </c>
      <c r="J368" s="6" t="s">
        <v>1311</v>
      </c>
      <c r="K368" s="6" t="s">
        <v>166</v>
      </c>
    </row>
    <row r="369" spans="1:11" ht="14.5" x14ac:dyDescent="0.35">
      <c r="A369" s="7" t="s">
        <v>1310</v>
      </c>
      <c r="B369" s="6" t="s">
        <v>1140</v>
      </c>
      <c r="C369" s="6" t="s">
        <v>1139</v>
      </c>
      <c r="D369" s="6" t="s">
        <v>884</v>
      </c>
      <c r="E369" s="6" t="s">
        <v>1097</v>
      </c>
      <c r="F369" s="6" t="s">
        <v>884</v>
      </c>
      <c r="G369" s="6" t="s">
        <v>884</v>
      </c>
      <c r="H369" s="6" t="s">
        <v>948</v>
      </c>
      <c r="I369" s="6" t="s">
        <v>909</v>
      </c>
      <c r="J369" s="6" t="s">
        <v>1309</v>
      </c>
      <c r="K369" s="6" t="s">
        <v>343</v>
      </c>
    </row>
    <row r="370" spans="1:11" ht="14.5" x14ac:dyDescent="0.35">
      <c r="A370" s="7" t="s">
        <v>1308</v>
      </c>
      <c r="B370" s="6" t="s">
        <v>1140</v>
      </c>
      <c r="C370" s="6" t="s">
        <v>1139</v>
      </c>
      <c r="D370" s="6" t="s">
        <v>884</v>
      </c>
      <c r="E370" s="6" t="s">
        <v>1097</v>
      </c>
      <c r="F370" s="6" t="s">
        <v>893</v>
      </c>
      <c r="G370" s="6" t="s">
        <v>893</v>
      </c>
      <c r="H370" s="6" t="s">
        <v>1081</v>
      </c>
      <c r="I370" s="6" t="s">
        <v>891</v>
      </c>
      <c r="J370" s="6" t="s">
        <v>1307</v>
      </c>
      <c r="K370" s="6" t="s">
        <v>12</v>
      </c>
    </row>
    <row r="371" spans="1:11" s="7" customFormat="1" ht="12.5" x14ac:dyDescent="0.35">
      <c r="A371" s="7" t="s">
        <v>1306</v>
      </c>
      <c r="B371" s="7" t="s">
        <v>1140</v>
      </c>
      <c r="C371" s="7" t="s">
        <v>1139</v>
      </c>
      <c r="D371" s="7" t="s">
        <v>884</v>
      </c>
      <c r="E371" s="7" t="s">
        <v>1097</v>
      </c>
      <c r="F371" s="7" t="s">
        <v>884</v>
      </c>
      <c r="G371" s="7" t="s">
        <v>882</v>
      </c>
      <c r="H371" s="7" t="s">
        <v>928</v>
      </c>
      <c r="I371" s="7" t="s">
        <v>941</v>
      </c>
      <c r="J371" s="7" t="s">
        <v>1305</v>
      </c>
      <c r="K371" s="7" t="s">
        <v>85</v>
      </c>
    </row>
    <row r="372" spans="1:11" s="7" customFormat="1" ht="13" thickBot="1" x14ac:dyDescent="0.4"/>
    <row r="373" spans="1:11" s="10" customFormat="1" ht="16" thickBot="1" x14ac:dyDescent="0.4">
      <c r="A373" s="143" t="s">
        <v>1304</v>
      </c>
      <c r="B373" s="144"/>
      <c r="C373" s="144"/>
      <c r="D373" s="144"/>
      <c r="E373" s="144"/>
      <c r="F373" s="144"/>
      <c r="G373" s="144"/>
      <c r="H373" s="144"/>
      <c r="I373" s="144"/>
      <c r="J373" s="144"/>
      <c r="K373" s="145"/>
    </row>
    <row r="374" spans="1:11" s="9" customFormat="1" ht="14" x14ac:dyDescent="0.35">
      <c r="A374" s="9" t="s">
        <v>1154</v>
      </c>
      <c r="B374" s="9" t="s">
        <v>1153</v>
      </c>
      <c r="C374" s="9" t="s">
        <v>1152</v>
      </c>
      <c r="D374" s="9" t="s">
        <v>1151</v>
      </c>
      <c r="E374" s="9" t="s">
        <v>1150</v>
      </c>
      <c r="F374" s="9" t="s">
        <v>4</v>
      </c>
      <c r="G374" s="9" t="s">
        <v>879</v>
      </c>
      <c r="H374" s="9" t="s">
        <v>5</v>
      </c>
      <c r="I374" s="9" t="s">
        <v>6</v>
      </c>
      <c r="J374" s="9" t="s">
        <v>1149</v>
      </c>
      <c r="K374" s="9" t="s">
        <v>8</v>
      </c>
    </row>
    <row r="375" spans="1:11" ht="14.5" x14ac:dyDescent="0.35">
      <c r="A375" s="7" t="s">
        <v>1303</v>
      </c>
      <c r="B375" s="6" t="s">
        <v>1140</v>
      </c>
      <c r="C375" s="6" t="s">
        <v>1177</v>
      </c>
      <c r="D375" s="6" t="s">
        <v>884</v>
      </c>
      <c r="E375" s="6" t="s">
        <v>1097</v>
      </c>
      <c r="F375" s="6" t="s">
        <v>941</v>
      </c>
      <c r="G375" s="6" t="s">
        <v>893</v>
      </c>
      <c r="H375" s="6" t="s">
        <v>1107</v>
      </c>
      <c r="I375" s="6" t="s">
        <v>905</v>
      </c>
      <c r="J375" s="6" t="s">
        <v>1302</v>
      </c>
      <c r="K375" s="6" t="s">
        <v>21</v>
      </c>
    </row>
    <row r="376" spans="1:11" ht="14.5" x14ac:dyDescent="0.35">
      <c r="A376" s="7" t="s">
        <v>1301</v>
      </c>
      <c r="B376" s="6" t="s">
        <v>1140</v>
      </c>
      <c r="C376" s="6" t="s">
        <v>1177</v>
      </c>
      <c r="D376" s="6" t="s">
        <v>893</v>
      </c>
      <c r="E376" s="6" t="s">
        <v>1097</v>
      </c>
      <c r="F376" s="6" t="s">
        <v>941</v>
      </c>
      <c r="G376" s="6" t="s">
        <v>884</v>
      </c>
      <c r="H376" s="6" t="s">
        <v>986</v>
      </c>
      <c r="I376" s="6" t="s">
        <v>905</v>
      </c>
      <c r="J376" s="6" t="s">
        <v>1300</v>
      </c>
      <c r="K376" s="6" t="s">
        <v>18</v>
      </c>
    </row>
    <row r="377" spans="1:11" ht="14.5" x14ac:dyDescent="0.35">
      <c r="A377" s="7" t="s">
        <v>1299</v>
      </c>
      <c r="B377" s="6" t="s">
        <v>1140</v>
      </c>
      <c r="C377" s="6" t="s">
        <v>1139</v>
      </c>
      <c r="D377" s="6" t="s">
        <v>884</v>
      </c>
      <c r="E377" s="6" t="s">
        <v>1097</v>
      </c>
      <c r="F377" s="6" t="s">
        <v>941</v>
      </c>
      <c r="G377" s="6" t="s">
        <v>884</v>
      </c>
      <c r="H377" s="6" t="s">
        <v>1298</v>
      </c>
      <c r="I377" s="6" t="s">
        <v>905</v>
      </c>
      <c r="J377" s="6" t="s">
        <v>1297</v>
      </c>
      <c r="K377" s="6" t="s">
        <v>85</v>
      </c>
    </row>
    <row r="378" spans="1:11" ht="14.5" x14ac:dyDescent="0.35">
      <c r="A378" s="7"/>
      <c r="J378" s="6" t="s">
        <v>1296</v>
      </c>
    </row>
    <row r="379" spans="1:11" ht="14.5" x14ac:dyDescent="0.35">
      <c r="A379" s="7" t="s">
        <v>1295</v>
      </c>
      <c r="B379" s="6" t="s">
        <v>1140</v>
      </c>
      <c r="C379" s="6" t="s">
        <v>1139</v>
      </c>
      <c r="D379" s="6" t="s">
        <v>884</v>
      </c>
      <c r="E379" s="6" t="s">
        <v>1097</v>
      </c>
      <c r="F379" s="6" t="s">
        <v>893</v>
      </c>
      <c r="G379" s="6" t="s">
        <v>893</v>
      </c>
      <c r="H379" s="6" t="s">
        <v>1294</v>
      </c>
      <c r="I379" s="6" t="s">
        <v>905</v>
      </c>
      <c r="J379" s="6" t="s">
        <v>1293</v>
      </c>
      <c r="K379" s="6" t="s">
        <v>221</v>
      </c>
    </row>
    <row r="380" spans="1:11" ht="14.5" x14ac:dyDescent="0.35">
      <c r="A380" s="7" t="s">
        <v>1292</v>
      </c>
      <c r="B380" s="6" t="s">
        <v>1140</v>
      </c>
      <c r="C380" s="6" t="s">
        <v>1145</v>
      </c>
      <c r="D380" s="6" t="s">
        <v>884</v>
      </c>
      <c r="E380" s="6" t="s">
        <v>1097</v>
      </c>
      <c r="F380" s="6" t="s">
        <v>893</v>
      </c>
      <c r="G380" s="6" t="s">
        <v>893</v>
      </c>
      <c r="H380" s="6" t="s">
        <v>951</v>
      </c>
      <c r="J380" s="6" t="s">
        <v>1291</v>
      </c>
      <c r="K380" s="6" t="s">
        <v>43</v>
      </c>
    </row>
    <row r="381" spans="1:11" s="7" customFormat="1" ht="12.5" x14ac:dyDescent="0.35">
      <c r="J381" s="7" t="s">
        <v>1290</v>
      </c>
    </row>
    <row r="382" spans="1:11" ht="14.5" x14ac:dyDescent="0.35">
      <c r="A382" s="7" t="s">
        <v>1289</v>
      </c>
      <c r="B382" s="6" t="s">
        <v>1140</v>
      </c>
      <c r="C382" s="6" t="s">
        <v>1177</v>
      </c>
      <c r="D382" s="6" t="s">
        <v>884</v>
      </c>
      <c r="E382" s="6" t="s">
        <v>1097</v>
      </c>
      <c r="F382" s="6" t="s">
        <v>941</v>
      </c>
      <c r="G382" s="6" t="s">
        <v>884</v>
      </c>
      <c r="H382" s="6" t="s">
        <v>920</v>
      </c>
      <c r="I382" s="6" t="s">
        <v>905</v>
      </c>
      <c r="J382" s="6" t="s">
        <v>1288</v>
      </c>
      <c r="K382" s="11" t="s">
        <v>1287</v>
      </c>
    </row>
    <row r="383" spans="1:11" ht="14.5" x14ac:dyDescent="0.35">
      <c r="A383" s="7"/>
      <c r="J383" s="6" t="s">
        <v>1109</v>
      </c>
    </row>
    <row r="384" spans="1:11" ht="14.5" x14ac:dyDescent="0.35">
      <c r="A384" s="7" t="s">
        <v>1286</v>
      </c>
      <c r="B384" s="6" t="s">
        <v>1140</v>
      </c>
      <c r="C384" s="6" t="s">
        <v>1139</v>
      </c>
      <c r="D384" s="6" t="s">
        <v>884</v>
      </c>
      <c r="E384" s="6" t="s">
        <v>1097</v>
      </c>
      <c r="F384" s="6" t="s">
        <v>893</v>
      </c>
      <c r="G384" s="6" t="s">
        <v>893</v>
      </c>
      <c r="H384" s="6" t="s">
        <v>1285</v>
      </c>
      <c r="I384" s="6" t="s">
        <v>982</v>
      </c>
      <c r="J384" s="6" t="s">
        <v>1284</v>
      </c>
      <c r="K384" s="6" t="s">
        <v>21</v>
      </c>
    </row>
    <row r="385" spans="1:11" ht="14.5" x14ac:dyDescent="0.35">
      <c r="A385" s="7" t="s">
        <v>1283</v>
      </c>
      <c r="B385" s="6" t="s">
        <v>1140</v>
      </c>
      <c r="C385" s="6" t="s">
        <v>1145</v>
      </c>
      <c r="D385" s="6" t="s">
        <v>891</v>
      </c>
      <c r="E385" s="6" t="s">
        <v>1191</v>
      </c>
      <c r="F385" s="6" t="s">
        <v>893</v>
      </c>
      <c r="G385" s="6" t="s">
        <v>882</v>
      </c>
      <c r="H385" s="6" t="s">
        <v>1008</v>
      </c>
      <c r="I385" s="6" t="s">
        <v>941</v>
      </c>
      <c r="J385" s="6" t="s">
        <v>1282</v>
      </c>
      <c r="K385" s="6" t="s">
        <v>128</v>
      </c>
    </row>
    <row r="386" spans="1:11" ht="14.5" x14ac:dyDescent="0.35">
      <c r="A386" s="7" t="s">
        <v>1281</v>
      </c>
      <c r="B386" s="6" t="s">
        <v>1140</v>
      </c>
      <c r="C386" s="6" t="s">
        <v>1145</v>
      </c>
      <c r="D386" s="6" t="s">
        <v>941</v>
      </c>
      <c r="E386" s="6" t="s">
        <v>1191</v>
      </c>
      <c r="F386" s="6" t="s">
        <v>882</v>
      </c>
      <c r="G386" s="6" t="s">
        <v>882</v>
      </c>
      <c r="H386" s="6" t="s">
        <v>1081</v>
      </c>
      <c r="I386" s="6" t="s">
        <v>905</v>
      </c>
      <c r="J386" s="6" t="s">
        <v>1280</v>
      </c>
      <c r="K386" s="6" t="s">
        <v>221</v>
      </c>
    </row>
    <row r="387" spans="1:11" ht="14.5" x14ac:dyDescent="0.35">
      <c r="A387" s="7" t="s">
        <v>1279</v>
      </c>
      <c r="B387" s="6" t="s">
        <v>1140</v>
      </c>
      <c r="C387" s="6" t="s">
        <v>1139</v>
      </c>
      <c r="D387" s="6" t="s">
        <v>893</v>
      </c>
      <c r="E387" s="6" t="s">
        <v>1191</v>
      </c>
      <c r="F387" s="6" t="s">
        <v>882</v>
      </c>
      <c r="G387" s="6" t="s">
        <v>882</v>
      </c>
      <c r="H387" s="6" t="s">
        <v>1278</v>
      </c>
      <c r="I387" s="6" t="s">
        <v>909</v>
      </c>
      <c r="J387" s="6" t="s">
        <v>1277</v>
      </c>
      <c r="K387" s="6" t="s">
        <v>54</v>
      </c>
    </row>
    <row r="388" spans="1:11" ht="14.5" x14ac:dyDescent="0.35">
      <c r="A388" s="7" t="s">
        <v>1276</v>
      </c>
      <c r="B388" s="6" t="s">
        <v>1140</v>
      </c>
      <c r="C388" s="6" t="s">
        <v>905</v>
      </c>
      <c r="D388" s="6" t="s">
        <v>905</v>
      </c>
      <c r="E388" s="6" t="s">
        <v>1097</v>
      </c>
      <c r="F388" s="6" t="s">
        <v>884</v>
      </c>
      <c r="G388" s="6" t="s">
        <v>883</v>
      </c>
      <c r="H388" s="6" t="s">
        <v>935</v>
      </c>
      <c r="I388" s="6" t="s">
        <v>905</v>
      </c>
      <c r="J388" s="6" t="s">
        <v>1275</v>
      </c>
      <c r="K388" s="6" t="s">
        <v>54</v>
      </c>
    </row>
    <row r="389" spans="1:11" ht="14.5" x14ac:dyDescent="0.35">
      <c r="A389" s="7"/>
      <c r="J389" s="6" t="s">
        <v>1274</v>
      </c>
    </row>
    <row r="390" spans="1:11" s="7" customFormat="1" ht="12.5" x14ac:dyDescent="0.35">
      <c r="A390" s="7" t="s">
        <v>1273</v>
      </c>
      <c r="B390" s="7" t="s">
        <v>1140</v>
      </c>
      <c r="C390" s="7" t="s">
        <v>1139</v>
      </c>
      <c r="D390" s="7" t="s">
        <v>941</v>
      </c>
      <c r="E390" s="7" t="s">
        <v>1097</v>
      </c>
      <c r="F390" s="7" t="s">
        <v>941</v>
      </c>
      <c r="G390" s="7" t="s">
        <v>884</v>
      </c>
      <c r="H390" s="7" t="s">
        <v>896</v>
      </c>
      <c r="I390" s="7" t="s">
        <v>891</v>
      </c>
      <c r="J390" s="7" t="s">
        <v>1272</v>
      </c>
      <c r="K390" s="7" t="s">
        <v>43</v>
      </c>
    </row>
    <row r="391" spans="1:11" s="7" customFormat="1" ht="12.5" x14ac:dyDescent="0.35">
      <c r="A391" s="7" t="s">
        <v>1271</v>
      </c>
      <c r="B391" s="7" t="s">
        <v>1140</v>
      </c>
      <c r="C391" s="7" t="s">
        <v>1139</v>
      </c>
      <c r="D391" s="7" t="s">
        <v>941</v>
      </c>
      <c r="E391" s="7" t="s">
        <v>1097</v>
      </c>
      <c r="F391" s="7" t="s">
        <v>941</v>
      </c>
      <c r="G391" s="7" t="s">
        <v>884</v>
      </c>
      <c r="H391" s="7" t="s">
        <v>1270</v>
      </c>
      <c r="I391" s="7" t="s">
        <v>982</v>
      </c>
      <c r="J391" s="7" t="s">
        <v>1269</v>
      </c>
      <c r="K391" s="7" t="s">
        <v>1142</v>
      </c>
    </row>
    <row r="392" spans="1:11" s="7" customFormat="1" ht="12.5" x14ac:dyDescent="0.35">
      <c r="A392" s="7" t="s">
        <v>1268</v>
      </c>
      <c r="B392" s="7" t="s">
        <v>1140</v>
      </c>
      <c r="C392" s="7" t="s">
        <v>1136</v>
      </c>
      <c r="D392" s="7" t="s">
        <v>893</v>
      </c>
      <c r="E392" s="7" t="s">
        <v>1097</v>
      </c>
      <c r="F392" s="7" t="s">
        <v>941</v>
      </c>
      <c r="G392" s="7" t="s">
        <v>884</v>
      </c>
      <c r="H392" s="7" t="s">
        <v>658</v>
      </c>
      <c r="I392" s="7" t="s">
        <v>1012</v>
      </c>
      <c r="J392" s="7" t="s">
        <v>1267</v>
      </c>
      <c r="K392" s="7" t="s">
        <v>43</v>
      </c>
    </row>
    <row r="393" spans="1:11" ht="14.5" x14ac:dyDescent="0.35">
      <c r="A393" s="7" t="s">
        <v>1266</v>
      </c>
      <c r="B393" s="6" t="s">
        <v>1140</v>
      </c>
      <c r="C393" s="6" t="s">
        <v>1228</v>
      </c>
      <c r="D393" s="6" t="s">
        <v>905</v>
      </c>
      <c r="E393" s="6" t="s">
        <v>1097</v>
      </c>
      <c r="F393" s="6" t="s">
        <v>891</v>
      </c>
      <c r="G393" s="6" t="s">
        <v>882</v>
      </c>
      <c r="H393" s="6" t="s">
        <v>912</v>
      </c>
      <c r="I393" s="6" t="s">
        <v>941</v>
      </c>
      <c r="J393" s="6" t="s">
        <v>1265</v>
      </c>
      <c r="K393" s="6" t="s">
        <v>211</v>
      </c>
    </row>
    <row r="394" spans="1:11" ht="14.5" x14ac:dyDescent="0.35">
      <c r="A394" s="7"/>
      <c r="J394" s="6" t="s">
        <v>1264</v>
      </c>
    </row>
    <row r="395" spans="1:11" ht="14.5" x14ac:dyDescent="0.35">
      <c r="A395" s="7" t="s">
        <v>1263</v>
      </c>
      <c r="B395" s="6" t="s">
        <v>1140</v>
      </c>
      <c r="C395" s="6" t="s">
        <v>1228</v>
      </c>
      <c r="D395" s="6" t="s">
        <v>905</v>
      </c>
      <c r="E395" s="6" t="s">
        <v>1097</v>
      </c>
      <c r="F395" s="6" t="s">
        <v>941</v>
      </c>
      <c r="G395" s="6" t="s">
        <v>883</v>
      </c>
      <c r="H395" s="6" t="s">
        <v>1107</v>
      </c>
      <c r="I395" s="6" t="s">
        <v>909</v>
      </c>
      <c r="J395" s="6" t="s">
        <v>1262</v>
      </c>
      <c r="K395" s="6" t="s">
        <v>103</v>
      </c>
    </row>
    <row r="396" spans="1:11" ht="14.5" x14ac:dyDescent="0.35">
      <c r="A396" s="7"/>
      <c r="J396" s="6" t="s">
        <v>1252</v>
      </c>
    </row>
    <row r="397" spans="1:11" ht="14.5" x14ac:dyDescent="0.35">
      <c r="A397" s="7" t="s">
        <v>1261</v>
      </c>
      <c r="B397" s="6" t="s">
        <v>1140</v>
      </c>
      <c r="C397" s="6" t="s">
        <v>1145</v>
      </c>
      <c r="D397" s="6" t="s">
        <v>941</v>
      </c>
      <c r="E397" s="6" t="s">
        <v>1097</v>
      </c>
      <c r="F397" s="6" t="s">
        <v>893</v>
      </c>
      <c r="G397" s="6" t="s">
        <v>883</v>
      </c>
      <c r="H397" s="6" t="s">
        <v>1081</v>
      </c>
      <c r="I397" s="6" t="s">
        <v>982</v>
      </c>
      <c r="J397" s="6" t="s">
        <v>1260</v>
      </c>
      <c r="K397" s="6" t="s">
        <v>33</v>
      </c>
    </row>
    <row r="398" spans="1:11" ht="14.5" x14ac:dyDescent="0.35">
      <c r="A398" s="7" t="s">
        <v>1259</v>
      </c>
      <c r="B398" s="6" t="s">
        <v>1140</v>
      </c>
      <c r="C398" s="6" t="s">
        <v>1228</v>
      </c>
      <c r="D398" s="6" t="s">
        <v>891</v>
      </c>
      <c r="E398" s="6" t="s">
        <v>1097</v>
      </c>
      <c r="F398" s="6" t="s">
        <v>884</v>
      </c>
      <c r="G398" s="6" t="s">
        <v>882</v>
      </c>
      <c r="H398" s="6" t="s">
        <v>951</v>
      </c>
      <c r="I398" s="6" t="s">
        <v>909</v>
      </c>
      <c r="J398" s="6" t="s">
        <v>1258</v>
      </c>
      <c r="K398" s="6" t="s">
        <v>54</v>
      </c>
    </row>
    <row r="399" spans="1:11" ht="14.5" x14ac:dyDescent="0.35">
      <c r="A399" s="7"/>
      <c r="J399" s="6" t="s">
        <v>1257</v>
      </c>
    </row>
    <row r="400" spans="1:11" ht="14.5" x14ac:dyDescent="0.35">
      <c r="A400" s="7" t="s">
        <v>1256</v>
      </c>
      <c r="B400" s="6" t="s">
        <v>1140</v>
      </c>
      <c r="C400" s="6" t="s">
        <v>1255</v>
      </c>
      <c r="D400" s="6" t="s">
        <v>891</v>
      </c>
      <c r="E400" s="6" t="s">
        <v>1097</v>
      </c>
      <c r="F400" s="6" t="s">
        <v>941</v>
      </c>
      <c r="G400" s="6" t="s">
        <v>883</v>
      </c>
      <c r="H400" s="6" t="s">
        <v>951</v>
      </c>
      <c r="I400" s="6" t="s">
        <v>909</v>
      </c>
      <c r="J400" s="6" t="s">
        <v>1254</v>
      </c>
      <c r="K400" s="6" t="s">
        <v>1142</v>
      </c>
    </row>
    <row r="401" spans="1:11" ht="14.5" x14ac:dyDescent="0.35">
      <c r="A401" s="7" t="s">
        <v>1253</v>
      </c>
      <c r="J401" s="6" t="s">
        <v>1252</v>
      </c>
    </row>
    <row r="402" spans="1:11" s="7" customFormat="1" ht="12.5" x14ac:dyDescent="0.35">
      <c r="A402" s="7" t="s">
        <v>1251</v>
      </c>
      <c r="B402" s="7" t="s">
        <v>1140</v>
      </c>
      <c r="C402" s="7" t="s">
        <v>1145</v>
      </c>
      <c r="D402" s="7" t="s">
        <v>941</v>
      </c>
      <c r="E402" s="7" t="s">
        <v>1097</v>
      </c>
      <c r="F402" s="7" t="s">
        <v>893</v>
      </c>
      <c r="G402" s="7" t="s">
        <v>884</v>
      </c>
      <c r="H402" s="7" t="s">
        <v>501</v>
      </c>
      <c r="I402" s="7" t="s">
        <v>1012</v>
      </c>
      <c r="J402" s="7" t="s">
        <v>1250</v>
      </c>
      <c r="K402" s="7" t="s">
        <v>54</v>
      </c>
    </row>
    <row r="403" spans="1:11" s="7" customFormat="1" ht="12.5" x14ac:dyDescent="0.35">
      <c r="J403" s="7" t="s">
        <v>1249</v>
      </c>
    </row>
    <row r="404" spans="1:11" s="7" customFormat="1" ht="13" thickBot="1" x14ac:dyDescent="0.4"/>
    <row r="405" spans="1:11" s="10" customFormat="1" ht="16" thickBot="1" x14ac:dyDescent="0.4">
      <c r="A405" s="143" t="s">
        <v>1248</v>
      </c>
      <c r="B405" s="144"/>
      <c r="C405" s="144"/>
      <c r="D405" s="144"/>
      <c r="E405" s="144"/>
      <c r="F405" s="144"/>
      <c r="G405" s="144"/>
      <c r="H405" s="144"/>
      <c r="I405" s="144"/>
      <c r="J405" s="144"/>
      <c r="K405" s="145"/>
    </row>
    <row r="406" spans="1:11" s="9" customFormat="1" ht="14" x14ac:dyDescent="0.35">
      <c r="A406" s="9" t="s">
        <v>1154</v>
      </c>
      <c r="B406" s="9" t="s">
        <v>1153</v>
      </c>
      <c r="C406" s="9" t="s">
        <v>1152</v>
      </c>
      <c r="D406" s="9" t="s">
        <v>1151</v>
      </c>
      <c r="E406" s="9" t="s">
        <v>1150</v>
      </c>
      <c r="F406" s="9" t="s">
        <v>4</v>
      </c>
      <c r="G406" s="9" t="s">
        <v>879</v>
      </c>
      <c r="H406" s="9" t="s">
        <v>5</v>
      </c>
      <c r="I406" s="9" t="s">
        <v>6</v>
      </c>
      <c r="J406" s="9" t="s">
        <v>1149</v>
      </c>
      <c r="K406" s="9" t="s">
        <v>8</v>
      </c>
    </row>
    <row r="407" spans="1:11" s="7" customFormat="1" ht="12.5" x14ac:dyDescent="0.35">
      <c r="A407" s="7" t="s">
        <v>1247</v>
      </c>
      <c r="B407" s="7" t="s">
        <v>1206</v>
      </c>
      <c r="C407" s="7" t="s">
        <v>1228</v>
      </c>
      <c r="D407" s="7" t="s">
        <v>891</v>
      </c>
      <c r="E407" s="7" t="s">
        <v>1097</v>
      </c>
      <c r="F407" s="7" t="s">
        <v>10</v>
      </c>
      <c r="G407" s="7" t="s">
        <v>10</v>
      </c>
      <c r="H407" s="7" t="s">
        <v>10</v>
      </c>
      <c r="I407" s="7" t="s">
        <v>10</v>
      </c>
      <c r="J407" s="7" t="s">
        <v>1232</v>
      </c>
      <c r="K407" s="7" t="s">
        <v>12</v>
      </c>
    </row>
    <row r="408" spans="1:11" ht="14.5" x14ac:dyDescent="0.35">
      <c r="A408" s="7" t="s">
        <v>1246</v>
      </c>
      <c r="B408" s="6" t="s">
        <v>1206</v>
      </c>
      <c r="C408" s="6" t="s">
        <v>1145</v>
      </c>
      <c r="D408" s="6" t="s">
        <v>941</v>
      </c>
      <c r="E408" s="6" t="s">
        <v>1097</v>
      </c>
      <c r="F408" s="6" t="s">
        <v>882</v>
      </c>
      <c r="G408" s="6" t="s">
        <v>883</v>
      </c>
      <c r="H408" s="6" t="s">
        <v>1245</v>
      </c>
      <c r="I408" s="6" t="s">
        <v>883</v>
      </c>
      <c r="J408" s="6" t="s">
        <v>1240</v>
      </c>
      <c r="K408" s="6" t="s">
        <v>12</v>
      </c>
    </row>
    <row r="409" spans="1:11" ht="14.5" x14ac:dyDescent="0.35">
      <c r="A409" s="7" t="s">
        <v>1244</v>
      </c>
      <c r="B409" s="6" t="s">
        <v>1206</v>
      </c>
      <c r="C409" s="6" t="s">
        <v>1136</v>
      </c>
      <c r="D409" s="6" t="s">
        <v>941</v>
      </c>
      <c r="E409" s="6" t="s">
        <v>1097</v>
      </c>
      <c r="F409" s="6" t="s">
        <v>884</v>
      </c>
      <c r="G409" s="6" t="s">
        <v>883</v>
      </c>
      <c r="H409" s="6" t="s">
        <v>390</v>
      </c>
      <c r="I409" s="6" t="s">
        <v>905</v>
      </c>
      <c r="J409" s="6" t="s">
        <v>1243</v>
      </c>
      <c r="K409" s="6" t="s">
        <v>21</v>
      </c>
    </row>
    <row r="410" spans="1:11" ht="14.5" x14ac:dyDescent="0.35">
      <c r="A410" s="7"/>
      <c r="J410" s="6" t="s">
        <v>1242</v>
      </c>
    </row>
    <row r="411" spans="1:11" ht="14.5" x14ac:dyDescent="0.35">
      <c r="A411" s="7" t="s">
        <v>1241</v>
      </c>
      <c r="B411" s="6" t="s">
        <v>1206</v>
      </c>
      <c r="C411" s="6" t="s">
        <v>1145</v>
      </c>
      <c r="D411" s="6" t="s">
        <v>941</v>
      </c>
      <c r="E411" s="6" t="s">
        <v>1097</v>
      </c>
      <c r="F411" s="6" t="s">
        <v>884</v>
      </c>
      <c r="G411" s="6" t="s">
        <v>883</v>
      </c>
      <c r="H411" s="6" t="s">
        <v>1198</v>
      </c>
      <c r="I411" s="6" t="s">
        <v>884</v>
      </c>
      <c r="J411" s="6" t="s">
        <v>1240</v>
      </c>
      <c r="K411" s="6" t="s">
        <v>166</v>
      </c>
    </row>
    <row r="412" spans="1:11" ht="14.5" x14ac:dyDescent="0.35">
      <c r="A412" s="7" t="s">
        <v>1239</v>
      </c>
      <c r="B412" s="6" t="s">
        <v>1206</v>
      </c>
      <c r="C412" s="6" t="s">
        <v>1228</v>
      </c>
      <c r="D412" s="6" t="s">
        <v>891</v>
      </c>
      <c r="E412" s="6" t="s">
        <v>1097</v>
      </c>
      <c r="F412" s="6" t="s">
        <v>882</v>
      </c>
      <c r="G412" s="6" t="s">
        <v>883</v>
      </c>
      <c r="H412" s="6" t="s">
        <v>376</v>
      </c>
      <c r="I412" s="6" t="s">
        <v>982</v>
      </c>
      <c r="J412" s="6" t="s">
        <v>1238</v>
      </c>
      <c r="K412" s="6" t="s">
        <v>141</v>
      </c>
    </row>
    <row r="413" spans="1:11" ht="14.5" x14ac:dyDescent="0.35">
      <c r="A413" s="7"/>
      <c r="J413" s="6" t="s">
        <v>1237</v>
      </c>
    </row>
    <row r="414" spans="1:11" ht="14.5" x14ac:dyDescent="0.35">
      <c r="A414" s="7" t="s">
        <v>1236</v>
      </c>
      <c r="B414" s="6" t="s">
        <v>1206</v>
      </c>
      <c r="C414" s="6" t="s">
        <v>1228</v>
      </c>
      <c r="D414" s="6" t="s">
        <v>891</v>
      </c>
      <c r="E414" s="6" t="s">
        <v>1097</v>
      </c>
      <c r="F414" s="6" t="s">
        <v>883</v>
      </c>
      <c r="G414" s="6" t="s">
        <v>882</v>
      </c>
      <c r="H414" s="6" t="s">
        <v>912</v>
      </c>
      <c r="I414" s="6" t="s">
        <v>884</v>
      </c>
      <c r="J414" s="6" t="s">
        <v>1235</v>
      </c>
      <c r="K414" s="6" t="s">
        <v>12</v>
      </c>
    </row>
    <row r="415" spans="1:11" ht="14.5" x14ac:dyDescent="0.35">
      <c r="A415" s="7" t="s">
        <v>1234</v>
      </c>
      <c r="B415" s="6" t="s">
        <v>1206</v>
      </c>
      <c r="C415" s="6" t="s">
        <v>1145</v>
      </c>
      <c r="D415" s="6" t="s">
        <v>893</v>
      </c>
      <c r="E415" s="6" t="s">
        <v>1097</v>
      </c>
      <c r="F415" s="6" t="s">
        <v>883</v>
      </c>
      <c r="G415" s="6" t="s">
        <v>884</v>
      </c>
      <c r="H415" s="6" t="s">
        <v>915</v>
      </c>
      <c r="I415" s="6" t="s">
        <v>941</v>
      </c>
      <c r="J415" s="6" t="s">
        <v>1233</v>
      </c>
      <c r="K415" s="6" t="s">
        <v>211</v>
      </c>
    </row>
    <row r="416" spans="1:11" ht="14.5" x14ac:dyDescent="0.35">
      <c r="A416" s="7"/>
      <c r="J416" s="6" t="s">
        <v>1232</v>
      </c>
    </row>
    <row r="417" spans="1:11" ht="14.5" x14ac:dyDescent="0.35">
      <c r="A417" s="7" t="s">
        <v>1231</v>
      </c>
      <c r="B417" s="6" t="s">
        <v>1206</v>
      </c>
      <c r="C417" s="6" t="s">
        <v>1145</v>
      </c>
      <c r="D417" s="6" t="s">
        <v>941</v>
      </c>
      <c r="E417" s="6" t="s">
        <v>1097</v>
      </c>
      <c r="F417" s="6" t="s">
        <v>893</v>
      </c>
      <c r="G417" s="6" t="s">
        <v>884</v>
      </c>
      <c r="H417" s="6" t="s">
        <v>951</v>
      </c>
      <c r="I417" s="6" t="s">
        <v>909</v>
      </c>
      <c r="J417" s="6" t="s">
        <v>1230</v>
      </c>
      <c r="K417" s="6" t="s">
        <v>103</v>
      </c>
    </row>
    <row r="418" spans="1:11" s="7" customFormat="1" ht="12.5" x14ac:dyDescent="0.35">
      <c r="A418" s="7" t="s">
        <v>1229</v>
      </c>
      <c r="B418" s="7" t="s">
        <v>1206</v>
      </c>
      <c r="C418" s="7" t="s">
        <v>1228</v>
      </c>
      <c r="D418" s="7" t="s">
        <v>891</v>
      </c>
      <c r="E418" s="7" t="s">
        <v>1097</v>
      </c>
      <c r="F418" s="7" t="s">
        <v>884</v>
      </c>
      <c r="G418" s="7" t="s">
        <v>883</v>
      </c>
      <c r="H418" s="7" t="s">
        <v>1227</v>
      </c>
      <c r="I418" s="7" t="s">
        <v>891</v>
      </c>
      <c r="J418" s="7" t="s">
        <v>1226</v>
      </c>
      <c r="K418" s="7" t="s">
        <v>343</v>
      </c>
    </row>
    <row r="419" spans="1:11" s="7" customFormat="1" ht="12.5" x14ac:dyDescent="0.35">
      <c r="J419" s="7" t="s">
        <v>1225</v>
      </c>
    </row>
    <row r="420" spans="1:11" ht="14.5" x14ac:dyDescent="0.35">
      <c r="A420" s="7" t="s">
        <v>1224</v>
      </c>
      <c r="B420" s="6" t="s">
        <v>1206</v>
      </c>
      <c r="C420" s="6" t="s">
        <v>1145</v>
      </c>
      <c r="D420" s="6" t="s">
        <v>884</v>
      </c>
      <c r="E420" s="6" t="s">
        <v>1097</v>
      </c>
      <c r="F420" s="6" t="s">
        <v>882</v>
      </c>
      <c r="G420" s="6" t="s">
        <v>883</v>
      </c>
      <c r="H420" s="6" t="s">
        <v>935</v>
      </c>
      <c r="I420" s="6" t="s">
        <v>941</v>
      </c>
      <c r="J420" s="6" t="s">
        <v>1223</v>
      </c>
      <c r="K420" s="6" t="s">
        <v>21</v>
      </c>
    </row>
    <row r="421" spans="1:11" ht="14.5" x14ac:dyDescent="0.35">
      <c r="A421" s="7"/>
      <c r="J421" s="6" t="s">
        <v>1222</v>
      </c>
    </row>
    <row r="422" spans="1:11" ht="14.5" x14ac:dyDescent="0.35">
      <c r="A422" s="7" t="s">
        <v>1221</v>
      </c>
      <c r="B422" s="6" t="s">
        <v>1206</v>
      </c>
      <c r="C422" s="6" t="s">
        <v>1145</v>
      </c>
      <c r="D422" s="6" t="s">
        <v>893</v>
      </c>
      <c r="E422" s="6" t="s">
        <v>1097</v>
      </c>
      <c r="F422" s="6" t="s">
        <v>884</v>
      </c>
      <c r="G422" s="6" t="s">
        <v>882</v>
      </c>
      <c r="H422" s="6" t="s">
        <v>892</v>
      </c>
      <c r="I422" s="6" t="s">
        <v>941</v>
      </c>
      <c r="J422" s="6" t="s">
        <v>1220</v>
      </c>
      <c r="K422" s="6" t="s">
        <v>21</v>
      </c>
    </row>
    <row r="423" spans="1:11" ht="14.5" x14ac:dyDescent="0.35">
      <c r="A423" s="7"/>
      <c r="J423" s="6" t="s">
        <v>1219</v>
      </c>
    </row>
    <row r="424" spans="1:11" ht="14.5" x14ac:dyDescent="0.35">
      <c r="A424" s="7" t="s">
        <v>1218</v>
      </c>
      <c r="B424" s="6" t="s">
        <v>1206</v>
      </c>
      <c r="C424" s="6" t="s">
        <v>1139</v>
      </c>
      <c r="D424" s="6" t="s">
        <v>941</v>
      </c>
      <c r="E424" s="6" t="s">
        <v>1097</v>
      </c>
      <c r="F424" s="6" t="s">
        <v>884</v>
      </c>
      <c r="G424" s="6" t="s">
        <v>882</v>
      </c>
      <c r="H424" s="6" t="s">
        <v>964</v>
      </c>
      <c r="I424" s="6" t="s">
        <v>891</v>
      </c>
      <c r="J424" s="6" t="s">
        <v>1217</v>
      </c>
      <c r="K424" s="6" t="s">
        <v>43</v>
      </c>
    </row>
    <row r="425" spans="1:11" s="7" customFormat="1" ht="12.5" x14ac:dyDescent="0.35">
      <c r="A425" s="7" t="s">
        <v>1216</v>
      </c>
      <c r="B425" s="7" t="s">
        <v>1206</v>
      </c>
      <c r="C425" s="7" t="s">
        <v>982</v>
      </c>
      <c r="D425" s="7" t="s">
        <v>893</v>
      </c>
      <c r="E425" s="7" t="s">
        <v>1097</v>
      </c>
      <c r="F425" s="7" t="s">
        <v>10</v>
      </c>
      <c r="G425" s="7" t="s">
        <v>10</v>
      </c>
      <c r="H425" s="7" t="s">
        <v>1215</v>
      </c>
      <c r="I425" s="7" t="s">
        <v>909</v>
      </c>
      <c r="J425" s="7" t="s">
        <v>1214</v>
      </c>
      <c r="K425" s="7" t="s">
        <v>221</v>
      </c>
    </row>
    <row r="426" spans="1:11" s="7" customFormat="1" ht="12.5" x14ac:dyDescent="0.35">
      <c r="A426" s="7" t="s">
        <v>1213</v>
      </c>
      <c r="J426" s="7" t="s">
        <v>1212</v>
      </c>
    </row>
    <row r="427" spans="1:11" s="7" customFormat="1" ht="12.5" x14ac:dyDescent="0.35">
      <c r="A427" s="7" t="s">
        <v>1211</v>
      </c>
      <c r="B427" s="7" t="s">
        <v>1206</v>
      </c>
      <c r="C427" s="7" t="s">
        <v>909</v>
      </c>
      <c r="D427" s="7" t="s">
        <v>893</v>
      </c>
      <c r="E427" s="7" t="s">
        <v>1097</v>
      </c>
      <c r="F427" s="7" t="s">
        <v>884</v>
      </c>
      <c r="G427" s="7" t="s">
        <v>883</v>
      </c>
      <c r="H427" s="7" t="s">
        <v>920</v>
      </c>
      <c r="I427" s="7" t="s">
        <v>941</v>
      </c>
      <c r="J427" s="7" t="s">
        <v>1210</v>
      </c>
      <c r="K427" s="7" t="s">
        <v>1209</v>
      </c>
    </row>
    <row r="428" spans="1:11" s="7" customFormat="1" ht="12.5" x14ac:dyDescent="0.35">
      <c r="J428" s="7" t="s">
        <v>1208</v>
      </c>
    </row>
    <row r="429" spans="1:11" s="7" customFormat="1" ht="12.5" x14ac:dyDescent="0.35">
      <c r="A429" s="7" t="s">
        <v>1207</v>
      </c>
      <c r="B429" s="7" t="s">
        <v>1206</v>
      </c>
      <c r="C429" s="7" t="s">
        <v>1145</v>
      </c>
      <c r="D429" s="7" t="s">
        <v>891</v>
      </c>
      <c r="E429" s="7" t="s">
        <v>1097</v>
      </c>
      <c r="F429" s="7" t="s">
        <v>882</v>
      </c>
      <c r="G429" s="7" t="s">
        <v>883</v>
      </c>
      <c r="H429" s="7" t="s">
        <v>920</v>
      </c>
      <c r="I429" s="7" t="s">
        <v>982</v>
      </c>
      <c r="J429" s="7" t="s">
        <v>1205</v>
      </c>
      <c r="K429" s="7" t="s">
        <v>54</v>
      </c>
    </row>
    <row r="430" spans="1:11" s="7" customFormat="1" ht="12.5" x14ac:dyDescent="0.35">
      <c r="J430" s="7" t="s">
        <v>1204</v>
      </c>
    </row>
    <row r="431" spans="1:11" s="7" customFormat="1" ht="13" thickBot="1" x14ac:dyDescent="0.4"/>
    <row r="432" spans="1:11" s="10" customFormat="1" ht="16" thickBot="1" x14ac:dyDescent="0.4">
      <c r="A432" s="143" t="s">
        <v>1203</v>
      </c>
      <c r="B432" s="144"/>
      <c r="C432" s="144"/>
      <c r="D432" s="144"/>
      <c r="E432" s="144"/>
      <c r="F432" s="144"/>
      <c r="G432" s="144"/>
      <c r="H432" s="144"/>
      <c r="I432" s="144"/>
      <c r="J432" s="144"/>
      <c r="K432" s="145"/>
    </row>
    <row r="433" spans="1:11" s="9" customFormat="1" ht="14" x14ac:dyDescent="0.35">
      <c r="A433" s="9" t="s">
        <v>1154</v>
      </c>
      <c r="B433" s="9" t="s">
        <v>1153</v>
      </c>
      <c r="C433" s="9" t="s">
        <v>1152</v>
      </c>
      <c r="D433" s="9" t="s">
        <v>1151</v>
      </c>
      <c r="E433" s="9" t="s">
        <v>1150</v>
      </c>
      <c r="F433" s="9" t="s">
        <v>4</v>
      </c>
      <c r="G433" s="9" t="s">
        <v>879</v>
      </c>
      <c r="H433" s="9" t="s">
        <v>5</v>
      </c>
      <c r="I433" s="9" t="s">
        <v>6</v>
      </c>
      <c r="J433" s="9" t="s">
        <v>1149</v>
      </c>
      <c r="K433" s="9" t="s">
        <v>8</v>
      </c>
    </row>
    <row r="434" spans="1:11" s="7" customFormat="1" ht="12.5" x14ac:dyDescent="0.35">
      <c r="A434" s="7" t="s">
        <v>1202</v>
      </c>
      <c r="B434" s="7" t="s">
        <v>1192</v>
      </c>
      <c r="C434" s="7" t="s">
        <v>891</v>
      </c>
      <c r="D434" s="7" t="s">
        <v>941</v>
      </c>
      <c r="E434" s="7" t="s">
        <v>1191</v>
      </c>
      <c r="F434" s="7" t="s">
        <v>982</v>
      </c>
      <c r="G434" s="7" t="s">
        <v>883</v>
      </c>
      <c r="H434" s="7" t="s">
        <v>912</v>
      </c>
      <c r="I434" s="7" t="s">
        <v>884</v>
      </c>
      <c r="J434" s="7" t="s">
        <v>1201</v>
      </c>
      <c r="K434" s="7" t="s">
        <v>166</v>
      </c>
    </row>
    <row r="435" spans="1:11" s="7" customFormat="1" ht="12.5" x14ac:dyDescent="0.35">
      <c r="J435" s="7" t="s">
        <v>1109</v>
      </c>
    </row>
    <row r="436" spans="1:11" s="7" customFormat="1" ht="12.5" x14ac:dyDescent="0.35">
      <c r="A436" s="7" t="s">
        <v>1200</v>
      </c>
      <c r="B436" s="7" t="s">
        <v>1192</v>
      </c>
      <c r="C436" s="7" t="s">
        <v>893</v>
      </c>
      <c r="D436" s="7" t="s">
        <v>891</v>
      </c>
      <c r="E436" s="7" t="s">
        <v>1191</v>
      </c>
      <c r="F436" s="7" t="s">
        <v>891</v>
      </c>
      <c r="G436" s="7" t="s">
        <v>883</v>
      </c>
      <c r="H436" s="7" t="s">
        <v>964</v>
      </c>
      <c r="I436" s="7" t="s">
        <v>893</v>
      </c>
      <c r="J436" s="7" t="s">
        <v>1199</v>
      </c>
      <c r="K436" s="7" t="s">
        <v>166</v>
      </c>
    </row>
    <row r="437" spans="1:11" s="7" customFormat="1" ht="12.5" x14ac:dyDescent="0.35">
      <c r="A437" s="7" t="s">
        <v>170</v>
      </c>
      <c r="B437" s="7" t="s">
        <v>1195</v>
      </c>
      <c r="C437" s="7" t="s">
        <v>884</v>
      </c>
      <c r="D437" s="7" t="s">
        <v>10</v>
      </c>
      <c r="E437" s="7" t="s">
        <v>1191</v>
      </c>
      <c r="F437" s="7" t="s">
        <v>884</v>
      </c>
      <c r="G437" s="7" t="s">
        <v>882</v>
      </c>
      <c r="H437" s="7" t="s">
        <v>1198</v>
      </c>
      <c r="I437" s="7" t="s">
        <v>882</v>
      </c>
      <c r="J437" s="7" t="s">
        <v>1197</v>
      </c>
      <c r="K437" s="7" t="s">
        <v>166</v>
      </c>
    </row>
    <row r="438" spans="1:11" s="7" customFormat="1" ht="12.5" x14ac:dyDescent="0.35">
      <c r="J438" s="7" t="s">
        <v>1196</v>
      </c>
    </row>
    <row r="439" spans="1:11" s="7" customFormat="1" ht="12.5" x14ac:dyDescent="0.35">
      <c r="A439" s="7" t="s">
        <v>173</v>
      </c>
      <c r="B439" s="7" t="s">
        <v>1195</v>
      </c>
      <c r="C439" s="7" t="s">
        <v>941</v>
      </c>
      <c r="D439" s="7" t="s">
        <v>893</v>
      </c>
      <c r="E439" s="7" t="s">
        <v>1097</v>
      </c>
      <c r="F439" s="7" t="s">
        <v>941</v>
      </c>
      <c r="G439" s="7" t="s">
        <v>882</v>
      </c>
      <c r="H439" s="7" t="s">
        <v>1107</v>
      </c>
      <c r="I439" s="7" t="s">
        <v>882</v>
      </c>
      <c r="J439" s="7" t="s">
        <v>1194</v>
      </c>
      <c r="K439" s="7" t="s">
        <v>166</v>
      </c>
    </row>
    <row r="440" spans="1:11" ht="14.5" x14ac:dyDescent="0.35">
      <c r="A440" s="7" t="s">
        <v>1193</v>
      </c>
      <c r="B440" s="6" t="s">
        <v>1192</v>
      </c>
      <c r="C440" s="6" t="s">
        <v>905</v>
      </c>
      <c r="D440" s="6" t="s">
        <v>884</v>
      </c>
      <c r="E440" s="6" t="s">
        <v>1191</v>
      </c>
      <c r="F440" s="6" t="s">
        <v>893</v>
      </c>
      <c r="G440" s="6" t="s">
        <v>883</v>
      </c>
      <c r="H440" s="6" t="s">
        <v>892</v>
      </c>
      <c r="I440" s="6" t="s">
        <v>941</v>
      </c>
      <c r="J440" s="6" t="s">
        <v>1190</v>
      </c>
      <c r="K440" s="6" t="s">
        <v>343</v>
      </c>
    </row>
    <row r="441" spans="1:11" ht="14.5" x14ac:dyDescent="0.35">
      <c r="A441" s="7"/>
      <c r="J441" s="6" t="s">
        <v>1189</v>
      </c>
    </row>
    <row r="442" spans="1:11" s="7" customFormat="1" ht="12.5" x14ac:dyDescent="0.35">
      <c r="A442" s="7" t="s">
        <v>1188</v>
      </c>
      <c r="B442" s="7" t="s">
        <v>1140</v>
      </c>
      <c r="C442" s="7" t="s">
        <v>1145</v>
      </c>
      <c r="D442" s="7" t="s">
        <v>891</v>
      </c>
      <c r="E442" s="7" t="s">
        <v>1097</v>
      </c>
      <c r="F442" s="7" t="s">
        <v>882</v>
      </c>
      <c r="G442" s="7" t="s">
        <v>883</v>
      </c>
      <c r="H442" s="7" t="s">
        <v>10</v>
      </c>
      <c r="I442" s="7" t="s">
        <v>883</v>
      </c>
      <c r="J442" s="7" t="s">
        <v>1187</v>
      </c>
      <c r="K442" s="7" t="s">
        <v>12</v>
      </c>
    </row>
    <row r="443" spans="1:11" ht="14.5" x14ac:dyDescent="0.35">
      <c r="A443" s="7" t="s">
        <v>151</v>
      </c>
      <c r="B443" s="6" t="s">
        <v>1140</v>
      </c>
      <c r="C443" s="6" t="s">
        <v>1139</v>
      </c>
      <c r="D443" s="6" t="s">
        <v>941</v>
      </c>
      <c r="E443" s="6" t="s">
        <v>1097</v>
      </c>
      <c r="F443" s="6" t="s">
        <v>882</v>
      </c>
      <c r="G443" s="6" t="s">
        <v>883</v>
      </c>
      <c r="H443" s="6" t="s">
        <v>1186</v>
      </c>
      <c r="I443" s="6" t="s">
        <v>882</v>
      </c>
      <c r="J443" s="6" t="s">
        <v>1185</v>
      </c>
      <c r="K443" s="6" t="s">
        <v>21</v>
      </c>
    </row>
    <row r="444" spans="1:11" ht="14.5" x14ac:dyDescent="0.35">
      <c r="A444" s="7" t="s">
        <v>193</v>
      </c>
      <c r="B444" s="6" t="s">
        <v>1140</v>
      </c>
      <c r="C444" s="6" t="s">
        <v>891</v>
      </c>
      <c r="D444" s="6" t="s">
        <v>893</v>
      </c>
      <c r="E444" s="6" t="s">
        <v>1097</v>
      </c>
      <c r="F444" s="6" t="s">
        <v>884</v>
      </c>
      <c r="G444" s="6" t="s">
        <v>883</v>
      </c>
      <c r="H444" s="6" t="s">
        <v>1184</v>
      </c>
      <c r="I444" s="6" t="s">
        <v>884</v>
      </c>
      <c r="J444" s="6" t="s">
        <v>1183</v>
      </c>
      <c r="K444" s="6" t="s">
        <v>24</v>
      </c>
    </row>
    <row r="445" spans="1:11" s="7" customFormat="1" ht="12.5" x14ac:dyDescent="0.35">
      <c r="A445" s="7" t="s">
        <v>1182</v>
      </c>
      <c r="B445" s="7" t="s">
        <v>1140</v>
      </c>
      <c r="C445" s="7" t="s">
        <v>1139</v>
      </c>
      <c r="D445" s="7" t="s">
        <v>891</v>
      </c>
      <c r="E445" s="7" t="s">
        <v>1097</v>
      </c>
      <c r="F445" s="7" t="s">
        <v>893</v>
      </c>
      <c r="G445" s="7" t="s">
        <v>882</v>
      </c>
      <c r="H445" s="7" t="s">
        <v>10</v>
      </c>
      <c r="I445" s="7" t="s">
        <v>883</v>
      </c>
      <c r="J445" s="7" t="s">
        <v>1181</v>
      </c>
      <c r="K445" s="7" t="s">
        <v>12</v>
      </c>
    </row>
    <row r="446" spans="1:11" ht="14.5" x14ac:dyDescent="0.35">
      <c r="A446" s="7" t="s">
        <v>1180</v>
      </c>
      <c r="B446" s="6" t="s">
        <v>1140</v>
      </c>
      <c r="C446" s="6" t="s">
        <v>1139</v>
      </c>
      <c r="D446" s="6" t="s">
        <v>941</v>
      </c>
      <c r="E446" s="6" t="s">
        <v>1097</v>
      </c>
      <c r="F446" s="6" t="s">
        <v>893</v>
      </c>
      <c r="G446" s="6" t="s">
        <v>884</v>
      </c>
      <c r="H446" s="6" t="s">
        <v>935</v>
      </c>
      <c r="I446" s="6" t="s">
        <v>905</v>
      </c>
      <c r="J446" s="6" t="s">
        <v>1179</v>
      </c>
      <c r="K446" s="6" t="s">
        <v>141</v>
      </c>
    </row>
    <row r="447" spans="1:11" ht="14.5" x14ac:dyDescent="0.35">
      <c r="A447" s="7"/>
      <c r="J447" s="6" t="s">
        <v>1158</v>
      </c>
    </row>
    <row r="448" spans="1:11" s="7" customFormat="1" ht="12.5" x14ac:dyDescent="0.35">
      <c r="A448" s="7" t="s">
        <v>1178</v>
      </c>
      <c r="B448" s="7" t="s">
        <v>1140</v>
      </c>
      <c r="C448" s="7" t="s">
        <v>1177</v>
      </c>
      <c r="D448" s="7" t="s">
        <v>891</v>
      </c>
      <c r="E448" s="7" t="s">
        <v>1097</v>
      </c>
      <c r="F448" s="7" t="s">
        <v>941</v>
      </c>
      <c r="G448" s="7" t="s">
        <v>884</v>
      </c>
      <c r="H448" s="7" t="s">
        <v>10</v>
      </c>
      <c r="I448" s="7" t="s">
        <v>883</v>
      </c>
      <c r="J448" s="7" t="s">
        <v>1176</v>
      </c>
      <c r="K448" s="7" t="s">
        <v>12</v>
      </c>
    </row>
    <row r="449" spans="1:11" ht="14.5" x14ac:dyDescent="0.35">
      <c r="A449" s="7" t="s">
        <v>1175</v>
      </c>
      <c r="B449" s="6" t="s">
        <v>1140</v>
      </c>
      <c r="C449" s="6" t="s">
        <v>1136</v>
      </c>
      <c r="D449" s="6" t="s">
        <v>884</v>
      </c>
      <c r="E449" s="6" t="s">
        <v>1097</v>
      </c>
      <c r="F449" s="6" t="s">
        <v>905</v>
      </c>
      <c r="G449" s="6" t="s">
        <v>893</v>
      </c>
      <c r="H449" s="6" t="s">
        <v>920</v>
      </c>
      <c r="I449" s="6" t="s">
        <v>891</v>
      </c>
      <c r="J449" s="6" t="s">
        <v>1174</v>
      </c>
      <c r="K449" s="6" t="s">
        <v>18</v>
      </c>
    </row>
    <row r="450" spans="1:11" ht="14.5" x14ac:dyDescent="0.35">
      <c r="A450" s="7"/>
      <c r="J450" s="6" t="s">
        <v>1173</v>
      </c>
    </row>
    <row r="451" spans="1:11" ht="14.5" x14ac:dyDescent="0.35">
      <c r="A451" s="7"/>
      <c r="J451" s="6" t="s">
        <v>1172</v>
      </c>
    </row>
    <row r="452" spans="1:11" ht="14.5" x14ac:dyDescent="0.35">
      <c r="A452" s="7" t="s">
        <v>1171</v>
      </c>
      <c r="B452" s="6" t="s">
        <v>1140</v>
      </c>
      <c r="C452" s="6" t="s">
        <v>891</v>
      </c>
      <c r="D452" s="6" t="s">
        <v>941</v>
      </c>
      <c r="E452" s="6" t="s">
        <v>1097</v>
      </c>
      <c r="F452" s="6" t="s">
        <v>891</v>
      </c>
      <c r="G452" s="6" t="s">
        <v>884</v>
      </c>
      <c r="H452" s="6" t="s">
        <v>1170</v>
      </c>
      <c r="I452" s="6" t="s">
        <v>941</v>
      </c>
      <c r="J452" s="6" t="s">
        <v>1169</v>
      </c>
      <c r="K452" s="6" t="s">
        <v>18</v>
      </c>
    </row>
    <row r="453" spans="1:11" ht="14.5" x14ac:dyDescent="0.35">
      <c r="A453" s="7"/>
      <c r="J453" s="6" t="s">
        <v>1158</v>
      </c>
    </row>
    <row r="454" spans="1:11" ht="14.5" x14ac:dyDescent="0.35">
      <c r="A454" s="7" t="s">
        <v>1168</v>
      </c>
      <c r="B454" s="6" t="s">
        <v>1140</v>
      </c>
      <c r="C454" s="6" t="s">
        <v>1010</v>
      </c>
      <c r="D454" s="6" t="s">
        <v>884</v>
      </c>
      <c r="E454" s="6" t="s">
        <v>1097</v>
      </c>
      <c r="F454" s="6" t="s">
        <v>905</v>
      </c>
      <c r="G454" s="6" t="s">
        <v>883</v>
      </c>
      <c r="H454" s="6" t="s">
        <v>924</v>
      </c>
      <c r="I454" s="6" t="s">
        <v>891</v>
      </c>
      <c r="J454" s="6" t="s">
        <v>1167</v>
      </c>
      <c r="K454" s="6" t="s">
        <v>1166</v>
      </c>
    </row>
    <row r="455" spans="1:11" ht="14.5" x14ac:dyDescent="0.35">
      <c r="J455" s="6" t="s">
        <v>1165</v>
      </c>
    </row>
    <row r="456" spans="1:11" ht="14.5" x14ac:dyDescent="0.35">
      <c r="A456" s="6" t="s">
        <v>179</v>
      </c>
      <c r="B456" s="6" t="s">
        <v>1140</v>
      </c>
      <c r="C456" s="6" t="s">
        <v>941</v>
      </c>
      <c r="D456" s="6" t="s">
        <v>941</v>
      </c>
      <c r="E456" s="6" t="s">
        <v>1097</v>
      </c>
      <c r="F456" s="6" t="s">
        <v>884</v>
      </c>
      <c r="G456" s="6" t="s">
        <v>883</v>
      </c>
      <c r="H456" s="6" t="s">
        <v>1164</v>
      </c>
      <c r="I456" s="6" t="s">
        <v>893</v>
      </c>
      <c r="J456" s="6" t="s">
        <v>1163</v>
      </c>
      <c r="K456" s="6" t="s">
        <v>1142</v>
      </c>
    </row>
    <row r="457" spans="1:11" ht="14.5" x14ac:dyDescent="0.35">
      <c r="A457" s="6" t="s">
        <v>177</v>
      </c>
      <c r="B457" s="6" t="s">
        <v>1140</v>
      </c>
      <c r="C457" s="6" t="s">
        <v>893</v>
      </c>
      <c r="D457" s="6" t="s">
        <v>884</v>
      </c>
      <c r="E457" s="6" t="s">
        <v>1097</v>
      </c>
      <c r="F457" s="6" t="s">
        <v>941</v>
      </c>
      <c r="G457" s="6" t="s">
        <v>883</v>
      </c>
      <c r="H457" s="6" t="s">
        <v>1162</v>
      </c>
      <c r="I457" s="6" t="s">
        <v>891</v>
      </c>
      <c r="J457" s="6" t="s">
        <v>1161</v>
      </c>
      <c r="K457" s="6" t="s">
        <v>166</v>
      </c>
    </row>
    <row r="458" spans="1:11" ht="14.5" x14ac:dyDescent="0.35">
      <c r="J458" s="6" t="s">
        <v>1160</v>
      </c>
    </row>
    <row r="459" spans="1:11" ht="14.5" x14ac:dyDescent="0.35">
      <c r="A459" s="6" t="s">
        <v>175</v>
      </c>
      <c r="B459" s="6" t="s">
        <v>1140</v>
      </c>
      <c r="C459" s="6" t="s">
        <v>1139</v>
      </c>
      <c r="D459" s="6" t="s">
        <v>941</v>
      </c>
      <c r="E459" s="6" t="s">
        <v>1097</v>
      </c>
      <c r="F459" s="6" t="s">
        <v>891</v>
      </c>
      <c r="G459" s="6" t="s">
        <v>941</v>
      </c>
      <c r="H459" s="6" t="s">
        <v>892</v>
      </c>
      <c r="I459" s="6" t="s">
        <v>893</v>
      </c>
      <c r="J459" s="6" t="s">
        <v>1159</v>
      </c>
      <c r="K459" s="6" t="s">
        <v>166</v>
      </c>
    </row>
    <row r="460" spans="1:11" ht="14.5" x14ac:dyDescent="0.35">
      <c r="J460" s="6" t="s">
        <v>1158</v>
      </c>
    </row>
    <row r="461" spans="1:11" ht="14.5" x14ac:dyDescent="0.35">
      <c r="A461" s="6" t="s">
        <v>280</v>
      </c>
      <c r="B461" s="6" t="s">
        <v>1140</v>
      </c>
      <c r="C461" s="6" t="s">
        <v>891</v>
      </c>
      <c r="D461" s="6" t="s">
        <v>941</v>
      </c>
      <c r="E461" s="6" t="s">
        <v>1097</v>
      </c>
      <c r="F461" s="6" t="s">
        <v>882</v>
      </c>
      <c r="G461" s="6" t="s">
        <v>883</v>
      </c>
      <c r="H461" s="6" t="s">
        <v>1157</v>
      </c>
      <c r="I461" s="6" t="s">
        <v>891</v>
      </c>
      <c r="J461" s="6" t="s">
        <v>1156</v>
      </c>
      <c r="K461" s="6" t="s">
        <v>166</v>
      </c>
    </row>
    <row r="462" spans="1:11" s="9" customFormat="1" ht="14.5" thickBot="1" x14ac:dyDescent="0.4"/>
    <row r="463" spans="1:11" s="10" customFormat="1" ht="16" thickBot="1" x14ac:dyDescent="0.4">
      <c r="A463" s="143" t="s">
        <v>1155</v>
      </c>
      <c r="B463" s="144"/>
      <c r="C463" s="144"/>
      <c r="D463" s="144"/>
      <c r="E463" s="144"/>
      <c r="F463" s="144"/>
      <c r="G463" s="144"/>
      <c r="H463" s="144"/>
      <c r="I463" s="144"/>
      <c r="J463" s="144"/>
      <c r="K463" s="145"/>
    </row>
    <row r="464" spans="1:11" s="9" customFormat="1" ht="14" x14ac:dyDescent="0.35">
      <c r="A464" s="9" t="s">
        <v>1154</v>
      </c>
      <c r="B464" s="9" t="s">
        <v>1153</v>
      </c>
      <c r="C464" s="9" t="s">
        <v>1152</v>
      </c>
      <c r="D464" s="9" t="s">
        <v>1151</v>
      </c>
      <c r="E464" s="9" t="s">
        <v>1150</v>
      </c>
      <c r="F464" s="9" t="s">
        <v>4</v>
      </c>
      <c r="G464" s="9" t="s">
        <v>879</v>
      </c>
      <c r="H464" s="9" t="s">
        <v>5</v>
      </c>
      <c r="I464" s="9" t="s">
        <v>6</v>
      </c>
      <c r="J464" s="9" t="s">
        <v>1149</v>
      </c>
      <c r="K464" s="9" t="s">
        <v>8</v>
      </c>
    </row>
    <row r="465" spans="1:11" s="7" customFormat="1" ht="12.5" x14ac:dyDescent="0.35">
      <c r="A465" s="7" t="s">
        <v>1148</v>
      </c>
      <c r="B465" s="7" t="s">
        <v>1099</v>
      </c>
      <c r="C465" s="7" t="s">
        <v>1145</v>
      </c>
      <c r="D465" s="7" t="s">
        <v>893</v>
      </c>
      <c r="E465" s="7" t="s">
        <v>1097</v>
      </c>
      <c r="F465" s="7" t="s">
        <v>882</v>
      </c>
      <c r="G465" s="7" t="s">
        <v>882</v>
      </c>
      <c r="H465" s="7" t="s">
        <v>920</v>
      </c>
      <c r="I465" s="7" t="s">
        <v>982</v>
      </c>
      <c r="J465" s="7" t="s">
        <v>1147</v>
      </c>
      <c r="K465" s="7" t="s">
        <v>106</v>
      </c>
    </row>
    <row r="466" spans="1:11" s="7" customFormat="1" ht="12.5" x14ac:dyDescent="0.35">
      <c r="A466" s="7" t="s">
        <v>1146</v>
      </c>
      <c r="B466" s="7" t="s">
        <v>1099</v>
      </c>
      <c r="C466" s="7" t="s">
        <v>1145</v>
      </c>
      <c r="D466" s="7" t="s">
        <v>891</v>
      </c>
      <c r="E466" s="7" t="s">
        <v>1097</v>
      </c>
      <c r="F466" s="7" t="s">
        <v>884</v>
      </c>
      <c r="G466" s="7" t="s">
        <v>883</v>
      </c>
      <c r="H466" s="7" t="s">
        <v>1144</v>
      </c>
      <c r="I466" s="7" t="s">
        <v>893</v>
      </c>
      <c r="J466" s="7" t="s">
        <v>1143</v>
      </c>
      <c r="K466" s="7" t="s">
        <v>1142</v>
      </c>
    </row>
    <row r="467" spans="1:11" ht="14.5" x14ac:dyDescent="0.35">
      <c r="A467" s="7" t="s">
        <v>1141</v>
      </c>
      <c r="B467" s="6" t="s">
        <v>1140</v>
      </c>
      <c r="C467" s="6" t="s">
        <v>1139</v>
      </c>
      <c r="D467" s="8" t="s">
        <v>893</v>
      </c>
      <c r="E467" s="6" t="s">
        <v>1097</v>
      </c>
      <c r="F467" s="6" t="s">
        <v>893</v>
      </c>
      <c r="G467" s="6" t="s">
        <v>883</v>
      </c>
      <c r="H467" s="6" t="s">
        <v>951</v>
      </c>
      <c r="I467" s="6" t="s">
        <v>982</v>
      </c>
      <c r="J467" s="6" t="s">
        <v>1138</v>
      </c>
      <c r="K467" s="6" t="s">
        <v>103</v>
      </c>
    </row>
    <row r="468" spans="1:11" ht="14.5" x14ac:dyDescent="0.35">
      <c r="A468" s="7" t="s">
        <v>1137</v>
      </c>
      <c r="B468" s="6" t="s">
        <v>1099</v>
      </c>
      <c r="C468" s="6" t="s">
        <v>1136</v>
      </c>
      <c r="D468" s="8">
        <v>2</v>
      </c>
      <c r="E468" s="6" t="s">
        <v>10</v>
      </c>
      <c r="F468" s="6" t="s">
        <v>10</v>
      </c>
      <c r="G468" s="6" t="s">
        <v>10</v>
      </c>
      <c r="H468" s="6" t="s">
        <v>10</v>
      </c>
      <c r="I468" s="6" t="s">
        <v>10</v>
      </c>
      <c r="J468" s="6" t="s">
        <v>1135</v>
      </c>
      <c r="K468" s="6" t="s">
        <v>43</v>
      </c>
    </row>
    <row r="469" spans="1:11" ht="14.5" x14ac:dyDescent="0.35">
      <c r="A469" s="7" t="s">
        <v>1134</v>
      </c>
      <c r="B469" s="6" t="s">
        <v>1099</v>
      </c>
      <c r="C469" s="6" t="s">
        <v>1012</v>
      </c>
      <c r="D469" s="8" t="s">
        <v>882</v>
      </c>
      <c r="E469" s="6" t="s">
        <v>1097</v>
      </c>
      <c r="F469" s="6" t="s">
        <v>882</v>
      </c>
      <c r="G469" s="6" t="s">
        <v>893</v>
      </c>
      <c r="H469" s="6" t="s">
        <v>501</v>
      </c>
      <c r="I469" s="6" t="s">
        <v>1012</v>
      </c>
      <c r="J469" s="6" t="s">
        <v>1133</v>
      </c>
      <c r="K469" s="6" t="s">
        <v>100</v>
      </c>
    </row>
    <row r="470" spans="1:11" ht="14.5" x14ac:dyDescent="0.35">
      <c r="A470" s="7" t="s">
        <v>1132</v>
      </c>
      <c r="D470" s="8"/>
      <c r="J470" s="6" t="s">
        <v>1131</v>
      </c>
    </row>
    <row r="471" spans="1:11" ht="14.5" x14ac:dyDescent="0.35">
      <c r="A471" s="7" t="s">
        <v>1130</v>
      </c>
      <c r="B471" s="6" t="s">
        <v>1099</v>
      </c>
      <c r="C471" s="6" t="s">
        <v>1098</v>
      </c>
      <c r="D471" s="6" t="s">
        <v>1098</v>
      </c>
      <c r="E471" s="6" t="s">
        <v>1097</v>
      </c>
      <c r="F471" s="6" t="s">
        <v>882</v>
      </c>
      <c r="G471" s="6" t="s">
        <v>893</v>
      </c>
      <c r="H471" s="6" t="s">
        <v>912</v>
      </c>
      <c r="I471" s="6" t="s">
        <v>891</v>
      </c>
      <c r="J471" s="6" t="s">
        <v>1129</v>
      </c>
      <c r="K471" s="6" t="s">
        <v>103</v>
      </c>
    </row>
    <row r="472" spans="1:11" ht="14.5" x14ac:dyDescent="0.35">
      <c r="A472" s="7" t="s">
        <v>1128</v>
      </c>
      <c r="B472" s="6" t="s">
        <v>1099</v>
      </c>
      <c r="C472" s="6" t="s">
        <v>1098</v>
      </c>
      <c r="D472" s="6" t="s">
        <v>1098</v>
      </c>
      <c r="E472" s="6" t="s">
        <v>1097</v>
      </c>
      <c r="F472" s="6" t="s">
        <v>882</v>
      </c>
      <c r="G472" s="6" t="s">
        <v>884</v>
      </c>
      <c r="H472" s="6" t="s">
        <v>912</v>
      </c>
      <c r="I472" s="6" t="s">
        <v>905</v>
      </c>
      <c r="J472" s="6" t="s">
        <v>1127</v>
      </c>
      <c r="K472" s="6" t="s">
        <v>103</v>
      </c>
    </row>
    <row r="473" spans="1:11" ht="14.5" x14ac:dyDescent="0.35">
      <c r="A473" s="7" t="s">
        <v>1126</v>
      </c>
      <c r="B473" s="6" t="s">
        <v>1099</v>
      </c>
      <c r="C473" s="6" t="s">
        <v>1098</v>
      </c>
      <c r="D473" s="6" t="s">
        <v>1098</v>
      </c>
      <c r="E473" s="6" t="s">
        <v>1097</v>
      </c>
      <c r="F473" s="6" t="s">
        <v>882</v>
      </c>
      <c r="G473" s="6" t="s">
        <v>884</v>
      </c>
      <c r="H473" s="6" t="s">
        <v>1111</v>
      </c>
      <c r="I473" s="6" t="s">
        <v>909</v>
      </c>
      <c r="J473" s="6" t="s">
        <v>1125</v>
      </c>
      <c r="K473" s="6" t="s">
        <v>54</v>
      </c>
    </row>
    <row r="474" spans="1:11" ht="14.5" x14ac:dyDescent="0.35">
      <c r="A474" s="7"/>
      <c r="J474" s="6" t="s">
        <v>1124</v>
      </c>
    </row>
    <row r="475" spans="1:11" ht="14.5" x14ac:dyDescent="0.35">
      <c r="A475" s="7" t="s">
        <v>1123</v>
      </c>
      <c r="B475" s="6" t="s">
        <v>1099</v>
      </c>
      <c r="C475" s="6" t="s">
        <v>1098</v>
      </c>
      <c r="D475" s="6" t="s">
        <v>1098</v>
      </c>
      <c r="E475" s="6" t="s">
        <v>1097</v>
      </c>
      <c r="F475" s="6" t="s">
        <v>882</v>
      </c>
      <c r="G475" s="6" t="s">
        <v>884</v>
      </c>
      <c r="H475" s="6" t="s">
        <v>1111</v>
      </c>
      <c r="I475" s="6" t="s">
        <v>905</v>
      </c>
      <c r="J475" s="6" t="s">
        <v>1122</v>
      </c>
      <c r="K475" s="6" t="s">
        <v>43</v>
      </c>
    </row>
    <row r="476" spans="1:11" ht="14.5" x14ac:dyDescent="0.35">
      <c r="A476" s="7"/>
      <c r="J476" s="6" t="s">
        <v>1121</v>
      </c>
    </row>
    <row r="477" spans="1:11" ht="14.5" x14ac:dyDescent="0.35">
      <c r="A477" s="7" t="s">
        <v>1120</v>
      </c>
      <c r="B477" s="6" t="s">
        <v>1099</v>
      </c>
      <c r="C477" s="6" t="s">
        <v>1098</v>
      </c>
      <c r="D477" s="6" t="s">
        <v>1098</v>
      </c>
      <c r="E477" s="6" t="s">
        <v>1097</v>
      </c>
      <c r="F477" s="6" t="s">
        <v>884</v>
      </c>
      <c r="G477" s="6" t="s">
        <v>893</v>
      </c>
      <c r="H477" s="6" t="s">
        <v>1008</v>
      </c>
      <c r="I477" s="6" t="s">
        <v>905</v>
      </c>
      <c r="J477" s="6" t="s">
        <v>1119</v>
      </c>
      <c r="K477" s="6" t="s">
        <v>103</v>
      </c>
    </row>
    <row r="478" spans="1:11" ht="14.5" x14ac:dyDescent="0.35">
      <c r="A478" s="7"/>
      <c r="J478" s="6" t="s">
        <v>1109</v>
      </c>
    </row>
    <row r="479" spans="1:11" ht="14.5" x14ac:dyDescent="0.35">
      <c r="A479" s="7" t="s">
        <v>1118</v>
      </c>
      <c r="B479" s="6" t="s">
        <v>1099</v>
      </c>
      <c r="C479" s="6" t="s">
        <v>1098</v>
      </c>
      <c r="D479" s="6" t="s">
        <v>1098</v>
      </c>
      <c r="E479" s="6" t="s">
        <v>1097</v>
      </c>
      <c r="F479" s="6" t="s">
        <v>884</v>
      </c>
      <c r="G479" s="6" t="s">
        <v>893</v>
      </c>
      <c r="H479" s="6" t="s">
        <v>915</v>
      </c>
      <c r="I479" s="6" t="s">
        <v>1010</v>
      </c>
      <c r="J479" s="6" t="s">
        <v>1117</v>
      </c>
      <c r="K479" s="6" t="s">
        <v>54</v>
      </c>
    </row>
    <row r="480" spans="1:11" ht="14.5" x14ac:dyDescent="0.35">
      <c r="A480" s="7" t="s">
        <v>1116</v>
      </c>
      <c r="J480" s="6" t="s">
        <v>1115</v>
      </c>
    </row>
    <row r="481" spans="1:11" ht="14.5" x14ac:dyDescent="0.35">
      <c r="A481" s="7" t="s">
        <v>1114</v>
      </c>
      <c r="B481" s="6" t="s">
        <v>1099</v>
      </c>
      <c r="C481" s="6" t="s">
        <v>1098</v>
      </c>
      <c r="D481" s="6" t="s">
        <v>1098</v>
      </c>
      <c r="E481" s="6" t="s">
        <v>1097</v>
      </c>
      <c r="F481" s="6" t="s">
        <v>884</v>
      </c>
      <c r="G481" s="6" t="s">
        <v>893</v>
      </c>
      <c r="H481" s="6" t="s">
        <v>1111</v>
      </c>
      <c r="I481" s="6" t="s">
        <v>905</v>
      </c>
      <c r="J481" s="6" t="s">
        <v>1113</v>
      </c>
      <c r="K481" s="6" t="s">
        <v>43</v>
      </c>
    </row>
    <row r="482" spans="1:11" ht="14.5" x14ac:dyDescent="0.35">
      <c r="A482" s="7" t="s">
        <v>1112</v>
      </c>
      <c r="B482" s="6" t="s">
        <v>1099</v>
      </c>
      <c r="C482" s="6" t="s">
        <v>1098</v>
      </c>
      <c r="D482" s="6" t="s">
        <v>1098</v>
      </c>
      <c r="E482" s="6" t="s">
        <v>1097</v>
      </c>
      <c r="F482" s="6" t="s">
        <v>893</v>
      </c>
      <c r="G482" s="6" t="s">
        <v>941</v>
      </c>
      <c r="H482" s="6" t="s">
        <v>1111</v>
      </c>
      <c r="I482" s="6" t="s">
        <v>909</v>
      </c>
      <c r="J482" s="6" t="s">
        <v>1110</v>
      </c>
      <c r="K482" s="6" t="s">
        <v>103</v>
      </c>
    </row>
    <row r="483" spans="1:11" ht="14.5" x14ac:dyDescent="0.35">
      <c r="A483" s="7"/>
      <c r="J483" s="6" t="s">
        <v>1109</v>
      </c>
    </row>
    <row r="484" spans="1:11" ht="14.5" x14ac:dyDescent="0.35">
      <c r="A484" s="7" t="s">
        <v>1108</v>
      </c>
      <c r="B484" s="6" t="s">
        <v>1099</v>
      </c>
      <c r="C484" s="6" t="s">
        <v>1098</v>
      </c>
      <c r="D484" s="6" t="s">
        <v>1098</v>
      </c>
      <c r="E484" s="6" t="s">
        <v>1097</v>
      </c>
      <c r="F484" s="6" t="s">
        <v>882</v>
      </c>
      <c r="G484" s="6" t="s">
        <v>893</v>
      </c>
      <c r="H484" s="6" t="s">
        <v>1107</v>
      </c>
      <c r="I484" s="6" t="s">
        <v>909</v>
      </c>
      <c r="J484" s="6" t="s">
        <v>1106</v>
      </c>
      <c r="K484" s="6" t="s">
        <v>106</v>
      </c>
    </row>
    <row r="485" spans="1:11" ht="14.5" x14ac:dyDescent="0.35">
      <c r="A485" s="7" t="s">
        <v>1105</v>
      </c>
      <c r="B485" s="6" t="s">
        <v>1099</v>
      </c>
      <c r="C485" s="6" t="s">
        <v>1098</v>
      </c>
      <c r="D485" s="6" t="s">
        <v>1098</v>
      </c>
      <c r="E485" s="6" t="s">
        <v>1097</v>
      </c>
      <c r="F485" s="6" t="s">
        <v>882</v>
      </c>
      <c r="G485" s="6" t="s">
        <v>882</v>
      </c>
      <c r="H485" s="6" t="s">
        <v>1081</v>
      </c>
      <c r="I485" s="6" t="s">
        <v>905</v>
      </c>
      <c r="J485" s="6" t="s">
        <v>1104</v>
      </c>
      <c r="K485" s="6" t="s">
        <v>106</v>
      </c>
    </row>
    <row r="486" spans="1:11" ht="14.5" x14ac:dyDescent="0.35">
      <c r="A486" s="7"/>
      <c r="J486" s="6" t="s">
        <v>1103</v>
      </c>
    </row>
    <row r="487" spans="1:11" s="7" customFormat="1" ht="12.5" x14ac:dyDescent="0.35">
      <c r="A487" s="7" t="s">
        <v>1102</v>
      </c>
      <c r="B487" s="7" t="s">
        <v>1099</v>
      </c>
      <c r="C487" s="7" t="s">
        <v>909</v>
      </c>
      <c r="D487" s="7" t="s">
        <v>884</v>
      </c>
      <c r="E487" s="7" t="s">
        <v>1097</v>
      </c>
      <c r="F487" s="7" t="s">
        <v>884</v>
      </c>
      <c r="G487" s="7" t="s">
        <v>884</v>
      </c>
      <c r="H487" s="7" t="s">
        <v>501</v>
      </c>
      <c r="I487" s="7" t="s">
        <v>1012</v>
      </c>
      <c r="J487" s="7" t="s">
        <v>1101</v>
      </c>
      <c r="K487" s="7" t="s">
        <v>43</v>
      </c>
    </row>
    <row r="488" spans="1:11" s="7" customFormat="1" ht="12.5" x14ac:dyDescent="0.35">
      <c r="A488" s="7" t="s">
        <v>1100</v>
      </c>
      <c r="B488" s="7" t="s">
        <v>1099</v>
      </c>
      <c r="C488" s="7" t="s">
        <v>1098</v>
      </c>
      <c r="D488" s="7" t="s">
        <v>1098</v>
      </c>
      <c r="E488" s="7" t="s">
        <v>1097</v>
      </c>
      <c r="F488" s="7" t="s">
        <v>884</v>
      </c>
      <c r="G488" s="7" t="s">
        <v>893</v>
      </c>
      <c r="H488" s="7" t="s">
        <v>501</v>
      </c>
      <c r="I488" s="7" t="s">
        <v>1012</v>
      </c>
      <c r="J488" s="7" t="s">
        <v>1096</v>
      </c>
      <c r="K488" s="7" t="s">
        <v>43</v>
      </c>
    </row>
    <row r="489" spans="1:11" s="7" customFormat="1" ht="12.5" x14ac:dyDescent="0.35">
      <c r="J489" s="7" t="s">
        <v>1095</v>
      </c>
    </row>
    <row r="490" spans="1:11" s="7" customFormat="1" ht="12.5" x14ac:dyDescent="0.35">
      <c r="J490" s="7" t="s">
        <v>1094</v>
      </c>
    </row>
    <row r="491" spans="1:11" s="7" customFormat="1" ht="12.5" x14ac:dyDescent="0.35"/>
    <row r="492" spans="1:11" s="7" customFormat="1" ht="12.5" x14ac:dyDescent="0.35"/>
    <row r="493" spans="1:11" s="7" customFormat="1" ht="12.5" x14ac:dyDescent="0.35"/>
    <row r="494" spans="1:11" s="7" customFormat="1" ht="12.5" x14ac:dyDescent="0.35"/>
    <row r="495" spans="1:11" s="7" customFormat="1" ht="12.5" x14ac:dyDescent="0.35"/>
    <row r="496" spans="1:11" s="7" customFormat="1" ht="12.5" x14ac:dyDescent="0.35"/>
    <row r="497" s="7" customFormat="1" ht="12.5" x14ac:dyDescent="0.35"/>
    <row r="498" s="7" customFormat="1" ht="12.5" x14ac:dyDescent="0.35"/>
    <row r="499" s="7" customFormat="1" ht="12.5" x14ac:dyDescent="0.35"/>
    <row r="500" s="7" customFormat="1" ht="12.5" x14ac:dyDescent="0.35"/>
    <row r="501" s="7" customFormat="1" ht="12.5" x14ac:dyDescent="0.35"/>
    <row r="502" s="7" customFormat="1" ht="12.5" x14ac:dyDescent="0.35"/>
    <row r="503" s="7" customFormat="1" ht="12.5" x14ac:dyDescent="0.35"/>
    <row r="504" s="7" customFormat="1" ht="12.5" x14ac:dyDescent="0.35"/>
  </sheetData>
  <mergeCells count="18">
    <mergeCell ref="A463:K463"/>
    <mergeCell ref="A405:K405"/>
    <mergeCell ref="A68:K68"/>
    <mergeCell ref="A136:K136"/>
    <mergeCell ref="A266:K266"/>
    <mergeCell ref="A209:K209"/>
    <mergeCell ref="A337:K337"/>
    <mergeCell ref="A301:K301"/>
    <mergeCell ref="A432:K432"/>
    <mergeCell ref="A373:K373"/>
    <mergeCell ref="A1:K2"/>
    <mergeCell ref="A240:K240"/>
    <mergeCell ref="A4:K4"/>
    <mergeCell ref="A176:K176"/>
    <mergeCell ref="A34:K34"/>
    <mergeCell ref="A3:K3"/>
    <mergeCell ref="A115:K115"/>
    <mergeCell ref="A80:K8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H246"/>
  <sheetViews>
    <sheetView workbookViewId="0">
      <selection activeCell="L40" sqref="L40"/>
    </sheetView>
  </sheetViews>
  <sheetFormatPr defaultColWidth="9.1796875" defaultRowHeight="14.15" customHeight="1" x14ac:dyDescent="0.35"/>
  <cols>
    <col min="1" max="1" width="21.26953125" style="1" customWidth="1"/>
    <col min="2" max="3" width="5.1796875" style="1" customWidth="1"/>
    <col min="4" max="4" width="8.26953125" style="1" customWidth="1"/>
    <col min="5" max="5" width="6.7265625" style="1" customWidth="1"/>
    <col min="6" max="6" width="40.81640625" style="1" customWidth="1"/>
    <col min="7" max="7" width="41.453125" style="1" customWidth="1"/>
    <col min="8" max="8" width="7.81640625" style="1" customWidth="1"/>
    <col min="9" max="16384" width="9.1796875" style="1"/>
  </cols>
  <sheetData>
    <row r="1" spans="1:8" ht="14.5" x14ac:dyDescent="0.35">
      <c r="A1" s="153" t="s">
        <v>1916</v>
      </c>
      <c r="B1" s="154"/>
      <c r="C1" s="154"/>
      <c r="D1" s="154"/>
      <c r="E1" s="154"/>
      <c r="F1" s="154"/>
      <c r="G1" s="154"/>
      <c r="H1" s="155"/>
    </row>
    <row r="2" spans="1:8" ht="15" thickBot="1" x14ac:dyDescent="0.4">
      <c r="A2" s="156"/>
      <c r="B2" s="157"/>
      <c r="C2" s="157"/>
      <c r="D2" s="157"/>
      <c r="E2" s="157"/>
      <c r="F2" s="157"/>
      <c r="G2" s="157"/>
      <c r="H2" s="158"/>
    </row>
    <row r="3" spans="1:8" s="5" customFormat="1" ht="10.5" thickBot="1" x14ac:dyDescent="0.4">
      <c r="A3" s="152" t="s">
        <v>1</v>
      </c>
      <c r="B3" s="152"/>
      <c r="C3" s="152"/>
      <c r="D3" s="152"/>
      <c r="E3" s="152"/>
      <c r="F3" s="152"/>
      <c r="G3" s="152"/>
      <c r="H3" s="152"/>
    </row>
    <row r="4" spans="1:8" ht="16" thickBot="1" x14ac:dyDescent="0.4">
      <c r="A4" s="143" t="s">
        <v>1917</v>
      </c>
      <c r="B4" s="144"/>
      <c r="C4" s="144"/>
      <c r="D4" s="144"/>
      <c r="E4" s="144"/>
      <c r="F4" s="144"/>
      <c r="G4" s="144"/>
      <c r="H4" s="145"/>
    </row>
    <row r="5" spans="1:8" s="3" customFormat="1" ht="14" x14ac:dyDescent="0.35">
      <c r="A5" s="3" t="s">
        <v>1918</v>
      </c>
      <c r="B5" s="3" t="s">
        <v>879</v>
      </c>
      <c r="C5" s="3" t="s">
        <v>4</v>
      </c>
      <c r="D5" s="3" t="s">
        <v>5</v>
      </c>
      <c r="E5" s="3" t="s">
        <v>6</v>
      </c>
      <c r="F5" s="3" t="s">
        <v>1919</v>
      </c>
      <c r="G5" s="3" t="s">
        <v>1920</v>
      </c>
      <c r="H5" s="3" t="s">
        <v>8</v>
      </c>
    </row>
    <row r="6" spans="1:8" ht="14.5" x14ac:dyDescent="0.35">
      <c r="A6" s="1" t="s">
        <v>1921</v>
      </c>
      <c r="B6" s="1" t="s">
        <v>882</v>
      </c>
      <c r="D6" s="1" t="s">
        <v>1245</v>
      </c>
      <c r="E6" s="1" t="s">
        <v>883</v>
      </c>
      <c r="F6" s="1" t="s">
        <v>1922</v>
      </c>
      <c r="G6" s="1" t="s">
        <v>1923</v>
      </c>
      <c r="H6" s="1" t="s">
        <v>100</v>
      </c>
    </row>
    <row r="7" spans="1:8" ht="14.5" x14ac:dyDescent="0.35">
      <c r="A7" s="1" t="s">
        <v>1924</v>
      </c>
      <c r="B7" s="1" t="s">
        <v>882</v>
      </c>
      <c r="D7" s="1" t="s">
        <v>1360</v>
      </c>
      <c r="E7" s="1" t="s">
        <v>941</v>
      </c>
      <c r="F7" s="1" t="s">
        <v>1925</v>
      </c>
      <c r="G7" s="1" t="s">
        <v>1926</v>
      </c>
      <c r="H7" s="1" t="s">
        <v>343</v>
      </c>
    </row>
    <row r="8" spans="1:8" ht="14.5" x14ac:dyDescent="0.35">
      <c r="A8" s="1" t="s">
        <v>1927</v>
      </c>
      <c r="B8" s="1" t="s">
        <v>884</v>
      </c>
      <c r="D8" s="1" t="s">
        <v>1162</v>
      </c>
      <c r="E8" s="1" t="s">
        <v>941</v>
      </c>
      <c r="F8" s="1" t="s">
        <v>1928</v>
      </c>
      <c r="G8" s="1" t="s">
        <v>1929</v>
      </c>
      <c r="H8" s="1" t="s">
        <v>100</v>
      </c>
    </row>
    <row r="9" spans="1:8" ht="14.5" x14ac:dyDescent="0.35">
      <c r="F9" s="1" t="s">
        <v>1930</v>
      </c>
      <c r="G9" s="1" t="s">
        <v>1931</v>
      </c>
    </row>
    <row r="10" spans="1:8" ht="14.5" x14ac:dyDescent="0.35">
      <c r="F10" s="1" t="s">
        <v>1932</v>
      </c>
    </row>
    <row r="11" spans="1:8" ht="14.5" x14ac:dyDescent="0.35">
      <c r="A11" s="1" t="s">
        <v>1933</v>
      </c>
      <c r="B11" s="1" t="s">
        <v>882</v>
      </c>
      <c r="D11" s="1" t="s">
        <v>1198</v>
      </c>
      <c r="E11" s="1" t="s">
        <v>941</v>
      </c>
      <c r="F11" s="4" t="s">
        <v>1934</v>
      </c>
      <c r="G11" s="1" t="s">
        <v>1935</v>
      </c>
      <c r="H11" s="1" t="s">
        <v>100</v>
      </c>
    </row>
    <row r="12" spans="1:8" ht="14.5" x14ac:dyDescent="0.35">
      <c r="F12" s="4" t="s">
        <v>1936</v>
      </c>
    </row>
    <row r="13" spans="1:8" ht="14.5" x14ac:dyDescent="0.35">
      <c r="A13" s="1" t="s">
        <v>1937</v>
      </c>
      <c r="B13" s="1" t="s">
        <v>893</v>
      </c>
      <c r="C13" s="1" t="s">
        <v>1145</v>
      </c>
      <c r="D13" s="1" t="s">
        <v>1589</v>
      </c>
      <c r="E13" s="1" t="s">
        <v>941</v>
      </c>
      <c r="F13" s="4" t="s">
        <v>1938</v>
      </c>
      <c r="G13" s="1" t="s">
        <v>1939</v>
      </c>
      <c r="H13" s="1" t="s">
        <v>85</v>
      </c>
    </row>
    <row r="14" spans="1:8" ht="14.5" x14ac:dyDescent="0.35">
      <c r="F14" s="4" t="s">
        <v>1940</v>
      </c>
    </row>
    <row r="15" spans="1:8" ht="14.5" x14ac:dyDescent="0.35">
      <c r="A15" s="1" t="s">
        <v>1941</v>
      </c>
      <c r="B15" s="1" t="s">
        <v>884</v>
      </c>
      <c r="D15" s="1" t="s">
        <v>948</v>
      </c>
      <c r="E15" s="1" t="s">
        <v>941</v>
      </c>
      <c r="F15" s="4" t="s">
        <v>1938</v>
      </c>
      <c r="G15" s="1" t="s">
        <v>1942</v>
      </c>
      <c r="H15" s="1" t="s">
        <v>100</v>
      </c>
    </row>
    <row r="16" spans="1:8" ht="14.5" x14ac:dyDescent="0.35">
      <c r="F16" s="14" t="s">
        <v>1940</v>
      </c>
    </row>
    <row r="17" spans="1:8" ht="14.5" x14ac:dyDescent="0.35">
      <c r="A17" s="1" t="s">
        <v>1943</v>
      </c>
      <c r="B17" s="1" t="s">
        <v>893</v>
      </c>
      <c r="D17" s="1" t="s">
        <v>648</v>
      </c>
      <c r="E17" s="1" t="s">
        <v>891</v>
      </c>
      <c r="F17" s="1" t="s">
        <v>1944</v>
      </c>
      <c r="G17" s="1" t="s">
        <v>1945</v>
      </c>
      <c r="H17" s="1" t="s">
        <v>33</v>
      </c>
    </row>
    <row r="18" spans="1:8" ht="14.5" x14ac:dyDescent="0.35">
      <c r="A18" s="1" t="s">
        <v>1946</v>
      </c>
      <c r="B18" s="1" t="s">
        <v>884</v>
      </c>
      <c r="D18" s="1" t="s">
        <v>1947</v>
      </c>
      <c r="E18" s="1" t="s">
        <v>941</v>
      </c>
      <c r="F18" s="1" t="s">
        <v>1948</v>
      </c>
      <c r="G18" s="1" t="s">
        <v>1949</v>
      </c>
      <c r="H18" s="1" t="s">
        <v>100</v>
      </c>
    </row>
    <row r="19" spans="1:8" ht="14.5" x14ac:dyDescent="0.35">
      <c r="F19" s="1" t="s">
        <v>1950</v>
      </c>
    </row>
    <row r="20" spans="1:8" ht="14.5" x14ac:dyDescent="0.35">
      <c r="A20" s="1" t="s">
        <v>1951</v>
      </c>
      <c r="B20" s="1" t="s">
        <v>884</v>
      </c>
      <c r="D20" s="1" t="s">
        <v>765</v>
      </c>
      <c r="E20" s="1" t="s">
        <v>905</v>
      </c>
      <c r="F20" s="1" t="s">
        <v>1952</v>
      </c>
      <c r="G20" s="1" t="s">
        <v>1953</v>
      </c>
      <c r="H20" s="1" t="s">
        <v>166</v>
      </c>
    </row>
    <row r="21" spans="1:8" ht="14.5" x14ac:dyDescent="0.35">
      <c r="F21" s="1" t="s">
        <v>1954</v>
      </c>
    </row>
    <row r="22" spans="1:8" ht="14.5" x14ac:dyDescent="0.35">
      <c r="A22" s="1" t="s">
        <v>1955</v>
      </c>
      <c r="B22" s="1" t="s">
        <v>882</v>
      </c>
      <c r="D22" s="1" t="s">
        <v>1081</v>
      </c>
      <c r="E22" s="1" t="s">
        <v>909</v>
      </c>
      <c r="F22" s="1" t="s">
        <v>1956</v>
      </c>
      <c r="G22" s="1" t="s">
        <v>1957</v>
      </c>
      <c r="H22" s="1" t="s">
        <v>166</v>
      </c>
    </row>
    <row r="23" spans="1:8" ht="14.5" x14ac:dyDescent="0.35">
      <c r="A23" s="14" t="s">
        <v>1958</v>
      </c>
      <c r="B23" s="1" t="s">
        <v>882</v>
      </c>
      <c r="D23" s="1" t="s">
        <v>892</v>
      </c>
      <c r="E23" s="1" t="s">
        <v>941</v>
      </c>
      <c r="F23" s="4" t="s">
        <v>1959</v>
      </c>
      <c r="G23" s="1" t="s">
        <v>1960</v>
      </c>
      <c r="H23" s="1" t="s">
        <v>100</v>
      </c>
    </row>
    <row r="24" spans="1:8" ht="14.5" x14ac:dyDescent="0.35">
      <c r="A24" s="14"/>
      <c r="F24" s="4" t="s">
        <v>1961</v>
      </c>
    </row>
    <row r="25" spans="1:8" ht="14.5" x14ac:dyDescent="0.35">
      <c r="A25" s="14" t="s">
        <v>1962</v>
      </c>
      <c r="B25" s="1" t="s">
        <v>882</v>
      </c>
      <c r="D25" s="1" t="s">
        <v>1426</v>
      </c>
      <c r="E25" s="1" t="s">
        <v>909</v>
      </c>
      <c r="F25" s="4" t="s">
        <v>1963</v>
      </c>
      <c r="G25" s="1" t="s">
        <v>1964</v>
      </c>
      <c r="H25" s="1" t="s">
        <v>166</v>
      </c>
    </row>
    <row r="26" spans="1:8" ht="14.5" x14ac:dyDescent="0.35">
      <c r="A26" s="14" t="s">
        <v>1965</v>
      </c>
      <c r="F26" s="4" t="s">
        <v>1966</v>
      </c>
    </row>
    <row r="27" spans="1:8" ht="14.5" x14ac:dyDescent="0.35">
      <c r="A27" s="14" t="s">
        <v>1967</v>
      </c>
      <c r="B27" s="1" t="s">
        <v>882</v>
      </c>
      <c r="D27" s="1" t="s">
        <v>376</v>
      </c>
      <c r="E27" s="1" t="s">
        <v>941</v>
      </c>
      <c r="F27" s="4" t="s">
        <v>1968</v>
      </c>
      <c r="G27" s="1" t="s">
        <v>1969</v>
      </c>
      <c r="H27" s="1" t="s">
        <v>103</v>
      </c>
    </row>
    <row r="28" spans="1:8" ht="14.5" x14ac:dyDescent="0.35">
      <c r="A28" s="14"/>
      <c r="F28" s="4" t="s">
        <v>1970</v>
      </c>
    </row>
    <row r="29" spans="1:8" ht="14.5" x14ac:dyDescent="0.35">
      <c r="A29" s="14" t="s">
        <v>1971</v>
      </c>
      <c r="B29" s="1" t="s">
        <v>882</v>
      </c>
      <c r="D29" s="1" t="s">
        <v>376</v>
      </c>
      <c r="E29" s="1" t="s">
        <v>891</v>
      </c>
      <c r="F29" s="4" t="s">
        <v>1972</v>
      </c>
      <c r="H29" s="1" t="s">
        <v>221</v>
      </c>
    </row>
    <row r="30" spans="1:8" ht="14.5" x14ac:dyDescent="0.35">
      <c r="A30" s="14"/>
      <c r="F30" s="4" t="s">
        <v>1973</v>
      </c>
    </row>
    <row r="31" spans="1:8" ht="14.5" x14ac:dyDescent="0.35">
      <c r="A31" s="14" t="s">
        <v>1974</v>
      </c>
      <c r="B31" s="1" t="s">
        <v>882</v>
      </c>
      <c r="C31" s="1" t="s">
        <v>1145</v>
      </c>
      <c r="D31" s="1" t="s">
        <v>283</v>
      </c>
      <c r="E31" s="1" t="s">
        <v>941</v>
      </c>
      <c r="F31" s="4" t="s">
        <v>1972</v>
      </c>
      <c r="H31" s="1" t="s">
        <v>85</v>
      </c>
    </row>
    <row r="32" spans="1:8" ht="14.5" x14ac:dyDescent="0.35">
      <c r="A32" s="14"/>
      <c r="F32" s="4" t="s">
        <v>1975</v>
      </c>
    </row>
    <row r="33" spans="1:8" ht="14.5" x14ac:dyDescent="0.35">
      <c r="A33" s="1" t="s">
        <v>1976</v>
      </c>
      <c r="B33" s="1" t="s">
        <v>882</v>
      </c>
      <c r="D33" s="1" t="s">
        <v>1198</v>
      </c>
      <c r="E33" s="1" t="s">
        <v>882</v>
      </c>
      <c r="F33" s="1" t="s">
        <v>1977</v>
      </c>
      <c r="G33" s="1" t="s">
        <v>1978</v>
      </c>
      <c r="H33" s="1" t="s">
        <v>100</v>
      </c>
    </row>
    <row r="34" spans="1:8" ht="14.5" x14ac:dyDescent="0.35">
      <c r="F34" s="1" t="s">
        <v>1979</v>
      </c>
    </row>
    <row r="35" spans="1:8" ht="14.5" x14ac:dyDescent="0.35">
      <c r="A35" s="1" t="s">
        <v>1980</v>
      </c>
      <c r="B35" s="1" t="s">
        <v>882</v>
      </c>
      <c r="D35" s="1" t="s">
        <v>1285</v>
      </c>
      <c r="E35" s="1" t="s">
        <v>893</v>
      </c>
      <c r="F35" s="1" t="s">
        <v>1981</v>
      </c>
      <c r="H35" s="1" t="s">
        <v>21</v>
      </c>
    </row>
    <row r="36" spans="1:8" ht="14.5" x14ac:dyDescent="0.35">
      <c r="F36" s="1" t="s">
        <v>1982</v>
      </c>
    </row>
    <row r="37" spans="1:8" ht="14.5" x14ac:dyDescent="0.35">
      <c r="F37" s="1" t="s">
        <v>1983</v>
      </c>
    </row>
    <row r="38" spans="1:8" ht="14.5" x14ac:dyDescent="0.35">
      <c r="F38" s="1" t="s">
        <v>1984</v>
      </c>
    </row>
    <row r="39" spans="1:8" ht="14.5" x14ac:dyDescent="0.35">
      <c r="A39" s="1" t="s">
        <v>1985</v>
      </c>
      <c r="B39" s="1" t="s">
        <v>882</v>
      </c>
      <c r="D39" s="1" t="s">
        <v>892</v>
      </c>
      <c r="E39" s="1" t="s">
        <v>905</v>
      </c>
      <c r="F39" s="1" t="s">
        <v>1986</v>
      </c>
      <c r="G39" s="1" t="s">
        <v>1987</v>
      </c>
      <c r="H39" s="1" t="s">
        <v>166</v>
      </c>
    </row>
    <row r="40" spans="1:8" ht="14.5" x14ac:dyDescent="0.35">
      <c r="F40" s="1" t="s">
        <v>1988</v>
      </c>
    </row>
    <row r="41" spans="1:8" ht="15" thickBot="1" x14ac:dyDescent="0.4"/>
    <row r="42" spans="1:8" ht="16" thickBot="1" x14ac:dyDescent="0.4">
      <c r="A42" s="143" t="s">
        <v>1989</v>
      </c>
      <c r="B42" s="144"/>
      <c r="C42" s="144"/>
      <c r="D42" s="144"/>
      <c r="E42" s="144"/>
      <c r="F42" s="144"/>
      <c r="G42" s="144"/>
      <c r="H42" s="145"/>
    </row>
    <row r="43" spans="1:8" ht="14.5" x14ac:dyDescent="0.35">
      <c r="A43" s="3" t="s">
        <v>1918</v>
      </c>
      <c r="B43" s="3" t="s">
        <v>879</v>
      </c>
      <c r="C43" s="3" t="s">
        <v>4</v>
      </c>
      <c r="D43" s="3" t="s">
        <v>5</v>
      </c>
      <c r="E43" s="3" t="s">
        <v>6</v>
      </c>
      <c r="F43" s="3" t="s">
        <v>1919</v>
      </c>
      <c r="G43" s="3" t="s">
        <v>1920</v>
      </c>
      <c r="H43" s="3" t="s">
        <v>8</v>
      </c>
    </row>
    <row r="44" spans="1:8" ht="14.5" x14ac:dyDescent="0.35">
      <c r="A44" s="1" t="s">
        <v>1990</v>
      </c>
      <c r="B44" s="1" t="s">
        <v>882</v>
      </c>
      <c r="D44" s="1" t="s">
        <v>885</v>
      </c>
      <c r="E44" s="1" t="s">
        <v>884</v>
      </c>
      <c r="F44" s="1" t="s">
        <v>1991</v>
      </c>
      <c r="H44" s="1" t="s">
        <v>85</v>
      </c>
    </row>
    <row r="45" spans="1:8" ht="14.5" x14ac:dyDescent="0.35">
      <c r="A45" s="1" t="s">
        <v>1992</v>
      </c>
      <c r="F45" s="1" t="s">
        <v>1993</v>
      </c>
    </row>
    <row r="46" spans="1:8" ht="14.5" x14ac:dyDescent="0.35">
      <c r="A46" s="1" t="s">
        <v>1994</v>
      </c>
      <c r="B46" s="1" t="s">
        <v>882</v>
      </c>
      <c r="D46" s="1" t="s">
        <v>892</v>
      </c>
      <c r="E46" s="1" t="s">
        <v>891</v>
      </c>
      <c r="F46" s="1" t="s">
        <v>1995</v>
      </c>
      <c r="H46" s="1" t="s">
        <v>21</v>
      </c>
    </row>
    <row r="47" spans="1:8" ht="14.5" x14ac:dyDescent="0.35">
      <c r="A47" s="1" t="s">
        <v>1996</v>
      </c>
      <c r="B47" s="1" t="s">
        <v>882</v>
      </c>
      <c r="D47" s="1" t="s">
        <v>896</v>
      </c>
      <c r="E47" s="1" t="s">
        <v>941</v>
      </c>
      <c r="F47" s="1" t="s">
        <v>1997</v>
      </c>
      <c r="H47" s="1" t="s">
        <v>33</v>
      </c>
    </row>
    <row r="48" spans="1:8" ht="14.5" x14ac:dyDescent="0.35">
      <c r="A48" s="1" t="s">
        <v>1998</v>
      </c>
      <c r="B48" s="1" t="s">
        <v>882</v>
      </c>
      <c r="D48" s="1" t="s">
        <v>892</v>
      </c>
      <c r="E48" s="1" t="s">
        <v>941</v>
      </c>
      <c r="F48" s="1" t="s">
        <v>1999</v>
      </c>
      <c r="G48" s="1" t="s">
        <v>1987</v>
      </c>
      <c r="H48" s="1" t="s">
        <v>56</v>
      </c>
    </row>
    <row r="49" spans="1:8" ht="14.5" x14ac:dyDescent="0.35">
      <c r="F49" s="1" t="s">
        <v>2000</v>
      </c>
    </row>
    <row r="50" spans="1:8" ht="14.5" x14ac:dyDescent="0.35">
      <c r="A50" s="1" t="s">
        <v>2001</v>
      </c>
      <c r="B50" s="1" t="s">
        <v>882</v>
      </c>
      <c r="D50" s="1" t="s">
        <v>1198</v>
      </c>
      <c r="E50" s="1" t="s">
        <v>882</v>
      </c>
      <c r="F50" s="1" t="s">
        <v>2002</v>
      </c>
      <c r="H50" s="1" t="s">
        <v>12</v>
      </c>
    </row>
    <row r="51" spans="1:8" ht="14.5" x14ac:dyDescent="0.35">
      <c r="A51" s="1" t="s">
        <v>2003</v>
      </c>
      <c r="B51" s="1" t="s">
        <v>882</v>
      </c>
      <c r="D51" s="1" t="s">
        <v>915</v>
      </c>
      <c r="E51" s="1" t="s">
        <v>893</v>
      </c>
      <c r="F51" s="1" t="s">
        <v>2004</v>
      </c>
      <c r="G51" s="1" t="s">
        <v>2005</v>
      </c>
      <c r="H51" s="14" t="s">
        <v>2006</v>
      </c>
    </row>
    <row r="52" spans="1:8" ht="14.5" x14ac:dyDescent="0.35">
      <c r="A52" s="1" t="s">
        <v>2007</v>
      </c>
      <c r="B52" s="1" t="s">
        <v>882</v>
      </c>
      <c r="D52" s="1" t="s">
        <v>892</v>
      </c>
      <c r="E52" s="1" t="s">
        <v>893</v>
      </c>
      <c r="F52" s="1" t="s">
        <v>2008</v>
      </c>
      <c r="H52" s="1" t="s">
        <v>103</v>
      </c>
    </row>
    <row r="53" spans="1:8" ht="14.5" x14ac:dyDescent="0.35">
      <c r="A53" s="1" t="s">
        <v>2009</v>
      </c>
      <c r="B53" s="1" t="s">
        <v>882</v>
      </c>
      <c r="D53" s="1" t="s">
        <v>920</v>
      </c>
      <c r="E53" s="1" t="s">
        <v>982</v>
      </c>
      <c r="F53" s="1" t="s">
        <v>2010</v>
      </c>
      <c r="G53" s="1" t="s">
        <v>2011</v>
      </c>
      <c r="H53" s="1" t="s">
        <v>166</v>
      </c>
    </row>
    <row r="54" spans="1:8" ht="14.5" x14ac:dyDescent="0.35">
      <c r="F54" s="1" t="s">
        <v>2012</v>
      </c>
    </row>
    <row r="55" spans="1:8" ht="14.5" x14ac:dyDescent="0.35">
      <c r="A55" s="1" t="s">
        <v>2013</v>
      </c>
      <c r="B55" s="1" t="s">
        <v>882</v>
      </c>
      <c r="D55" s="1" t="s">
        <v>964</v>
      </c>
      <c r="E55" s="1" t="s">
        <v>941</v>
      </c>
      <c r="F55" s="1" t="s">
        <v>2014</v>
      </c>
      <c r="G55" s="1" t="s">
        <v>2015</v>
      </c>
      <c r="H55" s="1" t="s">
        <v>54</v>
      </c>
    </row>
    <row r="56" spans="1:8" ht="14.5" x14ac:dyDescent="0.35">
      <c r="F56" s="1" t="s">
        <v>2016</v>
      </c>
    </row>
    <row r="57" spans="1:8" ht="14.5" x14ac:dyDescent="0.35">
      <c r="A57" s="1" t="s">
        <v>2017</v>
      </c>
      <c r="B57" s="1" t="s">
        <v>884</v>
      </c>
      <c r="D57" s="1" t="s">
        <v>2018</v>
      </c>
      <c r="E57" s="1" t="s">
        <v>891</v>
      </c>
      <c r="F57" s="1" t="s">
        <v>2019</v>
      </c>
      <c r="G57" s="1" t="s">
        <v>2020</v>
      </c>
      <c r="H57" s="1" t="s">
        <v>166</v>
      </c>
    </row>
    <row r="58" spans="1:8" ht="14.5" x14ac:dyDescent="0.35">
      <c r="F58" s="1" t="s">
        <v>2021</v>
      </c>
    </row>
    <row r="59" spans="1:8" ht="14.5" x14ac:dyDescent="0.35">
      <c r="A59" s="1" t="s">
        <v>2022</v>
      </c>
      <c r="B59" s="1" t="s">
        <v>884</v>
      </c>
      <c r="D59" s="1" t="s">
        <v>951</v>
      </c>
      <c r="E59" s="1" t="s">
        <v>905</v>
      </c>
      <c r="F59" s="1" t="s">
        <v>2023</v>
      </c>
      <c r="G59" s="1" t="s">
        <v>2024</v>
      </c>
      <c r="H59" s="1" t="s">
        <v>85</v>
      </c>
    </row>
    <row r="60" spans="1:8" ht="14.5" x14ac:dyDescent="0.35">
      <c r="F60" s="1" t="s">
        <v>2025</v>
      </c>
    </row>
    <row r="61" spans="1:8" ht="14.5" x14ac:dyDescent="0.35">
      <c r="A61" s="1" t="s">
        <v>2026</v>
      </c>
      <c r="B61" s="1" t="s">
        <v>884</v>
      </c>
      <c r="D61" s="1" t="s">
        <v>765</v>
      </c>
      <c r="E61" s="1" t="s">
        <v>905</v>
      </c>
      <c r="F61" s="1" t="s">
        <v>2027</v>
      </c>
      <c r="H61" s="1" t="s">
        <v>343</v>
      </c>
    </row>
    <row r="62" spans="1:8" ht="14.5" x14ac:dyDescent="0.35">
      <c r="F62" s="1" t="s">
        <v>1970</v>
      </c>
    </row>
    <row r="63" spans="1:8" ht="14.5" x14ac:dyDescent="0.35">
      <c r="A63" s="1" t="s">
        <v>2028</v>
      </c>
      <c r="B63" s="1" t="s">
        <v>884</v>
      </c>
      <c r="D63" s="1" t="s">
        <v>951</v>
      </c>
      <c r="E63" s="1" t="s">
        <v>891</v>
      </c>
      <c r="F63" s="1" t="s">
        <v>2029</v>
      </c>
      <c r="G63" s="1" t="s">
        <v>2030</v>
      </c>
      <c r="H63" s="1" t="s">
        <v>33</v>
      </c>
    </row>
    <row r="64" spans="1:8" ht="14.5" x14ac:dyDescent="0.35">
      <c r="A64" s="1" t="s">
        <v>2031</v>
      </c>
      <c r="F64" s="1" t="s">
        <v>2032</v>
      </c>
    </row>
    <row r="65" spans="1:8" ht="29" x14ac:dyDescent="0.35">
      <c r="A65" s="1" t="s">
        <v>2033</v>
      </c>
      <c r="B65" s="1" t="s">
        <v>2034</v>
      </c>
      <c r="D65" s="1" t="s">
        <v>2035</v>
      </c>
      <c r="E65" s="1" t="s">
        <v>893</v>
      </c>
      <c r="F65" s="1" t="s">
        <v>2036</v>
      </c>
      <c r="H65" s="1" t="s">
        <v>343</v>
      </c>
    </row>
    <row r="66" spans="1:8" ht="14.5" x14ac:dyDescent="0.35">
      <c r="F66" s="1" t="s">
        <v>2037</v>
      </c>
    </row>
    <row r="67" spans="1:8" ht="14.5" x14ac:dyDescent="0.35">
      <c r="A67" s="1" t="s">
        <v>2038</v>
      </c>
      <c r="B67" s="1" t="s">
        <v>882</v>
      </c>
      <c r="D67" s="1" t="s">
        <v>2039</v>
      </c>
      <c r="E67" s="1" t="s">
        <v>905</v>
      </c>
      <c r="F67" s="1" t="s">
        <v>2040</v>
      </c>
      <c r="H67" s="1" t="s">
        <v>12</v>
      </c>
    </row>
    <row r="68" spans="1:8" ht="14.5" x14ac:dyDescent="0.35">
      <c r="A68" s="1" t="s">
        <v>2041</v>
      </c>
      <c r="B68" s="1" t="s">
        <v>882</v>
      </c>
      <c r="D68" s="1" t="s">
        <v>892</v>
      </c>
      <c r="E68" s="1" t="s">
        <v>909</v>
      </c>
      <c r="F68" s="1" t="s">
        <v>2042</v>
      </c>
      <c r="G68" s="1" t="s">
        <v>2043</v>
      </c>
      <c r="H68" s="1" t="s">
        <v>21</v>
      </c>
    </row>
    <row r="69" spans="1:8" s="4" customFormat="1" ht="12.5" x14ac:dyDescent="0.35">
      <c r="A69" s="4" t="s">
        <v>2044</v>
      </c>
      <c r="B69" s="4" t="s">
        <v>882</v>
      </c>
      <c r="D69" s="4" t="s">
        <v>951</v>
      </c>
      <c r="E69" s="4" t="s">
        <v>905</v>
      </c>
      <c r="F69" s="4" t="s">
        <v>2045</v>
      </c>
      <c r="H69" s="4" t="s">
        <v>56</v>
      </c>
    </row>
    <row r="70" spans="1:8" s="4" customFormat="1" ht="12.5" x14ac:dyDescent="0.35">
      <c r="A70" s="4" t="s">
        <v>2046</v>
      </c>
      <c r="F70" s="4" t="s">
        <v>2047</v>
      </c>
    </row>
    <row r="71" spans="1:8" ht="14.5" x14ac:dyDescent="0.35">
      <c r="A71" s="1" t="s">
        <v>2048</v>
      </c>
      <c r="B71" s="1" t="s">
        <v>884</v>
      </c>
      <c r="D71" s="1" t="s">
        <v>2049</v>
      </c>
      <c r="E71" s="1" t="s">
        <v>891</v>
      </c>
      <c r="F71" s="1" t="s">
        <v>2050</v>
      </c>
      <c r="H71" s="1" t="s">
        <v>21</v>
      </c>
    </row>
    <row r="72" spans="1:8" ht="14.5" x14ac:dyDescent="0.35">
      <c r="F72" s="1" t="s">
        <v>2051</v>
      </c>
    </row>
    <row r="73" spans="1:8" ht="14.5" x14ac:dyDescent="0.35">
      <c r="A73" s="1" t="s">
        <v>2052</v>
      </c>
      <c r="B73" s="1" t="s">
        <v>882</v>
      </c>
      <c r="D73" s="1" t="s">
        <v>885</v>
      </c>
      <c r="E73" s="1" t="s">
        <v>891</v>
      </c>
      <c r="F73" s="1" t="s">
        <v>2053</v>
      </c>
      <c r="H73" s="1" t="s">
        <v>166</v>
      </c>
    </row>
    <row r="74" spans="1:8" ht="14.5" x14ac:dyDescent="0.35">
      <c r="A74" s="1" t="s">
        <v>2054</v>
      </c>
      <c r="B74" s="1" t="s">
        <v>882</v>
      </c>
      <c r="D74" s="1" t="s">
        <v>765</v>
      </c>
      <c r="E74" s="1" t="s">
        <v>891</v>
      </c>
      <c r="F74" s="1" t="s">
        <v>2055</v>
      </c>
      <c r="H74" s="1" t="s">
        <v>103</v>
      </c>
    </row>
    <row r="75" spans="1:8" ht="14.5" x14ac:dyDescent="0.35">
      <c r="F75" s="1" t="s">
        <v>2056</v>
      </c>
    </row>
    <row r="76" spans="1:8" ht="14.5" x14ac:dyDescent="0.35">
      <c r="F76" s="1" t="s">
        <v>2057</v>
      </c>
    </row>
    <row r="77" spans="1:8" ht="14.5" x14ac:dyDescent="0.35">
      <c r="A77" s="1" t="s">
        <v>2058</v>
      </c>
      <c r="B77" s="1" t="s">
        <v>882</v>
      </c>
      <c r="D77" s="1" t="s">
        <v>1198</v>
      </c>
      <c r="E77" s="1" t="s">
        <v>884</v>
      </c>
      <c r="F77" s="1" t="s">
        <v>2059</v>
      </c>
      <c r="G77" s="1" t="s">
        <v>2060</v>
      </c>
      <c r="H77" s="1" t="s">
        <v>54</v>
      </c>
    </row>
    <row r="78" spans="1:8" ht="14.5" x14ac:dyDescent="0.35">
      <c r="A78" s="1" t="s">
        <v>2061</v>
      </c>
      <c r="F78" s="1" t="s">
        <v>2062</v>
      </c>
    </row>
    <row r="79" spans="1:8" ht="15" thickBot="1" x14ac:dyDescent="0.4"/>
    <row r="80" spans="1:8" ht="16" thickBot="1" x14ac:dyDescent="0.4">
      <c r="A80" s="143" t="s">
        <v>1989</v>
      </c>
      <c r="B80" s="144"/>
      <c r="C80" s="144"/>
      <c r="D80" s="144"/>
      <c r="E80" s="144"/>
      <c r="F80" s="144"/>
      <c r="G80" s="144"/>
      <c r="H80" s="145"/>
    </row>
    <row r="81" spans="1:8" ht="14.5" x14ac:dyDescent="0.35">
      <c r="A81" s="3" t="s">
        <v>1918</v>
      </c>
      <c r="B81" s="3" t="s">
        <v>879</v>
      </c>
      <c r="C81" s="3" t="s">
        <v>4</v>
      </c>
      <c r="D81" s="3" t="s">
        <v>5</v>
      </c>
      <c r="E81" s="3" t="s">
        <v>6</v>
      </c>
      <c r="F81" s="3" t="s">
        <v>1919</v>
      </c>
      <c r="G81" s="3" t="s">
        <v>1920</v>
      </c>
      <c r="H81" s="3" t="s">
        <v>8</v>
      </c>
    </row>
    <row r="82" spans="1:8" s="4" customFormat="1" ht="12.5" x14ac:dyDescent="0.35">
      <c r="A82" s="4" t="s">
        <v>2355</v>
      </c>
      <c r="B82" s="4" t="s">
        <v>883</v>
      </c>
      <c r="D82" s="4" t="s">
        <v>286</v>
      </c>
      <c r="E82" s="4" t="s">
        <v>884</v>
      </c>
      <c r="F82" s="4" t="s">
        <v>2354</v>
      </c>
      <c r="H82" s="4" t="s">
        <v>166</v>
      </c>
    </row>
    <row r="83" spans="1:8" s="4" customFormat="1" ht="12.5" x14ac:dyDescent="0.35">
      <c r="A83" s="4" t="s">
        <v>2353</v>
      </c>
      <c r="F83" s="4" t="s">
        <v>2352</v>
      </c>
    </row>
    <row r="84" spans="1:8" s="4" customFormat="1" ht="12.5" x14ac:dyDescent="0.35">
      <c r="A84" s="4" t="s">
        <v>2351</v>
      </c>
      <c r="B84" s="4" t="s">
        <v>893</v>
      </c>
      <c r="C84" s="4" t="s">
        <v>1255</v>
      </c>
      <c r="D84" s="4" t="s">
        <v>1198</v>
      </c>
      <c r="E84" s="4" t="s">
        <v>941</v>
      </c>
      <c r="F84" s="4" t="s">
        <v>2350</v>
      </c>
      <c r="G84" s="4" t="s">
        <v>2349</v>
      </c>
      <c r="H84" s="4" t="s">
        <v>166</v>
      </c>
    </row>
    <row r="85" spans="1:8" ht="14.5" x14ac:dyDescent="0.35">
      <c r="A85" s="1" t="s">
        <v>2348</v>
      </c>
      <c r="B85" s="1" t="s">
        <v>882</v>
      </c>
      <c r="D85" s="1" t="s">
        <v>885</v>
      </c>
      <c r="E85" s="1" t="s">
        <v>883</v>
      </c>
      <c r="F85" s="1" t="s">
        <v>2347</v>
      </c>
      <c r="G85" s="1" t="s">
        <v>1935</v>
      </c>
      <c r="H85" s="1" t="s">
        <v>12</v>
      </c>
    </row>
    <row r="86" spans="1:8" ht="14.5" x14ac:dyDescent="0.35">
      <c r="F86" s="1" t="s">
        <v>2012</v>
      </c>
    </row>
    <row r="87" spans="1:8" ht="14.5" x14ac:dyDescent="0.35">
      <c r="A87" s="1" t="s">
        <v>2346</v>
      </c>
      <c r="B87" s="1" t="s">
        <v>884</v>
      </c>
      <c r="D87" s="1" t="s">
        <v>892</v>
      </c>
      <c r="E87" s="1" t="s">
        <v>884</v>
      </c>
      <c r="F87" s="1" t="s">
        <v>2345</v>
      </c>
      <c r="G87" s="1" t="s">
        <v>2344</v>
      </c>
      <c r="H87" s="1" t="s">
        <v>100</v>
      </c>
    </row>
    <row r="88" spans="1:8" ht="14.5" x14ac:dyDescent="0.35">
      <c r="F88" s="1" t="s">
        <v>2343</v>
      </c>
    </row>
    <row r="89" spans="1:8" ht="14.5" x14ac:dyDescent="0.35">
      <c r="A89" s="1" t="s">
        <v>2342</v>
      </c>
      <c r="B89" s="1" t="s">
        <v>884</v>
      </c>
      <c r="D89" s="1" t="s">
        <v>951</v>
      </c>
      <c r="E89" s="1" t="s">
        <v>905</v>
      </c>
      <c r="F89" s="1" t="s">
        <v>2341</v>
      </c>
      <c r="G89" s="1" t="s">
        <v>2340</v>
      </c>
      <c r="H89" s="1" t="s">
        <v>166</v>
      </c>
    </row>
    <row r="90" spans="1:8" ht="14.5" x14ac:dyDescent="0.35">
      <c r="F90" s="1" t="s">
        <v>2021</v>
      </c>
    </row>
    <row r="91" spans="1:8" ht="14.5" x14ac:dyDescent="0.35">
      <c r="A91" s="1" t="s">
        <v>2339</v>
      </c>
      <c r="B91" s="1" t="s">
        <v>882</v>
      </c>
      <c r="D91" s="1" t="s">
        <v>885</v>
      </c>
      <c r="E91" s="1" t="s">
        <v>882</v>
      </c>
      <c r="F91" s="1" t="s">
        <v>2338</v>
      </c>
      <c r="H91" s="1" t="s">
        <v>12</v>
      </c>
    </row>
    <row r="92" spans="1:8" ht="14.5" x14ac:dyDescent="0.35">
      <c r="F92" s="1" t="s">
        <v>2337</v>
      </c>
    </row>
    <row r="93" spans="1:8" ht="14.5" x14ac:dyDescent="0.35">
      <c r="A93" s="1" t="s">
        <v>2336</v>
      </c>
      <c r="B93" s="1" t="s">
        <v>884</v>
      </c>
      <c r="D93" s="1" t="s">
        <v>1198</v>
      </c>
      <c r="E93" s="1" t="s">
        <v>893</v>
      </c>
      <c r="F93" s="1" t="s">
        <v>2335</v>
      </c>
      <c r="G93" s="1" t="s">
        <v>2334</v>
      </c>
      <c r="H93" s="1" t="s">
        <v>12</v>
      </c>
    </row>
    <row r="94" spans="1:8" ht="14.5" x14ac:dyDescent="0.35">
      <c r="F94" s="1" t="s">
        <v>2333</v>
      </c>
    </row>
    <row r="95" spans="1:8" ht="14.5" x14ac:dyDescent="0.35">
      <c r="F95" s="1" t="s">
        <v>2021</v>
      </c>
    </row>
    <row r="96" spans="1:8" ht="14.5" x14ac:dyDescent="0.35">
      <c r="A96" s="1" t="s">
        <v>2332</v>
      </c>
      <c r="B96" s="1" t="s">
        <v>893</v>
      </c>
      <c r="C96" s="1" t="s">
        <v>1145</v>
      </c>
      <c r="D96" s="1" t="s">
        <v>376</v>
      </c>
      <c r="E96" s="1" t="s">
        <v>891</v>
      </c>
      <c r="F96" s="1" t="s">
        <v>2331</v>
      </c>
      <c r="H96" s="1" t="s">
        <v>343</v>
      </c>
    </row>
    <row r="97" spans="1:8" ht="14.5" x14ac:dyDescent="0.35">
      <c r="F97" s="1" t="s">
        <v>1474</v>
      </c>
    </row>
    <row r="98" spans="1:8" ht="14.5" x14ac:dyDescent="0.35">
      <c r="A98" s="4" t="s">
        <v>1563</v>
      </c>
      <c r="B98" s="1" t="s">
        <v>884</v>
      </c>
      <c r="C98" s="1" t="s">
        <v>1139</v>
      </c>
      <c r="D98" s="1" t="s">
        <v>805</v>
      </c>
      <c r="E98" s="1" t="s">
        <v>891</v>
      </c>
      <c r="F98" s="4" t="s">
        <v>2330</v>
      </c>
      <c r="G98" s="1" t="s">
        <v>2329</v>
      </c>
      <c r="H98" s="1" t="s">
        <v>100</v>
      </c>
    </row>
    <row r="99" spans="1:8" ht="14.5" x14ac:dyDescent="0.35">
      <c r="A99" s="4"/>
      <c r="F99" s="4" t="s">
        <v>2325</v>
      </c>
    </row>
    <row r="100" spans="1:8" ht="14.5" x14ac:dyDescent="0.35">
      <c r="A100" s="1" t="s">
        <v>1595</v>
      </c>
      <c r="B100" s="1" t="s">
        <v>884</v>
      </c>
      <c r="C100" s="1" t="s">
        <v>1139</v>
      </c>
      <c r="D100" s="1" t="s">
        <v>828</v>
      </c>
      <c r="E100" s="1" t="s">
        <v>891</v>
      </c>
      <c r="F100" s="1" t="s">
        <v>2328</v>
      </c>
      <c r="H100" s="1" t="s">
        <v>100</v>
      </c>
    </row>
    <row r="101" spans="1:8" ht="14.5" x14ac:dyDescent="0.35">
      <c r="F101" s="1" t="s">
        <v>2321</v>
      </c>
    </row>
    <row r="102" spans="1:8" ht="14.5" x14ac:dyDescent="0.35">
      <c r="A102" s="1" t="s">
        <v>2327</v>
      </c>
      <c r="B102" s="1" t="s">
        <v>893</v>
      </c>
      <c r="C102" s="1" t="s">
        <v>1177</v>
      </c>
      <c r="D102" s="1" t="s">
        <v>924</v>
      </c>
      <c r="E102" s="1" t="s">
        <v>905</v>
      </c>
      <c r="F102" s="1" t="s">
        <v>2326</v>
      </c>
      <c r="H102" s="1" t="s">
        <v>21</v>
      </c>
    </row>
    <row r="103" spans="1:8" ht="14.5" x14ac:dyDescent="0.35">
      <c r="F103" s="1" t="s">
        <v>2325</v>
      </c>
    </row>
    <row r="104" spans="1:8" ht="14.5" x14ac:dyDescent="0.35">
      <c r="A104" s="1" t="s">
        <v>2324</v>
      </c>
      <c r="B104" s="1" t="s">
        <v>884</v>
      </c>
      <c r="C104" s="1" t="s">
        <v>1139</v>
      </c>
      <c r="D104" s="1" t="s">
        <v>1285</v>
      </c>
      <c r="E104" s="1" t="s">
        <v>905</v>
      </c>
      <c r="F104" s="1" t="s">
        <v>2323</v>
      </c>
      <c r="G104" s="1" t="s">
        <v>2322</v>
      </c>
      <c r="H104" s="1" t="s">
        <v>166</v>
      </c>
    </row>
    <row r="105" spans="1:8" ht="14.5" x14ac:dyDescent="0.35">
      <c r="F105" s="1" t="s">
        <v>2321</v>
      </c>
    </row>
    <row r="106" spans="1:8" ht="14.5" x14ac:dyDescent="0.35">
      <c r="A106" s="1" t="s">
        <v>2320</v>
      </c>
      <c r="B106" s="1" t="s">
        <v>884</v>
      </c>
      <c r="C106" s="1" t="s">
        <v>1139</v>
      </c>
      <c r="D106" s="1" t="s">
        <v>892</v>
      </c>
      <c r="E106" s="1" t="s">
        <v>893</v>
      </c>
      <c r="F106" s="1" t="s">
        <v>2319</v>
      </c>
      <c r="H106" s="1" t="s">
        <v>166</v>
      </c>
    </row>
    <row r="107" spans="1:8" ht="14.5" x14ac:dyDescent="0.35">
      <c r="A107" s="1" t="s">
        <v>2318</v>
      </c>
      <c r="B107" s="1" t="s">
        <v>884</v>
      </c>
      <c r="C107" s="1" t="s">
        <v>1139</v>
      </c>
      <c r="E107" s="1" t="s">
        <v>905</v>
      </c>
      <c r="F107" s="1" t="s">
        <v>2317</v>
      </c>
      <c r="G107" s="1" t="s">
        <v>2316</v>
      </c>
      <c r="H107" s="1" t="s">
        <v>43</v>
      </c>
    </row>
    <row r="108" spans="1:8" ht="14.5" x14ac:dyDescent="0.35">
      <c r="F108" s="1" t="s">
        <v>2315</v>
      </c>
      <c r="G108" s="1" t="s">
        <v>2314</v>
      </c>
    </row>
    <row r="109" spans="1:8" ht="14.5" x14ac:dyDescent="0.35">
      <c r="A109" s="1" t="s">
        <v>1312</v>
      </c>
      <c r="B109" s="1" t="s">
        <v>882</v>
      </c>
      <c r="C109" s="1" t="s">
        <v>1145</v>
      </c>
      <c r="D109" s="1" t="s">
        <v>912</v>
      </c>
      <c r="E109" s="1" t="s">
        <v>893</v>
      </c>
      <c r="F109" s="1" t="s">
        <v>2313</v>
      </c>
      <c r="G109" s="1" t="s">
        <v>2312</v>
      </c>
      <c r="H109" s="1" t="s">
        <v>166</v>
      </c>
    </row>
    <row r="110" spans="1:8" ht="14.5" x14ac:dyDescent="0.35">
      <c r="A110" s="1" t="s">
        <v>2311</v>
      </c>
      <c r="B110" s="1" t="s">
        <v>882</v>
      </c>
      <c r="D110" s="1" t="s">
        <v>892</v>
      </c>
      <c r="E110" s="1" t="s">
        <v>893</v>
      </c>
      <c r="F110" s="1" t="s">
        <v>2310</v>
      </c>
      <c r="G110" s="1" t="s">
        <v>2309</v>
      </c>
      <c r="H110" s="1" t="s">
        <v>146</v>
      </c>
    </row>
    <row r="111" spans="1:8" ht="14.5" x14ac:dyDescent="0.35">
      <c r="A111" s="1" t="s">
        <v>2308</v>
      </c>
      <c r="B111" s="1" t="s">
        <v>882</v>
      </c>
      <c r="D111" s="1" t="s">
        <v>1198</v>
      </c>
      <c r="E111" s="1" t="s">
        <v>941</v>
      </c>
      <c r="F111" s="1" t="s">
        <v>2307</v>
      </c>
      <c r="G111" s="1" t="s">
        <v>1960</v>
      </c>
      <c r="H111" s="1" t="s">
        <v>146</v>
      </c>
    </row>
    <row r="112" spans="1:8" ht="14.5" x14ac:dyDescent="0.35">
      <c r="A112" s="1" t="s">
        <v>2306</v>
      </c>
      <c r="B112" s="1" t="s">
        <v>882</v>
      </c>
      <c r="D112" s="1" t="s">
        <v>368</v>
      </c>
      <c r="E112" s="1" t="s">
        <v>982</v>
      </c>
      <c r="F112" s="1" t="s">
        <v>2305</v>
      </c>
      <c r="G112" s="1" t="s">
        <v>2304</v>
      </c>
      <c r="H112" s="1" t="s">
        <v>54</v>
      </c>
    </row>
    <row r="113" spans="1:8" ht="14.5" x14ac:dyDescent="0.35">
      <c r="A113" s="1" t="s">
        <v>2303</v>
      </c>
      <c r="F113" s="1" t="s">
        <v>2302</v>
      </c>
    </row>
    <row r="114" spans="1:8" ht="15" thickBot="1" x14ac:dyDescent="0.4"/>
    <row r="115" spans="1:8" ht="16" thickBot="1" x14ac:dyDescent="0.4">
      <c r="A115" s="143" t="s">
        <v>2301</v>
      </c>
      <c r="B115" s="144"/>
      <c r="C115" s="144"/>
      <c r="D115" s="144"/>
      <c r="E115" s="144"/>
      <c r="F115" s="144"/>
      <c r="G115" s="144"/>
      <c r="H115" s="145"/>
    </row>
    <row r="116" spans="1:8" s="3" customFormat="1" ht="14" x14ac:dyDescent="0.35">
      <c r="A116" s="3" t="s">
        <v>1918</v>
      </c>
      <c r="B116" s="3" t="s">
        <v>879</v>
      </c>
      <c r="C116" s="3" t="s">
        <v>4</v>
      </c>
      <c r="D116" s="3" t="s">
        <v>5</v>
      </c>
      <c r="E116" s="3" t="s">
        <v>6</v>
      </c>
      <c r="F116" s="3" t="s">
        <v>1919</v>
      </c>
      <c r="G116" s="3" t="s">
        <v>1920</v>
      </c>
      <c r="H116" s="3" t="s">
        <v>8</v>
      </c>
    </row>
    <row r="117" spans="1:8" ht="14.5" x14ac:dyDescent="0.35">
      <c r="A117" s="1" t="s">
        <v>2300</v>
      </c>
      <c r="B117" s="1" t="s">
        <v>884</v>
      </c>
      <c r="D117" s="1" t="s">
        <v>920</v>
      </c>
      <c r="E117" s="1" t="s">
        <v>891</v>
      </c>
      <c r="F117" s="1" t="s">
        <v>2299</v>
      </c>
      <c r="G117" s="4" t="s">
        <v>2298</v>
      </c>
      <c r="H117" s="1" t="s">
        <v>100</v>
      </c>
    </row>
    <row r="118" spans="1:8" ht="14.5" x14ac:dyDescent="0.35">
      <c r="A118" s="1" t="s">
        <v>1985</v>
      </c>
      <c r="B118" s="1" t="s">
        <v>882</v>
      </c>
      <c r="D118" s="1" t="s">
        <v>892</v>
      </c>
      <c r="E118" s="1" t="s">
        <v>905</v>
      </c>
      <c r="F118" s="1" t="s">
        <v>2297</v>
      </c>
      <c r="G118" s="1" t="s">
        <v>1987</v>
      </c>
      <c r="H118" s="1" t="s">
        <v>166</v>
      </c>
    </row>
    <row r="119" spans="1:8" ht="14.5" x14ac:dyDescent="0.35">
      <c r="F119" s="1" t="s">
        <v>2296</v>
      </c>
    </row>
    <row r="120" spans="1:8" ht="14.5" x14ac:dyDescent="0.35">
      <c r="A120" s="1" t="s">
        <v>2295</v>
      </c>
      <c r="B120" s="1" t="s">
        <v>882</v>
      </c>
      <c r="D120" s="1" t="s">
        <v>951</v>
      </c>
      <c r="E120" s="1" t="s">
        <v>891</v>
      </c>
      <c r="F120" s="1" t="s">
        <v>2294</v>
      </c>
      <c r="G120" s="1" t="s">
        <v>2293</v>
      </c>
      <c r="H120" s="1" t="s">
        <v>12</v>
      </c>
    </row>
    <row r="121" spans="1:8" ht="14.5" x14ac:dyDescent="0.35">
      <c r="A121" s="1" t="s">
        <v>2292</v>
      </c>
      <c r="B121" s="1" t="s">
        <v>882</v>
      </c>
      <c r="D121" s="1" t="s">
        <v>1387</v>
      </c>
      <c r="E121" s="1" t="s">
        <v>882</v>
      </c>
      <c r="F121" s="1" t="s">
        <v>2291</v>
      </c>
      <c r="H121" s="1" t="s">
        <v>12</v>
      </c>
    </row>
    <row r="122" spans="1:8" ht="14.5" x14ac:dyDescent="0.35">
      <c r="A122" s="1" t="s">
        <v>2290</v>
      </c>
      <c r="B122" s="1" t="s">
        <v>882</v>
      </c>
      <c r="D122" s="1" t="s">
        <v>765</v>
      </c>
      <c r="E122" s="1" t="s">
        <v>891</v>
      </c>
      <c r="F122" s="1" t="s">
        <v>2289</v>
      </c>
      <c r="H122" s="1" t="s">
        <v>103</v>
      </c>
    </row>
    <row r="123" spans="1:8" ht="14.5" x14ac:dyDescent="0.35">
      <c r="F123" s="1" t="s">
        <v>2056</v>
      </c>
    </row>
    <row r="124" spans="1:8" ht="14.5" x14ac:dyDescent="0.35">
      <c r="A124" s="1" t="s">
        <v>2288</v>
      </c>
      <c r="B124" s="1" t="s">
        <v>884</v>
      </c>
      <c r="D124" s="1" t="s">
        <v>1198</v>
      </c>
      <c r="E124" s="1" t="s">
        <v>893</v>
      </c>
      <c r="F124" s="1" t="s">
        <v>2287</v>
      </c>
      <c r="G124" s="1" t="s">
        <v>2286</v>
      </c>
      <c r="H124" s="1" t="s">
        <v>12</v>
      </c>
    </row>
    <row r="125" spans="1:8" ht="14.5" x14ac:dyDescent="0.35">
      <c r="A125" s="1" t="s">
        <v>2285</v>
      </c>
      <c r="B125" s="1" t="s">
        <v>882</v>
      </c>
      <c r="D125" s="1" t="s">
        <v>1198</v>
      </c>
      <c r="E125" s="1" t="s">
        <v>941</v>
      </c>
      <c r="F125" s="1" t="s">
        <v>2284</v>
      </c>
      <c r="G125" s="1" t="s">
        <v>2283</v>
      </c>
      <c r="H125" s="1" t="s">
        <v>103</v>
      </c>
    </row>
    <row r="126" spans="1:8" ht="14.5" x14ac:dyDescent="0.35">
      <c r="A126" s="1" t="s">
        <v>2282</v>
      </c>
      <c r="B126" s="1" t="s">
        <v>893</v>
      </c>
      <c r="D126" s="1" t="s">
        <v>892</v>
      </c>
      <c r="E126" s="1" t="s">
        <v>891</v>
      </c>
      <c r="F126" s="1" t="s">
        <v>2281</v>
      </c>
      <c r="G126" s="1" t="s">
        <v>2280</v>
      </c>
      <c r="H126" s="1" t="s">
        <v>54</v>
      </c>
    </row>
    <row r="127" spans="1:8" ht="29" x14ac:dyDescent="0.35">
      <c r="A127" s="1" t="s">
        <v>2279</v>
      </c>
      <c r="F127" s="1" t="s">
        <v>2278</v>
      </c>
    </row>
    <row r="128" spans="1:8" ht="14.5" x14ac:dyDescent="0.35">
      <c r="A128" s="1" t="s">
        <v>2038</v>
      </c>
      <c r="B128" s="1" t="s">
        <v>882</v>
      </c>
      <c r="D128" s="1" t="s">
        <v>2039</v>
      </c>
      <c r="E128" s="1" t="s">
        <v>905</v>
      </c>
      <c r="F128" s="1" t="s">
        <v>2040</v>
      </c>
      <c r="H128" s="1" t="s">
        <v>12</v>
      </c>
    </row>
    <row r="129" spans="1:8" ht="14.5" x14ac:dyDescent="0.35">
      <c r="A129" s="1" t="s">
        <v>2041</v>
      </c>
      <c r="B129" s="1" t="s">
        <v>882</v>
      </c>
      <c r="D129" s="1" t="s">
        <v>892</v>
      </c>
      <c r="E129" s="1" t="s">
        <v>909</v>
      </c>
      <c r="F129" s="1" t="s">
        <v>2042</v>
      </c>
      <c r="G129" s="1" t="s">
        <v>2043</v>
      </c>
      <c r="H129" s="1" t="s">
        <v>21</v>
      </c>
    </row>
    <row r="130" spans="1:8" ht="14.5" x14ac:dyDescent="0.35">
      <c r="A130" s="1" t="s">
        <v>2277</v>
      </c>
      <c r="B130" s="1" t="s">
        <v>882</v>
      </c>
      <c r="D130" s="1" t="s">
        <v>390</v>
      </c>
      <c r="E130" s="1" t="s">
        <v>891</v>
      </c>
      <c r="F130" s="1" t="s">
        <v>2276</v>
      </c>
      <c r="G130" s="1" t="s">
        <v>2275</v>
      </c>
      <c r="H130" s="1" t="s">
        <v>221</v>
      </c>
    </row>
    <row r="131" spans="1:8" s="4" customFormat="1" ht="12.5" x14ac:dyDescent="0.35">
      <c r="A131" s="4" t="s">
        <v>2044</v>
      </c>
      <c r="B131" s="4" t="s">
        <v>882</v>
      </c>
      <c r="D131" s="4" t="s">
        <v>951</v>
      </c>
      <c r="E131" s="4" t="s">
        <v>905</v>
      </c>
      <c r="F131" s="4" t="s">
        <v>2045</v>
      </c>
      <c r="H131" s="4" t="s">
        <v>56</v>
      </c>
    </row>
    <row r="132" spans="1:8" s="4" customFormat="1" ht="12.5" x14ac:dyDescent="0.35">
      <c r="A132" s="4" t="s">
        <v>2046</v>
      </c>
      <c r="F132" s="4" t="s">
        <v>2047</v>
      </c>
    </row>
    <row r="133" spans="1:8" ht="14.5" x14ac:dyDescent="0.35">
      <c r="A133" s="1" t="s">
        <v>2052</v>
      </c>
      <c r="B133" s="1" t="s">
        <v>882</v>
      </c>
      <c r="D133" s="1" t="s">
        <v>885</v>
      </c>
      <c r="E133" s="1" t="s">
        <v>891</v>
      </c>
      <c r="F133" s="1" t="s">
        <v>2053</v>
      </c>
      <c r="H133" s="1" t="s">
        <v>166</v>
      </c>
    </row>
    <row r="134" spans="1:8" ht="14.5" x14ac:dyDescent="0.35">
      <c r="A134" s="1" t="s">
        <v>2058</v>
      </c>
      <c r="B134" s="1" t="s">
        <v>882</v>
      </c>
      <c r="D134" s="1" t="s">
        <v>1198</v>
      </c>
      <c r="E134" s="1" t="s">
        <v>884</v>
      </c>
      <c r="F134" s="1" t="s">
        <v>2059</v>
      </c>
      <c r="G134" s="1" t="s">
        <v>2060</v>
      </c>
      <c r="H134" s="1" t="s">
        <v>54</v>
      </c>
    </row>
    <row r="135" spans="1:8" ht="14.5" x14ac:dyDescent="0.35">
      <c r="A135" s="1" t="s">
        <v>2061</v>
      </c>
      <c r="F135" s="1" t="s">
        <v>2062</v>
      </c>
    </row>
    <row r="136" spans="1:8" ht="14.5" x14ac:dyDescent="0.35">
      <c r="A136" s="1" t="s">
        <v>2274</v>
      </c>
      <c r="B136" s="1" t="s">
        <v>882</v>
      </c>
      <c r="D136" s="1" t="s">
        <v>1619</v>
      </c>
      <c r="E136" s="1" t="s">
        <v>891</v>
      </c>
      <c r="F136" s="1" t="s">
        <v>2273</v>
      </c>
      <c r="G136" s="1" t="s">
        <v>2272</v>
      </c>
      <c r="H136" s="1" t="s">
        <v>54</v>
      </c>
    </row>
    <row r="137" spans="1:8" ht="14.5" x14ac:dyDescent="0.35">
      <c r="F137" s="1" t="s">
        <v>2271</v>
      </c>
    </row>
    <row r="138" spans="1:8" ht="15" thickBot="1" x14ac:dyDescent="0.4"/>
    <row r="139" spans="1:8" ht="16" thickBot="1" x14ac:dyDescent="0.4">
      <c r="A139" s="143" t="s">
        <v>2270</v>
      </c>
      <c r="B139" s="144"/>
      <c r="C139" s="144"/>
      <c r="D139" s="144"/>
      <c r="E139" s="144"/>
      <c r="F139" s="144"/>
      <c r="G139" s="144"/>
      <c r="H139" s="145"/>
    </row>
    <row r="140" spans="1:8" s="3" customFormat="1" ht="14" x14ac:dyDescent="0.35">
      <c r="A140" s="3" t="s">
        <v>1918</v>
      </c>
      <c r="B140" s="3" t="s">
        <v>879</v>
      </c>
      <c r="C140" s="3" t="s">
        <v>4</v>
      </c>
      <c r="D140" s="3" t="s">
        <v>5</v>
      </c>
      <c r="E140" s="3" t="s">
        <v>6</v>
      </c>
      <c r="F140" s="3" t="s">
        <v>1919</v>
      </c>
      <c r="G140" s="3" t="s">
        <v>1920</v>
      </c>
      <c r="H140" s="3" t="s">
        <v>8</v>
      </c>
    </row>
    <row r="141" spans="1:8" s="4" customFormat="1" ht="12.5" x14ac:dyDescent="0.35">
      <c r="A141" s="4" t="s">
        <v>2269</v>
      </c>
      <c r="B141" s="4" t="s">
        <v>882</v>
      </c>
      <c r="C141" s="4" t="s">
        <v>1145</v>
      </c>
      <c r="D141" s="4" t="s">
        <v>912</v>
      </c>
      <c r="E141" s="4" t="s">
        <v>941</v>
      </c>
      <c r="F141" s="4" t="s">
        <v>2268</v>
      </c>
      <c r="H141" s="4" t="s">
        <v>43</v>
      </c>
    </row>
    <row r="142" spans="1:8" s="4" customFormat="1" ht="12.5" x14ac:dyDescent="0.35">
      <c r="A142" s="4" t="s">
        <v>2267</v>
      </c>
      <c r="B142" s="4" t="s">
        <v>882</v>
      </c>
      <c r="D142" s="4" t="s">
        <v>1081</v>
      </c>
      <c r="E142" s="4" t="s">
        <v>891</v>
      </c>
      <c r="F142" s="4" t="s">
        <v>2266</v>
      </c>
      <c r="G142" s="4" t="s">
        <v>2265</v>
      </c>
      <c r="H142" s="4" t="s">
        <v>54</v>
      </c>
    </row>
    <row r="143" spans="1:8" s="4" customFormat="1" ht="12.5" x14ac:dyDescent="0.35">
      <c r="F143" s="4" t="s">
        <v>2264</v>
      </c>
    </row>
    <row r="144" spans="1:8" ht="14.5" x14ac:dyDescent="0.35">
      <c r="A144" s="1" t="s">
        <v>2263</v>
      </c>
      <c r="B144" s="1" t="s">
        <v>884</v>
      </c>
      <c r="D144" s="1" t="s">
        <v>1066</v>
      </c>
      <c r="E144" s="1" t="s">
        <v>982</v>
      </c>
      <c r="F144" s="1" t="s">
        <v>2262</v>
      </c>
      <c r="H144" s="1" t="s">
        <v>100</v>
      </c>
    </row>
    <row r="145" spans="1:8" ht="14.5" x14ac:dyDescent="0.35">
      <c r="A145" s="1" t="s">
        <v>2261</v>
      </c>
      <c r="B145" s="1" t="s">
        <v>884</v>
      </c>
      <c r="C145" s="1" t="s">
        <v>1145</v>
      </c>
      <c r="D145" s="1" t="s">
        <v>1017</v>
      </c>
      <c r="E145" s="1" t="s">
        <v>909</v>
      </c>
      <c r="F145" s="1" t="s">
        <v>2260</v>
      </c>
      <c r="G145" s="1" t="s">
        <v>2259</v>
      </c>
      <c r="H145" s="1" t="s">
        <v>54</v>
      </c>
    </row>
    <row r="146" spans="1:8" ht="14.5" x14ac:dyDescent="0.35">
      <c r="F146" s="1" t="s">
        <v>2258</v>
      </c>
      <c r="G146" s="1" t="s">
        <v>2257</v>
      </c>
    </row>
    <row r="147" spans="1:8" ht="14.5" x14ac:dyDescent="0.35">
      <c r="A147" s="1" t="s">
        <v>2256</v>
      </c>
      <c r="B147" s="1" t="s">
        <v>882</v>
      </c>
      <c r="D147" s="1" t="s">
        <v>1589</v>
      </c>
      <c r="E147" s="1" t="s">
        <v>905</v>
      </c>
      <c r="F147" s="1" t="s">
        <v>2255</v>
      </c>
      <c r="G147" s="1" t="s">
        <v>2254</v>
      </c>
      <c r="H147" s="1" t="s">
        <v>54</v>
      </c>
    </row>
    <row r="148" spans="1:8" ht="14.5" x14ac:dyDescent="0.35">
      <c r="F148" s="1" t="s">
        <v>2253</v>
      </c>
      <c r="G148" s="1" t="s">
        <v>2252</v>
      </c>
    </row>
    <row r="149" spans="1:8" ht="14.5" x14ac:dyDescent="0.35">
      <c r="A149" s="1" t="s">
        <v>2251</v>
      </c>
      <c r="B149" s="1" t="s">
        <v>882</v>
      </c>
      <c r="D149" s="1" t="s">
        <v>1162</v>
      </c>
      <c r="E149" s="1" t="s">
        <v>893</v>
      </c>
      <c r="F149" s="1" t="s">
        <v>2250</v>
      </c>
      <c r="G149" s="1" t="s">
        <v>2249</v>
      </c>
      <c r="H149" s="1" t="s">
        <v>100</v>
      </c>
    </row>
    <row r="150" spans="1:8" ht="14.5" x14ac:dyDescent="0.35">
      <c r="F150" s="1" t="s">
        <v>2248</v>
      </c>
    </row>
    <row r="151" spans="1:8" ht="14.5" x14ac:dyDescent="0.35">
      <c r="F151" s="1" t="s">
        <v>2247</v>
      </c>
    </row>
    <row r="152" spans="1:8" ht="14.5" x14ac:dyDescent="0.35">
      <c r="A152" s="1" t="s">
        <v>2246</v>
      </c>
      <c r="B152" s="1" t="s">
        <v>882</v>
      </c>
      <c r="D152" s="1" t="s">
        <v>951</v>
      </c>
      <c r="E152" s="1" t="s">
        <v>893</v>
      </c>
      <c r="F152" s="1" t="s">
        <v>2245</v>
      </c>
      <c r="H152" s="1" t="s">
        <v>12</v>
      </c>
    </row>
    <row r="153" spans="1:8" ht="14.5" x14ac:dyDescent="0.35">
      <c r="F153" s="1" t="s">
        <v>2232</v>
      </c>
    </row>
    <row r="154" spans="1:8" ht="14.5" x14ac:dyDescent="0.35">
      <c r="F154" s="1" t="s">
        <v>2231</v>
      </c>
    </row>
    <row r="155" spans="1:8" ht="14.5" x14ac:dyDescent="0.35">
      <c r="A155" s="1" t="s">
        <v>2244</v>
      </c>
      <c r="B155" s="1" t="s">
        <v>884</v>
      </c>
      <c r="D155" s="1" t="s">
        <v>2158</v>
      </c>
      <c r="E155" s="1" t="s">
        <v>941</v>
      </c>
      <c r="F155" s="1" t="s">
        <v>2243</v>
      </c>
      <c r="G155" s="1" t="s">
        <v>2242</v>
      </c>
      <c r="H155" s="1" t="s">
        <v>100</v>
      </c>
    </row>
    <row r="156" spans="1:8" ht="14.5" x14ac:dyDescent="0.35">
      <c r="A156" s="1" t="s">
        <v>2241</v>
      </c>
      <c r="B156" s="1" t="s">
        <v>884</v>
      </c>
      <c r="D156" s="1" t="s">
        <v>2240</v>
      </c>
      <c r="E156" s="1" t="s">
        <v>891</v>
      </c>
      <c r="F156" s="15" t="s">
        <v>2239</v>
      </c>
      <c r="G156" s="1" t="s">
        <v>2238</v>
      </c>
      <c r="H156" s="1" t="s">
        <v>103</v>
      </c>
    </row>
    <row r="157" spans="1:8" ht="14.5" x14ac:dyDescent="0.35">
      <c r="A157" s="1" t="s">
        <v>2237</v>
      </c>
      <c r="B157" s="1" t="s">
        <v>882</v>
      </c>
      <c r="D157" s="1" t="s">
        <v>2039</v>
      </c>
      <c r="E157" s="1" t="s">
        <v>905</v>
      </c>
      <c r="F157" s="1" t="s">
        <v>2040</v>
      </c>
      <c r="H157" s="1" t="s">
        <v>12</v>
      </c>
    </row>
    <row r="158" spans="1:8" ht="14.5" x14ac:dyDescent="0.35">
      <c r="A158" s="1" t="s">
        <v>2236</v>
      </c>
      <c r="B158" s="1" t="s">
        <v>882</v>
      </c>
      <c r="D158" s="1" t="s">
        <v>892</v>
      </c>
      <c r="E158" s="1" t="s">
        <v>941</v>
      </c>
      <c r="F158" s="1" t="s">
        <v>2235</v>
      </c>
      <c r="H158" s="1" t="s">
        <v>103</v>
      </c>
    </row>
    <row r="159" spans="1:8" ht="14.5" x14ac:dyDescent="0.35">
      <c r="A159" s="1" t="s">
        <v>2234</v>
      </c>
      <c r="B159" s="1" t="s">
        <v>882</v>
      </c>
      <c r="D159" s="1" t="s">
        <v>951</v>
      </c>
      <c r="E159" s="1" t="s">
        <v>893</v>
      </c>
      <c r="F159" s="1" t="s">
        <v>2233</v>
      </c>
      <c r="H159" s="1" t="s">
        <v>12</v>
      </c>
    </row>
    <row r="160" spans="1:8" ht="14.5" x14ac:dyDescent="0.35">
      <c r="F160" s="1" t="s">
        <v>2232</v>
      </c>
    </row>
    <row r="161" spans="1:8" ht="14.5" x14ac:dyDescent="0.35">
      <c r="F161" s="1" t="s">
        <v>2231</v>
      </c>
    </row>
    <row r="162" spans="1:8" ht="14.5" x14ac:dyDescent="0.35">
      <c r="A162" s="1" t="s">
        <v>2188</v>
      </c>
      <c r="B162" s="1" t="s">
        <v>882</v>
      </c>
      <c r="D162" s="1" t="s">
        <v>951</v>
      </c>
      <c r="E162" s="1" t="s">
        <v>893</v>
      </c>
      <c r="F162" s="1" t="s">
        <v>2230</v>
      </c>
      <c r="H162" s="1" t="s">
        <v>100</v>
      </c>
    </row>
    <row r="163" spans="1:8" ht="14.5" x14ac:dyDescent="0.35">
      <c r="F163" s="1" t="s">
        <v>2229</v>
      </c>
    </row>
    <row r="164" spans="1:8" ht="14.5" x14ac:dyDescent="0.35">
      <c r="A164" s="1" t="s">
        <v>2228</v>
      </c>
      <c r="B164" s="1" t="s">
        <v>884</v>
      </c>
      <c r="C164" s="1" t="s">
        <v>1145</v>
      </c>
      <c r="D164" s="1" t="s">
        <v>1017</v>
      </c>
      <c r="E164" s="1" t="s">
        <v>909</v>
      </c>
      <c r="F164" s="1" t="s">
        <v>2227</v>
      </c>
      <c r="G164" s="1" t="s">
        <v>2226</v>
      </c>
      <c r="H164" s="1" t="s">
        <v>21</v>
      </c>
    </row>
    <row r="165" spans="1:8" ht="14.5" x14ac:dyDescent="0.35">
      <c r="F165" s="1" t="s">
        <v>2225</v>
      </c>
    </row>
    <row r="166" spans="1:8" ht="14.5" x14ac:dyDescent="0.35">
      <c r="A166" s="1" t="s">
        <v>2224</v>
      </c>
      <c r="B166" s="1" t="s">
        <v>884</v>
      </c>
      <c r="D166" s="1" t="s">
        <v>951</v>
      </c>
      <c r="E166" s="1" t="s">
        <v>905</v>
      </c>
      <c r="F166" s="1" t="s">
        <v>2223</v>
      </c>
      <c r="H166" s="1" t="s">
        <v>21</v>
      </c>
    </row>
    <row r="167" spans="1:8" ht="14.5" x14ac:dyDescent="0.35">
      <c r="F167" s="1" t="s">
        <v>2222</v>
      </c>
    </row>
    <row r="168" spans="1:8" ht="14.5" x14ac:dyDescent="0.35">
      <c r="A168" s="1" t="s">
        <v>2221</v>
      </c>
      <c r="B168" s="1" t="s">
        <v>884</v>
      </c>
      <c r="D168" s="1" t="s">
        <v>935</v>
      </c>
      <c r="E168" s="1" t="s">
        <v>893</v>
      </c>
      <c r="F168" s="1" t="s">
        <v>2220</v>
      </c>
      <c r="H168" s="1" t="s">
        <v>166</v>
      </c>
    </row>
    <row r="169" spans="1:8" ht="14.5" x14ac:dyDescent="0.35">
      <c r="A169" s="1" t="s">
        <v>2219</v>
      </c>
      <c r="B169" s="1" t="s">
        <v>893</v>
      </c>
      <c r="D169" s="1" t="s">
        <v>1081</v>
      </c>
      <c r="E169" s="1" t="s">
        <v>905</v>
      </c>
      <c r="F169" s="1" t="s">
        <v>2218</v>
      </c>
      <c r="G169" s="1" t="s">
        <v>2217</v>
      </c>
      <c r="H169" s="1" t="s">
        <v>166</v>
      </c>
    </row>
    <row r="170" spans="1:8" ht="14.5" x14ac:dyDescent="0.35">
      <c r="A170" s="1" t="s">
        <v>2216</v>
      </c>
      <c r="B170" s="1" t="s">
        <v>882</v>
      </c>
      <c r="D170" s="1" t="s">
        <v>915</v>
      </c>
      <c r="E170" s="1" t="s">
        <v>909</v>
      </c>
      <c r="F170" s="1" t="s">
        <v>2215</v>
      </c>
      <c r="G170" s="1" t="s">
        <v>2214</v>
      </c>
      <c r="H170" s="1" t="s">
        <v>166</v>
      </c>
    </row>
    <row r="171" spans="1:8" ht="14.5" x14ac:dyDescent="0.35">
      <c r="A171" s="1" t="s">
        <v>2213</v>
      </c>
      <c r="B171" s="1" t="s">
        <v>882</v>
      </c>
      <c r="D171" s="1" t="s">
        <v>892</v>
      </c>
      <c r="E171" s="1" t="s">
        <v>893</v>
      </c>
      <c r="F171" s="1" t="s">
        <v>2212</v>
      </c>
      <c r="G171" s="1" t="s">
        <v>2211</v>
      </c>
      <c r="H171" s="1" t="s">
        <v>166</v>
      </c>
    </row>
    <row r="172" spans="1:8" ht="14.5" x14ac:dyDescent="0.35">
      <c r="F172" s="1" t="s">
        <v>2210</v>
      </c>
    </row>
    <row r="173" spans="1:8" ht="14.5" x14ac:dyDescent="0.35">
      <c r="A173" s="1" t="s">
        <v>2209</v>
      </c>
      <c r="B173" s="1" t="s">
        <v>884</v>
      </c>
      <c r="D173" s="1" t="s">
        <v>924</v>
      </c>
      <c r="E173" s="1" t="s">
        <v>905</v>
      </c>
      <c r="F173" s="1" t="s">
        <v>2208</v>
      </c>
      <c r="H173" s="1" t="s">
        <v>166</v>
      </c>
    </row>
    <row r="174" spans="1:8" ht="15" thickBot="1" x14ac:dyDescent="0.4"/>
    <row r="175" spans="1:8" ht="16" thickBot="1" x14ac:dyDescent="0.4">
      <c r="A175" s="143" t="s">
        <v>2207</v>
      </c>
      <c r="B175" s="144"/>
      <c r="C175" s="144"/>
      <c r="D175" s="144"/>
      <c r="E175" s="144"/>
      <c r="F175" s="144"/>
      <c r="G175" s="144"/>
      <c r="H175" s="145"/>
    </row>
    <row r="176" spans="1:8" s="3" customFormat="1" ht="14" x14ac:dyDescent="0.35">
      <c r="A176" s="3" t="s">
        <v>1918</v>
      </c>
      <c r="B176" s="3" t="s">
        <v>879</v>
      </c>
      <c r="C176" s="3" t="s">
        <v>4</v>
      </c>
      <c r="D176" s="3" t="s">
        <v>5</v>
      </c>
      <c r="E176" s="3" t="s">
        <v>6</v>
      </c>
      <c r="F176" s="3" t="s">
        <v>1919</v>
      </c>
      <c r="G176" s="3" t="s">
        <v>1920</v>
      </c>
      <c r="H176" s="3" t="s">
        <v>8</v>
      </c>
    </row>
    <row r="177" spans="1:8" ht="14.5" x14ac:dyDescent="0.35">
      <c r="A177" s="1" t="s">
        <v>2206</v>
      </c>
      <c r="B177" s="1" t="s">
        <v>883</v>
      </c>
      <c r="D177" s="1" t="s">
        <v>964</v>
      </c>
      <c r="E177" s="1" t="s">
        <v>882</v>
      </c>
      <c r="F177" s="1" t="s">
        <v>2205</v>
      </c>
      <c r="H177" s="1" t="s">
        <v>21</v>
      </c>
    </row>
    <row r="178" spans="1:8" ht="14.5" x14ac:dyDescent="0.35">
      <c r="A178" s="1" t="s">
        <v>2017</v>
      </c>
      <c r="B178" s="1" t="s">
        <v>882</v>
      </c>
      <c r="D178" s="1" t="s">
        <v>951</v>
      </c>
      <c r="E178" s="1" t="s">
        <v>941</v>
      </c>
      <c r="F178" s="1" t="s">
        <v>2204</v>
      </c>
      <c r="G178" s="1" t="s">
        <v>2203</v>
      </c>
      <c r="H178" s="1" t="s">
        <v>21</v>
      </c>
    </row>
    <row r="179" spans="1:8" ht="14.5" x14ac:dyDescent="0.35">
      <c r="A179" s="1" t="s">
        <v>2202</v>
      </c>
      <c r="B179" s="1" t="s">
        <v>882</v>
      </c>
      <c r="D179" s="1" t="s">
        <v>1081</v>
      </c>
      <c r="E179" s="1" t="s">
        <v>941</v>
      </c>
      <c r="F179" s="1" t="s">
        <v>2201</v>
      </c>
      <c r="G179" s="1" t="s">
        <v>2200</v>
      </c>
      <c r="H179" s="1" t="s">
        <v>103</v>
      </c>
    </row>
    <row r="180" spans="1:8" ht="14.5" x14ac:dyDescent="0.35">
      <c r="F180" s="1" t="s">
        <v>2199</v>
      </c>
    </row>
    <row r="181" spans="1:8" ht="14.5" x14ac:dyDescent="0.35">
      <c r="A181" s="1" t="s">
        <v>2198</v>
      </c>
      <c r="B181" s="1" t="s">
        <v>882</v>
      </c>
      <c r="D181" s="1" t="s">
        <v>920</v>
      </c>
      <c r="E181" s="1" t="s">
        <v>905</v>
      </c>
      <c r="F181" s="1" t="s">
        <v>2197</v>
      </c>
      <c r="G181" s="1" t="s">
        <v>2196</v>
      </c>
      <c r="H181" s="1" t="s">
        <v>21</v>
      </c>
    </row>
    <row r="182" spans="1:8" ht="14.5" x14ac:dyDescent="0.35">
      <c r="A182" s="1" t="s">
        <v>2195</v>
      </c>
      <c r="B182" s="1" t="s">
        <v>882</v>
      </c>
      <c r="D182" s="1" t="s">
        <v>924</v>
      </c>
      <c r="E182" s="1" t="s">
        <v>909</v>
      </c>
      <c r="F182" s="1" t="s">
        <v>2194</v>
      </c>
      <c r="G182" s="1" t="s">
        <v>2193</v>
      </c>
      <c r="H182" s="1" t="s">
        <v>21</v>
      </c>
    </row>
    <row r="183" spans="1:8" ht="14.5" x14ac:dyDescent="0.35">
      <c r="A183" s="1" t="s">
        <v>2192</v>
      </c>
      <c r="B183" s="1" t="s">
        <v>882</v>
      </c>
      <c r="D183" s="1" t="s">
        <v>1081</v>
      </c>
      <c r="E183" s="1" t="s">
        <v>941</v>
      </c>
      <c r="F183" s="1" t="s">
        <v>2191</v>
      </c>
      <c r="G183" s="1" t="s">
        <v>2190</v>
      </c>
      <c r="H183" s="1" t="s">
        <v>221</v>
      </c>
    </row>
    <row r="184" spans="1:8" ht="14.5" x14ac:dyDescent="0.35">
      <c r="G184" s="1" t="s">
        <v>2189</v>
      </c>
    </row>
    <row r="185" spans="1:8" ht="14.5" x14ac:dyDescent="0.35">
      <c r="A185" s="1" t="s">
        <v>2188</v>
      </c>
      <c r="B185" s="1" t="s">
        <v>882</v>
      </c>
      <c r="D185" s="1" t="s">
        <v>951</v>
      </c>
      <c r="E185" s="1" t="s">
        <v>893</v>
      </c>
      <c r="F185" s="1" t="s">
        <v>2187</v>
      </c>
      <c r="H185" s="1" t="s">
        <v>54</v>
      </c>
    </row>
    <row r="186" spans="1:8" ht="14.5" x14ac:dyDescent="0.35">
      <c r="F186" s="1" t="s">
        <v>2186</v>
      </c>
    </row>
    <row r="187" spans="1:8" ht="29" x14ac:dyDescent="0.35">
      <c r="A187" s="1" t="s">
        <v>2185</v>
      </c>
      <c r="B187" s="1" t="s">
        <v>882</v>
      </c>
      <c r="D187" s="1" t="s">
        <v>892</v>
      </c>
      <c r="E187" s="1" t="s">
        <v>941</v>
      </c>
      <c r="F187" s="1" t="s">
        <v>2184</v>
      </c>
      <c r="G187" s="1" t="s">
        <v>2183</v>
      </c>
      <c r="H187" s="1" t="s">
        <v>166</v>
      </c>
    </row>
    <row r="188" spans="1:8" ht="14.5" x14ac:dyDescent="0.35">
      <c r="A188" s="1" t="s">
        <v>2182</v>
      </c>
      <c r="B188" s="1" t="s">
        <v>882</v>
      </c>
      <c r="D188" s="1" t="s">
        <v>1285</v>
      </c>
      <c r="E188" s="1" t="s">
        <v>893</v>
      </c>
      <c r="F188" s="1" t="s">
        <v>2181</v>
      </c>
      <c r="G188" s="1" t="s">
        <v>2180</v>
      </c>
      <c r="H188" s="1" t="s">
        <v>166</v>
      </c>
    </row>
    <row r="189" spans="1:8" ht="14.5" x14ac:dyDescent="0.35">
      <c r="A189" s="1" t="s">
        <v>1241</v>
      </c>
      <c r="B189" s="1" t="s">
        <v>884</v>
      </c>
      <c r="D189" s="1" t="s">
        <v>1198</v>
      </c>
      <c r="E189" s="1" t="s">
        <v>884</v>
      </c>
      <c r="F189" s="1" t="s">
        <v>2179</v>
      </c>
      <c r="G189" s="1" t="s">
        <v>2178</v>
      </c>
      <c r="H189" s="1" t="s">
        <v>166</v>
      </c>
    </row>
    <row r="190" spans="1:8" ht="14.5" x14ac:dyDescent="0.35">
      <c r="A190" s="1" t="s">
        <v>2177</v>
      </c>
      <c r="B190" s="1" t="s">
        <v>882</v>
      </c>
      <c r="C190" s="1" t="s">
        <v>1145</v>
      </c>
      <c r="D190" s="1" t="s">
        <v>1162</v>
      </c>
      <c r="E190" s="1" t="s">
        <v>893</v>
      </c>
      <c r="F190" s="1" t="s">
        <v>2176</v>
      </c>
      <c r="G190" s="1" t="s">
        <v>2175</v>
      </c>
      <c r="H190" s="1" t="s">
        <v>54</v>
      </c>
    </row>
    <row r="191" spans="1:8" ht="14.5" x14ac:dyDescent="0.35">
      <c r="F191" s="1" t="s">
        <v>2174</v>
      </c>
      <c r="G191" s="1" t="s">
        <v>2173</v>
      </c>
    </row>
    <row r="192" spans="1:8" ht="14.5" x14ac:dyDescent="0.35">
      <c r="A192" s="1" t="s">
        <v>2172</v>
      </c>
      <c r="B192" s="1" t="s">
        <v>893</v>
      </c>
      <c r="C192" s="1" t="s">
        <v>1139</v>
      </c>
      <c r="D192" s="1" t="s">
        <v>892</v>
      </c>
      <c r="E192" s="1" t="s">
        <v>884</v>
      </c>
      <c r="F192" s="1" t="s">
        <v>2171</v>
      </c>
      <c r="G192" s="1" t="s">
        <v>2170</v>
      </c>
      <c r="H192" s="1" t="s">
        <v>54</v>
      </c>
    </row>
    <row r="193" spans="1:8" ht="14.5" x14ac:dyDescent="0.35">
      <c r="F193" s="1" t="s">
        <v>2169</v>
      </c>
    </row>
    <row r="194" spans="1:8" ht="29" x14ac:dyDescent="0.35">
      <c r="A194" s="1" t="s">
        <v>2168</v>
      </c>
      <c r="B194" s="1" t="s">
        <v>884</v>
      </c>
      <c r="C194" s="1" t="s">
        <v>1139</v>
      </c>
      <c r="D194" s="1" t="s">
        <v>1107</v>
      </c>
      <c r="E194" s="1" t="s">
        <v>941</v>
      </c>
      <c r="F194" s="1" t="s">
        <v>2167</v>
      </c>
      <c r="H194" s="1" t="s">
        <v>54</v>
      </c>
    </row>
    <row r="195" spans="1:8" ht="29" x14ac:dyDescent="0.35">
      <c r="A195" s="1" t="s">
        <v>2166</v>
      </c>
      <c r="B195" s="1" t="s">
        <v>882</v>
      </c>
      <c r="D195" s="1" t="s">
        <v>1426</v>
      </c>
      <c r="E195" s="1" t="s">
        <v>941</v>
      </c>
      <c r="F195" s="1" t="s">
        <v>2165</v>
      </c>
      <c r="H195" s="1" t="s">
        <v>54</v>
      </c>
    </row>
    <row r="196" spans="1:8" ht="14.5" x14ac:dyDescent="0.35">
      <c r="F196" s="1" t="s">
        <v>2164</v>
      </c>
    </row>
    <row r="197" spans="1:8" ht="14.5" x14ac:dyDescent="0.35">
      <c r="A197" s="1" t="s">
        <v>2163</v>
      </c>
      <c r="B197" s="1" t="s">
        <v>941</v>
      </c>
      <c r="C197" s="1" t="s">
        <v>1136</v>
      </c>
      <c r="D197" s="1" t="s">
        <v>915</v>
      </c>
      <c r="E197" s="1" t="s">
        <v>905</v>
      </c>
      <c r="F197" s="1" t="s">
        <v>2162</v>
      </c>
      <c r="G197" s="1" t="s">
        <v>2161</v>
      </c>
      <c r="H197" s="1" t="s">
        <v>54</v>
      </c>
    </row>
    <row r="198" spans="1:8" ht="14.5" x14ac:dyDescent="0.35">
      <c r="F198" s="1" t="s">
        <v>2160</v>
      </c>
    </row>
    <row r="199" spans="1:8" ht="14.5" x14ac:dyDescent="0.35">
      <c r="A199" s="1" t="s">
        <v>2159</v>
      </c>
      <c r="B199" s="1" t="s">
        <v>884</v>
      </c>
      <c r="D199" s="1" t="s">
        <v>2158</v>
      </c>
      <c r="E199" s="1" t="s">
        <v>905</v>
      </c>
      <c r="F199" s="4" t="s">
        <v>2157</v>
      </c>
      <c r="G199" s="1" t="s">
        <v>2156</v>
      </c>
      <c r="H199" s="1" t="s">
        <v>2155</v>
      </c>
    </row>
    <row r="200" spans="1:8" ht="14.5" x14ac:dyDescent="0.35">
      <c r="F200" s="4" t="s">
        <v>2154</v>
      </c>
      <c r="H200" s="1" t="s">
        <v>85</v>
      </c>
    </row>
    <row r="201" spans="1:8" ht="14.5" x14ac:dyDescent="0.35">
      <c r="A201" s="1" t="s">
        <v>2153</v>
      </c>
      <c r="B201" s="1" t="s">
        <v>882</v>
      </c>
      <c r="D201" s="1" t="s">
        <v>1431</v>
      </c>
      <c r="E201" s="1" t="s">
        <v>884</v>
      </c>
      <c r="F201" s="1" t="s">
        <v>2152</v>
      </c>
      <c r="H201" s="1" t="s">
        <v>85</v>
      </c>
    </row>
    <row r="202" spans="1:8" ht="14.5" x14ac:dyDescent="0.35">
      <c r="A202" s="1" t="s">
        <v>2151</v>
      </c>
      <c r="B202" s="1" t="s">
        <v>884</v>
      </c>
      <c r="D202" s="1" t="s">
        <v>892</v>
      </c>
      <c r="E202" s="1" t="s">
        <v>941</v>
      </c>
      <c r="F202" s="1" t="s">
        <v>2150</v>
      </c>
      <c r="H202" s="1" t="s">
        <v>85</v>
      </c>
    </row>
    <row r="203" spans="1:8" ht="14.5" x14ac:dyDescent="0.35">
      <c r="A203" s="1" t="s">
        <v>2149</v>
      </c>
      <c r="F203" s="1" t="s">
        <v>2148</v>
      </c>
    </row>
    <row r="204" spans="1:8" ht="15" thickBot="1" x14ac:dyDescent="0.4"/>
    <row r="205" spans="1:8" ht="16" thickBot="1" x14ac:dyDescent="0.4">
      <c r="A205" s="143" t="s">
        <v>2147</v>
      </c>
      <c r="B205" s="144"/>
      <c r="C205" s="144"/>
      <c r="D205" s="144"/>
      <c r="E205" s="144"/>
      <c r="F205" s="144"/>
      <c r="G205" s="144"/>
      <c r="H205" s="145"/>
    </row>
    <row r="206" spans="1:8" s="3" customFormat="1" ht="14" x14ac:dyDescent="0.35">
      <c r="A206" s="3" t="s">
        <v>1918</v>
      </c>
      <c r="B206" s="3" t="s">
        <v>879</v>
      </c>
      <c r="C206" s="3" t="s">
        <v>4</v>
      </c>
      <c r="D206" s="3" t="s">
        <v>5</v>
      </c>
      <c r="E206" s="3" t="s">
        <v>6</v>
      </c>
      <c r="F206" s="3" t="s">
        <v>1919</v>
      </c>
      <c r="G206" s="3" t="s">
        <v>1920</v>
      </c>
      <c r="H206" s="3" t="s">
        <v>8</v>
      </c>
    </row>
    <row r="207" spans="1:8" ht="14.5" x14ac:dyDescent="0.35">
      <c r="A207" s="1" t="s">
        <v>2146</v>
      </c>
      <c r="B207" s="1" t="s">
        <v>10</v>
      </c>
      <c r="D207" s="1" t="s">
        <v>821</v>
      </c>
      <c r="E207" s="1" t="s">
        <v>982</v>
      </c>
      <c r="F207" s="1" t="s">
        <v>2145</v>
      </c>
      <c r="G207" s="1" t="s">
        <v>2144</v>
      </c>
      <c r="H207" s="1" t="s">
        <v>2143</v>
      </c>
    </row>
    <row r="208" spans="1:8" ht="14.5" x14ac:dyDescent="0.35">
      <c r="A208" s="1" t="s">
        <v>2142</v>
      </c>
      <c r="B208" s="1" t="s">
        <v>10</v>
      </c>
      <c r="D208" s="1" t="s">
        <v>2115</v>
      </c>
      <c r="E208" s="1" t="s">
        <v>982</v>
      </c>
      <c r="F208" s="1" t="s">
        <v>2141</v>
      </c>
      <c r="G208" s="1" t="s">
        <v>2140</v>
      </c>
      <c r="H208" s="1" t="s">
        <v>103</v>
      </c>
    </row>
    <row r="209" spans="1:8" ht="14.5" x14ac:dyDescent="0.35">
      <c r="F209" s="1" t="s">
        <v>2139</v>
      </c>
    </row>
    <row r="210" spans="1:8" ht="14.5" x14ac:dyDescent="0.35">
      <c r="A210" s="1" t="s">
        <v>2138</v>
      </c>
      <c r="B210" s="1" t="s">
        <v>10</v>
      </c>
      <c r="D210" s="1" t="s">
        <v>658</v>
      </c>
      <c r="E210" s="1" t="s">
        <v>1010</v>
      </c>
      <c r="F210" s="1" t="s">
        <v>2137</v>
      </c>
      <c r="G210" s="1" t="s">
        <v>2136</v>
      </c>
      <c r="H210" s="1" t="s">
        <v>103</v>
      </c>
    </row>
    <row r="211" spans="1:8" ht="14.5" x14ac:dyDescent="0.35">
      <c r="F211" s="1" t="s">
        <v>2135</v>
      </c>
    </row>
    <row r="212" spans="1:8" ht="14.5" x14ac:dyDescent="0.35">
      <c r="A212" s="1" t="s">
        <v>2134</v>
      </c>
      <c r="B212" s="1" t="s">
        <v>10</v>
      </c>
      <c r="D212" s="1" t="s">
        <v>2084</v>
      </c>
      <c r="E212" s="1" t="s">
        <v>909</v>
      </c>
      <c r="F212" s="1" t="s">
        <v>2102</v>
      </c>
      <c r="G212" s="1" t="s">
        <v>2133</v>
      </c>
      <c r="H212" s="1" t="s">
        <v>103</v>
      </c>
    </row>
    <row r="213" spans="1:8" ht="14.5" x14ac:dyDescent="0.35">
      <c r="F213" s="1" t="s">
        <v>2132</v>
      </c>
      <c r="G213" s="1" t="s">
        <v>2131</v>
      </c>
    </row>
    <row r="214" spans="1:8" ht="14.5" x14ac:dyDescent="0.35">
      <c r="A214" s="1" t="s">
        <v>2130</v>
      </c>
      <c r="B214" s="1" t="s">
        <v>10</v>
      </c>
      <c r="D214" s="1" t="s">
        <v>658</v>
      </c>
      <c r="E214" s="1" t="s">
        <v>1010</v>
      </c>
      <c r="F214" s="1" t="s">
        <v>2129</v>
      </c>
      <c r="G214" s="1" t="s">
        <v>2128</v>
      </c>
      <c r="H214" s="1" t="s">
        <v>106</v>
      </c>
    </row>
    <row r="215" spans="1:8" ht="14.5" x14ac:dyDescent="0.35">
      <c r="F215" s="1" t="s">
        <v>2127</v>
      </c>
      <c r="G215" s="1" t="s">
        <v>2126</v>
      </c>
    </row>
    <row r="216" spans="1:8" ht="14.5" x14ac:dyDescent="0.35">
      <c r="A216" s="1" t="s">
        <v>2125</v>
      </c>
      <c r="B216" s="1" t="s">
        <v>10</v>
      </c>
      <c r="D216" s="1" t="s">
        <v>2084</v>
      </c>
      <c r="E216" s="1" t="s">
        <v>1010</v>
      </c>
      <c r="F216" s="1" t="s">
        <v>2124</v>
      </c>
      <c r="G216" s="1" t="s">
        <v>2123</v>
      </c>
      <c r="H216" s="1" t="s">
        <v>106</v>
      </c>
    </row>
    <row r="217" spans="1:8" ht="14.5" x14ac:dyDescent="0.35">
      <c r="F217" s="1" t="s">
        <v>2122</v>
      </c>
    </row>
    <row r="218" spans="1:8" ht="14.5" x14ac:dyDescent="0.35">
      <c r="A218" s="1" t="s">
        <v>2121</v>
      </c>
      <c r="B218" s="1" t="s">
        <v>10</v>
      </c>
      <c r="D218" s="1" t="s">
        <v>1052</v>
      </c>
      <c r="E218" s="1" t="s">
        <v>1012</v>
      </c>
      <c r="F218" s="1" t="s">
        <v>2097</v>
      </c>
      <c r="G218" s="1" t="s">
        <v>2120</v>
      </c>
      <c r="H218" s="1" t="s">
        <v>103</v>
      </c>
    </row>
    <row r="219" spans="1:8" ht="14.5" x14ac:dyDescent="0.35">
      <c r="A219" s="1" t="s">
        <v>2119</v>
      </c>
      <c r="B219" s="1" t="s">
        <v>10</v>
      </c>
      <c r="D219" s="1" t="s">
        <v>1044</v>
      </c>
      <c r="E219" s="1" t="s">
        <v>982</v>
      </c>
      <c r="F219" s="1" t="s">
        <v>2118</v>
      </c>
      <c r="G219" s="1" t="s">
        <v>2117</v>
      </c>
      <c r="H219" s="1" t="s">
        <v>54</v>
      </c>
    </row>
    <row r="220" spans="1:8" ht="14.5" x14ac:dyDescent="0.35">
      <c r="G220" s="1" t="s">
        <v>1945</v>
      </c>
    </row>
    <row r="221" spans="1:8" ht="14.5" x14ac:dyDescent="0.35">
      <c r="A221" s="1" t="s">
        <v>2116</v>
      </c>
      <c r="B221" s="1" t="s">
        <v>10</v>
      </c>
      <c r="D221" s="1" t="s">
        <v>2115</v>
      </c>
      <c r="E221" s="1" t="s">
        <v>1012</v>
      </c>
      <c r="F221" s="1" t="s">
        <v>2114</v>
      </c>
      <c r="G221" s="1" t="s">
        <v>2113</v>
      </c>
      <c r="H221" s="1" t="s">
        <v>103</v>
      </c>
    </row>
    <row r="222" spans="1:8" ht="14.5" x14ac:dyDescent="0.35">
      <c r="F222" s="1" t="s">
        <v>2112</v>
      </c>
    </row>
    <row r="223" spans="1:8" ht="14.5" x14ac:dyDescent="0.35">
      <c r="A223" s="1" t="s">
        <v>2111</v>
      </c>
      <c r="B223" s="1" t="s">
        <v>10</v>
      </c>
      <c r="D223" s="1" t="s">
        <v>718</v>
      </c>
      <c r="E223" s="1" t="s">
        <v>982</v>
      </c>
      <c r="F223" s="1" t="s">
        <v>2110</v>
      </c>
      <c r="G223" s="1" t="s">
        <v>2109</v>
      </c>
      <c r="H223" s="1" t="s">
        <v>103</v>
      </c>
    </row>
    <row r="224" spans="1:8" ht="14.5" x14ac:dyDescent="0.35">
      <c r="F224" s="1" t="s">
        <v>2108</v>
      </c>
    </row>
    <row r="225" spans="1:8" ht="14.5" x14ac:dyDescent="0.35">
      <c r="A225" s="1" t="s">
        <v>2107</v>
      </c>
      <c r="B225" s="1" t="s">
        <v>10</v>
      </c>
      <c r="D225" s="1" t="s">
        <v>501</v>
      </c>
      <c r="E225" s="1" t="s">
        <v>1012</v>
      </c>
      <c r="F225" s="1" t="s">
        <v>2106</v>
      </c>
      <c r="G225" s="1" t="s">
        <v>2105</v>
      </c>
      <c r="H225" s="1" t="s">
        <v>103</v>
      </c>
    </row>
    <row r="226" spans="1:8" ht="14.5" x14ac:dyDescent="0.35">
      <c r="A226" s="1" t="s">
        <v>2104</v>
      </c>
      <c r="B226" s="1" t="s">
        <v>10</v>
      </c>
      <c r="D226" s="1" t="s">
        <v>2103</v>
      </c>
      <c r="E226" s="1" t="s">
        <v>982</v>
      </c>
      <c r="F226" s="1" t="s">
        <v>2102</v>
      </c>
      <c r="G226" s="1" t="s">
        <v>2101</v>
      </c>
      <c r="H226" s="1" t="s">
        <v>85</v>
      </c>
    </row>
    <row r="227" spans="1:8" ht="14.5" x14ac:dyDescent="0.35">
      <c r="F227" s="1" t="s">
        <v>2100</v>
      </c>
      <c r="G227" s="1" t="s">
        <v>2099</v>
      </c>
    </row>
    <row r="228" spans="1:8" ht="14.5" x14ac:dyDescent="0.35">
      <c r="A228" s="1" t="s">
        <v>2098</v>
      </c>
      <c r="B228" s="1" t="s">
        <v>10</v>
      </c>
      <c r="D228" s="1" t="s">
        <v>853</v>
      </c>
      <c r="E228" s="1" t="s">
        <v>1012</v>
      </c>
      <c r="F228" s="1" t="s">
        <v>2097</v>
      </c>
      <c r="G228" s="1" t="s">
        <v>2096</v>
      </c>
      <c r="H228" s="1" t="s">
        <v>2095</v>
      </c>
    </row>
    <row r="229" spans="1:8" ht="14.5" x14ac:dyDescent="0.35">
      <c r="A229" s="1" t="s">
        <v>2094</v>
      </c>
      <c r="B229" s="1" t="s">
        <v>10</v>
      </c>
      <c r="D229" s="1" t="s">
        <v>1034</v>
      </c>
      <c r="E229" s="1" t="s">
        <v>1012</v>
      </c>
      <c r="F229" s="1" t="s">
        <v>2093</v>
      </c>
      <c r="G229" s="1" t="s">
        <v>2092</v>
      </c>
      <c r="H229" s="1" t="s">
        <v>103</v>
      </c>
    </row>
    <row r="230" spans="1:8" ht="14.5" x14ac:dyDescent="0.35">
      <c r="A230" s="1" t="s">
        <v>2091</v>
      </c>
      <c r="B230" s="1" t="s">
        <v>10</v>
      </c>
      <c r="D230" s="1" t="s">
        <v>2090</v>
      </c>
      <c r="E230" s="1" t="s">
        <v>1010</v>
      </c>
      <c r="F230" s="1" t="s">
        <v>2089</v>
      </c>
      <c r="G230" s="1" t="s">
        <v>2088</v>
      </c>
      <c r="H230" s="1" t="s">
        <v>54</v>
      </c>
    </row>
    <row r="231" spans="1:8" ht="14.5" x14ac:dyDescent="0.35">
      <c r="F231" s="1" t="s">
        <v>2087</v>
      </c>
      <c r="G231" s="1" t="s">
        <v>2086</v>
      </c>
    </row>
    <row r="232" spans="1:8" ht="14.5" x14ac:dyDescent="0.35">
      <c r="A232" s="1" t="s">
        <v>2085</v>
      </c>
      <c r="B232" s="1" t="s">
        <v>10</v>
      </c>
      <c r="D232" s="1" t="s">
        <v>2084</v>
      </c>
      <c r="E232" s="1" t="s">
        <v>1010</v>
      </c>
      <c r="F232" s="1" t="s">
        <v>2083</v>
      </c>
      <c r="G232" s="1" t="s">
        <v>2082</v>
      </c>
      <c r="H232" s="1" t="s">
        <v>85</v>
      </c>
    </row>
    <row r="233" spans="1:8" ht="14.5" x14ac:dyDescent="0.35">
      <c r="F233" s="1" t="s">
        <v>2081</v>
      </c>
    </row>
    <row r="234" spans="1:8" ht="15" thickBot="1" x14ac:dyDescent="0.4"/>
    <row r="235" spans="1:8" ht="16" thickBot="1" x14ac:dyDescent="0.4">
      <c r="A235" s="143" t="s">
        <v>2080</v>
      </c>
      <c r="B235" s="144"/>
      <c r="C235" s="144"/>
      <c r="D235" s="144"/>
      <c r="E235" s="144"/>
      <c r="F235" s="144"/>
      <c r="G235" s="144"/>
      <c r="H235" s="145"/>
    </row>
    <row r="236" spans="1:8" s="3" customFormat="1" ht="14" x14ac:dyDescent="0.35">
      <c r="A236" s="3" t="s">
        <v>1918</v>
      </c>
      <c r="B236" s="3" t="s">
        <v>879</v>
      </c>
      <c r="C236" s="3" t="s">
        <v>4</v>
      </c>
      <c r="D236" s="3" t="s">
        <v>5</v>
      </c>
      <c r="E236" s="3" t="s">
        <v>6</v>
      </c>
      <c r="F236" s="3" t="s">
        <v>1919</v>
      </c>
      <c r="G236" s="3" t="s">
        <v>1920</v>
      </c>
      <c r="H236" s="3" t="s">
        <v>8</v>
      </c>
    </row>
    <row r="237" spans="1:8" s="4" customFormat="1" ht="12.5" x14ac:dyDescent="0.35">
      <c r="A237" s="4" t="s">
        <v>2079</v>
      </c>
      <c r="B237" s="4" t="s">
        <v>884</v>
      </c>
      <c r="D237" s="4" t="s">
        <v>1875</v>
      </c>
      <c r="E237" s="4" t="s">
        <v>982</v>
      </c>
      <c r="F237" s="4" t="s">
        <v>2078</v>
      </c>
      <c r="G237" s="4" t="s">
        <v>2077</v>
      </c>
      <c r="H237" s="4" t="s">
        <v>106</v>
      </c>
    </row>
    <row r="238" spans="1:8" s="4" customFormat="1" ht="12.5" x14ac:dyDescent="0.35">
      <c r="A238" s="4" t="s">
        <v>2076</v>
      </c>
      <c r="B238" s="4" t="s">
        <v>882</v>
      </c>
      <c r="D238" s="4" t="s">
        <v>885</v>
      </c>
      <c r="E238" s="4" t="s">
        <v>905</v>
      </c>
      <c r="F238" s="4" t="s">
        <v>2075</v>
      </c>
      <c r="H238" s="4" t="s">
        <v>106</v>
      </c>
    </row>
    <row r="239" spans="1:8" s="4" customFormat="1" ht="12.5" x14ac:dyDescent="0.35">
      <c r="F239" s="4" t="s">
        <v>2074</v>
      </c>
    </row>
    <row r="240" spans="1:8" ht="29" x14ac:dyDescent="0.35">
      <c r="A240" s="1" t="s">
        <v>2073</v>
      </c>
      <c r="B240" s="1" t="s">
        <v>884</v>
      </c>
      <c r="D240" s="1" t="s">
        <v>1350</v>
      </c>
      <c r="E240" s="1" t="s">
        <v>905</v>
      </c>
      <c r="F240" s="1" t="s">
        <v>2072</v>
      </c>
      <c r="H240" s="1" t="s">
        <v>103</v>
      </c>
    </row>
    <row r="241" spans="1:8" ht="14.5" x14ac:dyDescent="0.35">
      <c r="A241" s="1" t="s">
        <v>2071</v>
      </c>
      <c r="B241" s="1" t="s">
        <v>882</v>
      </c>
      <c r="D241" s="1" t="s">
        <v>892</v>
      </c>
      <c r="E241" s="1" t="s">
        <v>905</v>
      </c>
      <c r="H241" s="1" t="s">
        <v>106</v>
      </c>
    </row>
    <row r="242" spans="1:8" ht="14.5" x14ac:dyDescent="0.35">
      <c r="A242" s="1" t="s">
        <v>2070</v>
      </c>
      <c r="B242" s="1" t="s">
        <v>882</v>
      </c>
      <c r="D242" s="1" t="s">
        <v>2039</v>
      </c>
      <c r="E242" s="1" t="s">
        <v>905</v>
      </c>
      <c r="F242" s="1" t="s">
        <v>2040</v>
      </c>
      <c r="H242" s="1" t="s">
        <v>103</v>
      </c>
    </row>
    <row r="243" spans="1:8" ht="14.5" x14ac:dyDescent="0.35">
      <c r="A243" s="1" t="s">
        <v>2069</v>
      </c>
    </row>
    <row r="244" spans="1:8" ht="14.5" x14ac:dyDescent="0.35">
      <c r="A244" s="1" t="s">
        <v>2068</v>
      </c>
      <c r="B244" s="1" t="s">
        <v>10</v>
      </c>
      <c r="D244" s="1" t="s">
        <v>885</v>
      </c>
      <c r="E244" s="1" t="s">
        <v>905</v>
      </c>
      <c r="F244" s="1" t="s">
        <v>2067</v>
      </c>
      <c r="H244" s="1" t="s">
        <v>103</v>
      </c>
    </row>
    <row r="245" spans="1:8" ht="14.5" x14ac:dyDescent="0.35">
      <c r="A245" s="1" t="s">
        <v>2066</v>
      </c>
      <c r="B245" s="1" t="s">
        <v>882</v>
      </c>
      <c r="D245" s="1" t="s">
        <v>915</v>
      </c>
      <c r="E245" s="1" t="s">
        <v>909</v>
      </c>
      <c r="F245" s="1" t="s">
        <v>2065</v>
      </c>
      <c r="G245" s="1" t="s">
        <v>2064</v>
      </c>
      <c r="H245" s="1" t="s">
        <v>106</v>
      </c>
    </row>
    <row r="246" spans="1:8" ht="14.5" x14ac:dyDescent="0.35">
      <c r="F246" s="1" t="s">
        <v>2063</v>
      </c>
    </row>
  </sheetData>
  <mergeCells count="10">
    <mergeCell ref="A1:H2"/>
    <mergeCell ref="A3:H3"/>
    <mergeCell ref="A4:H4"/>
    <mergeCell ref="A42:H42"/>
    <mergeCell ref="A235:H235"/>
    <mergeCell ref="A139:H139"/>
    <mergeCell ref="A115:H115"/>
    <mergeCell ref="A205:H205"/>
    <mergeCell ref="A80:H80"/>
    <mergeCell ref="A175:H17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P166"/>
  <sheetViews>
    <sheetView workbookViewId="0">
      <selection sqref="A1:P2"/>
    </sheetView>
  </sheetViews>
  <sheetFormatPr defaultColWidth="9.1796875" defaultRowHeight="15" customHeight="1" x14ac:dyDescent="0.35"/>
  <cols>
    <col min="1" max="1" width="25" style="1" customWidth="1"/>
    <col min="2" max="6" width="6.7265625" style="1" customWidth="1"/>
    <col min="7" max="8" width="5.1796875" style="1" customWidth="1"/>
    <col min="9" max="9" width="9.7265625" style="1" customWidth="1"/>
    <col min="10" max="12" width="6.7265625" style="1" customWidth="1"/>
    <col min="13" max="13" width="10.7265625" style="1" customWidth="1"/>
    <col min="14" max="15" width="6.7265625" style="1" customWidth="1"/>
    <col min="16" max="16" width="9.7265625" style="1" customWidth="1"/>
    <col min="17" max="16384" width="9.1796875" style="1"/>
  </cols>
  <sheetData>
    <row r="1" spans="1:16" ht="14.5" x14ac:dyDescent="0.35">
      <c r="A1" s="162" t="s">
        <v>2529</v>
      </c>
      <c r="B1" s="163"/>
      <c r="C1" s="163"/>
      <c r="D1" s="163"/>
      <c r="E1" s="163"/>
      <c r="F1" s="163"/>
      <c r="G1" s="163"/>
      <c r="H1" s="163"/>
      <c r="I1" s="163"/>
      <c r="J1" s="163"/>
      <c r="K1" s="163"/>
      <c r="L1" s="163"/>
      <c r="M1" s="163"/>
      <c r="N1" s="163"/>
      <c r="O1" s="163"/>
      <c r="P1" s="164"/>
    </row>
    <row r="2" spans="1:16" thickBot="1" x14ac:dyDescent="0.4">
      <c r="A2" s="165"/>
      <c r="B2" s="166"/>
      <c r="C2" s="166"/>
      <c r="D2" s="166"/>
      <c r="E2" s="166"/>
      <c r="F2" s="166"/>
      <c r="G2" s="166"/>
      <c r="H2" s="166"/>
      <c r="I2" s="166"/>
      <c r="J2" s="166"/>
      <c r="K2" s="166"/>
      <c r="L2" s="166"/>
      <c r="M2" s="166"/>
      <c r="N2" s="166"/>
      <c r="O2" s="166"/>
      <c r="P2" s="167"/>
    </row>
    <row r="3" spans="1:16" thickBot="1" x14ac:dyDescent="0.4">
      <c r="A3" s="168" t="s">
        <v>2528</v>
      </c>
      <c r="B3" s="168"/>
      <c r="C3" s="168"/>
      <c r="D3" s="168"/>
      <c r="E3" s="168"/>
      <c r="F3" s="168"/>
      <c r="G3" s="168"/>
      <c r="H3" s="168"/>
      <c r="I3" s="168"/>
      <c r="J3" s="168"/>
      <c r="K3" s="168"/>
      <c r="L3" s="168"/>
      <c r="M3" s="168"/>
      <c r="N3" s="168"/>
      <c r="O3" s="168"/>
      <c r="P3" s="168"/>
    </row>
    <row r="4" spans="1:16" ht="16" thickBot="1" x14ac:dyDescent="0.4">
      <c r="A4" s="143" t="s">
        <v>2527</v>
      </c>
      <c r="B4" s="144"/>
      <c r="C4" s="144"/>
      <c r="D4" s="144"/>
      <c r="E4" s="144"/>
      <c r="F4" s="144"/>
      <c r="G4" s="144"/>
      <c r="H4" s="144"/>
      <c r="I4" s="144"/>
      <c r="J4" s="144"/>
      <c r="K4" s="144"/>
      <c r="L4" s="144"/>
      <c r="M4" s="144"/>
      <c r="N4" s="144"/>
      <c r="O4" s="144"/>
      <c r="P4" s="145"/>
    </row>
    <row r="5" spans="1:16" s="3" customFormat="1" ht="14" x14ac:dyDescent="0.35">
      <c r="A5" s="3" t="s">
        <v>1154</v>
      </c>
      <c r="B5" s="3" t="s">
        <v>2372</v>
      </c>
      <c r="C5" s="3" t="s">
        <v>2371</v>
      </c>
      <c r="D5" s="3" t="s">
        <v>2370</v>
      </c>
      <c r="E5" s="3" t="s">
        <v>2369</v>
      </c>
      <c r="F5" s="3" t="s">
        <v>2368</v>
      </c>
      <c r="G5" s="3" t="s">
        <v>2367</v>
      </c>
      <c r="H5" s="3" t="s">
        <v>85</v>
      </c>
      <c r="I5" s="3" t="s">
        <v>2426</v>
      </c>
      <c r="J5" s="3" t="s">
        <v>2365</v>
      </c>
      <c r="K5" s="3" t="s">
        <v>2364</v>
      </c>
      <c r="L5" s="3" t="s">
        <v>4</v>
      </c>
      <c r="M5" s="3" t="s">
        <v>2363</v>
      </c>
      <c r="N5" s="3" t="s">
        <v>6</v>
      </c>
      <c r="O5" s="3" t="s">
        <v>879</v>
      </c>
      <c r="P5" s="3" t="s">
        <v>8</v>
      </c>
    </row>
    <row r="6" spans="1:16" s="4" customFormat="1" ht="12.5" x14ac:dyDescent="0.35">
      <c r="A6" s="4" t="s">
        <v>2526</v>
      </c>
      <c r="B6" s="4" t="s">
        <v>884</v>
      </c>
      <c r="C6" s="4" t="s">
        <v>884</v>
      </c>
      <c r="D6" s="4" t="s">
        <v>1228</v>
      </c>
      <c r="E6" s="4" t="s">
        <v>883</v>
      </c>
      <c r="F6" s="4" t="s">
        <v>2358</v>
      </c>
      <c r="G6" s="4" t="s">
        <v>941</v>
      </c>
      <c r="H6" s="4" t="s">
        <v>891</v>
      </c>
      <c r="I6" s="4" t="s">
        <v>2491</v>
      </c>
      <c r="J6" s="4" t="s">
        <v>882</v>
      </c>
      <c r="K6" s="4" t="s">
        <v>941</v>
      </c>
      <c r="L6" s="4" t="s">
        <v>1012</v>
      </c>
      <c r="M6" s="4" t="s">
        <v>2525</v>
      </c>
      <c r="N6" s="4" t="s">
        <v>893</v>
      </c>
      <c r="O6" s="4" t="s">
        <v>941</v>
      </c>
      <c r="P6" s="4" t="s">
        <v>2408</v>
      </c>
    </row>
    <row r="7" spans="1:16" ht="14.5" x14ac:dyDescent="0.35">
      <c r="A7" s="1" t="s">
        <v>2524</v>
      </c>
      <c r="B7" s="1" t="s">
        <v>884</v>
      </c>
      <c r="C7" s="1" t="s">
        <v>884</v>
      </c>
      <c r="D7" s="1" t="s">
        <v>1228</v>
      </c>
      <c r="E7" s="1" t="s">
        <v>883</v>
      </c>
      <c r="F7" s="1" t="s">
        <v>2358</v>
      </c>
      <c r="G7" s="1" t="s">
        <v>941</v>
      </c>
      <c r="H7" s="1" t="s">
        <v>891</v>
      </c>
      <c r="I7" s="1" t="s">
        <v>2522</v>
      </c>
      <c r="J7" s="1" t="s">
        <v>882</v>
      </c>
      <c r="K7" s="1" t="s">
        <v>882</v>
      </c>
      <c r="L7" s="1" t="s">
        <v>1338</v>
      </c>
      <c r="M7" s="1" t="s">
        <v>1350</v>
      </c>
      <c r="N7" s="1" t="s">
        <v>884</v>
      </c>
      <c r="O7" s="1" t="s">
        <v>884</v>
      </c>
      <c r="P7" s="1" t="s">
        <v>2405</v>
      </c>
    </row>
    <row r="8" spans="1:16" ht="14.5" x14ac:dyDescent="0.35">
      <c r="A8" s="1" t="s">
        <v>2523</v>
      </c>
      <c r="B8" s="1" t="s">
        <v>884</v>
      </c>
      <c r="C8" s="1" t="s">
        <v>893</v>
      </c>
      <c r="D8" s="1" t="s">
        <v>1228</v>
      </c>
      <c r="E8" s="1" t="s">
        <v>883</v>
      </c>
      <c r="F8" s="1" t="s">
        <v>2358</v>
      </c>
      <c r="G8" s="1" t="s">
        <v>891</v>
      </c>
      <c r="H8" s="1" t="s">
        <v>941</v>
      </c>
      <c r="I8" s="1" t="s">
        <v>2522</v>
      </c>
      <c r="J8" s="1" t="s">
        <v>882</v>
      </c>
      <c r="K8" s="1" t="s">
        <v>893</v>
      </c>
      <c r="L8" s="1" t="s">
        <v>1186</v>
      </c>
      <c r="M8" s="1" t="s">
        <v>2406</v>
      </c>
      <c r="N8" s="1" t="s">
        <v>884</v>
      </c>
      <c r="O8" s="1" t="s">
        <v>893</v>
      </c>
      <c r="P8" s="1" t="s">
        <v>211</v>
      </c>
    </row>
    <row r="9" spans="1:16" ht="14.5" x14ac:dyDescent="0.35">
      <c r="A9" s="1" t="s">
        <v>2521</v>
      </c>
      <c r="B9" s="1" t="s">
        <v>884</v>
      </c>
      <c r="C9" s="1" t="s">
        <v>882</v>
      </c>
      <c r="D9" s="1" t="s">
        <v>1228</v>
      </c>
      <c r="E9" s="1" t="s">
        <v>883</v>
      </c>
      <c r="F9" s="1" t="s">
        <v>2358</v>
      </c>
      <c r="G9" s="1" t="s">
        <v>891</v>
      </c>
      <c r="H9" s="1" t="s">
        <v>891</v>
      </c>
      <c r="I9" s="1" t="s">
        <v>2520</v>
      </c>
      <c r="J9" s="1" t="s">
        <v>882</v>
      </c>
      <c r="K9" s="1" t="s">
        <v>884</v>
      </c>
      <c r="L9" s="1" t="s">
        <v>1186</v>
      </c>
      <c r="M9" s="1" t="s">
        <v>2158</v>
      </c>
      <c r="N9" s="1" t="s">
        <v>884</v>
      </c>
      <c r="O9" s="1" t="s">
        <v>884</v>
      </c>
      <c r="P9" s="1" t="s">
        <v>141</v>
      </c>
    </row>
    <row r="10" spans="1:16" ht="14.5" x14ac:dyDescent="0.35">
      <c r="A10" s="1" t="s">
        <v>2519</v>
      </c>
      <c r="B10" s="1" t="s">
        <v>884</v>
      </c>
      <c r="C10" s="1" t="s">
        <v>893</v>
      </c>
      <c r="D10" s="1" t="s">
        <v>1228</v>
      </c>
      <c r="E10" s="1" t="s">
        <v>883</v>
      </c>
      <c r="F10" s="1" t="s">
        <v>2358</v>
      </c>
      <c r="G10" s="1" t="s">
        <v>941</v>
      </c>
      <c r="H10" s="1" t="s">
        <v>905</v>
      </c>
      <c r="I10" s="1" t="s">
        <v>2494</v>
      </c>
      <c r="J10" s="1" t="s">
        <v>882</v>
      </c>
      <c r="K10" s="1" t="s">
        <v>882</v>
      </c>
      <c r="L10" s="1" t="s">
        <v>1012</v>
      </c>
      <c r="M10" s="1" t="s">
        <v>2518</v>
      </c>
      <c r="N10" s="1" t="s">
        <v>909</v>
      </c>
      <c r="O10" s="1" t="s">
        <v>893</v>
      </c>
      <c r="P10" s="1" t="s">
        <v>128</v>
      </c>
    </row>
    <row r="11" spans="1:16" ht="14.5" x14ac:dyDescent="0.35">
      <c r="A11" s="1" t="s">
        <v>2420</v>
      </c>
      <c r="B11" s="1" t="s">
        <v>884</v>
      </c>
      <c r="C11" s="1" t="s">
        <v>884</v>
      </c>
      <c r="D11" s="1" t="s">
        <v>1228</v>
      </c>
      <c r="E11" s="1" t="s">
        <v>883</v>
      </c>
      <c r="F11" s="1" t="s">
        <v>2358</v>
      </c>
      <c r="G11" s="1" t="s">
        <v>941</v>
      </c>
      <c r="H11" s="1" t="s">
        <v>982</v>
      </c>
      <c r="I11" s="1" t="s">
        <v>2471</v>
      </c>
      <c r="J11" s="1" t="s">
        <v>882</v>
      </c>
      <c r="K11" s="1" t="s">
        <v>884</v>
      </c>
      <c r="L11" s="1" t="s">
        <v>1245</v>
      </c>
      <c r="M11" s="1" t="s">
        <v>2500</v>
      </c>
      <c r="N11" s="1" t="s">
        <v>891</v>
      </c>
      <c r="O11" s="1" t="s">
        <v>893</v>
      </c>
      <c r="P11" s="1" t="s">
        <v>343</v>
      </c>
    </row>
    <row r="12" spans="1:16" ht="14.5" x14ac:dyDescent="0.35">
      <c r="A12" s="1" t="s">
        <v>2517</v>
      </c>
      <c r="B12" s="1" t="s">
        <v>884</v>
      </c>
      <c r="C12" s="1" t="s">
        <v>882</v>
      </c>
      <c r="D12" s="1" t="s">
        <v>1145</v>
      </c>
      <c r="E12" s="1" t="s">
        <v>883</v>
      </c>
      <c r="F12" s="1" t="s">
        <v>2358</v>
      </c>
      <c r="G12" s="1" t="s">
        <v>893</v>
      </c>
      <c r="H12" s="1" t="s">
        <v>941</v>
      </c>
      <c r="I12" s="1" t="s">
        <v>2515</v>
      </c>
      <c r="J12" s="1" t="s">
        <v>882</v>
      </c>
      <c r="K12" s="1" t="s">
        <v>884</v>
      </c>
      <c r="L12" s="1" t="s">
        <v>1186</v>
      </c>
      <c r="M12" s="1" t="s">
        <v>924</v>
      </c>
      <c r="N12" s="1" t="s">
        <v>884</v>
      </c>
      <c r="O12" s="1" t="s">
        <v>941</v>
      </c>
      <c r="P12" s="1" t="s">
        <v>43</v>
      </c>
    </row>
    <row r="13" spans="1:16" ht="14.5" x14ac:dyDescent="0.35">
      <c r="A13" s="1" t="s">
        <v>2516</v>
      </c>
      <c r="B13" s="1" t="s">
        <v>884</v>
      </c>
      <c r="C13" s="1" t="s">
        <v>882</v>
      </c>
      <c r="D13" s="1" t="s">
        <v>1228</v>
      </c>
      <c r="E13" s="1" t="s">
        <v>882</v>
      </c>
      <c r="F13" s="1" t="s">
        <v>2358</v>
      </c>
      <c r="G13" s="1" t="s">
        <v>893</v>
      </c>
      <c r="H13" s="1" t="s">
        <v>941</v>
      </c>
      <c r="I13" s="1" t="s">
        <v>2515</v>
      </c>
      <c r="J13" s="1" t="s">
        <v>882</v>
      </c>
      <c r="K13" s="1" t="s">
        <v>884</v>
      </c>
      <c r="L13" s="1" t="s">
        <v>1186</v>
      </c>
      <c r="M13" s="1" t="s">
        <v>2496</v>
      </c>
      <c r="N13" s="1" t="s">
        <v>893</v>
      </c>
      <c r="O13" s="1" t="s">
        <v>893</v>
      </c>
      <c r="P13" s="1" t="s">
        <v>221</v>
      </c>
    </row>
    <row r="14" spans="1:16" ht="14.5" x14ac:dyDescent="0.35">
      <c r="A14" s="1" t="s">
        <v>2514</v>
      </c>
      <c r="B14" s="1" t="s">
        <v>884</v>
      </c>
      <c r="C14" s="1" t="s">
        <v>893</v>
      </c>
      <c r="D14" s="1" t="s">
        <v>1228</v>
      </c>
      <c r="E14" s="1" t="s">
        <v>883</v>
      </c>
      <c r="F14" s="1" t="s">
        <v>2358</v>
      </c>
      <c r="G14" s="1" t="s">
        <v>891</v>
      </c>
      <c r="H14" s="1" t="s">
        <v>891</v>
      </c>
      <c r="I14" s="1" t="s">
        <v>2505</v>
      </c>
      <c r="J14" s="1" t="s">
        <v>882</v>
      </c>
      <c r="K14" s="1" t="s">
        <v>893</v>
      </c>
      <c r="L14" s="1" t="s">
        <v>2430</v>
      </c>
      <c r="M14" s="1" t="s">
        <v>2513</v>
      </c>
      <c r="N14" s="1" t="s">
        <v>941</v>
      </c>
      <c r="O14" s="1" t="s">
        <v>884</v>
      </c>
      <c r="P14" s="1" t="s">
        <v>61</v>
      </c>
    </row>
    <row r="15" spans="1:16" ht="14.5" x14ac:dyDescent="0.35">
      <c r="A15" s="1" t="s">
        <v>2512</v>
      </c>
      <c r="B15" s="1" t="s">
        <v>884</v>
      </c>
      <c r="C15" s="1" t="s">
        <v>884</v>
      </c>
      <c r="D15" s="1" t="s">
        <v>1228</v>
      </c>
      <c r="E15" s="1" t="s">
        <v>884</v>
      </c>
      <c r="F15" s="1" t="s">
        <v>2511</v>
      </c>
      <c r="G15" s="1" t="s">
        <v>891</v>
      </c>
      <c r="H15" s="1" t="s">
        <v>891</v>
      </c>
      <c r="I15" s="1" t="s">
        <v>2505</v>
      </c>
      <c r="J15" s="1" t="s">
        <v>884</v>
      </c>
      <c r="K15" s="1" t="s">
        <v>882</v>
      </c>
      <c r="L15" s="1" t="s">
        <v>1390</v>
      </c>
      <c r="M15" s="1" t="s">
        <v>1093</v>
      </c>
      <c r="N15" s="1" t="s">
        <v>891</v>
      </c>
      <c r="O15" s="1" t="s">
        <v>893</v>
      </c>
      <c r="P15" s="1" t="s">
        <v>343</v>
      </c>
    </row>
    <row r="16" spans="1:16" ht="14.5" x14ac:dyDescent="0.35">
      <c r="A16" s="1" t="s">
        <v>2510</v>
      </c>
      <c r="B16" s="1" t="s">
        <v>884</v>
      </c>
      <c r="C16" s="1" t="s">
        <v>884</v>
      </c>
      <c r="D16" s="1" t="s">
        <v>1145</v>
      </c>
      <c r="E16" s="1" t="s">
        <v>882</v>
      </c>
      <c r="F16" s="1" t="s">
        <v>2358</v>
      </c>
      <c r="G16" s="1" t="s">
        <v>941</v>
      </c>
      <c r="H16" s="1" t="s">
        <v>891</v>
      </c>
      <c r="I16" s="1" t="s">
        <v>2505</v>
      </c>
      <c r="J16" s="1" t="s">
        <v>882</v>
      </c>
      <c r="K16" s="1" t="s">
        <v>884</v>
      </c>
      <c r="L16" s="1" t="s">
        <v>1338</v>
      </c>
      <c r="M16" s="1" t="s">
        <v>2477</v>
      </c>
      <c r="N16" s="1" t="s">
        <v>893</v>
      </c>
      <c r="O16" s="1" t="s">
        <v>884</v>
      </c>
      <c r="P16" s="1" t="s">
        <v>221</v>
      </c>
    </row>
    <row r="17" spans="1:16" ht="14.5" x14ac:dyDescent="0.35">
      <c r="A17" s="1" t="s">
        <v>2509</v>
      </c>
      <c r="B17" s="1" t="s">
        <v>884</v>
      </c>
      <c r="C17" s="1" t="s">
        <v>941</v>
      </c>
      <c r="D17" s="1" t="s">
        <v>1228</v>
      </c>
      <c r="E17" s="1" t="s">
        <v>883</v>
      </c>
      <c r="F17" s="1" t="s">
        <v>2358</v>
      </c>
      <c r="G17" s="1" t="s">
        <v>982</v>
      </c>
      <c r="H17" s="1" t="s">
        <v>982</v>
      </c>
      <c r="I17" s="1" t="s">
        <v>2491</v>
      </c>
      <c r="J17" s="1" t="s">
        <v>882</v>
      </c>
      <c r="K17" s="1" t="s">
        <v>893</v>
      </c>
      <c r="L17" s="1" t="s">
        <v>1186</v>
      </c>
      <c r="M17" s="1" t="s">
        <v>2508</v>
      </c>
      <c r="N17" s="1" t="s">
        <v>941</v>
      </c>
      <c r="O17" s="1" t="s">
        <v>893</v>
      </c>
      <c r="P17" s="1" t="s">
        <v>211</v>
      </c>
    </row>
    <row r="18" spans="1:16" ht="14.5" x14ac:dyDescent="0.35">
      <c r="A18" s="1" t="s">
        <v>2507</v>
      </c>
      <c r="B18" s="1" t="s">
        <v>884</v>
      </c>
      <c r="C18" s="1" t="s">
        <v>893</v>
      </c>
      <c r="D18" s="1" t="s">
        <v>1228</v>
      </c>
      <c r="E18" s="1" t="s">
        <v>883</v>
      </c>
      <c r="F18" s="1" t="s">
        <v>2358</v>
      </c>
      <c r="G18" s="1" t="s">
        <v>905</v>
      </c>
      <c r="H18" s="1" t="s">
        <v>982</v>
      </c>
      <c r="I18" s="1" t="s">
        <v>2471</v>
      </c>
      <c r="J18" s="1" t="s">
        <v>882</v>
      </c>
      <c r="K18" s="1" t="s">
        <v>1570</v>
      </c>
      <c r="L18" s="1" t="s">
        <v>1198</v>
      </c>
      <c r="M18" s="1" t="s">
        <v>2496</v>
      </c>
      <c r="N18" s="1" t="s">
        <v>941</v>
      </c>
      <c r="O18" s="1" t="s">
        <v>884</v>
      </c>
      <c r="P18" s="1" t="s">
        <v>221</v>
      </c>
    </row>
    <row r="19" spans="1:16" ht="14.5" x14ac:dyDescent="0.35">
      <c r="A19" s="1" t="s">
        <v>2506</v>
      </c>
      <c r="B19" s="1" t="s">
        <v>893</v>
      </c>
      <c r="C19" s="1" t="s">
        <v>884</v>
      </c>
      <c r="D19" s="1" t="s">
        <v>1255</v>
      </c>
      <c r="E19" s="1" t="s">
        <v>882</v>
      </c>
      <c r="F19" s="1" t="s">
        <v>2358</v>
      </c>
      <c r="G19" s="1" t="s">
        <v>1012</v>
      </c>
      <c r="H19" s="1" t="s">
        <v>982</v>
      </c>
      <c r="I19" s="1" t="s">
        <v>2505</v>
      </c>
      <c r="J19" s="1" t="s">
        <v>882</v>
      </c>
      <c r="K19" s="1" t="s">
        <v>905</v>
      </c>
      <c r="L19" s="1" t="s">
        <v>1517</v>
      </c>
      <c r="M19" s="1" t="s">
        <v>2415</v>
      </c>
      <c r="N19" s="1" t="s">
        <v>909</v>
      </c>
      <c r="O19" s="1" t="s">
        <v>884</v>
      </c>
      <c r="P19" s="1" t="s">
        <v>141</v>
      </c>
    </row>
    <row r="20" spans="1:16" ht="14.5" x14ac:dyDescent="0.35">
      <c r="A20" s="14" t="s">
        <v>2504</v>
      </c>
      <c r="B20" s="1" t="s">
        <v>893</v>
      </c>
      <c r="C20" s="1" t="s">
        <v>882</v>
      </c>
      <c r="D20" s="1" t="s">
        <v>1228</v>
      </c>
      <c r="E20" s="1" t="s">
        <v>883</v>
      </c>
      <c r="F20" s="1" t="s">
        <v>2358</v>
      </c>
      <c r="G20" s="1" t="s">
        <v>982</v>
      </c>
      <c r="H20" s="1" t="s">
        <v>982</v>
      </c>
      <c r="I20" s="1" t="s">
        <v>2503</v>
      </c>
      <c r="J20" s="1" t="s">
        <v>882</v>
      </c>
      <c r="K20" s="1" t="s">
        <v>2502</v>
      </c>
      <c r="L20" s="1" t="s">
        <v>2501</v>
      </c>
      <c r="M20" s="1" t="s">
        <v>2500</v>
      </c>
      <c r="N20" s="1" t="s">
        <v>884</v>
      </c>
      <c r="O20" s="1" t="s">
        <v>893</v>
      </c>
      <c r="P20" s="1" t="s">
        <v>2408</v>
      </c>
    </row>
    <row r="21" spans="1:16" ht="14.5" x14ac:dyDescent="0.35">
      <c r="A21" s="1" t="s">
        <v>2499</v>
      </c>
      <c r="B21" s="1" t="s">
        <v>893</v>
      </c>
      <c r="C21" s="1" t="s">
        <v>882</v>
      </c>
      <c r="D21" s="1" t="s">
        <v>2382</v>
      </c>
      <c r="E21" s="1" t="s">
        <v>883</v>
      </c>
      <c r="F21" s="1" t="s">
        <v>2358</v>
      </c>
      <c r="G21" s="1" t="s">
        <v>1012</v>
      </c>
      <c r="H21" s="1" t="s">
        <v>982</v>
      </c>
      <c r="I21" s="1" t="s">
        <v>2494</v>
      </c>
      <c r="J21" s="1" t="s">
        <v>893</v>
      </c>
      <c r="K21" s="1" t="s">
        <v>1245</v>
      </c>
      <c r="L21" s="1" t="s">
        <v>2498</v>
      </c>
      <c r="M21" s="1" t="s">
        <v>1066</v>
      </c>
      <c r="N21" s="1" t="s">
        <v>884</v>
      </c>
      <c r="O21" s="1" t="s">
        <v>893</v>
      </c>
      <c r="P21" s="1" t="s">
        <v>2405</v>
      </c>
    </row>
    <row r="22" spans="1:16" ht="14.5" x14ac:dyDescent="0.35">
      <c r="A22" s="4" t="s">
        <v>2497</v>
      </c>
      <c r="B22" s="1" t="s">
        <v>884</v>
      </c>
      <c r="C22" s="1" t="s">
        <v>884</v>
      </c>
      <c r="D22" s="1" t="s">
        <v>1255</v>
      </c>
      <c r="E22" s="1" t="s">
        <v>883</v>
      </c>
      <c r="F22" s="1" t="s">
        <v>2358</v>
      </c>
      <c r="G22" s="1" t="s">
        <v>891</v>
      </c>
      <c r="H22" s="1" t="s">
        <v>893</v>
      </c>
      <c r="I22" s="1" t="s">
        <v>2471</v>
      </c>
      <c r="J22" s="1" t="s">
        <v>882</v>
      </c>
      <c r="K22" s="1" t="s">
        <v>982</v>
      </c>
      <c r="L22" s="1" t="s">
        <v>1365</v>
      </c>
      <c r="M22" s="1" t="s">
        <v>2496</v>
      </c>
      <c r="N22" s="1" t="s">
        <v>893</v>
      </c>
      <c r="O22" s="1" t="s">
        <v>884</v>
      </c>
      <c r="P22" s="1" t="s">
        <v>211</v>
      </c>
    </row>
    <row r="23" spans="1:16" ht="14.5" x14ac:dyDescent="0.35">
      <c r="A23" s="1" t="s">
        <v>2495</v>
      </c>
      <c r="B23" s="1" t="s">
        <v>893</v>
      </c>
      <c r="C23" s="1" t="s">
        <v>884</v>
      </c>
      <c r="D23" s="1" t="s">
        <v>1145</v>
      </c>
      <c r="E23" s="1" t="s">
        <v>893</v>
      </c>
      <c r="F23" s="1" t="s">
        <v>2358</v>
      </c>
      <c r="G23" s="1" t="s">
        <v>1390</v>
      </c>
      <c r="H23" s="1" t="s">
        <v>1012</v>
      </c>
      <c r="I23" s="1" t="s">
        <v>2494</v>
      </c>
      <c r="J23" s="1" t="s">
        <v>884</v>
      </c>
      <c r="K23" s="1" t="s">
        <v>941</v>
      </c>
      <c r="L23" s="1" t="s">
        <v>1390</v>
      </c>
      <c r="M23" s="1" t="s">
        <v>2493</v>
      </c>
      <c r="N23" s="1" t="s">
        <v>891</v>
      </c>
      <c r="O23" s="1" t="s">
        <v>882</v>
      </c>
      <c r="P23" s="1" t="s">
        <v>128</v>
      </c>
    </row>
    <row r="24" spans="1:16" ht="14.5" x14ac:dyDescent="0.35">
      <c r="A24" s="1" t="s">
        <v>2492</v>
      </c>
      <c r="B24" s="1" t="s">
        <v>941</v>
      </c>
      <c r="C24" s="1" t="s">
        <v>884</v>
      </c>
      <c r="D24" s="1" t="s">
        <v>2382</v>
      </c>
      <c r="E24" s="1" t="s">
        <v>893</v>
      </c>
      <c r="F24" s="1" t="s">
        <v>2358</v>
      </c>
      <c r="G24" s="1" t="s">
        <v>1144</v>
      </c>
      <c r="H24" s="1" t="s">
        <v>1245</v>
      </c>
      <c r="I24" s="1" t="s">
        <v>2491</v>
      </c>
      <c r="J24" s="1" t="s">
        <v>2490</v>
      </c>
      <c r="K24" s="1" t="s">
        <v>912</v>
      </c>
      <c r="L24" s="1" t="s">
        <v>951</v>
      </c>
      <c r="M24" s="1" t="s">
        <v>2489</v>
      </c>
      <c r="N24" s="1" t="s">
        <v>905</v>
      </c>
      <c r="O24" s="1" t="s">
        <v>884</v>
      </c>
      <c r="P24" s="1" t="s">
        <v>221</v>
      </c>
    </row>
    <row r="25" spans="1:16" ht="15" customHeight="1" thickBot="1" x14ac:dyDescent="0.4"/>
    <row r="26" spans="1:16" ht="16" thickBot="1" x14ac:dyDescent="0.4">
      <c r="A26" s="143" t="s">
        <v>2488</v>
      </c>
      <c r="B26" s="144"/>
      <c r="C26" s="144"/>
      <c r="D26" s="144"/>
      <c r="E26" s="144"/>
      <c r="F26" s="144"/>
      <c r="G26" s="144"/>
      <c r="H26" s="144"/>
      <c r="I26" s="144"/>
      <c r="J26" s="144"/>
      <c r="K26" s="144"/>
      <c r="L26" s="144"/>
      <c r="M26" s="144"/>
      <c r="N26" s="144"/>
      <c r="O26" s="144"/>
      <c r="P26" s="145"/>
    </row>
    <row r="27" spans="1:16" s="3" customFormat="1" ht="14" x14ac:dyDescent="0.35">
      <c r="A27" s="3" t="s">
        <v>1154</v>
      </c>
      <c r="B27" s="3" t="s">
        <v>2372</v>
      </c>
      <c r="C27" s="3" t="s">
        <v>2371</v>
      </c>
      <c r="D27" s="3" t="s">
        <v>2370</v>
      </c>
      <c r="E27" s="3" t="s">
        <v>2369</v>
      </c>
      <c r="F27" s="3" t="s">
        <v>2368</v>
      </c>
      <c r="G27" s="3" t="s">
        <v>2367</v>
      </c>
      <c r="H27" s="3" t="s">
        <v>85</v>
      </c>
      <c r="I27" s="3" t="s">
        <v>2426</v>
      </c>
      <c r="J27" s="3" t="s">
        <v>2365</v>
      </c>
      <c r="K27" s="3" t="s">
        <v>2364</v>
      </c>
      <c r="L27" s="3" t="s">
        <v>4</v>
      </c>
      <c r="M27" s="3" t="s">
        <v>2363</v>
      </c>
      <c r="N27" s="3" t="s">
        <v>6</v>
      </c>
      <c r="O27" s="3" t="s">
        <v>879</v>
      </c>
      <c r="P27" s="3" t="s">
        <v>8</v>
      </c>
    </row>
    <row r="28" spans="1:16" s="4" customFormat="1" ht="12.5" x14ac:dyDescent="0.35">
      <c r="A28" s="4" t="s">
        <v>2487</v>
      </c>
      <c r="B28" s="4" t="s">
        <v>884</v>
      </c>
      <c r="C28" s="4" t="s">
        <v>893</v>
      </c>
      <c r="D28" s="4" t="s">
        <v>1145</v>
      </c>
      <c r="E28" s="4" t="s">
        <v>883</v>
      </c>
      <c r="F28" s="4" t="s">
        <v>2358</v>
      </c>
      <c r="G28" s="4" t="s">
        <v>893</v>
      </c>
      <c r="H28" s="4" t="s">
        <v>893</v>
      </c>
      <c r="I28" s="4" t="s">
        <v>2486</v>
      </c>
      <c r="J28" s="4" t="s">
        <v>882</v>
      </c>
      <c r="K28" s="4" t="s">
        <v>882</v>
      </c>
      <c r="L28" s="4" t="s">
        <v>1012</v>
      </c>
      <c r="M28" s="4" t="s">
        <v>1768</v>
      </c>
      <c r="N28" s="4" t="s">
        <v>941</v>
      </c>
      <c r="O28" s="4" t="s">
        <v>893</v>
      </c>
      <c r="P28" s="4" t="s">
        <v>18</v>
      </c>
    </row>
    <row r="29" spans="1:16" ht="14.5" x14ac:dyDescent="0.35">
      <c r="A29" s="1" t="s">
        <v>2485</v>
      </c>
      <c r="B29" s="1" t="s">
        <v>884</v>
      </c>
      <c r="C29" s="1" t="s">
        <v>893</v>
      </c>
      <c r="D29" s="1" t="s">
        <v>1145</v>
      </c>
      <c r="E29" s="1" t="s">
        <v>883</v>
      </c>
      <c r="F29" s="1" t="s">
        <v>2358</v>
      </c>
      <c r="G29" s="1" t="s">
        <v>884</v>
      </c>
      <c r="H29" s="1" t="s">
        <v>941</v>
      </c>
      <c r="I29" s="1" t="s">
        <v>2479</v>
      </c>
      <c r="J29" s="1" t="s">
        <v>882</v>
      </c>
      <c r="K29" s="1" t="s">
        <v>882</v>
      </c>
      <c r="L29" s="1" t="s">
        <v>891</v>
      </c>
      <c r="M29" s="1" t="s">
        <v>924</v>
      </c>
      <c r="N29" s="1" t="s">
        <v>941</v>
      </c>
      <c r="O29" s="1" t="s">
        <v>884</v>
      </c>
      <c r="P29" s="1" t="s">
        <v>2401</v>
      </c>
    </row>
    <row r="30" spans="1:16" ht="14.5" x14ac:dyDescent="0.35">
      <c r="A30" s="1" t="s">
        <v>2484</v>
      </c>
      <c r="B30" s="1" t="s">
        <v>884</v>
      </c>
      <c r="C30" s="1" t="s">
        <v>893</v>
      </c>
      <c r="D30" s="1" t="s">
        <v>1228</v>
      </c>
      <c r="E30" s="1" t="s">
        <v>883</v>
      </c>
      <c r="F30" s="1" t="s">
        <v>2358</v>
      </c>
      <c r="G30" s="1" t="s">
        <v>893</v>
      </c>
      <c r="H30" s="1" t="s">
        <v>893</v>
      </c>
      <c r="I30" s="1" t="s">
        <v>2483</v>
      </c>
      <c r="J30" s="1" t="s">
        <v>882</v>
      </c>
      <c r="K30" s="1" t="s">
        <v>882</v>
      </c>
      <c r="L30" s="1" t="s">
        <v>891</v>
      </c>
      <c r="M30" s="1" t="s">
        <v>915</v>
      </c>
      <c r="N30" s="1" t="s">
        <v>893</v>
      </c>
      <c r="O30" s="1" t="s">
        <v>884</v>
      </c>
      <c r="P30" s="1" t="s">
        <v>343</v>
      </c>
    </row>
    <row r="31" spans="1:16" ht="14.5" x14ac:dyDescent="0.35">
      <c r="A31" s="1" t="s">
        <v>2482</v>
      </c>
      <c r="B31" s="1" t="s">
        <v>2429</v>
      </c>
      <c r="C31" s="1" t="s">
        <v>2429</v>
      </c>
      <c r="D31" s="1" t="s">
        <v>2429</v>
      </c>
      <c r="E31" s="1" t="s">
        <v>883</v>
      </c>
      <c r="F31" s="1" t="s">
        <v>2358</v>
      </c>
      <c r="G31" s="1" t="s">
        <v>2429</v>
      </c>
      <c r="H31" s="1" t="s">
        <v>2429</v>
      </c>
      <c r="I31" s="1" t="s">
        <v>2429</v>
      </c>
      <c r="J31" s="1" t="s">
        <v>2429</v>
      </c>
      <c r="K31" s="1" t="s">
        <v>1145</v>
      </c>
      <c r="L31" s="1" t="s">
        <v>2481</v>
      </c>
      <c r="M31" s="1" t="s">
        <v>892</v>
      </c>
      <c r="N31" s="1" t="s">
        <v>893</v>
      </c>
      <c r="O31" s="1" t="s">
        <v>1255</v>
      </c>
      <c r="P31" s="1" t="s">
        <v>343</v>
      </c>
    </row>
    <row r="32" spans="1:16" ht="14.5" x14ac:dyDescent="0.35">
      <c r="A32" s="1" t="s">
        <v>2480</v>
      </c>
      <c r="B32" s="1" t="s">
        <v>884</v>
      </c>
      <c r="C32" s="1" t="s">
        <v>884</v>
      </c>
      <c r="D32" s="1" t="s">
        <v>1228</v>
      </c>
      <c r="E32" s="1" t="s">
        <v>882</v>
      </c>
      <c r="F32" s="1" t="s">
        <v>2358</v>
      </c>
      <c r="G32" s="1" t="s">
        <v>893</v>
      </c>
      <c r="H32" s="1" t="s">
        <v>941</v>
      </c>
      <c r="I32" s="1" t="s">
        <v>2479</v>
      </c>
      <c r="J32" s="1" t="s">
        <v>882</v>
      </c>
      <c r="K32" s="1" t="s">
        <v>882</v>
      </c>
      <c r="L32" s="1" t="s">
        <v>1338</v>
      </c>
      <c r="M32" s="1" t="s">
        <v>1350</v>
      </c>
      <c r="N32" s="1" t="s">
        <v>891</v>
      </c>
      <c r="O32" s="1" t="s">
        <v>941</v>
      </c>
      <c r="P32" s="1" t="s">
        <v>2408</v>
      </c>
    </row>
    <row r="33" spans="1:16" ht="14.5" x14ac:dyDescent="0.35">
      <c r="A33" s="1" t="s">
        <v>2478</v>
      </c>
      <c r="B33" s="1" t="s">
        <v>884</v>
      </c>
      <c r="C33" s="1" t="s">
        <v>893</v>
      </c>
      <c r="D33" s="1" t="s">
        <v>1139</v>
      </c>
      <c r="E33" s="1" t="s">
        <v>883</v>
      </c>
      <c r="F33" s="1" t="s">
        <v>2358</v>
      </c>
      <c r="G33" s="1" t="s">
        <v>884</v>
      </c>
      <c r="H33" s="1" t="s">
        <v>893</v>
      </c>
      <c r="I33" s="1" t="s">
        <v>2466</v>
      </c>
      <c r="J33" s="1" t="s">
        <v>882</v>
      </c>
      <c r="K33" s="1" t="s">
        <v>882</v>
      </c>
      <c r="L33" s="1" t="s">
        <v>941</v>
      </c>
      <c r="M33" s="1" t="s">
        <v>2477</v>
      </c>
      <c r="N33" s="1" t="s">
        <v>893</v>
      </c>
      <c r="O33" s="1" t="s">
        <v>884</v>
      </c>
      <c r="P33" s="1" t="s">
        <v>2405</v>
      </c>
    </row>
    <row r="34" spans="1:16" ht="14.5" x14ac:dyDescent="0.35">
      <c r="A34" s="1" t="s">
        <v>2476</v>
      </c>
      <c r="B34" s="1" t="s">
        <v>893</v>
      </c>
      <c r="C34" s="1" t="s">
        <v>941</v>
      </c>
      <c r="D34" s="1" t="s">
        <v>1139</v>
      </c>
      <c r="E34" s="1" t="s">
        <v>883</v>
      </c>
      <c r="F34" s="1" t="s">
        <v>2358</v>
      </c>
      <c r="G34" s="1" t="s">
        <v>884</v>
      </c>
      <c r="H34" s="1" t="s">
        <v>893</v>
      </c>
      <c r="I34" s="1" t="s">
        <v>2466</v>
      </c>
      <c r="J34" s="1" t="s">
        <v>882</v>
      </c>
      <c r="K34" s="1" t="s">
        <v>883</v>
      </c>
      <c r="L34" s="1" t="s">
        <v>941</v>
      </c>
      <c r="M34" s="1" t="s">
        <v>2475</v>
      </c>
      <c r="N34" s="1" t="s">
        <v>905</v>
      </c>
      <c r="O34" s="1" t="s">
        <v>883</v>
      </c>
      <c r="P34" s="1" t="s">
        <v>21</v>
      </c>
    </row>
    <row r="35" spans="1:16" ht="14.5" x14ac:dyDescent="0.35">
      <c r="A35" s="1" t="s">
        <v>2474</v>
      </c>
      <c r="B35" s="1" t="s">
        <v>884</v>
      </c>
      <c r="C35" s="1" t="s">
        <v>891</v>
      </c>
      <c r="D35" s="1" t="s">
        <v>1145</v>
      </c>
      <c r="E35" s="1" t="s">
        <v>883</v>
      </c>
      <c r="F35" s="1" t="s">
        <v>2358</v>
      </c>
      <c r="G35" s="1" t="s">
        <v>884</v>
      </c>
      <c r="H35" s="1" t="s">
        <v>884</v>
      </c>
      <c r="I35" s="1" t="s">
        <v>2471</v>
      </c>
      <c r="J35" s="1" t="s">
        <v>882</v>
      </c>
      <c r="K35" s="1" t="s">
        <v>883</v>
      </c>
      <c r="L35" s="1" t="s">
        <v>883</v>
      </c>
      <c r="M35" s="1" t="s">
        <v>2158</v>
      </c>
      <c r="N35" s="1" t="s">
        <v>893</v>
      </c>
      <c r="O35" s="1" t="s">
        <v>893</v>
      </c>
      <c r="P35" s="1" t="s">
        <v>61</v>
      </c>
    </row>
    <row r="36" spans="1:16" ht="14.5" x14ac:dyDescent="0.35">
      <c r="A36" s="1" t="s">
        <v>2473</v>
      </c>
      <c r="B36" s="1" t="s">
        <v>884</v>
      </c>
      <c r="C36" s="1" t="s">
        <v>893</v>
      </c>
      <c r="D36" s="1" t="s">
        <v>1139</v>
      </c>
      <c r="E36" s="1" t="s">
        <v>883</v>
      </c>
      <c r="F36" s="1" t="s">
        <v>2358</v>
      </c>
      <c r="G36" s="1" t="s">
        <v>893</v>
      </c>
      <c r="H36" s="1" t="s">
        <v>884</v>
      </c>
      <c r="I36" s="1" t="s">
        <v>2466</v>
      </c>
      <c r="J36" s="1" t="s">
        <v>882</v>
      </c>
      <c r="K36" s="1" t="s">
        <v>883</v>
      </c>
      <c r="L36" s="1" t="s">
        <v>893</v>
      </c>
      <c r="M36" s="1" t="s">
        <v>2158</v>
      </c>
      <c r="N36" s="1" t="s">
        <v>891</v>
      </c>
      <c r="O36" s="1" t="s">
        <v>893</v>
      </c>
      <c r="P36" s="1" t="s">
        <v>128</v>
      </c>
    </row>
    <row r="37" spans="1:16" ht="14.5" x14ac:dyDescent="0.35">
      <c r="A37" s="1" t="s">
        <v>2472</v>
      </c>
      <c r="B37" s="1" t="s">
        <v>884</v>
      </c>
      <c r="C37" s="1" t="s">
        <v>893</v>
      </c>
      <c r="D37" s="1" t="s">
        <v>1145</v>
      </c>
      <c r="E37" s="1" t="s">
        <v>883</v>
      </c>
      <c r="F37" s="1" t="s">
        <v>2358</v>
      </c>
      <c r="G37" s="1" t="s">
        <v>893</v>
      </c>
      <c r="H37" s="1" t="s">
        <v>893</v>
      </c>
      <c r="I37" s="1" t="s">
        <v>2471</v>
      </c>
      <c r="J37" s="1" t="s">
        <v>882</v>
      </c>
      <c r="K37" s="1" t="s">
        <v>883</v>
      </c>
      <c r="L37" s="1" t="s">
        <v>893</v>
      </c>
      <c r="M37" s="1" t="s">
        <v>2470</v>
      </c>
      <c r="N37" s="1" t="s">
        <v>891</v>
      </c>
      <c r="O37" s="1" t="s">
        <v>883</v>
      </c>
      <c r="P37" s="1" t="s">
        <v>18</v>
      </c>
    </row>
    <row r="38" spans="1:16" ht="14.5" x14ac:dyDescent="0.35">
      <c r="A38" s="1" t="s">
        <v>2469</v>
      </c>
      <c r="B38" s="1" t="s">
        <v>884</v>
      </c>
      <c r="C38" s="1" t="s">
        <v>941</v>
      </c>
      <c r="D38" s="1" t="s">
        <v>1228</v>
      </c>
      <c r="E38" s="1" t="s">
        <v>883</v>
      </c>
      <c r="F38" s="1" t="s">
        <v>2358</v>
      </c>
      <c r="G38" s="1" t="s">
        <v>884</v>
      </c>
      <c r="H38" s="1" t="s">
        <v>893</v>
      </c>
      <c r="I38" s="1" t="s">
        <v>2468</v>
      </c>
      <c r="J38" s="1" t="s">
        <v>882</v>
      </c>
      <c r="K38" s="1" t="s">
        <v>882</v>
      </c>
      <c r="L38" s="1" t="s">
        <v>893</v>
      </c>
      <c r="M38" s="1" t="s">
        <v>1350</v>
      </c>
      <c r="N38" s="1" t="s">
        <v>893</v>
      </c>
      <c r="O38" s="1" t="s">
        <v>884</v>
      </c>
      <c r="P38" s="1" t="s">
        <v>61</v>
      </c>
    </row>
    <row r="39" spans="1:16" ht="14.5" x14ac:dyDescent="0.35">
      <c r="A39" s="1" t="s">
        <v>2467</v>
      </c>
      <c r="B39" s="1" t="s">
        <v>884</v>
      </c>
      <c r="C39" s="1" t="s">
        <v>884</v>
      </c>
      <c r="D39" s="1" t="s">
        <v>1228</v>
      </c>
      <c r="E39" s="1" t="s">
        <v>883</v>
      </c>
      <c r="F39" s="1" t="s">
        <v>2358</v>
      </c>
      <c r="G39" s="1" t="s">
        <v>884</v>
      </c>
      <c r="H39" s="1" t="s">
        <v>893</v>
      </c>
      <c r="I39" s="1" t="s">
        <v>2466</v>
      </c>
      <c r="J39" s="1" t="s">
        <v>882</v>
      </c>
      <c r="K39" s="1" t="s">
        <v>882</v>
      </c>
      <c r="L39" s="1" t="s">
        <v>883</v>
      </c>
      <c r="M39" s="1" t="s">
        <v>2465</v>
      </c>
      <c r="N39" s="1" t="s">
        <v>2465</v>
      </c>
      <c r="O39" s="1" t="s">
        <v>883</v>
      </c>
      <c r="P39" s="1" t="s">
        <v>21</v>
      </c>
    </row>
    <row r="40" spans="1:16" ht="14.5" x14ac:dyDescent="0.35">
      <c r="A40" s="1" t="s">
        <v>2464</v>
      </c>
      <c r="B40" s="1" t="s">
        <v>884</v>
      </c>
      <c r="C40" s="1" t="s">
        <v>884</v>
      </c>
      <c r="D40" s="1" t="s">
        <v>1228</v>
      </c>
      <c r="E40" s="1" t="s">
        <v>883</v>
      </c>
      <c r="F40" s="1" t="s">
        <v>2358</v>
      </c>
      <c r="G40" s="1" t="s">
        <v>941</v>
      </c>
      <c r="H40" s="1" t="s">
        <v>909</v>
      </c>
      <c r="I40" s="1" t="s">
        <v>2463</v>
      </c>
      <c r="J40" s="1" t="s">
        <v>882</v>
      </c>
      <c r="K40" s="1" t="s">
        <v>882</v>
      </c>
      <c r="L40" s="1" t="s">
        <v>941</v>
      </c>
      <c r="M40" s="1" t="s">
        <v>2462</v>
      </c>
      <c r="N40" s="1" t="s">
        <v>941</v>
      </c>
      <c r="O40" s="1" t="s">
        <v>884</v>
      </c>
      <c r="P40" s="1" t="s">
        <v>18</v>
      </c>
    </row>
    <row r="41" spans="1:16" thickBot="1" x14ac:dyDescent="0.4"/>
    <row r="42" spans="1:16" ht="16" thickBot="1" x14ac:dyDescent="0.4">
      <c r="A42" s="143" t="s">
        <v>2461</v>
      </c>
      <c r="B42" s="144"/>
      <c r="C42" s="144"/>
      <c r="D42" s="144"/>
      <c r="E42" s="144"/>
      <c r="F42" s="144"/>
      <c r="G42" s="144"/>
      <c r="H42" s="144"/>
      <c r="I42" s="144"/>
      <c r="J42" s="144"/>
      <c r="K42" s="144"/>
      <c r="L42" s="144"/>
      <c r="M42" s="144"/>
      <c r="N42" s="144"/>
      <c r="O42" s="144"/>
      <c r="P42" s="145"/>
    </row>
    <row r="43" spans="1:16" s="3" customFormat="1" ht="14" x14ac:dyDescent="0.35">
      <c r="A43" s="3" t="s">
        <v>1154</v>
      </c>
      <c r="B43" s="3" t="s">
        <v>2372</v>
      </c>
      <c r="C43" s="3" t="s">
        <v>2371</v>
      </c>
      <c r="D43" s="3" t="s">
        <v>2370</v>
      </c>
      <c r="E43" s="3" t="s">
        <v>2369</v>
      </c>
      <c r="F43" s="3" t="s">
        <v>2368</v>
      </c>
      <c r="G43" s="3" t="s">
        <v>2367</v>
      </c>
      <c r="H43" s="3" t="s">
        <v>85</v>
      </c>
      <c r="I43" s="3" t="s">
        <v>2426</v>
      </c>
      <c r="J43" s="3" t="s">
        <v>2365</v>
      </c>
      <c r="K43" s="3" t="s">
        <v>2364</v>
      </c>
      <c r="L43" s="3" t="s">
        <v>4</v>
      </c>
      <c r="M43" s="3" t="s">
        <v>2363</v>
      </c>
      <c r="N43" s="3" t="s">
        <v>6</v>
      </c>
      <c r="O43" s="3" t="s">
        <v>879</v>
      </c>
      <c r="P43" s="3" t="s">
        <v>8</v>
      </c>
    </row>
    <row r="44" spans="1:16" s="4" customFormat="1" ht="12.5" x14ac:dyDescent="0.35">
      <c r="A44" s="4" t="s">
        <v>2460</v>
      </c>
      <c r="B44" s="4" t="s">
        <v>884</v>
      </c>
      <c r="C44" s="4" t="s">
        <v>893</v>
      </c>
      <c r="D44" s="4" t="s">
        <v>2382</v>
      </c>
      <c r="E44" s="4" t="s">
        <v>883</v>
      </c>
      <c r="F44" s="4" t="s">
        <v>2358</v>
      </c>
      <c r="G44" s="4" t="s">
        <v>893</v>
      </c>
      <c r="H44" s="4" t="s">
        <v>893</v>
      </c>
      <c r="I44" s="4" t="s">
        <v>2429</v>
      </c>
      <c r="J44" s="4" t="s">
        <v>882</v>
      </c>
      <c r="K44" s="4" t="s">
        <v>883</v>
      </c>
      <c r="L44" s="4" t="s">
        <v>891</v>
      </c>
      <c r="M44" s="4" t="s">
        <v>1081</v>
      </c>
      <c r="N44" s="4" t="s">
        <v>891</v>
      </c>
      <c r="O44" s="4" t="s">
        <v>883</v>
      </c>
      <c r="P44" s="4" t="s">
        <v>2408</v>
      </c>
    </row>
    <row r="45" spans="1:16" s="4" customFormat="1" ht="12.5" x14ac:dyDescent="0.35">
      <c r="A45" s="4" t="s">
        <v>2459</v>
      </c>
      <c r="B45" s="4" t="s">
        <v>884</v>
      </c>
      <c r="C45" s="4" t="s">
        <v>884</v>
      </c>
      <c r="D45" s="4" t="s">
        <v>1255</v>
      </c>
      <c r="E45" s="4" t="s">
        <v>883</v>
      </c>
      <c r="F45" s="4" t="s">
        <v>2358</v>
      </c>
      <c r="G45" s="4" t="s">
        <v>891</v>
      </c>
      <c r="H45" s="4" t="s">
        <v>893</v>
      </c>
      <c r="I45" s="4" t="s">
        <v>2429</v>
      </c>
      <c r="J45" s="4" t="s">
        <v>882</v>
      </c>
      <c r="K45" s="4" t="s">
        <v>893</v>
      </c>
      <c r="L45" s="4" t="s">
        <v>1186</v>
      </c>
      <c r="M45" s="4" t="s">
        <v>920</v>
      </c>
      <c r="N45" s="4" t="s">
        <v>884</v>
      </c>
      <c r="O45" s="4" t="s">
        <v>884</v>
      </c>
      <c r="P45" s="4" t="s">
        <v>2408</v>
      </c>
    </row>
    <row r="46" spans="1:16" s="4" customFormat="1" ht="12.5" x14ac:dyDescent="0.35">
      <c r="A46" s="4" t="s">
        <v>2458</v>
      </c>
      <c r="B46" s="4" t="s">
        <v>941</v>
      </c>
      <c r="C46" s="4" t="s">
        <v>882</v>
      </c>
      <c r="D46" s="4" t="s">
        <v>2438</v>
      </c>
      <c r="E46" s="4" t="s">
        <v>941</v>
      </c>
      <c r="F46" s="4" t="s">
        <v>2358</v>
      </c>
      <c r="G46" s="4" t="s">
        <v>1715</v>
      </c>
      <c r="H46" s="4" t="s">
        <v>1517</v>
      </c>
      <c r="I46" s="4" t="s">
        <v>2429</v>
      </c>
      <c r="J46" s="4" t="s">
        <v>1387</v>
      </c>
      <c r="K46" s="4" t="s">
        <v>1517</v>
      </c>
      <c r="L46" s="4" t="s">
        <v>1285</v>
      </c>
      <c r="M46" s="4" t="s">
        <v>2457</v>
      </c>
      <c r="N46" s="4" t="s">
        <v>909</v>
      </c>
      <c r="O46" s="4" t="s">
        <v>891</v>
      </c>
      <c r="P46" s="4" t="s">
        <v>2405</v>
      </c>
    </row>
    <row r="47" spans="1:16" s="4" customFormat="1" ht="12.5" x14ac:dyDescent="0.35">
      <c r="A47" s="4" t="s">
        <v>2456</v>
      </c>
      <c r="B47" s="4" t="s">
        <v>893</v>
      </c>
      <c r="C47" s="4" t="s">
        <v>884</v>
      </c>
      <c r="D47" s="4" t="s">
        <v>2382</v>
      </c>
      <c r="E47" s="4" t="s">
        <v>883</v>
      </c>
      <c r="F47" s="4" t="s">
        <v>2358</v>
      </c>
      <c r="G47" s="4" t="s">
        <v>982</v>
      </c>
      <c r="H47" s="4" t="s">
        <v>941</v>
      </c>
      <c r="I47" s="4" t="s">
        <v>2429</v>
      </c>
      <c r="J47" s="4" t="s">
        <v>884</v>
      </c>
      <c r="K47" s="4" t="s">
        <v>2455</v>
      </c>
      <c r="L47" s="4" t="s">
        <v>885</v>
      </c>
      <c r="M47" s="4" t="s">
        <v>924</v>
      </c>
      <c r="N47" s="4" t="s">
        <v>884</v>
      </c>
      <c r="O47" s="4" t="s">
        <v>893</v>
      </c>
      <c r="P47" s="4" t="s">
        <v>2405</v>
      </c>
    </row>
    <row r="48" spans="1:16" s="4" customFormat="1" ht="12.5" x14ac:dyDescent="0.35">
      <c r="A48" s="4" t="s">
        <v>2454</v>
      </c>
      <c r="B48" s="4" t="s">
        <v>893</v>
      </c>
      <c r="C48" s="4" t="s">
        <v>882</v>
      </c>
      <c r="D48" s="4" t="s">
        <v>2438</v>
      </c>
      <c r="E48" s="4" t="s">
        <v>882</v>
      </c>
      <c r="F48" s="4" t="s">
        <v>2358</v>
      </c>
      <c r="G48" s="4" t="s">
        <v>2430</v>
      </c>
      <c r="H48" s="4" t="s">
        <v>1390</v>
      </c>
      <c r="I48" s="4" t="s">
        <v>2429</v>
      </c>
      <c r="J48" s="4" t="s">
        <v>884</v>
      </c>
      <c r="K48" s="4" t="s">
        <v>893</v>
      </c>
      <c r="L48" s="4" t="s">
        <v>1245</v>
      </c>
      <c r="M48" s="4" t="s">
        <v>1606</v>
      </c>
      <c r="N48" s="4" t="s">
        <v>909</v>
      </c>
      <c r="O48" s="4" t="s">
        <v>884</v>
      </c>
      <c r="P48" s="4" t="s">
        <v>61</v>
      </c>
    </row>
    <row r="49" spans="1:16" s="4" customFormat="1" ht="12.5" x14ac:dyDescent="0.35">
      <c r="A49" s="4" t="s">
        <v>2453</v>
      </c>
      <c r="B49" s="4" t="s">
        <v>891</v>
      </c>
      <c r="C49" s="4" t="s">
        <v>882</v>
      </c>
      <c r="D49" s="4" t="s">
        <v>2438</v>
      </c>
      <c r="E49" s="4" t="s">
        <v>941</v>
      </c>
      <c r="F49" s="4" t="s">
        <v>2358</v>
      </c>
      <c r="G49" s="4" t="s">
        <v>1186</v>
      </c>
      <c r="H49" s="4" t="s">
        <v>1338</v>
      </c>
      <c r="I49" s="4" t="s">
        <v>2429</v>
      </c>
      <c r="J49" s="4" t="s">
        <v>941</v>
      </c>
      <c r="K49" s="4" t="s">
        <v>982</v>
      </c>
      <c r="L49" s="4" t="s">
        <v>1715</v>
      </c>
      <c r="M49" s="4" t="s">
        <v>2418</v>
      </c>
      <c r="N49" s="4" t="s">
        <v>905</v>
      </c>
      <c r="O49" s="4" t="s">
        <v>941</v>
      </c>
      <c r="P49" s="4" t="s">
        <v>61</v>
      </c>
    </row>
    <row r="50" spans="1:16" s="4" customFormat="1" ht="12.5" x14ac:dyDescent="0.35">
      <c r="A50" s="4" t="s">
        <v>2452</v>
      </c>
      <c r="B50" s="4" t="s">
        <v>941</v>
      </c>
      <c r="C50" s="4" t="s">
        <v>882</v>
      </c>
      <c r="D50" s="4" t="s">
        <v>2382</v>
      </c>
      <c r="E50" s="4" t="s">
        <v>893</v>
      </c>
      <c r="F50" s="4" t="s">
        <v>2358</v>
      </c>
      <c r="G50" s="4" t="s">
        <v>2451</v>
      </c>
      <c r="H50" s="4" t="s">
        <v>1517</v>
      </c>
      <c r="I50" s="4" t="s">
        <v>2429</v>
      </c>
      <c r="J50" s="4" t="s">
        <v>2450</v>
      </c>
      <c r="K50" s="4" t="s">
        <v>905</v>
      </c>
      <c r="L50" s="4" t="s">
        <v>964</v>
      </c>
      <c r="M50" s="4" t="s">
        <v>2449</v>
      </c>
      <c r="N50" s="4" t="s">
        <v>905</v>
      </c>
      <c r="O50" s="4" t="s">
        <v>882</v>
      </c>
      <c r="P50" s="4" t="s">
        <v>211</v>
      </c>
    </row>
    <row r="51" spans="1:16" s="4" customFormat="1" ht="13" thickBot="1" x14ac:dyDescent="0.4"/>
    <row r="52" spans="1:16" ht="16" thickBot="1" x14ac:dyDescent="0.4">
      <c r="A52" s="143" t="s">
        <v>2448</v>
      </c>
      <c r="B52" s="144"/>
      <c r="C52" s="144"/>
      <c r="D52" s="144"/>
      <c r="E52" s="144"/>
      <c r="F52" s="144"/>
      <c r="G52" s="144"/>
      <c r="H52" s="144"/>
      <c r="I52" s="144"/>
      <c r="J52" s="144"/>
      <c r="K52" s="144"/>
      <c r="L52" s="144"/>
      <c r="M52" s="144"/>
      <c r="N52" s="144"/>
      <c r="O52" s="144"/>
      <c r="P52" s="145"/>
    </row>
    <row r="53" spans="1:16" s="3" customFormat="1" ht="14" x14ac:dyDescent="0.35">
      <c r="A53" s="3" t="s">
        <v>1154</v>
      </c>
      <c r="B53" s="3" t="s">
        <v>2372</v>
      </c>
      <c r="C53" s="3" t="s">
        <v>2371</v>
      </c>
      <c r="D53" s="3" t="s">
        <v>2370</v>
      </c>
      <c r="E53" s="3" t="s">
        <v>2369</v>
      </c>
      <c r="F53" s="3" t="s">
        <v>2368</v>
      </c>
      <c r="G53" s="3" t="s">
        <v>2367</v>
      </c>
      <c r="H53" s="3" t="s">
        <v>85</v>
      </c>
      <c r="I53" s="3" t="s">
        <v>2426</v>
      </c>
      <c r="J53" s="3" t="s">
        <v>2365</v>
      </c>
      <c r="K53" s="3" t="s">
        <v>2364</v>
      </c>
      <c r="L53" s="3" t="s">
        <v>4</v>
      </c>
      <c r="M53" s="3" t="s">
        <v>2363</v>
      </c>
      <c r="N53" s="3" t="s">
        <v>6</v>
      </c>
      <c r="O53" s="3" t="s">
        <v>879</v>
      </c>
      <c r="P53" s="3" t="s">
        <v>8</v>
      </c>
    </row>
    <row r="54" spans="1:16" s="4" customFormat="1" ht="12.5" x14ac:dyDescent="0.35">
      <c r="A54" s="4" t="s">
        <v>2447</v>
      </c>
      <c r="B54" s="4" t="s">
        <v>893</v>
      </c>
      <c r="C54" s="4" t="s">
        <v>884</v>
      </c>
      <c r="D54" s="4" t="s">
        <v>1255</v>
      </c>
      <c r="E54" s="4" t="s">
        <v>884</v>
      </c>
      <c r="F54" s="4" t="s">
        <v>2358</v>
      </c>
      <c r="G54" s="4" t="s">
        <v>1012</v>
      </c>
      <c r="H54" s="4" t="s">
        <v>982</v>
      </c>
      <c r="I54" s="4" t="s">
        <v>2429</v>
      </c>
      <c r="J54" s="4" t="s">
        <v>884</v>
      </c>
      <c r="K54" s="4" t="s">
        <v>883</v>
      </c>
      <c r="L54" s="4" t="s">
        <v>885</v>
      </c>
      <c r="M54" s="4" t="s">
        <v>1616</v>
      </c>
      <c r="N54" s="4" t="s">
        <v>891</v>
      </c>
      <c r="O54" s="4" t="s">
        <v>884</v>
      </c>
      <c r="P54" s="4" t="s">
        <v>61</v>
      </c>
    </row>
    <row r="55" spans="1:16" s="4" customFormat="1" ht="12.5" x14ac:dyDescent="0.35">
      <c r="A55" s="14" t="s">
        <v>2446</v>
      </c>
      <c r="B55" s="4" t="s">
        <v>884</v>
      </c>
      <c r="C55" s="4" t="s">
        <v>882</v>
      </c>
      <c r="D55" s="4" t="s">
        <v>1228</v>
      </c>
      <c r="E55" s="4" t="s">
        <v>883</v>
      </c>
      <c r="F55" s="4" t="s">
        <v>2358</v>
      </c>
      <c r="G55" s="4" t="s">
        <v>909</v>
      </c>
      <c r="H55" s="4" t="s">
        <v>905</v>
      </c>
      <c r="I55" s="4" t="s">
        <v>2429</v>
      </c>
      <c r="J55" s="4" t="s">
        <v>884</v>
      </c>
      <c r="K55" s="4" t="s">
        <v>883</v>
      </c>
      <c r="L55" s="4" t="s">
        <v>1390</v>
      </c>
      <c r="M55" s="4" t="s">
        <v>2411</v>
      </c>
      <c r="N55" s="4" t="s">
        <v>941</v>
      </c>
      <c r="O55" s="4" t="s">
        <v>893</v>
      </c>
      <c r="P55" s="4" t="s">
        <v>211</v>
      </c>
    </row>
    <row r="56" spans="1:16" s="4" customFormat="1" ht="12.5" x14ac:dyDescent="0.35">
      <c r="A56" s="4" t="s">
        <v>2445</v>
      </c>
      <c r="B56" s="4" t="s">
        <v>893</v>
      </c>
      <c r="C56" s="4" t="s">
        <v>882</v>
      </c>
      <c r="D56" s="4" t="s">
        <v>1255</v>
      </c>
      <c r="E56" s="4" t="s">
        <v>883</v>
      </c>
      <c r="F56" s="4" t="s">
        <v>2358</v>
      </c>
      <c r="G56" s="4" t="s">
        <v>1338</v>
      </c>
      <c r="H56" s="4" t="s">
        <v>1338</v>
      </c>
      <c r="I56" s="4" t="s">
        <v>2429</v>
      </c>
      <c r="J56" s="4" t="s">
        <v>882</v>
      </c>
      <c r="K56" s="4" t="s">
        <v>905</v>
      </c>
      <c r="L56" s="4" t="s">
        <v>964</v>
      </c>
      <c r="M56" s="4" t="s">
        <v>924</v>
      </c>
      <c r="N56" s="4" t="s">
        <v>893</v>
      </c>
      <c r="O56" s="4" t="s">
        <v>884</v>
      </c>
      <c r="P56" s="4" t="s">
        <v>2408</v>
      </c>
    </row>
    <row r="57" spans="1:16" s="4" customFormat="1" ht="12.5" x14ac:dyDescent="0.35">
      <c r="A57" s="4" t="s">
        <v>2444</v>
      </c>
      <c r="B57" s="4" t="s">
        <v>884</v>
      </c>
      <c r="C57" s="4" t="s">
        <v>884</v>
      </c>
      <c r="D57" s="4" t="s">
        <v>1228</v>
      </c>
      <c r="E57" s="4" t="s">
        <v>893</v>
      </c>
      <c r="F57" s="4" t="s">
        <v>2358</v>
      </c>
      <c r="G57" s="4" t="s">
        <v>905</v>
      </c>
      <c r="H57" s="4" t="s">
        <v>891</v>
      </c>
      <c r="I57" s="4" t="s">
        <v>2429</v>
      </c>
      <c r="J57" s="4" t="s">
        <v>882</v>
      </c>
      <c r="K57" s="4" t="s">
        <v>882</v>
      </c>
      <c r="L57" s="4" t="s">
        <v>1338</v>
      </c>
      <c r="M57" s="4" t="s">
        <v>1616</v>
      </c>
      <c r="N57" s="4" t="s">
        <v>909</v>
      </c>
      <c r="O57" s="4" t="s">
        <v>882</v>
      </c>
      <c r="P57" s="4" t="s">
        <v>2405</v>
      </c>
    </row>
    <row r="58" spans="1:16" s="4" customFormat="1" ht="12.5" x14ac:dyDescent="0.35">
      <c r="A58" s="4" t="s">
        <v>2443</v>
      </c>
      <c r="B58" s="4" t="s">
        <v>941</v>
      </c>
      <c r="C58" s="4" t="s">
        <v>882</v>
      </c>
      <c r="D58" s="4" t="s">
        <v>2382</v>
      </c>
      <c r="E58" s="4" t="s">
        <v>884</v>
      </c>
      <c r="F58" s="4" t="s">
        <v>2358</v>
      </c>
      <c r="G58" s="4" t="s">
        <v>1186</v>
      </c>
      <c r="H58" s="4" t="s">
        <v>1390</v>
      </c>
      <c r="I58" s="4" t="s">
        <v>2429</v>
      </c>
      <c r="J58" s="4" t="s">
        <v>893</v>
      </c>
      <c r="K58" s="4" t="s">
        <v>982</v>
      </c>
      <c r="L58" s="4" t="s">
        <v>1387</v>
      </c>
      <c r="M58" s="4" t="s">
        <v>2442</v>
      </c>
      <c r="N58" s="4" t="s">
        <v>891</v>
      </c>
      <c r="O58" s="4" t="s">
        <v>941</v>
      </c>
      <c r="P58" s="4" t="s">
        <v>2405</v>
      </c>
    </row>
    <row r="59" spans="1:16" s="4" customFormat="1" ht="12.5" x14ac:dyDescent="0.35">
      <c r="A59" s="4" t="s">
        <v>2441</v>
      </c>
      <c r="B59" s="4" t="s">
        <v>941</v>
      </c>
      <c r="C59" s="4" t="s">
        <v>882</v>
      </c>
      <c r="D59" s="4" t="s">
        <v>2438</v>
      </c>
      <c r="E59" s="4" t="s">
        <v>891</v>
      </c>
      <c r="F59" s="4" t="s">
        <v>2358</v>
      </c>
      <c r="G59" s="4" t="s">
        <v>1715</v>
      </c>
      <c r="H59" s="4" t="s">
        <v>1144</v>
      </c>
      <c r="I59" s="4" t="s">
        <v>2429</v>
      </c>
      <c r="J59" s="4" t="s">
        <v>891</v>
      </c>
      <c r="K59" s="4" t="s">
        <v>1715</v>
      </c>
      <c r="L59" s="4" t="s">
        <v>885</v>
      </c>
      <c r="M59" s="4" t="s">
        <v>2440</v>
      </c>
      <c r="N59" s="4" t="s">
        <v>891</v>
      </c>
      <c r="O59" s="4" t="s">
        <v>893</v>
      </c>
      <c r="P59" s="4" t="s">
        <v>2434</v>
      </c>
    </row>
    <row r="60" spans="1:16" s="4" customFormat="1" ht="12.5" x14ac:dyDescent="0.35">
      <c r="A60" s="4" t="s">
        <v>2439</v>
      </c>
      <c r="B60" s="4" t="s">
        <v>941</v>
      </c>
      <c r="C60" s="4" t="s">
        <v>882</v>
      </c>
      <c r="D60" s="4" t="s">
        <v>2438</v>
      </c>
      <c r="E60" s="4" t="s">
        <v>891</v>
      </c>
      <c r="F60" s="4" t="s">
        <v>2358</v>
      </c>
      <c r="G60" s="4" t="s">
        <v>1715</v>
      </c>
      <c r="H60" s="4" t="s">
        <v>1144</v>
      </c>
      <c r="I60" s="4" t="s">
        <v>2429</v>
      </c>
      <c r="J60" s="4" t="s">
        <v>1720</v>
      </c>
      <c r="K60" s="4" t="s">
        <v>941</v>
      </c>
      <c r="L60" s="4" t="s">
        <v>885</v>
      </c>
      <c r="M60" s="4" t="s">
        <v>2437</v>
      </c>
      <c r="N60" s="4" t="s">
        <v>891</v>
      </c>
      <c r="O60" s="4" t="s">
        <v>893</v>
      </c>
      <c r="P60" s="4" t="s">
        <v>43</v>
      </c>
    </row>
    <row r="61" spans="1:16" s="4" customFormat="1" ht="12.5" x14ac:dyDescent="0.35">
      <c r="A61" s="4" t="s">
        <v>2436</v>
      </c>
      <c r="B61" s="4" t="s">
        <v>893</v>
      </c>
      <c r="C61" s="4" t="s">
        <v>884</v>
      </c>
      <c r="D61" s="4" t="s">
        <v>1228</v>
      </c>
      <c r="E61" s="4" t="s">
        <v>893</v>
      </c>
      <c r="F61" s="4" t="s">
        <v>2358</v>
      </c>
      <c r="G61" s="4" t="s">
        <v>1338</v>
      </c>
      <c r="H61" s="4" t="s">
        <v>1390</v>
      </c>
      <c r="I61" s="4" t="s">
        <v>2429</v>
      </c>
      <c r="J61" s="4" t="s">
        <v>884</v>
      </c>
      <c r="K61" s="4" t="s">
        <v>883</v>
      </c>
      <c r="L61" s="4" t="s">
        <v>2430</v>
      </c>
      <c r="M61" s="4" t="s">
        <v>2435</v>
      </c>
      <c r="N61" s="4" t="s">
        <v>891</v>
      </c>
      <c r="O61" s="4" t="s">
        <v>882</v>
      </c>
      <c r="P61" s="4" t="s">
        <v>2434</v>
      </c>
    </row>
    <row r="62" spans="1:16" s="4" customFormat="1" ht="12.5" x14ac:dyDescent="0.35">
      <c r="A62" s="4" t="s">
        <v>2433</v>
      </c>
      <c r="B62" s="4" t="s">
        <v>893</v>
      </c>
      <c r="C62" s="4" t="s">
        <v>884</v>
      </c>
      <c r="D62" s="4" t="s">
        <v>883</v>
      </c>
      <c r="E62" s="4" t="s">
        <v>893</v>
      </c>
      <c r="F62" s="4" t="s">
        <v>2358</v>
      </c>
      <c r="G62" s="4" t="s">
        <v>982</v>
      </c>
      <c r="H62" s="4" t="s">
        <v>982</v>
      </c>
      <c r="I62" s="4" t="s">
        <v>2429</v>
      </c>
      <c r="J62" s="4" t="s">
        <v>884</v>
      </c>
      <c r="K62" s="4" t="s">
        <v>883</v>
      </c>
      <c r="L62" s="4" t="s">
        <v>1012</v>
      </c>
      <c r="M62" s="4" t="s">
        <v>2432</v>
      </c>
      <c r="N62" s="4" t="s">
        <v>909</v>
      </c>
      <c r="O62" s="4" t="s">
        <v>884</v>
      </c>
      <c r="P62" s="4" t="s">
        <v>211</v>
      </c>
    </row>
    <row r="63" spans="1:16" s="4" customFormat="1" ht="12.5" x14ac:dyDescent="0.35">
      <c r="A63" s="4" t="s">
        <v>2431</v>
      </c>
      <c r="B63" s="4" t="s">
        <v>941</v>
      </c>
      <c r="C63" s="4" t="s">
        <v>882</v>
      </c>
      <c r="D63" s="4" t="s">
        <v>2382</v>
      </c>
      <c r="E63" s="4" t="s">
        <v>941</v>
      </c>
      <c r="F63" s="4" t="s">
        <v>2358</v>
      </c>
      <c r="G63" s="4" t="s">
        <v>1186</v>
      </c>
      <c r="H63" s="4" t="s">
        <v>2430</v>
      </c>
      <c r="I63" s="4" t="s">
        <v>2429</v>
      </c>
      <c r="J63" s="4" t="s">
        <v>893</v>
      </c>
      <c r="K63" s="4" t="s">
        <v>884</v>
      </c>
      <c r="L63" s="4" t="s">
        <v>1245</v>
      </c>
      <c r="M63" s="4" t="s">
        <v>2428</v>
      </c>
      <c r="N63" s="4" t="s">
        <v>909</v>
      </c>
      <c r="O63" s="4" t="s">
        <v>883</v>
      </c>
      <c r="P63" s="4" t="s">
        <v>128</v>
      </c>
    </row>
    <row r="64" spans="1:16" s="4" customFormat="1" ht="13" thickBot="1" x14ac:dyDescent="0.4"/>
    <row r="65" spans="1:16" ht="16" thickBot="1" x14ac:dyDescent="0.4">
      <c r="A65" s="143" t="s">
        <v>2427</v>
      </c>
      <c r="B65" s="144"/>
      <c r="C65" s="144"/>
      <c r="D65" s="144"/>
      <c r="E65" s="144"/>
      <c r="F65" s="144"/>
      <c r="G65" s="144"/>
      <c r="H65" s="144"/>
      <c r="I65" s="144"/>
      <c r="J65" s="144"/>
      <c r="K65" s="144"/>
      <c r="L65" s="144"/>
      <c r="M65" s="144"/>
      <c r="N65" s="144"/>
      <c r="O65" s="144"/>
      <c r="P65" s="145"/>
    </row>
    <row r="66" spans="1:16" s="3" customFormat="1" ht="14" x14ac:dyDescent="0.35">
      <c r="A66" s="3" t="s">
        <v>1154</v>
      </c>
      <c r="B66" s="3" t="s">
        <v>2372</v>
      </c>
      <c r="C66" s="3" t="s">
        <v>2371</v>
      </c>
      <c r="D66" s="3" t="s">
        <v>2370</v>
      </c>
      <c r="E66" s="3" t="s">
        <v>2369</v>
      </c>
      <c r="F66" s="3" t="s">
        <v>2368</v>
      </c>
      <c r="G66" s="3" t="s">
        <v>2367</v>
      </c>
      <c r="H66" s="3" t="s">
        <v>85</v>
      </c>
      <c r="I66" s="3" t="s">
        <v>2426</v>
      </c>
      <c r="J66" s="3" t="s">
        <v>2365</v>
      </c>
      <c r="K66" s="3" t="s">
        <v>2364</v>
      </c>
      <c r="L66" s="3" t="s">
        <v>4</v>
      </c>
      <c r="M66" s="3" t="s">
        <v>2363</v>
      </c>
      <c r="N66" s="3" t="s">
        <v>6</v>
      </c>
      <c r="O66" s="3" t="s">
        <v>879</v>
      </c>
      <c r="P66" s="3" t="s">
        <v>8</v>
      </c>
    </row>
    <row r="67" spans="1:16" s="4" customFormat="1" ht="12.5" x14ac:dyDescent="0.35">
      <c r="A67" s="4" t="s">
        <v>2425</v>
      </c>
      <c r="B67" s="4" t="s">
        <v>882</v>
      </c>
      <c r="C67" s="4" t="s">
        <v>884</v>
      </c>
      <c r="D67" s="4" t="s">
        <v>1177</v>
      </c>
      <c r="E67" s="4" t="s">
        <v>883</v>
      </c>
      <c r="F67" s="4" t="s">
        <v>2358</v>
      </c>
      <c r="G67" s="4" t="s">
        <v>882</v>
      </c>
      <c r="H67" s="4" t="s">
        <v>893</v>
      </c>
      <c r="I67" s="4" t="s">
        <v>2375</v>
      </c>
      <c r="J67" s="4" t="s">
        <v>882</v>
      </c>
      <c r="K67" s="4" t="s">
        <v>883</v>
      </c>
      <c r="L67" s="4" t="s">
        <v>884</v>
      </c>
      <c r="M67" s="4" t="s">
        <v>368</v>
      </c>
      <c r="N67" s="4" t="s">
        <v>891</v>
      </c>
      <c r="O67" s="4" t="s">
        <v>882</v>
      </c>
      <c r="P67" s="4" t="s">
        <v>56</v>
      </c>
    </row>
    <row r="68" spans="1:16" ht="14.5" x14ac:dyDescent="0.35">
      <c r="A68" s="1" t="s">
        <v>2424</v>
      </c>
      <c r="B68" s="1" t="s">
        <v>884</v>
      </c>
      <c r="C68" s="1" t="s">
        <v>893</v>
      </c>
      <c r="D68" s="1" t="s">
        <v>883</v>
      </c>
      <c r="E68" s="1" t="s">
        <v>883</v>
      </c>
      <c r="F68" s="1" t="s">
        <v>2358</v>
      </c>
      <c r="G68" s="1" t="s">
        <v>891</v>
      </c>
      <c r="H68" s="1" t="s">
        <v>891</v>
      </c>
      <c r="I68" s="1" t="s">
        <v>2395</v>
      </c>
      <c r="J68" s="1" t="s">
        <v>882</v>
      </c>
      <c r="K68" s="1" t="s">
        <v>2423</v>
      </c>
      <c r="L68" s="1" t="s">
        <v>2422</v>
      </c>
      <c r="M68" s="1" t="s">
        <v>1066</v>
      </c>
      <c r="N68" s="1" t="s">
        <v>893</v>
      </c>
      <c r="O68" s="1" t="s">
        <v>882</v>
      </c>
      <c r="P68" s="1" t="s">
        <v>2421</v>
      </c>
    </row>
    <row r="69" spans="1:16" ht="14.5" x14ac:dyDescent="0.35">
      <c r="A69" s="1" t="s">
        <v>2420</v>
      </c>
      <c r="B69" s="1" t="s">
        <v>884</v>
      </c>
      <c r="C69" s="1" t="s">
        <v>893</v>
      </c>
      <c r="D69" s="1" t="s">
        <v>883</v>
      </c>
      <c r="E69" s="1" t="s">
        <v>883</v>
      </c>
      <c r="F69" s="1" t="s">
        <v>2358</v>
      </c>
      <c r="G69" s="1" t="s">
        <v>1010</v>
      </c>
      <c r="H69" s="1" t="s">
        <v>905</v>
      </c>
      <c r="I69" s="1" t="s">
        <v>2419</v>
      </c>
      <c r="J69" s="1" t="s">
        <v>882</v>
      </c>
      <c r="K69" s="1" t="s">
        <v>884</v>
      </c>
      <c r="L69" s="1" t="s">
        <v>1338</v>
      </c>
      <c r="M69" s="1" t="s">
        <v>2418</v>
      </c>
      <c r="N69" s="1" t="s">
        <v>941</v>
      </c>
      <c r="O69" s="1" t="s">
        <v>882</v>
      </c>
      <c r="P69" s="1" t="s">
        <v>141</v>
      </c>
    </row>
    <row r="70" spans="1:16" ht="14.5" x14ac:dyDescent="0.35">
      <c r="A70" s="1" t="s">
        <v>2417</v>
      </c>
      <c r="B70" s="1" t="s">
        <v>884</v>
      </c>
      <c r="C70" s="1" t="s">
        <v>891</v>
      </c>
      <c r="D70" s="1" t="s">
        <v>1139</v>
      </c>
      <c r="E70" s="1" t="s">
        <v>883</v>
      </c>
      <c r="F70" s="1" t="s">
        <v>2358</v>
      </c>
      <c r="G70" s="1" t="s">
        <v>941</v>
      </c>
      <c r="H70" s="1" t="s">
        <v>891</v>
      </c>
      <c r="I70" s="1" t="s">
        <v>2381</v>
      </c>
      <c r="J70" s="1" t="s">
        <v>882</v>
      </c>
      <c r="K70" s="1" t="s">
        <v>882</v>
      </c>
      <c r="L70" s="1" t="s">
        <v>905</v>
      </c>
      <c r="M70" s="1" t="s">
        <v>1061</v>
      </c>
      <c r="N70" s="1" t="s">
        <v>891</v>
      </c>
      <c r="O70" s="1" t="s">
        <v>884</v>
      </c>
      <c r="P70" s="1" t="s">
        <v>128</v>
      </c>
    </row>
    <row r="71" spans="1:16" ht="14.5" x14ac:dyDescent="0.35">
      <c r="A71" s="1" t="s">
        <v>2416</v>
      </c>
      <c r="B71" s="1" t="s">
        <v>884</v>
      </c>
      <c r="C71" s="1" t="s">
        <v>941</v>
      </c>
      <c r="D71" s="1" t="s">
        <v>1255</v>
      </c>
      <c r="E71" s="1" t="s">
        <v>884</v>
      </c>
      <c r="F71" s="1" t="s">
        <v>2358</v>
      </c>
      <c r="G71" s="1" t="s">
        <v>891</v>
      </c>
      <c r="H71" s="1" t="s">
        <v>905</v>
      </c>
      <c r="I71" s="1" t="s">
        <v>2381</v>
      </c>
      <c r="J71" s="1" t="s">
        <v>882</v>
      </c>
      <c r="K71" s="1" t="s">
        <v>884</v>
      </c>
      <c r="L71" s="1" t="s">
        <v>1390</v>
      </c>
      <c r="M71" s="1" t="s">
        <v>2415</v>
      </c>
      <c r="N71" s="1" t="s">
        <v>905</v>
      </c>
      <c r="O71" s="1" t="s">
        <v>882</v>
      </c>
      <c r="P71" s="1" t="s">
        <v>343</v>
      </c>
    </row>
    <row r="72" spans="1:16" ht="14.5" x14ac:dyDescent="0.35">
      <c r="A72" s="1" t="s">
        <v>2414</v>
      </c>
      <c r="B72" s="1" t="s">
        <v>884</v>
      </c>
      <c r="C72" s="1" t="s">
        <v>941</v>
      </c>
      <c r="D72" s="1" t="s">
        <v>1145</v>
      </c>
      <c r="E72" s="1" t="s">
        <v>882</v>
      </c>
      <c r="F72" s="1" t="s">
        <v>2358</v>
      </c>
      <c r="G72" s="1" t="s">
        <v>891</v>
      </c>
      <c r="H72" s="1" t="s">
        <v>909</v>
      </c>
      <c r="I72" s="1" t="s">
        <v>2381</v>
      </c>
      <c r="J72" s="1" t="s">
        <v>884</v>
      </c>
      <c r="K72" s="1" t="s">
        <v>883</v>
      </c>
      <c r="L72" s="1" t="s">
        <v>982</v>
      </c>
      <c r="M72" s="1" t="s">
        <v>1616</v>
      </c>
      <c r="N72" s="1" t="s">
        <v>891</v>
      </c>
      <c r="O72" s="1" t="s">
        <v>884</v>
      </c>
      <c r="P72" s="1" t="s">
        <v>2401</v>
      </c>
    </row>
    <row r="73" spans="1:16" ht="14.5" x14ac:dyDescent="0.35">
      <c r="A73" s="1" t="s">
        <v>2413</v>
      </c>
      <c r="B73" s="1" t="s">
        <v>884</v>
      </c>
      <c r="C73" s="1" t="s">
        <v>891</v>
      </c>
      <c r="D73" s="1" t="s">
        <v>1145</v>
      </c>
      <c r="E73" s="1" t="s">
        <v>883</v>
      </c>
      <c r="F73" s="1" t="s">
        <v>2358</v>
      </c>
      <c r="G73" s="1" t="s">
        <v>905</v>
      </c>
      <c r="H73" s="1" t="s">
        <v>891</v>
      </c>
      <c r="I73" s="1" t="s">
        <v>2412</v>
      </c>
      <c r="J73" s="1" t="s">
        <v>882</v>
      </c>
      <c r="K73" s="1" t="s">
        <v>883</v>
      </c>
      <c r="L73" s="1" t="s">
        <v>893</v>
      </c>
      <c r="M73" s="1" t="s">
        <v>2411</v>
      </c>
      <c r="N73" s="1" t="s">
        <v>941</v>
      </c>
      <c r="O73" s="1" t="s">
        <v>884</v>
      </c>
      <c r="P73" s="1" t="s">
        <v>21</v>
      </c>
    </row>
    <row r="74" spans="1:16" ht="14.5" x14ac:dyDescent="0.35">
      <c r="A74" s="1" t="s">
        <v>2410</v>
      </c>
      <c r="B74" s="1" t="s">
        <v>884</v>
      </c>
      <c r="C74" s="1" t="s">
        <v>941</v>
      </c>
      <c r="D74" s="1" t="s">
        <v>1139</v>
      </c>
      <c r="E74" s="1" t="s">
        <v>893</v>
      </c>
      <c r="F74" s="1" t="s">
        <v>2358</v>
      </c>
      <c r="G74" s="1" t="s">
        <v>905</v>
      </c>
      <c r="H74" s="1" t="s">
        <v>909</v>
      </c>
      <c r="I74" s="1" t="s">
        <v>2381</v>
      </c>
      <c r="J74" s="1" t="s">
        <v>882</v>
      </c>
      <c r="K74" s="1" t="s">
        <v>883</v>
      </c>
      <c r="L74" s="1" t="s">
        <v>1012</v>
      </c>
      <c r="M74" s="1" t="s">
        <v>2409</v>
      </c>
      <c r="N74" s="1" t="s">
        <v>891</v>
      </c>
      <c r="O74" s="1" t="s">
        <v>884</v>
      </c>
      <c r="P74" s="1" t="s">
        <v>2408</v>
      </c>
    </row>
    <row r="75" spans="1:16" ht="14.5" x14ac:dyDescent="0.35">
      <c r="A75" s="1" t="s">
        <v>2407</v>
      </c>
      <c r="B75" s="1" t="s">
        <v>884</v>
      </c>
      <c r="C75" s="1" t="s">
        <v>941</v>
      </c>
      <c r="D75" s="1" t="s">
        <v>1177</v>
      </c>
      <c r="E75" s="1" t="s">
        <v>882</v>
      </c>
      <c r="F75" s="1" t="s">
        <v>2358</v>
      </c>
      <c r="G75" s="1" t="s">
        <v>941</v>
      </c>
      <c r="H75" s="1" t="s">
        <v>905</v>
      </c>
      <c r="I75" s="1" t="s">
        <v>2395</v>
      </c>
      <c r="J75" s="1" t="s">
        <v>882</v>
      </c>
      <c r="K75" s="1" t="s">
        <v>882</v>
      </c>
      <c r="L75" s="1" t="s">
        <v>1390</v>
      </c>
      <c r="M75" s="1" t="s">
        <v>2406</v>
      </c>
      <c r="N75" s="1" t="s">
        <v>884</v>
      </c>
      <c r="O75" s="1" t="s">
        <v>893</v>
      </c>
      <c r="P75" s="1" t="s">
        <v>2405</v>
      </c>
    </row>
    <row r="76" spans="1:16" ht="14.5" x14ac:dyDescent="0.35">
      <c r="A76" s="1" t="s">
        <v>2404</v>
      </c>
      <c r="B76" s="1" t="s">
        <v>884</v>
      </c>
      <c r="C76" s="1" t="s">
        <v>941</v>
      </c>
      <c r="D76" s="1" t="s">
        <v>1228</v>
      </c>
      <c r="E76" s="1" t="s">
        <v>882</v>
      </c>
      <c r="F76" s="1" t="s">
        <v>2358</v>
      </c>
      <c r="G76" s="1" t="s">
        <v>941</v>
      </c>
      <c r="H76" s="1" t="s">
        <v>905</v>
      </c>
      <c r="I76" s="1" t="s">
        <v>2403</v>
      </c>
      <c r="J76" s="1" t="s">
        <v>884</v>
      </c>
      <c r="K76" s="1" t="s">
        <v>883</v>
      </c>
      <c r="L76" s="1" t="s">
        <v>905</v>
      </c>
      <c r="M76" s="1" t="s">
        <v>2402</v>
      </c>
      <c r="N76" s="1" t="s">
        <v>893</v>
      </c>
      <c r="O76" s="1" t="s">
        <v>884</v>
      </c>
      <c r="P76" s="1" t="s">
        <v>2401</v>
      </c>
    </row>
    <row r="77" spans="1:16" ht="14.5" x14ac:dyDescent="0.35">
      <c r="A77" s="1" t="s">
        <v>2400</v>
      </c>
      <c r="B77" s="1" t="s">
        <v>884</v>
      </c>
      <c r="C77" s="1" t="s">
        <v>893</v>
      </c>
      <c r="D77" s="1" t="s">
        <v>1145</v>
      </c>
      <c r="E77" s="1" t="s">
        <v>882</v>
      </c>
      <c r="F77" s="1" t="s">
        <v>2358</v>
      </c>
      <c r="G77" s="1" t="s">
        <v>905</v>
      </c>
      <c r="H77" s="1" t="s">
        <v>905</v>
      </c>
      <c r="I77" s="1" t="s">
        <v>2395</v>
      </c>
      <c r="J77" s="1" t="s">
        <v>882</v>
      </c>
      <c r="K77" s="1" t="s">
        <v>884</v>
      </c>
      <c r="L77" s="1" t="s">
        <v>1390</v>
      </c>
      <c r="M77" s="1" t="s">
        <v>1616</v>
      </c>
      <c r="N77" s="1" t="s">
        <v>941</v>
      </c>
      <c r="O77" s="1" t="s">
        <v>884</v>
      </c>
      <c r="P77" s="1" t="s">
        <v>61</v>
      </c>
    </row>
    <row r="78" spans="1:16" ht="14.5" x14ac:dyDescent="0.35">
      <c r="A78" s="1" t="s">
        <v>2399</v>
      </c>
      <c r="B78" s="1" t="s">
        <v>893</v>
      </c>
      <c r="C78" s="1" t="s">
        <v>941</v>
      </c>
      <c r="D78" s="1" t="s">
        <v>1255</v>
      </c>
      <c r="E78" s="1" t="s">
        <v>883</v>
      </c>
      <c r="F78" s="1" t="s">
        <v>2358</v>
      </c>
      <c r="G78" s="1" t="s">
        <v>1012</v>
      </c>
      <c r="H78" s="1" t="s">
        <v>982</v>
      </c>
      <c r="I78" s="1" t="s">
        <v>2395</v>
      </c>
      <c r="J78" s="1" t="s">
        <v>893</v>
      </c>
      <c r="K78" s="1" t="s">
        <v>1012</v>
      </c>
      <c r="L78" s="1" t="s">
        <v>1245</v>
      </c>
      <c r="M78" s="1" t="s">
        <v>1606</v>
      </c>
      <c r="N78" s="1" t="s">
        <v>941</v>
      </c>
      <c r="O78" s="1" t="s">
        <v>884</v>
      </c>
      <c r="P78" s="1" t="s">
        <v>61</v>
      </c>
    </row>
    <row r="79" spans="1:16" ht="14.5" x14ac:dyDescent="0.35">
      <c r="A79" s="1" t="s">
        <v>2398</v>
      </c>
      <c r="B79" s="1" t="s">
        <v>893</v>
      </c>
      <c r="C79" s="1" t="s">
        <v>893</v>
      </c>
      <c r="D79" s="1" t="s">
        <v>883</v>
      </c>
      <c r="E79" s="1" t="s">
        <v>884</v>
      </c>
      <c r="F79" s="1" t="s">
        <v>2358</v>
      </c>
      <c r="G79" s="1" t="s">
        <v>1758</v>
      </c>
      <c r="H79" s="1" t="s">
        <v>1010</v>
      </c>
      <c r="I79" s="1" t="s">
        <v>2395</v>
      </c>
      <c r="J79" s="1" t="s">
        <v>882</v>
      </c>
      <c r="K79" s="1" t="s">
        <v>891</v>
      </c>
      <c r="L79" s="1" t="s">
        <v>1012</v>
      </c>
      <c r="M79" s="1" t="s">
        <v>2397</v>
      </c>
      <c r="N79" s="1" t="s">
        <v>941</v>
      </c>
      <c r="O79" s="1" t="s">
        <v>882</v>
      </c>
      <c r="P79" s="1" t="s">
        <v>21</v>
      </c>
    </row>
    <row r="80" spans="1:16" ht="14.5" x14ac:dyDescent="0.35">
      <c r="A80" s="1" t="s">
        <v>2396</v>
      </c>
      <c r="B80" s="1" t="s">
        <v>884</v>
      </c>
      <c r="C80" s="1" t="s">
        <v>893</v>
      </c>
      <c r="D80" s="1" t="s">
        <v>1255</v>
      </c>
      <c r="E80" s="1" t="s">
        <v>883</v>
      </c>
      <c r="F80" s="1" t="s">
        <v>2358</v>
      </c>
      <c r="G80" s="1" t="s">
        <v>891</v>
      </c>
      <c r="H80" s="1" t="s">
        <v>905</v>
      </c>
      <c r="I80" s="1" t="s">
        <v>2395</v>
      </c>
      <c r="J80" s="1" t="s">
        <v>882</v>
      </c>
      <c r="K80" s="1" t="s">
        <v>883</v>
      </c>
      <c r="L80" s="1" t="s">
        <v>1431</v>
      </c>
      <c r="M80" s="1" t="s">
        <v>2394</v>
      </c>
      <c r="N80" s="1" t="s">
        <v>893</v>
      </c>
      <c r="O80" s="1" t="s">
        <v>883</v>
      </c>
      <c r="P80" s="1" t="s">
        <v>343</v>
      </c>
    </row>
    <row r="81" spans="1:16" ht="14.5" x14ac:dyDescent="0.35">
      <c r="A81" s="1" t="s">
        <v>2393</v>
      </c>
      <c r="B81" s="1" t="s">
        <v>893</v>
      </c>
      <c r="C81" s="1" t="s">
        <v>893</v>
      </c>
      <c r="D81" s="1" t="s">
        <v>883</v>
      </c>
      <c r="E81" s="1" t="s">
        <v>884</v>
      </c>
      <c r="F81" s="1" t="s">
        <v>2358</v>
      </c>
      <c r="G81" s="1" t="s">
        <v>1758</v>
      </c>
      <c r="H81" s="1" t="s">
        <v>1010</v>
      </c>
      <c r="I81" s="1" t="s">
        <v>2386</v>
      </c>
      <c r="J81" s="1" t="s">
        <v>884</v>
      </c>
      <c r="K81" s="1" t="s">
        <v>1012</v>
      </c>
      <c r="L81" s="1" t="s">
        <v>891</v>
      </c>
      <c r="M81" s="1" t="s">
        <v>2392</v>
      </c>
      <c r="N81" s="1" t="s">
        <v>905</v>
      </c>
      <c r="O81" s="1" t="s">
        <v>884</v>
      </c>
      <c r="P81" s="1" t="s">
        <v>21</v>
      </c>
    </row>
    <row r="82" spans="1:16" ht="14.5" x14ac:dyDescent="0.35">
      <c r="A82" s="1" t="s">
        <v>2391</v>
      </c>
      <c r="B82" s="1" t="s">
        <v>893</v>
      </c>
      <c r="C82" s="1" t="s">
        <v>884</v>
      </c>
      <c r="D82" s="1" t="s">
        <v>2382</v>
      </c>
      <c r="E82" s="1" t="s">
        <v>893</v>
      </c>
      <c r="F82" s="1" t="s">
        <v>2358</v>
      </c>
      <c r="G82" s="1" t="s">
        <v>1338</v>
      </c>
      <c r="H82" s="1" t="s">
        <v>1390</v>
      </c>
      <c r="I82" s="1" t="s">
        <v>2386</v>
      </c>
      <c r="J82" s="1" t="s">
        <v>982</v>
      </c>
      <c r="K82" s="1" t="s">
        <v>884</v>
      </c>
      <c r="L82" s="1" t="s">
        <v>941</v>
      </c>
      <c r="M82" s="1" t="s">
        <v>2390</v>
      </c>
      <c r="N82" s="1" t="s">
        <v>905</v>
      </c>
      <c r="O82" s="1" t="s">
        <v>884</v>
      </c>
      <c r="P82" s="1" t="s">
        <v>21</v>
      </c>
    </row>
    <row r="83" spans="1:16" ht="14.5" x14ac:dyDescent="0.35">
      <c r="A83" s="1" t="s">
        <v>2389</v>
      </c>
      <c r="B83" s="1" t="s">
        <v>893</v>
      </c>
      <c r="C83" s="1" t="s">
        <v>893</v>
      </c>
      <c r="D83" s="1" t="s">
        <v>1255</v>
      </c>
      <c r="E83" s="1" t="s">
        <v>884</v>
      </c>
      <c r="F83" s="1" t="s">
        <v>2358</v>
      </c>
      <c r="G83" s="1" t="s">
        <v>1390</v>
      </c>
      <c r="H83" s="1" t="s">
        <v>1012</v>
      </c>
      <c r="I83" s="1" t="s">
        <v>2386</v>
      </c>
      <c r="J83" s="1" t="s">
        <v>893</v>
      </c>
      <c r="K83" s="1" t="s">
        <v>1186</v>
      </c>
      <c r="L83" s="1" t="s">
        <v>982</v>
      </c>
      <c r="M83" s="1" t="s">
        <v>2388</v>
      </c>
      <c r="N83" s="1" t="s">
        <v>891</v>
      </c>
      <c r="O83" s="1" t="s">
        <v>884</v>
      </c>
      <c r="P83" s="1" t="s">
        <v>21</v>
      </c>
    </row>
    <row r="84" spans="1:16" ht="14.5" x14ac:dyDescent="0.35">
      <c r="A84" s="1" t="s">
        <v>2387</v>
      </c>
      <c r="B84" s="1" t="s">
        <v>941</v>
      </c>
      <c r="C84" s="1" t="s">
        <v>884</v>
      </c>
      <c r="D84" s="1" t="s">
        <v>883</v>
      </c>
      <c r="E84" s="1" t="s">
        <v>884</v>
      </c>
      <c r="F84" s="1" t="s">
        <v>2358</v>
      </c>
      <c r="G84" s="1" t="s">
        <v>1186</v>
      </c>
      <c r="H84" s="1" t="s">
        <v>1338</v>
      </c>
      <c r="I84" s="1" t="s">
        <v>2386</v>
      </c>
      <c r="J84" s="1" t="s">
        <v>884</v>
      </c>
      <c r="K84" s="1" t="s">
        <v>2385</v>
      </c>
      <c r="L84" s="1" t="s">
        <v>1390</v>
      </c>
      <c r="M84" s="1" t="s">
        <v>2384</v>
      </c>
      <c r="N84" s="1" t="s">
        <v>905</v>
      </c>
      <c r="O84" s="1" t="s">
        <v>884</v>
      </c>
      <c r="P84" s="1" t="s">
        <v>211</v>
      </c>
    </row>
    <row r="85" spans="1:16" ht="14.5" x14ac:dyDescent="0.35">
      <c r="A85" s="1" t="s">
        <v>2383</v>
      </c>
      <c r="B85" s="1" t="s">
        <v>941</v>
      </c>
      <c r="C85" s="1" t="s">
        <v>884</v>
      </c>
      <c r="D85" s="1" t="s">
        <v>2382</v>
      </c>
      <c r="E85" s="1" t="s">
        <v>893</v>
      </c>
      <c r="F85" s="1" t="s">
        <v>2358</v>
      </c>
      <c r="G85" s="1" t="s">
        <v>1338</v>
      </c>
      <c r="H85" s="1" t="s">
        <v>1338</v>
      </c>
      <c r="I85" s="1" t="s">
        <v>2381</v>
      </c>
      <c r="J85" s="1" t="s">
        <v>891</v>
      </c>
      <c r="K85" s="1" t="s">
        <v>882</v>
      </c>
      <c r="L85" s="1" t="s">
        <v>885</v>
      </c>
      <c r="M85" s="1" t="s">
        <v>2380</v>
      </c>
      <c r="N85" s="1" t="s">
        <v>905</v>
      </c>
      <c r="O85" s="1" t="s">
        <v>884</v>
      </c>
      <c r="P85" s="1" t="s">
        <v>128</v>
      </c>
    </row>
    <row r="86" spans="1:16" ht="14.5" x14ac:dyDescent="0.35">
      <c r="A86" s="1" t="s">
        <v>2379</v>
      </c>
      <c r="B86" s="1" t="s">
        <v>891</v>
      </c>
      <c r="C86" s="1" t="s">
        <v>882</v>
      </c>
      <c r="D86" s="1" t="s">
        <v>2378</v>
      </c>
      <c r="E86" s="1" t="s">
        <v>893</v>
      </c>
      <c r="F86" s="1" t="s">
        <v>2358</v>
      </c>
      <c r="G86" s="1" t="s">
        <v>2377</v>
      </c>
      <c r="H86" s="1" t="s">
        <v>2376</v>
      </c>
      <c r="I86" s="1" t="s">
        <v>2375</v>
      </c>
      <c r="J86" s="1" t="s">
        <v>1570</v>
      </c>
      <c r="K86" s="1" t="s">
        <v>1570</v>
      </c>
      <c r="L86" s="1" t="s">
        <v>1198</v>
      </c>
      <c r="M86" s="1" t="s">
        <v>2374</v>
      </c>
      <c r="N86" s="1" t="s">
        <v>905</v>
      </c>
      <c r="O86" s="1" t="s">
        <v>893</v>
      </c>
      <c r="P86" s="1" t="s">
        <v>141</v>
      </c>
    </row>
    <row r="87" spans="1:16" ht="15" customHeight="1" thickBot="1" x14ac:dyDescent="0.4"/>
    <row r="88" spans="1:16" ht="16" thickBot="1" x14ac:dyDescent="0.4">
      <c r="A88" s="143" t="s">
        <v>2373</v>
      </c>
      <c r="B88" s="144"/>
      <c r="C88" s="144"/>
      <c r="D88" s="144"/>
      <c r="E88" s="144"/>
      <c r="F88" s="144"/>
      <c r="G88" s="144"/>
      <c r="H88" s="144"/>
      <c r="I88" s="144"/>
      <c r="J88" s="144"/>
      <c r="K88" s="144"/>
      <c r="L88" s="144"/>
      <c r="M88" s="144"/>
      <c r="N88" s="144"/>
      <c r="O88" s="144"/>
      <c r="P88" s="145"/>
    </row>
    <row r="89" spans="1:16" s="3" customFormat="1" ht="14" x14ac:dyDescent="0.35">
      <c r="A89" s="3" t="s">
        <v>1154</v>
      </c>
      <c r="B89" s="3" t="s">
        <v>2372</v>
      </c>
      <c r="C89" s="3" t="s">
        <v>2371</v>
      </c>
      <c r="D89" s="3" t="s">
        <v>2370</v>
      </c>
      <c r="E89" s="3" t="s">
        <v>2369</v>
      </c>
      <c r="F89" s="3" t="s">
        <v>2368</v>
      </c>
      <c r="G89" s="3" t="s">
        <v>2367</v>
      </c>
      <c r="H89" s="3" t="s">
        <v>85</v>
      </c>
      <c r="I89" s="3" t="s">
        <v>2366</v>
      </c>
      <c r="J89" s="3" t="s">
        <v>2365</v>
      </c>
      <c r="K89" s="3" t="s">
        <v>2364</v>
      </c>
      <c r="L89" s="3" t="s">
        <v>4</v>
      </c>
      <c r="M89" s="3" t="s">
        <v>2363</v>
      </c>
      <c r="N89" s="3" t="s">
        <v>6</v>
      </c>
      <c r="O89" s="3" t="s">
        <v>879</v>
      </c>
      <c r="P89" s="3" t="s">
        <v>8</v>
      </c>
    </row>
    <row r="90" spans="1:16" ht="14.5" x14ac:dyDescent="0.35">
      <c r="A90" s="1" t="s">
        <v>2362</v>
      </c>
      <c r="B90" s="1" t="s">
        <v>884</v>
      </c>
      <c r="C90" s="1" t="s">
        <v>941</v>
      </c>
      <c r="D90" s="1" t="s">
        <v>1145</v>
      </c>
      <c r="E90" s="1" t="s">
        <v>884</v>
      </c>
      <c r="F90" s="1" t="s">
        <v>2358</v>
      </c>
      <c r="G90" s="1" t="s">
        <v>982</v>
      </c>
      <c r="H90" s="1" t="s">
        <v>982</v>
      </c>
      <c r="I90" s="1" t="s">
        <v>2361</v>
      </c>
      <c r="J90" s="1" t="s">
        <v>882</v>
      </c>
      <c r="K90" s="1" t="s">
        <v>883</v>
      </c>
      <c r="L90" s="1" t="s">
        <v>941</v>
      </c>
      <c r="M90" s="1" t="s">
        <v>2360</v>
      </c>
      <c r="N90" s="1" t="s">
        <v>905</v>
      </c>
      <c r="O90" s="1" t="s">
        <v>893</v>
      </c>
      <c r="P90" s="1" t="s">
        <v>56</v>
      </c>
    </row>
    <row r="91" spans="1:16" ht="14.5" x14ac:dyDescent="0.35">
      <c r="A91" s="1" t="s">
        <v>2359</v>
      </c>
      <c r="B91" s="1" t="s">
        <v>893</v>
      </c>
      <c r="C91" s="1" t="s">
        <v>884</v>
      </c>
      <c r="D91" s="1" t="s">
        <v>883</v>
      </c>
      <c r="E91" s="1" t="s">
        <v>893</v>
      </c>
      <c r="F91" s="1" t="s">
        <v>2358</v>
      </c>
      <c r="G91" s="1" t="s">
        <v>982</v>
      </c>
      <c r="H91" s="1" t="s">
        <v>905</v>
      </c>
      <c r="I91" s="1" t="s">
        <v>2357</v>
      </c>
      <c r="J91" s="1" t="s">
        <v>941</v>
      </c>
      <c r="K91" s="1" t="s">
        <v>884</v>
      </c>
      <c r="L91" s="1" t="s">
        <v>1012</v>
      </c>
      <c r="M91" s="1" t="s">
        <v>2356</v>
      </c>
      <c r="N91" s="1" t="s">
        <v>891</v>
      </c>
      <c r="O91" s="1" t="s">
        <v>884</v>
      </c>
      <c r="P91" s="1" t="s">
        <v>56</v>
      </c>
    </row>
    <row r="92" spans="1:16" ht="15.5" x14ac:dyDescent="0.35">
      <c r="A92" s="16"/>
      <c r="B92" s="16"/>
      <c r="C92" s="16"/>
      <c r="D92" s="16"/>
      <c r="E92" s="16"/>
      <c r="F92" s="16"/>
      <c r="G92" s="16"/>
      <c r="H92" s="16"/>
      <c r="I92" s="16"/>
      <c r="J92" s="16"/>
      <c r="K92" s="16"/>
      <c r="L92" s="16"/>
      <c r="M92" s="16"/>
      <c r="N92" s="16"/>
      <c r="O92" s="16"/>
      <c r="P92" s="16"/>
    </row>
    <row r="93" spans="1:16" s="3" customFormat="1" ht="14" x14ac:dyDescent="0.35"/>
    <row r="94" spans="1:16" s="4" customFormat="1" ht="12.5" x14ac:dyDescent="0.35"/>
    <row r="97" spans="1:16" s="4" customFormat="1" ht="12.5" x14ac:dyDescent="0.35"/>
    <row r="110" spans="1:16" ht="15.5" x14ac:dyDescent="0.35">
      <c r="A110" s="16"/>
      <c r="B110" s="16"/>
      <c r="C110" s="16"/>
      <c r="D110" s="16"/>
      <c r="E110" s="16"/>
      <c r="F110" s="16"/>
      <c r="G110" s="16"/>
      <c r="H110" s="16"/>
      <c r="I110" s="16"/>
      <c r="J110" s="16"/>
      <c r="K110" s="16"/>
      <c r="L110" s="16"/>
      <c r="M110" s="16"/>
      <c r="N110" s="16"/>
      <c r="O110" s="16"/>
      <c r="P110" s="16"/>
    </row>
    <row r="111" spans="1:16" s="3" customFormat="1" ht="14" x14ac:dyDescent="0.35"/>
    <row r="128" spans="1:16" ht="15.5" x14ac:dyDescent="0.35">
      <c r="A128" s="16"/>
      <c r="B128" s="16"/>
      <c r="C128" s="16"/>
      <c r="D128" s="16"/>
      <c r="E128" s="16"/>
      <c r="F128" s="16"/>
      <c r="G128" s="16"/>
      <c r="H128" s="16"/>
      <c r="I128" s="16"/>
      <c r="J128" s="16"/>
      <c r="K128" s="16"/>
      <c r="L128" s="16"/>
      <c r="M128" s="16"/>
      <c r="N128" s="16"/>
      <c r="O128" s="16"/>
      <c r="P128" s="16"/>
    </row>
    <row r="129" s="3" customFormat="1" ht="14" x14ac:dyDescent="0.35"/>
    <row r="148" spans="1:16" ht="15.5" x14ac:dyDescent="0.35">
      <c r="A148" s="16"/>
      <c r="B148" s="16"/>
      <c r="C148" s="16"/>
      <c r="D148" s="16"/>
      <c r="E148" s="16"/>
      <c r="F148" s="16"/>
      <c r="G148" s="16"/>
      <c r="H148" s="16"/>
      <c r="I148" s="16"/>
      <c r="J148" s="16"/>
      <c r="K148" s="16"/>
      <c r="L148" s="16"/>
      <c r="M148" s="16"/>
      <c r="N148" s="16"/>
      <c r="O148" s="16"/>
      <c r="P148" s="16"/>
    </row>
    <row r="149" spans="1:16" s="3" customFormat="1" ht="14" x14ac:dyDescent="0.35"/>
    <row r="150" spans="1:16" s="4" customFormat="1" ht="12.5" x14ac:dyDescent="0.35"/>
    <row r="164" spans="1:16" ht="15.5" x14ac:dyDescent="0.35">
      <c r="A164" s="16"/>
      <c r="B164" s="16"/>
      <c r="C164" s="16"/>
      <c r="D164" s="16"/>
      <c r="E164" s="16"/>
      <c r="F164" s="16"/>
      <c r="G164" s="16"/>
      <c r="H164" s="16"/>
      <c r="I164" s="16"/>
      <c r="J164" s="16"/>
      <c r="K164" s="16"/>
      <c r="L164" s="16"/>
      <c r="M164" s="16"/>
      <c r="N164" s="16"/>
      <c r="O164" s="16"/>
      <c r="P164" s="16"/>
    </row>
    <row r="165" spans="1:16" s="3" customFormat="1" ht="14" x14ac:dyDescent="0.35"/>
    <row r="166" spans="1:16" s="4" customFormat="1" ht="12.5" x14ac:dyDescent="0.35"/>
  </sheetData>
  <mergeCells count="8">
    <mergeCell ref="A88:P88"/>
    <mergeCell ref="A1:P2"/>
    <mergeCell ref="A65:P65"/>
    <mergeCell ref="A4:P4"/>
    <mergeCell ref="A52:P52"/>
    <mergeCell ref="A26:P26"/>
    <mergeCell ref="A42:P42"/>
    <mergeCell ref="A3:P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P182"/>
  <sheetViews>
    <sheetView workbookViewId="0">
      <selection sqref="A1:P2"/>
    </sheetView>
  </sheetViews>
  <sheetFormatPr defaultColWidth="9.1796875" defaultRowHeight="14.15" customHeight="1" x14ac:dyDescent="0.35"/>
  <cols>
    <col min="1" max="1" width="25" style="1" customWidth="1"/>
    <col min="2" max="2" width="6.7265625" style="1" customWidth="1"/>
    <col min="3" max="3" width="7.453125" style="1" customWidth="1"/>
    <col min="4" max="5" width="6.7265625" style="1" customWidth="1"/>
    <col min="6" max="6" width="7.1796875" style="1" customWidth="1"/>
    <col min="7" max="8" width="5.1796875" style="1" customWidth="1"/>
    <col min="9" max="9" width="9" style="1" customWidth="1"/>
    <col min="10" max="10" width="7.453125" style="1" customWidth="1"/>
    <col min="11" max="12" width="6.7265625" style="1" customWidth="1"/>
    <col min="13" max="13" width="10.7265625" style="1" customWidth="1"/>
    <col min="14" max="15" width="6.7265625" style="1" customWidth="1"/>
    <col min="16" max="16" width="9.7265625" style="1" customWidth="1"/>
    <col min="17" max="16384" width="9.1796875" style="1"/>
  </cols>
  <sheetData>
    <row r="1" spans="1:16" ht="14.5" x14ac:dyDescent="0.35">
      <c r="A1" s="162" t="s">
        <v>2869</v>
      </c>
      <c r="B1" s="163"/>
      <c r="C1" s="163"/>
      <c r="D1" s="163"/>
      <c r="E1" s="163"/>
      <c r="F1" s="163"/>
      <c r="G1" s="163"/>
      <c r="H1" s="163"/>
      <c r="I1" s="163"/>
      <c r="J1" s="163"/>
      <c r="K1" s="163"/>
      <c r="L1" s="163"/>
      <c r="M1" s="163"/>
      <c r="N1" s="163"/>
      <c r="O1" s="163"/>
      <c r="P1" s="164"/>
    </row>
    <row r="2" spans="1:16" ht="15" thickBot="1" x14ac:dyDescent="0.4">
      <c r="A2" s="165"/>
      <c r="B2" s="166"/>
      <c r="C2" s="166"/>
      <c r="D2" s="166"/>
      <c r="E2" s="166"/>
      <c r="F2" s="166"/>
      <c r="G2" s="166"/>
      <c r="H2" s="166"/>
      <c r="I2" s="166"/>
      <c r="J2" s="166"/>
      <c r="K2" s="166"/>
      <c r="L2" s="166"/>
      <c r="M2" s="166"/>
      <c r="N2" s="166"/>
      <c r="O2" s="166"/>
      <c r="P2" s="167"/>
    </row>
    <row r="3" spans="1:16" ht="15" thickBot="1" x14ac:dyDescent="0.4">
      <c r="A3" s="168" t="s">
        <v>2528</v>
      </c>
      <c r="B3" s="168"/>
      <c r="C3" s="168"/>
      <c r="D3" s="168"/>
      <c r="E3" s="168"/>
      <c r="F3" s="168"/>
      <c r="G3" s="168"/>
      <c r="H3" s="168"/>
      <c r="I3" s="168"/>
      <c r="J3" s="168"/>
      <c r="K3" s="168"/>
      <c r="L3" s="168"/>
      <c r="M3" s="168"/>
      <c r="N3" s="168"/>
      <c r="O3" s="168"/>
      <c r="P3" s="168"/>
    </row>
    <row r="4" spans="1:16" ht="16" thickBot="1" x14ac:dyDescent="0.4">
      <c r="A4" s="143" t="s">
        <v>2868</v>
      </c>
      <c r="B4" s="144"/>
      <c r="C4" s="144"/>
      <c r="D4" s="144"/>
      <c r="E4" s="144"/>
      <c r="F4" s="144"/>
      <c r="G4" s="144"/>
      <c r="H4" s="144"/>
      <c r="I4" s="144"/>
      <c r="J4" s="144"/>
      <c r="K4" s="144"/>
      <c r="L4" s="144"/>
      <c r="M4" s="144"/>
      <c r="N4" s="144"/>
      <c r="O4" s="144"/>
      <c r="P4" s="145"/>
    </row>
    <row r="5" spans="1:16" s="3" customFormat="1" ht="14" x14ac:dyDescent="0.35">
      <c r="A5" s="3" t="s">
        <v>1154</v>
      </c>
      <c r="B5" s="3" t="s">
        <v>2372</v>
      </c>
      <c r="C5" s="3" t="s">
        <v>2571</v>
      </c>
      <c r="D5" s="3" t="s">
        <v>2370</v>
      </c>
      <c r="E5" s="3" t="s">
        <v>2369</v>
      </c>
      <c r="F5" s="3" t="s">
        <v>2368</v>
      </c>
      <c r="G5" s="3" t="s">
        <v>2367</v>
      </c>
      <c r="H5" s="3" t="s">
        <v>85</v>
      </c>
      <c r="I5" s="3" t="s">
        <v>2570</v>
      </c>
      <c r="J5" s="3" t="s">
        <v>2365</v>
      </c>
      <c r="K5" s="3" t="s">
        <v>2364</v>
      </c>
      <c r="L5" s="3" t="s">
        <v>4</v>
      </c>
      <c r="M5" s="3" t="s">
        <v>2363</v>
      </c>
      <c r="N5" s="3" t="s">
        <v>6</v>
      </c>
      <c r="O5" s="3" t="s">
        <v>879</v>
      </c>
      <c r="P5" s="3" t="s">
        <v>8</v>
      </c>
    </row>
    <row r="6" spans="1:16" ht="14.5" x14ac:dyDescent="0.35">
      <c r="A6" s="1" t="s">
        <v>2867</v>
      </c>
      <c r="B6" s="1" t="s">
        <v>893</v>
      </c>
      <c r="C6" s="1" t="s">
        <v>941</v>
      </c>
      <c r="D6" s="1" t="s">
        <v>1145</v>
      </c>
      <c r="E6" s="1" t="s">
        <v>884</v>
      </c>
      <c r="F6" s="1" t="s">
        <v>2670</v>
      </c>
      <c r="G6" s="1" t="s">
        <v>2430</v>
      </c>
      <c r="H6" s="1" t="s">
        <v>2430</v>
      </c>
      <c r="I6" s="1" t="s">
        <v>2633</v>
      </c>
      <c r="J6" s="1" t="s">
        <v>884</v>
      </c>
      <c r="K6" s="1" t="s">
        <v>884</v>
      </c>
      <c r="L6" s="1" t="s">
        <v>1431</v>
      </c>
      <c r="M6" s="1" t="s">
        <v>2558</v>
      </c>
      <c r="N6" s="1" t="s">
        <v>909</v>
      </c>
      <c r="O6" s="1" t="s">
        <v>891</v>
      </c>
      <c r="P6" s="1" t="s">
        <v>2805</v>
      </c>
    </row>
    <row r="7" spans="1:16" ht="14.5" x14ac:dyDescent="0.35">
      <c r="A7" s="1" t="s">
        <v>2866</v>
      </c>
      <c r="B7" s="1" t="s">
        <v>941</v>
      </c>
      <c r="C7" s="1" t="s">
        <v>891</v>
      </c>
      <c r="D7" s="1" t="s">
        <v>1145</v>
      </c>
      <c r="E7" s="1" t="s">
        <v>893</v>
      </c>
      <c r="F7" s="1" t="s">
        <v>2670</v>
      </c>
      <c r="G7" s="1" t="s">
        <v>2430</v>
      </c>
      <c r="H7" s="1" t="s">
        <v>1338</v>
      </c>
      <c r="I7" s="1" t="s">
        <v>2657</v>
      </c>
      <c r="J7" s="1" t="s">
        <v>884</v>
      </c>
      <c r="K7" s="1" t="s">
        <v>941</v>
      </c>
      <c r="L7" s="1" t="s">
        <v>885</v>
      </c>
      <c r="M7" s="1" t="s">
        <v>2707</v>
      </c>
      <c r="N7" s="1" t="s">
        <v>1012</v>
      </c>
      <c r="O7" s="1" t="s">
        <v>891</v>
      </c>
      <c r="P7" s="1" t="s">
        <v>343</v>
      </c>
    </row>
    <row r="8" spans="1:16" ht="14.5" x14ac:dyDescent="0.35">
      <c r="A8" s="1" t="s">
        <v>2865</v>
      </c>
      <c r="B8" s="1" t="s">
        <v>941</v>
      </c>
      <c r="C8" s="1" t="s">
        <v>893</v>
      </c>
      <c r="D8" s="1" t="s">
        <v>1255</v>
      </c>
      <c r="E8" s="1" t="s">
        <v>941</v>
      </c>
      <c r="F8" s="1" t="s">
        <v>2661</v>
      </c>
      <c r="G8" s="1" t="s">
        <v>1517</v>
      </c>
      <c r="H8" s="1" t="s">
        <v>1570</v>
      </c>
      <c r="I8" s="1" t="s">
        <v>2667</v>
      </c>
      <c r="J8" s="1" t="s">
        <v>893</v>
      </c>
      <c r="K8" s="1" t="s">
        <v>1575</v>
      </c>
      <c r="L8" s="1" t="s">
        <v>2535</v>
      </c>
      <c r="M8" s="1" t="s">
        <v>2669</v>
      </c>
      <c r="N8" s="1" t="s">
        <v>905</v>
      </c>
      <c r="O8" s="1" t="s">
        <v>941</v>
      </c>
      <c r="P8" s="1" t="s">
        <v>2405</v>
      </c>
    </row>
    <row r="9" spans="1:16" ht="14.5" x14ac:dyDescent="0.35">
      <c r="A9" s="1" t="s">
        <v>2864</v>
      </c>
      <c r="B9" s="1" t="s">
        <v>941</v>
      </c>
      <c r="C9" s="1" t="s">
        <v>884</v>
      </c>
      <c r="D9" s="1" t="s">
        <v>2382</v>
      </c>
      <c r="E9" s="1" t="s">
        <v>893</v>
      </c>
      <c r="F9" s="1" t="s">
        <v>2661</v>
      </c>
      <c r="G9" s="1" t="s">
        <v>1517</v>
      </c>
      <c r="H9" s="1" t="s">
        <v>1012</v>
      </c>
      <c r="I9" s="1" t="s">
        <v>2863</v>
      </c>
      <c r="J9" s="1" t="s">
        <v>884</v>
      </c>
      <c r="K9" s="1" t="s">
        <v>1390</v>
      </c>
      <c r="L9" s="1" t="s">
        <v>1363</v>
      </c>
      <c r="M9" s="1" t="s">
        <v>2718</v>
      </c>
      <c r="N9" s="1" t="s">
        <v>909</v>
      </c>
      <c r="O9" s="1" t="s">
        <v>941</v>
      </c>
      <c r="P9" s="1" t="s">
        <v>18</v>
      </c>
    </row>
    <row r="10" spans="1:16" ht="14.5" x14ac:dyDescent="0.35">
      <c r="A10" s="1" t="s">
        <v>2862</v>
      </c>
      <c r="B10" s="1" t="s">
        <v>941</v>
      </c>
      <c r="C10" s="1" t="s">
        <v>941</v>
      </c>
      <c r="D10" s="1" t="s">
        <v>1255</v>
      </c>
      <c r="E10" s="1" t="s">
        <v>893</v>
      </c>
      <c r="F10" s="1" t="s">
        <v>2861</v>
      </c>
      <c r="G10" s="1" t="s">
        <v>2860</v>
      </c>
      <c r="H10" s="1" t="s">
        <v>1575</v>
      </c>
      <c r="I10" s="1" t="s">
        <v>2859</v>
      </c>
      <c r="J10" s="1" t="s">
        <v>884</v>
      </c>
      <c r="K10" s="1" t="s">
        <v>884</v>
      </c>
      <c r="L10" s="1" t="s">
        <v>1431</v>
      </c>
      <c r="M10" s="1" t="s">
        <v>2660</v>
      </c>
      <c r="N10" s="1" t="s">
        <v>891</v>
      </c>
      <c r="O10" s="1" t="s">
        <v>884</v>
      </c>
      <c r="P10" s="1" t="s">
        <v>1166</v>
      </c>
    </row>
    <row r="11" spans="1:16" ht="14.5" x14ac:dyDescent="0.35">
      <c r="A11" s="1" t="s">
        <v>2858</v>
      </c>
      <c r="B11" s="1" t="s">
        <v>941</v>
      </c>
      <c r="C11" s="1" t="s">
        <v>893</v>
      </c>
      <c r="D11" s="1" t="s">
        <v>1255</v>
      </c>
      <c r="E11" s="1" t="s">
        <v>884</v>
      </c>
      <c r="F11" s="1" t="s">
        <v>2670</v>
      </c>
      <c r="G11" s="1" t="s">
        <v>1186</v>
      </c>
      <c r="H11" s="1" t="s">
        <v>1575</v>
      </c>
      <c r="I11" s="1" t="s">
        <v>2803</v>
      </c>
      <c r="J11" s="1" t="s">
        <v>884</v>
      </c>
      <c r="K11" s="1" t="s">
        <v>941</v>
      </c>
      <c r="L11" s="1" t="s">
        <v>896</v>
      </c>
      <c r="M11" s="1" t="s">
        <v>2857</v>
      </c>
      <c r="N11" s="1" t="s">
        <v>891</v>
      </c>
      <c r="O11" s="1" t="s">
        <v>891</v>
      </c>
      <c r="P11" s="1" t="s">
        <v>18</v>
      </c>
    </row>
    <row r="12" spans="1:16" ht="14.5" x14ac:dyDescent="0.35">
      <c r="A12" s="1" t="s">
        <v>2856</v>
      </c>
      <c r="B12" s="1" t="s">
        <v>941</v>
      </c>
      <c r="C12" s="1" t="s">
        <v>884</v>
      </c>
      <c r="D12" s="1" t="s">
        <v>1255</v>
      </c>
      <c r="E12" s="1" t="s">
        <v>893</v>
      </c>
      <c r="F12" s="1" t="s">
        <v>2670</v>
      </c>
      <c r="G12" s="1" t="s">
        <v>2783</v>
      </c>
      <c r="H12" s="1" t="s">
        <v>1758</v>
      </c>
      <c r="I12" s="1" t="s">
        <v>2677</v>
      </c>
      <c r="J12" s="1" t="s">
        <v>884</v>
      </c>
      <c r="K12" s="1" t="s">
        <v>905</v>
      </c>
      <c r="L12" s="1" t="s">
        <v>896</v>
      </c>
      <c r="M12" s="1" t="s">
        <v>2728</v>
      </c>
      <c r="N12" s="1" t="s">
        <v>891</v>
      </c>
      <c r="O12" s="1" t="s">
        <v>891</v>
      </c>
      <c r="P12" s="1" t="s">
        <v>211</v>
      </c>
    </row>
    <row r="13" spans="1:16" ht="14.5" x14ac:dyDescent="0.35">
      <c r="A13" s="1" t="s">
        <v>2855</v>
      </c>
      <c r="B13" s="1" t="s">
        <v>941</v>
      </c>
      <c r="C13" s="1" t="s">
        <v>941</v>
      </c>
      <c r="D13" s="1" t="s">
        <v>1255</v>
      </c>
      <c r="E13" s="1" t="s">
        <v>884</v>
      </c>
      <c r="F13" s="1" t="s">
        <v>2670</v>
      </c>
      <c r="G13" s="1" t="s">
        <v>1186</v>
      </c>
      <c r="H13" s="1" t="s">
        <v>1390</v>
      </c>
      <c r="I13" s="1" t="s">
        <v>2534</v>
      </c>
      <c r="J13" s="1" t="s">
        <v>884</v>
      </c>
      <c r="K13" s="1" t="s">
        <v>941</v>
      </c>
      <c r="L13" s="1" t="s">
        <v>885</v>
      </c>
      <c r="M13" s="1" t="s">
        <v>2711</v>
      </c>
      <c r="N13" s="1" t="s">
        <v>891</v>
      </c>
      <c r="O13" s="1" t="s">
        <v>893</v>
      </c>
      <c r="P13" s="1" t="s">
        <v>61</v>
      </c>
    </row>
    <row r="14" spans="1:16" ht="14.5" x14ac:dyDescent="0.35">
      <c r="A14" s="1" t="s">
        <v>2854</v>
      </c>
      <c r="B14" s="1" t="s">
        <v>941</v>
      </c>
      <c r="C14" s="1" t="s">
        <v>893</v>
      </c>
      <c r="D14" s="1" t="s">
        <v>1255</v>
      </c>
      <c r="E14" s="1" t="s">
        <v>893</v>
      </c>
      <c r="F14" s="1" t="s">
        <v>2670</v>
      </c>
      <c r="G14" s="1" t="s">
        <v>2654</v>
      </c>
      <c r="H14" s="1" t="s">
        <v>1338</v>
      </c>
      <c r="I14" s="1" t="s">
        <v>2568</v>
      </c>
      <c r="J14" s="1" t="s">
        <v>884</v>
      </c>
      <c r="K14" s="1" t="s">
        <v>905</v>
      </c>
      <c r="L14" s="1" t="s">
        <v>2853</v>
      </c>
      <c r="M14" s="1" t="s">
        <v>2852</v>
      </c>
      <c r="N14" s="1" t="s">
        <v>941</v>
      </c>
      <c r="O14" s="1" t="s">
        <v>905</v>
      </c>
      <c r="P14" s="1" t="s">
        <v>2405</v>
      </c>
    </row>
    <row r="15" spans="1:16" ht="14.5" x14ac:dyDescent="0.35">
      <c r="A15" s="1" t="s">
        <v>2851</v>
      </c>
      <c r="B15" s="1" t="s">
        <v>941</v>
      </c>
      <c r="C15" s="1" t="s">
        <v>941</v>
      </c>
      <c r="D15" s="1" t="s">
        <v>1145</v>
      </c>
      <c r="E15" s="1" t="s">
        <v>882</v>
      </c>
      <c r="F15" s="1" t="s">
        <v>2683</v>
      </c>
      <c r="G15" s="1" t="s">
        <v>1720</v>
      </c>
      <c r="H15" s="1" t="s">
        <v>1338</v>
      </c>
      <c r="I15" s="1" t="s">
        <v>2554</v>
      </c>
      <c r="J15" s="1" t="s">
        <v>884</v>
      </c>
      <c r="K15" s="1" t="s">
        <v>982</v>
      </c>
      <c r="L15" s="1" t="s">
        <v>2850</v>
      </c>
      <c r="M15" s="1" t="s">
        <v>2390</v>
      </c>
      <c r="N15" s="1" t="s">
        <v>891</v>
      </c>
      <c r="O15" s="1" t="s">
        <v>891</v>
      </c>
      <c r="P15" s="1" t="s">
        <v>211</v>
      </c>
    </row>
    <row r="16" spans="1:16" ht="14.5" x14ac:dyDescent="0.35">
      <c r="A16" s="1" t="s">
        <v>2849</v>
      </c>
      <c r="B16" s="1" t="s">
        <v>941</v>
      </c>
      <c r="C16" s="1" t="s">
        <v>893</v>
      </c>
      <c r="D16" s="1" t="s">
        <v>1228</v>
      </c>
      <c r="E16" s="1" t="s">
        <v>893</v>
      </c>
      <c r="F16" s="1" t="s">
        <v>2670</v>
      </c>
      <c r="G16" s="1" t="s">
        <v>2385</v>
      </c>
      <c r="H16" s="1" t="s">
        <v>1575</v>
      </c>
      <c r="I16" s="1" t="s">
        <v>2568</v>
      </c>
      <c r="J16" s="1" t="s">
        <v>884</v>
      </c>
      <c r="K16" s="1" t="s">
        <v>909</v>
      </c>
      <c r="L16" s="1" t="s">
        <v>2848</v>
      </c>
      <c r="M16" s="1" t="s">
        <v>2711</v>
      </c>
      <c r="N16" s="1" t="s">
        <v>891</v>
      </c>
      <c r="O16" s="1" t="s">
        <v>891</v>
      </c>
      <c r="P16" s="1" t="s">
        <v>343</v>
      </c>
    </row>
    <row r="17" spans="1:16" ht="14.5" x14ac:dyDescent="0.35">
      <c r="A17" s="1" t="s">
        <v>2847</v>
      </c>
      <c r="B17" s="1" t="s">
        <v>941</v>
      </c>
      <c r="C17" s="1" t="s">
        <v>893</v>
      </c>
      <c r="D17" s="1" t="s">
        <v>1228</v>
      </c>
      <c r="E17" s="1" t="s">
        <v>941</v>
      </c>
      <c r="F17" s="1" t="s">
        <v>2670</v>
      </c>
      <c r="G17" s="1" t="s">
        <v>1245</v>
      </c>
      <c r="H17" s="1" t="s">
        <v>2430</v>
      </c>
      <c r="I17" s="1" t="s">
        <v>2568</v>
      </c>
      <c r="J17" s="1" t="s">
        <v>884</v>
      </c>
      <c r="K17" s="1" t="s">
        <v>905</v>
      </c>
      <c r="L17" s="1" t="s">
        <v>2561</v>
      </c>
      <c r="M17" s="1" t="s">
        <v>2380</v>
      </c>
      <c r="N17" s="1" t="s">
        <v>891</v>
      </c>
      <c r="O17" s="1" t="s">
        <v>891</v>
      </c>
      <c r="P17" s="1" t="s">
        <v>2405</v>
      </c>
    </row>
    <row r="18" spans="1:16" ht="14.5" x14ac:dyDescent="0.35">
      <c r="A18" s="1" t="s">
        <v>2846</v>
      </c>
      <c r="B18" s="1" t="s">
        <v>941</v>
      </c>
      <c r="C18" s="1" t="s">
        <v>893</v>
      </c>
      <c r="D18" s="1" t="s">
        <v>1228</v>
      </c>
      <c r="E18" s="1" t="s">
        <v>893</v>
      </c>
      <c r="F18" s="1" t="s">
        <v>2670</v>
      </c>
      <c r="G18" s="1" t="s">
        <v>1186</v>
      </c>
      <c r="H18" s="1" t="s">
        <v>1186</v>
      </c>
      <c r="I18" s="1" t="s">
        <v>2667</v>
      </c>
      <c r="J18" s="1" t="s">
        <v>884</v>
      </c>
      <c r="K18" s="1" t="s">
        <v>891</v>
      </c>
      <c r="L18" s="1" t="s">
        <v>1365</v>
      </c>
      <c r="M18" s="1" t="s">
        <v>2711</v>
      </c>
      <c r="N18" s="1" t="s">
        <v>909</v>
      </c>
      <c r="O18" s="1" t="s">
        <v>941</v>
      </c>
      <c r="P18" s="1" t="s">
        <v>18</v>
      </c>
    </row>
    <row r="19" spans="1:16" ht="14.5" x14ac:dyDescent="0.35">
      <c r="A19" s="1" t="s">
        <v>2845</v>
      </c>
      <c r="B19" s="1" t="s">
        <v>941</v>
      </c>
      <c r="C19" s="1" t="s">
        <v>893</v>
      </c>
      <c r="D19" s="1" t="s">
        <v>1255</v>
      </c>
      <c r="E19" s="1" t="s">
        <v>941</v>
      </c>
      <c r="F19" s="1" t="s">
        <v>2661</v>
      </c>
      <c r="G19" s="1" t="s">
        <v>2844</v>
      </c>
      <c r="H19" s="1" t="s">
        <v>1338</v>
      </c>
      <c r="I19" s="1" t="s">
        <v>2568</v>
      </c>
      <c r="J19" s="1" t="s">
        <v>941</v>
      </c>
      <c r="K19" s="1" t="s">
        <v>905</v>
      </c>
      <c r="L19" s="1" t="s">
        <v>1365</v>
      </c>
      <c r="M19" s="1" t="s">
        <v>2843</v>
      </c>
      <c r="N19" s="1" t="s">
        <v>905</v>
      </c>
      <c r="O19" s="1" t="s">
        <v>882</v>
      </c>
      <c r="P19" s="1" t="s">
        <v>2842</v>
      </c>
    </row>
    <row r="20" spans="1:16" ht="14.5" x14ac:dyDescent="0.35">
      <c r="A20" s="1" t="s">
        <v>2841</v>
      </c>
      <c r="B20" s="1" t="s">
        <v>941</v>
      </c>
      <c r="C20" s="1" t="s">
        <v>893</v>
      </c>
      <c r="D20" s="1" t="s">
        <v>883</v>
      </c>
      <c r="E20" s="1" t="s">
        <v>893</v>
      </c>
      <c r="F20" s="1" t="s">
        <v>2661</v>
      </c>
      <c r="G20" s="1" t="s">
        <v>2654</v>
      </c>
      <c r="H20" s="1" t="s">
        <v>1570</v>
      </c>
      <c r="I20" s="1" t="s">
        <v>2664</v>
      </c>
      <c r="J20" s="1" t="s">
        <v>884</v>
      </c>
      <c r="K20" s="1" t="s">
        <v>891</v>
      </c>
      <c r="L20" s="1" t="s">
        <v>896</v>
      </c>
      <c r="M20" s="1" t="s">
        <v>2806</v>
      </c>
      <c r="N20" s="1" t="s">
        <v>905</v>
      </c>
      <c r="O20" s="1" t="s">
        <v>884</v>
      </c>
      <c r="P20" s="1" t="s">
        <v>141</v>
      </c>
    </row>
    <row r="21" spans="1:16" ht="14.5" x14ac:dyDescent="0.35">
      <c r="A21" s="1" t="s">
        <v>2840</v>
      </c>
      <c r="B21" s="1" t="s">
        <v>941</v>
      </c>
      <c r="C21" s="1" t="s">
        <v>893</v>
      </c>
      <c r="D21" s="1" t="s">
        <v>1255</v>
      </c>
      <c r="E21" s="1" t="s">
        <v>893</v>
      </c>
      <c r="F21" s="1" t="s">
        <v>2670</v>
      </c>
      <c r="G21" s="1" t="s">
        <v>1186</v>
      </c>
      <c r="H21" s="1" t="s">
        <v>1570</v>
      </c>
      <c r="I21" s="1" t="s">
        <v>2667</v>
      </c>
      <c r="J21" s="1" t="s">
        <v>884</v>
      </c>
      <c r="K21" s="1" t="s">
        <v>905</v>
      </c>
      <c r="L21" s="1" t="s">
        <v>2579</v>
      </c>
      <c r="M21" s="1" t="s">
        <v>2839</v>
      </c>
      <c r="N21" s="1" t="s">
        <v>891</v>
      </c>
      <c r="O21" s="1" t="s">
        <v>941</v>
      </c>
      <c r="P21" s="1" t="s">
        <v>343</v>
      </c>
    </row>
    <row r="22" spans="1:16" ht="14.5" x14ac:dyDescent="0.35">
      <c r="A22" s="1" t="s">
        <v>2838</v>
      </c>
      <c r="B22" s="1" t="s">
        <v>941</v>
      </c>
      <c r="C22" s="1" t="s">
        <v>893</v>
      </c>
      <c r="D22" s="1" t="s">
        <v>1228</v>
      </c>
      <c r="E22" s="1" t="s">
        <v>893</v>
      </c>
      <c r="F22" s="1" t="s">
        <v>2670</v>
      </c>
      <c r="G22" s="1" t="s">
        <v>2385</v>
      </c>
      <c r="H22" s="1" t="s">
        <v>2430</v>
      </c>
      <c r="I22" s="1" t="s">
        <v>2568</v>
      </c>
      <c r="J22" s="1" t="s">
        <v>884</v>
      </c>
      <c r="K22" s="1" t="s">
        <v>905</v>
      </c>
      <c r="L22" s="1" t="s">
        <v>885</v>
      </c>
      <c r="M22" s="1" t="s">
        <v>2380</v>
      </c>
      <c r="N22" s="1" t="s">
        <v>905</v>
      </c>
      <c r="O22" s="1" t="s">
        <v>891</v>
      </c>
      <c r="P22" s="1" t="s">
        <v>343</v>
      </c>
    </row>
    <row r="23" spans="1:16" ht="14.5" x14ac:dyDescent="0.35">
      <c r="A23" s="1" t="s">
        <v>2837</v>
      </c>
      <c r="B23" s="1" t="s">
        <v>941</v>
      </c>
      <c r="C23" s="1" t="s">
        <v>884</v>
      </c>
      <c r="D23" s="1" t="s">
        <v>2438</v>
      </c>
      <c r="E23" s="1" t="s">
        <v>893</v>
      </c>
      <c r="F23" s="1" t="s">
        <v>2658</v>
      </c>
      <c r="G23" s="1" t="s">
        <v>2654</v>
      </c>
      <c r="H23" s="1" t="s">
        <v>2385</v>
      </c>
      <c r="I23" s="1" t="s">
        <v>2836</v>
      </c>
      <c r="J23" s="1" t="s">
        <v>884</v>
      </c>
      <c r="K23" s="1" t="s">
        <v>893</v>
      </c>
      <c r="L23" s="1" t="s">
        <v>1164</v>
      </c>
      <c r="M23" s="1" t="s">
        <v>2669</v>
      </c>
      <c r="N23" s="1" t="s">
        <v>909</v>
      </c>
      <c r="O23" s="1" t="s">
        <v>883</v>
      </c>
      <c r="P23" s="1" t="s">
        <v>61</v>
      </c>
    </row>
    <row r="24" spans="1:16" ht="14.5" x14ac:dyDescent="0.35">
      <c r="A24" s="1" t="s">
        <v>2835</v>
      </c>
      <c r="B24" s="1" t="s">
        <v>941</v>
      </c>
      <c r="C24" s="1" t="s">
        <v>893</v>
      </c>
      <c r="D24" s="1" t="s">
        <v>2382</v>
      </c>
      <c r="E24" s="1" t="s">
        <v>891</v>
      </c>
      <c r="F24" s="1" t="s">
        <v>2670</v>
      </c>
      <c r="G24" s="1" t="s">
        <v>2376</v>
      </c>
      <c r="H24" s="1" t="s">
        <v>1338</v>
      </c>
      <c r="I24" s="1" t="s">
        <v>2667</v>
      </c>
      <c r="J24" s="1" t="s">
        <v>884</v>
      </c>
      <c r="K24" s="1" t="s">
        <v>1012</v>
      </c>
      <c r="L24" s="1" t="s">
        <v>964</v>
      </c>
      <c r="M24" s="1" t="s">
        <v>2834</v>
      </c>
      <c r="N24" s="1" t="s">
        <v>982</v>
      </c>
      <c r="O24" s="1" t="s">
        <v>941</v>
      </c>
      <c r="P24" s="1" t="s">
        <v>18</v>
      </c>
    </row>
    <row r="25" spans="1:16" ht="14.5" x14ac:dyDescent="0.35">
      <c r="A25" s="1" t="s">
        <v>2833</v>
      </c>
      <c r="B25" s="1" t="s">
        <v>941</v>
      </c>
      <c r="C25" s="1" t="s">
        <v>884</v>
      </c>
      <c r="D25" s="1" t="s">
        <v>2382</v>
      </c>
      <c r="E25" s="1" t="s">
        <v>884</v>
      </c>
      <c r="F25" s="1" t="s">
        <v>2670</v>
      </c>
      <c r="G25" s="1" t="s">
        <v>1245</v>
      </c>
      <c r="H25" s="1" t="s">
        <v>1338</v>
      </c>
      <c r="I25" s="1" t="s">
        <v>2700</v>
      </c>
      <c r="J25" s="1" t="s">
        <v>884</v>
      </c>
      <c r="K25" s="1" t="s">
        <v>905</v>
      </c>
      <c r="L25" s="1" t="s">
        <v>1365</v>
      </c>
      <c r="M25" s="1" t="s">
        <v>2705</v>
      </c>
      <c r="N25" s="1" t="s">
        <v>891</v>
      </c>
      <c r="O25" s="1" t="s">
        <v>941</v>
      </c>
      <c r="P25" s="1" t="s">
        <v>2408</v>
      </c>
    </row>
    <row r="26" spans="1:16" ht="14.5" x14ac:dyDescent="0.35">
      <c r="A26" s="1" t="s">
        <v>2832</v>
      </c>
      <c r="B26" s="1" t="s">
        <v>941</v>
      </c>
      <c r="C26" s="1" t="s">
        <v>884</v>
      </c>
      <c r="D26" s="1" t="s">
        <v>2382</v>
      </c>
      <c r="E26" s="1" t="s">
        <v>884</v>
      </c>
      <c r="F26" s="1" t="s">
        <v>2670</v>
      </c>
      <c r="G26" s="1" t="s">
        <v>2385</v>
      </c>
      <c r="H26" s="1" t="s">
        <v>1338</v>
      </c>
      <c r="I26" s="1" t="s">
        <v>2568</v>
      </c>
      <c r="J26" s="1" t="s">
        <v>941</v>
      </c>
      <c r="K26" s="1" t="s">
        <v>905</v>
      </c>
      <c r="L26" s="1" t="s">
        <v>964</v>
      </c>
      <c r="M26" s="1" t="s">
        <v>2718</v>
      </c>
      <c r="N26" s="1" t="s">
        <v>891</v>
      </c>
      <c r="O26" s="1" t="s">
        <v>891</v>
      </c>
      <c r="P26" s="1" t="s">
        <v>343</v>
      </c>
    </row>
    <row r="27" spans="1:16" ht="14.5" x14ac:dyDescent="0.35">
      <c r="A27" s="1" t="s">
        <v>2831</v>
      </c>
      <c r="B27" s="1" t="s">
        <v>941</v>
      </c>
      <c r="C27" s="1" t="s">
        <v>893</v>
      </c>
      <c r="D27" s="1" t="s">
        <v>1228</v>
      </c>
      <c r="E27" s="1" t="s">
        <v>941</v>
      </c>
      <c r="F27" s="1" t="s">
        <v>2670</v>
      </c>
      <c r="G27" s="1" t="s">
        <v>1186</v>
      </c>
      <c r="H27" s="1" t="s">
        <v>1570</v>
      </c>
      <c r="I27" s="1" t="s">
        <v>2667</v>
      </c>
      <c r="J27" s="1" t="s">
        <v>884</v>
      </c>
      <c r="K27" s="1" t="s">
        <v>891</v>
      </c>
      <c r="L27" s="1" t="s">
        <v>2610</v>
      </c>
      <c r="M27" s="1" t="s">
        <v>2830</v>
      </c>
      <c r="N27" s="1" t="s">
        <v>905</v>
      </c>
      <c r="O27" s="1" t="s">
        <v>941</v>
      </c>
      <c r="P27" s="1" t="s">
        <v>2408</v>
      </c>
    </row>
    <row r="28" spans="1:16" ht="14.5" x14ac:dyDescent="0.35">
      <c r="A28" s="1" t="s">
        <v>2829</v>
      </c>
      <c r="B28" s="1" t="s">
        <v>941</v>
      </c>
      <c r="C28" s="1" t="s">
        <v>893</v>
      </c>
      <c r="D28" s="1" t="s">
        <v>1255</v>
      </c>
      <c r="E28" s="1" t="s">
        <v>893</v>
      </c>
      <c r="F28" s="1" t="s">
        <v>2670</v>
      </c>
      <c r="G28" s="1" t="s">
        <v>1517</v>
      </c>
      <c r="H28" s="1" t="s">
        <v>1186</v>
      </c>
      <c r="I28" s="1" t="s">
        <v>2667</v>
      </c>
      <c r="J28" s="1" t="s">
        <v>884</v>
      </c>
      <c r="K28" s="1" t="s">
        <v>905</v>
      </c>
      <c r="L28" s="1" t="s">
        <v>885</v>
      </c>
      <c r="M28" s="1" t="s">
        <v>2828</v>
      </c>
      <c r="N28" s="1" t="s">
        <v>905</v>
      </c>
      <c r="O28" s="1" t="s">
        <v>941</v>
      </c>
      <c r="P28" s="1" t="s">
        <v>2408</v>
      </c>
    </row>
    <row r="29" spans="1:16" ht="14.5" x14ac:dyDescent="0.35">
      <c r="A29" s="1" t="s">
        <v>2827</v>
      </c>
      <c r="B29" s="1" t="s">
        <v>941</v>
      </c>
      <c r="C29" s="1" t="s">
        <v>893</v>
      </c>
      <c r="D29" s="1" t="s">
        <v>2438</v>
      </c>
      <c r="E29" s="1" t="s">
        <v>882</v>
      </c>
      <c r="F29" s="1" t="s">
        <v>2670</v>
      </c>
      <c r="G29" s="1" t="s">
        <v>2490</v>
      </c>
      <c r="H29" s="1" t="s">
        <v>1575</v>
      </c>
      <c r="I29" s="1" t="s">
        <v>2667</v>
      </c>
      <c r="J29" s="1" t="s">
        <v>884</v>
      </c>
      <c r="K29" s="1" t="s">
        <v>941</v>
      </c>
      <c r="L29" s="1" t="s">
        <v>2825</v>
      </c>
      <c r="M29" s="1" t="s">
        <v>2390</v>
      </c>
      <c r="N29" s="1" t="s">
        <v>905</v>
      </c>
      <c r="O29" s="1" t="s">
        <v>941</v>
      </c>
      <c r="P29" s="1" t="s">
        <v>343</v>
      </c>
    </row>
    <row r="30" spans="1:16" ht="14.5" x14ac:dyDescent="0.35">
      <c r="A30" s="1" t="s">
        <v>2826</v>
      </c>
      <c r="B30" s="1" t="s">
        <v>941</v>
      </c>
      <c r="C30" s="1" t="s">
        <v>893</v>
      </c>
      <c r="D30" s="1" t="s">
        <v>2382</v>
      </c>
      <c r="E30" s="1" t="s">
        <v>893</v>
      </c>
      <c r="F30" s="1" t="s">
        <v>2670</v>
      </c>
      <c r="G30" s="1" t="s">
        <v>1186</v>
      </c>
      <c r="H30" s="1" t="s">
        <v>2430</v>
      </c>
      <c r="I30" s="1" t="s">
        <v>2667</v>
      </c>
      <c r="J30" s="1" t="s">
        <v>884</v>
      </c>
      <c r="K30" s="1" t="s">
        <v>941</v>
      </c>
      <c r="L30" s="1" t="s">
        <v>2825</v>
      </c>
      <c r="M30" s="1" t="s">
        <v>2699</v>
      </c>
      <c r="N30" s="1" t="s">
        <v>905</v>
      </c>
      <c r="O30" s="1" t="s">
        <v>891</v>
      </c>
      <c r="P30" s="1" t="s">
        <v>343</v>
      </c>
    </row>
    <row r="31" spans="1:16" ht="14.5" x14ac:dyDescent="0.35">
      <c r="A31" s="1" t="s">
        <v>2824</v>
      </c>
      <c r="B31" s="1" t="s">
        <v>941</v>
      </c>
      <c r="C31" s="1" t="s">
        <v>941</v>
      </c>
      <c r="D31" s="1" t="s">
        <v>1228</v>
      </c>
      <c r="E31" s="1" t="s">
        <v>884</v>
      </c>
      <c r="F31" s="1" t="s">
        <v>2670</v>
      </c>
      <c r="G31" s="1" t="s">
        <v>2430</v>
      </c>
      <c r="H31" s="1" t="s">
        <v>1575</v>
      </c>
      <c r="I31" s="1" t="s">
        <v>2657</v>
      </c>
      <c r="J31" s="1" t="s">
        <v>893</v>
      </c>
      <c r="K31" s="1" t="s">
        <v>941</v>
      </c>
      <c r="L31" s="1" t="s">
        <v>1363</v>
      </c>
      <c r="M31" s="1" t="s">
        <v>2437</v>
      </c>
      <c r="N31" s="1" t="s">
        <v>1010</v>
      </c>
      <c r="O31" s="1" t="s">
        <v>941</v>
      </c>
      <c r="P31" s="1" t="s">
        <v>56</v>
      </c>
    </row>
    <row r="32" spans="1:16" ht="15" thickBot="1" x14ac:dyDescent="0.4"/>
    <row r="33" spans="1:16" ht="16" thickBot="1" x14ac:dyDescent="0.4">
      <c r="A33" s="143" t="s">
        <v>2823</v>
      </c>
      <c r="B33" s="144"/>
      <c r="C33" s="144"/>
      <c r="D33" s="144"/>
      <c r="E33" s="144"/>
      <c r="F33" s="144"/>
      <c r="G33" s="144"/>
      <c r="H33" s="144"/>
      <c r="I33" s="144"/>
      <c r="J33" s="144"/>
      <c r="K33" s="144"/>
      <c r="L33" s="144"/>
      <c r="M33" s="144"/>
      <c r="N33" s="144"/>
      <c r="O33" s="144"/>
      <c r="P33" s="145"/>
    </row>
    <row r="34" spans="1:16" s="3" customFormat="1" ht="14" x14ac:dyDescent="0.35">
      <c r="A34" s="3" t="s">
        <v>1154</v>
      </c>
      <c r="B34" s="3" t="s">
        <v>2372</v>
      </c>
      <c r="C34" s="3" t="s">
        <v>2571</v>
      </c>
      <c r="D34" s="3" t="s">
        <v>2370</v>
      </c>
      <c r="E34" s="3" t="s">
        <v>2369</v>
      </c>
      <c r="F34" s="3" t="s">
        <v>2368</v>
      </c>
      <c r="G34" s="3" t="s">
        <v>2367</v>
      </c>
      <c r="H34" s="3" t="s">
        <v>85</v>
      </c>
      <c r="I34" s="3" t="s">
        <v>2570</v>
      </c>
      <c r="J34" s="3" t="s">
        <v>2365</v>
      </c>
      <c r="K34" s="3" t="s">
        <v>2364</v>
      </c>
      <c r="L34" s="3" t="s">
        <v>4</v>
      </c>
      <c r="M34" s="3" t="s">
        <v>2363</v>
      </c>
      <c r="N34" s="3" t="s">
        <v>6</v>
      </c>
      <c r="O34" s="3" t="s">
        <v>879</v>
      </c>
      <c r="P34" s="3" t="s">
        <v>8</v>
      </c>
    </row>
    <row r="35" spans="1:16" s="4" customFormat="1" ht="12.5" x14ac:dyDescent="0.35">
      <c r="A35" s="4" t="s">
        <v>2822</v>
      </c>
      <c r="B35" s="4" t="s">
        <v>891</v>
      </c>
      <c r="C35" s="4" t="s">
        <v>893</v>
      </c>
      <c r="D35" s="4" t="s">
        <v>2438</v>
      </c>
      <c r="E35" s="4" t="s">
        <v>893</v>
      </c>
      <c r="F35" s="4" t="s">
        <v>2585</v>
      </c>
      <c r="G35" s="4" t="s">
        <v>2490</v>
      </c>
      <c r="H35" s="4" t="s">
        <v>1338</v>
      </c>
      <c r="I35" s="4" t="s">
        <v>2568</v>
      </c>
      <c r="J35" s="4" t="s">
        <v>905</v>
      </c>
      <c r="K35" s="4" t="s">
        <v>982</v>
      </c>
      <c r="L35" s="4" t="s">
        <v>1008</v>
      </c>
      <c r="M35" s="4" t="s">
        <v>2821</v>
      </c>
      <c r="N35" s="4" t="s">
        <v>905</v>
      </c>
      <c r="O35" s="4" t="s">
        <v>941</v>
      </c>
      <c r="P35" s="4" t="s">
        <v>221</v>
      </c>
    </row>
    <row r="36" spans="1:16" ht="29" x14ac:dyDescent="0.35">
      <c r="A36" s="1" t="s">
        <v>2820</v>
      </c>
      <c r="B36" s="1" t="s">
        <v>891</v>
      </c>
      <c r="C36" s="1" t="s">
        <v>893</v>
      </c>
      <c r="D36" s="1" t="s">
        <v>2438</v>
      </c>
      <c r="E36" s="1" t="s">
        <v>893</v>
      </c>
      <c r="F36" s="1" t="s">
        <v>2585</v>
      </c>
      <c r="G36" s="1" t="s">
        <v>1186</v>
      </c>
      <c r="H36" s="1" t="s">
        <v>2430</v>
      </c>
      <c r="I36" s="1" t="s">
        <v>2811</v>
      </c>
      <c r="J36" s="1" t="s">
        <v>909</v>
      </c>
      <c r="K36" s="1" t="s">
        <v>2819</v>
      </c>
      <c r="L36" s="1" t="s">
        <v>951</v>
      </c>
      <c r="M36" s="1" t="s">
        <v>2818</v>
      </c>
      <c r="N36" s="1" t="s">
        <v>941</v>
      </c>
      <c r="O36" s="1" t="s">
        <v>884</v>
      </c>
      <c r="P36" s="1" t="s">
        <v>2405</v>
      </c>
    </row>
    <row r="37" spans="1:16" ht="29" x14ac:dyDescent="0.35">
      <c r="A37" s="1" t="s">
        <v>2817</v>
      </c>
      <c r="B37" s="1" t="s">
        <v>891</v>
      </c>
      <c r="C37" s="1" t="s">
        <v>884</v>
      </c>
      <c r="D37" s="1" t="s">
        <v>2438</v>
      </c>
      <c r="E37" s="1" t="s">
        <v>941</v>
      </c>
      <c r="F37" s="1" t="s">
        <v>2585</v>
      </c>
      <c r="G37" s="1" t="s">
        <v>2622</v>
      </c>
      <c r="H37" s="1" t="s">
        <v>1245</v>
      </c>
      <c r="I37" s="1" t="s">
        <v>2657</v>
      </c>
      <c r="J37" s="1" t="s">
        <v>982</v>
      </c>
      <c r="K37" s="1" t="s">
        <v>883</v>
      </c>
      <c r="L37" s="1" t="s">
        <v>940</v>
      </c>
      <c r="M37" s="1" t="s">
        <v>2816</v>
      </c>
      <c r="N37" s="1" t="s">
        <v>893</v>
      </c>
      <c r="O37" s="1" t="s">
        <v>884</v>
      </c>
      <c r="P37" s="1" t="s">
        <v>21</v>
      </c>
    </row>
    <row r="38" spans="1:16" ht="29" x14ac:dyDescent="0.35">
      <c r="A38" s="1" t="s">
        <v>2815</v>
      </c>
      <c r="B38" s="1" t="s">
        <v>891</v>
      </c>
      <c r="C38" s="1" t="s">
        <v>884</v>
      </c>
      <c r="D38" s="1" t="s">
        <v>2438</v>
      </c>
      <c r="E38" s="1" t="s">
        <v>891</v>
      </c>
      <c r="F38" s="1" t="s">
        <v>2590</v>
      </c>
      <c r="G38" s="1" t="s">
        <v>1387</v>
      </c>
      <c r="H38" s="1" t="s">
        <v>2753</v>
      </c>
      <c r="I38" s="1" t="s">
        <v>2653</v>
      </c>
      <c r="J38" s="1" t="s">
        <v>1390</v>
      </c>
      <c r="K38" s="1" t="s">
        <v>1390</v>
      </c>
      <c r="L38" s="1" t="s">
        <v>951</v>
      </c>
      <c r="M38" s="1" t="s">
        <v>2669</v>
      </c>
      <c r="N38" s="1" t="s">
        <v>905</v>
      </c>
      <c r="O38" s="1" t="s">
        <v>941</v>
      </c>
      <c r="P38" s="1" t="s">
        <v>2573</v>
      </c>
    </row>
    <row r="39" spans="1:16" ht="29" x14ac:dyDescent="0.35">
      <c r="A39" s="1" t="s">
        <v>2814</v>
      </c>
      <c r="B39" s="1" t="s">
        <v>891</v>
      </c>
      <c r="C39" s="1" t="s">
        <v>882</v>
      </c>
      <c r="D39" s="1" t="s">
        <v>2543</v>
      </c>
      <c r="E39" s="1" t="s">
        <v>893</v>
      </c>
      <c r="F39" s="1" t="s">
        <v>2585</v>
      </c>
      <c r="G39" s="1" t="s">
        <v>1715</v>
      </c>
      <c r="H39" s="1" t="s">
        <v>2376</v>
      </c>
      <c r="I39" s="1" t="s">
        <v>2667</v>
      </c>
      <c r="J39" s="1" t="s">
        <v>941</v>
      </c>
      <c r="K39" s="1" t="s">
        <v>2610</v>
      </c>
      <c r="L39" s="1" t="s">
        <v>2039</v>
      </c>
      <c r="M39" s="1" t="s">
        <v>2813</v>
      </c>
      <c r="N39" s="1" t="s">
        <v>891</v>
      </c>
      <c r="O39" s="1" t="s">
        <v>891</v>
      </c>
      <c r="P39" s="1" t="s">
        <v>343</v>
      </c>
    </row>
    <row r="40" spans="1:16" ht="29" x14ac:dyDescent="0.35">
      <c r="A40" s="1" t="s">
        <v>2812</v>
      </c>
      <c r="B40" s="1" t="s">
        <v>891</v>
      </c>
      <c r="C40" s="1" t="s">
        <v>884</v>
      </c>
      <c r="D40" s="1" t="s">
        <v>2543</v>
      </c>
      <c r="E40" s="1" t="s">
        <v>884</v>
      </c>
      <c r="F40" s="1" t="s">
        <v>2585</v>
      </c>
      <c r="G40" s="1" t="s">
        <v>1245</v>
      </c>
      <c r="H40" s="1" t="s">
        <v>1245</v>
      </c>
      <c r="I40" s="1" t="s">
        <v>2811</v>
      </c>
      <c r="J40" s="1" t="s">
        <v>1010</v>
      </c>
      <c r="K40" s="1" t="s">
        <v>883</v>
      </c>
      <c r="L40" s="1" t="s">
        <v>1619</v>
      </c>
      <c r="M40" s="1" t="s">
        <v>2652</v>
      </c>
      <c r="N40" s="1" t="s">
        <v>941</v>
      </c>
      <c r="O40" s="1" t="s">
        <v>884</v>
      </c>
      <c r="P40" s="1" t="s">
        <v>2405</v>
      </c>
    </row>
    <row r="41" spans="1:16" ht="29" x14ac:dyDescent="0.35">
      <c r="A41" s="1" t="s">
        <v>2810</v>
      </c>
      <c r="B41" s="1" t="s">
        <v>891</v>
      </c>
      <c r="C41" s="1" t="s">
        <v>893</v>
      </c>
      <c r="D41" s="1" t="s">
        <v>2382</v>
      </c>
      <c r="E41" s="1" t="s">
        <v>941</v>
      </c>
      <c r="F41" s="1" t="s">
        <v>2809</v>
      </c>
      <c r="G41" s="1" t="s">
        <v>2607</v>
      </c>
      <c r="H41" s="1" t="s">
        <v>1186</v>
      </c>
      <c r="I41" s="1" t="s">
        <v>2540</v>
      </c>
      <c r="J41" s="1" t="s">
        <v>1012</v>
      </c>
      <c r="K41" s="1" t="s">
        <v>905</v>
      </c>
      <c r="L41" s="1" t="s">
        <v>940</v>
      </c>
      <c r="M41" s="1" t="s">
        <v>2711</v>
      </c>
      <c r="N41" s="1" t="s">
        <v>891</v>
      </c>
      <c r="O41" s="1" t="s">
        <v>891</v>
      </c>
      <c r="P41" s="1" t="s">
        <v>2405</v>
      </c>
    </row>
    <row r="42" spans="1:16" ht="29" x14ac:dyDescent="0.35">
      <c r="A42" s="1" t="s">
        <v>2808</v>
      </c>
      <c r="B42" s="1" t="s">
        <v>891</v>
      </c>
      <c r="C42" s="1" t="s">
        <v>884</v>
      </c>
      <c r="D42" s="1" t="s">
        <v>2382</v>
      </c>
      <c r="E42" s="1" t="s">
        <v>891</v>
      </c>
      <c r="F42" s="1" t="s">
        <v>2807</v>
      </c>
      <c r="G42" s="1" t="s">
        <v>1144</v>
      </c>
      <c r="H42" s="1" t="s">
        <v>1575</v>
      </c>
      <c r="I42" s="1" t="s">
        <v>2677</v>
      </c>
      <c r="J42" s="1" t="s">
        <v>941</v>
      </c>
      <c r="K42" s="1" t="s">
        <v>982</v>
      </c>
      <c r="L42" s="1" t="s">
        <v>1619</v>
      </c>
      <c r="M42" s="1" t="s">
        <v>2806</v>
      </c>
      <c r="N42" s="1" t="s">
        <v>891</v>
      </c>
      <c r="O42" s="1" t="s">
        <v>891</v>
      </c>
      <c r="P42" s="1" t="s">
        <v>2805</v>
      </c>
    </row>
    <row r="43" spans="1:16" ht="29" x14ac:dyDescent="0.35">
      <c r="A43" s="1" t="s">
        <v>2804</v>
      </c>
      <c r="B43" s="1" t="s">
        <v>891</v>
      </c>
      <c r="C43" s="1" t="s">
        <v>884</v>
      </c>
      <c r="D43" s="1" t="s">
        <v>2438</v>
      </c>
      <c r="E43" s="1" t="s">
        <v>884</v>
      </c>
      <c r="F43" s="1" t="s">
        <v>2585</v>
      </c>
      <c r="G43" s="1" t="s">
        <v>1144</v>
      </c>
      <c r="H43" s="1" t="s">
        <v>1186</v>
      </c>
      <c r="I43" s="1" t="s">
        <v>2803</v>
      </c>
      <c r="J43" s="1" t="s">
        <v>1012</v>
      </c>
      <c r="K43" s="1" t="s">
        <v>1390</v>
      </c>
      <c r="L43" s="1" t="s">
        <v>915</v>
      </c>
      <c r="M43" s="1" t="s">
        <v>2669</v>
      </c>
      <c r="N43" s="1" t="s">
        <v>891</v>
      </c>
      <c r="O43" s="1" t="s">
        <v>941</v>
      </c>
      <c r="P43" s="1" t="s">
        <v>18</v>
      </c>
    </row>
    <row r="44" spans="1:16" ht="29" x14ac:dyDescent="0.35">
      <c r="A44" s="1" t="s">
        <v>2802</v>
      </c>
      <c r="B44" s="1" t="s">
        <v>891</v>
      </c>
      <c r="C44" s="1" t="s">
        <v>893</v>
      </c>
      <c r="D44" s="1" t="s">
        <v>2382</v>
      </c>
      <c r="E44" s="1" t="s">
        <v>941</v>
      </c>
      <c r="F44" s="1" t="s">
        <v>2585</v>
      </c>
      <c r="G44" s="1" t="s">
        <v>1144</v>
      </c>
      <c r="H44" s="1" t="s">
        <v>1186</v>
      </c>
      <c r="I44" s="1" t="s">
        <v>2677</v>
      </c>
      <c r="J44" s="1" t="s">
        <v>1338</v>
      </c>
      <c r="K44" s="1" t="s">
        <v>948</v>
      </c>
      <c r="L44" s="1" t="s">
        <v>1363</v>
      </c>
      <c r="M44" s="1" t="s">
        <v>2801</v>
      </c>
      <c r="N44" s="1" t="s">
        <v>905</v>
      </c>
      <c r="O44" s="1" t="s">
        <v>893</v>
      </c>
      <c r="P44" s="1" t="s">
        <v>221</v>
      </c>
    </row>
    <row r="45" spans="1:16" ht="29" x14ac:dyDescent="0.35">
      <c r="A45" s="1" t="s">
        <v>2800</v>
      </c>
      <c r="B45" s="1" t="s">
        <v>891</v>
      </c>
      <c r="C45" s="1" t="s">
        <v>884</v>
      </c>
      <c r="D45" s="1" t="s">
        <v>2382</v>
      </c>
      <c r="E45" s="1" t="s">
        <v>893</v>
      </c>
      <c r="F45" s="1" t="s">
        <v>2585</v>
      </c>
      <c r="G45" s="1" t="s">
        <v>1517</v>
      </c>
      <c r="H45" s="1" t="s">
        <v>1245</v>
      </c>
      <c r="I45" s="1" t="s">
        <v>2667</v>
      </c>
      <c r="J45" s="1" t="s">
        <v>882</v>
      </c>
      <c r="K45" s="1" t="s">
        <v>905</v>
      </c>
      <c r="L45" s="1" t="s">
        <v>912</v>
      </c>
      <c r="M45" s="1" t="s">
        <v>2711</v>
      </c>
      <c r="N45" s="1" t="s">
        <v>891</v>
      </c>
      <c r="O45" s="1" t="s">
        <v>941</v>
      </c>
      <c r="P45" s="1" t="s">
        <v>2799</v>
      </c>
    </row>
    <row r="46" spans="1:16" ht="15" thickBot="1" x14ac:dyDescent="0.4"/>
    <row r="47" spans="1:16" ht="16" thickBot="1" x14ac:dyDescent="0.4">
      <c r="A47" s="143" t="s">
        <v>2798</v>
      </c>
      <c r="B47" s="144"/>
      <c r="C47" s="144"/>
      <c r="D47" s="144"/>
      <c r="E47" s="144"/>
      <c r="F47" s="144"/>
      <c r="G47" s="144"/>
      <c r="H47" s="144"/>
      <c r="I47" s="144"/>
      <c r="J47" s="144"/>
      <c r="K47" s="144"/>
      <c r="L47" s="144"/>
      <c r="M47" s="144"/>
      <c r="N47" s="144"/>
      <c r="O47" s="144"/>
      <c r="P47" s="145"/>
    </row>
    <row r="48" spans="1:16" s="3" customFormat="1" ht="14" x14ac:dyDescent="0.35">
      <c r="A48" s="3" t="s">
        <v>1154</v>
      </c>
      <c r="B48" s="3" t="s">
        <v>2372</v>
      </c>
      <c r="C48" s="3" t="s">
        <v>2571</v>
      </c>
      <c r="D48" s="3" t="s">
        <v>2370</v>
      </c>
      <c r="E48" s="3" t="s">
        <v>2369</v>
      </c>
      <c r="F48" s="3" t="s">
        <v>2368</v>
      </c>
      <c r="G48" s="3" t="s">
        <v>2367</v>
      </c>
      <c r="H48" s="3" t="s">
        <v>85</v>
      </c>
      <c r="I48" s="3" t="s">
        <v>2570</v>
      </c>
      <c r="J48" s="3" t="s">
        <v>2365</v>
      </c>
      <c r="K48" s="3" t="s">
        <v>2364</v>
      </c>
      <c r="L48" s="3" t="s">
        <v>4</v>
      </c>
      <c r="M48" s="3" t="s">
        <v>2363</v>
      </c>
      <c r="N48" s="3" t="s">
        <v>6</v>
      </c>
      <c r="O48" s="3" t="s">
        <v>879</v>
      </c>
      <c r="P48" s="3" t="s">
        <v>8</v>
      </c>
    </row>
    <row r="49" spans="1:16" ht="29" x14ac:dyDescent="0.35">
      <c r="A49" s="1" t="s">
        <v>2797</v>
      </c>
      <c r="B49" s="1" t="s">
        <v>891</v>
      </c>
      <c r="C49" s="1" t="s">
        <v>884</v>
      </c>
      <c r="D49" s="1" t="s">
        <v>2438</v>
      </c>
      <c r="E49" s="1" t="s">
        <v>884</v>
      </c>
      <c r="F49" s="1" t="s">
        <v>2624</v>
      </c>
      <c r="G49" s="1" t="s">
        <v>1715</v>
      </c>
      <c r="H49" s="1" t="s">
        <v>1186</v>
      </c>
      <c r="I49" s="1" t="s">
        <v>2589</v>
      </c>
      <c r="J49" s="1" t="s">
        <v>1186</v>
      </c>
      <c r="K49" s="1" t="s">
        <v>891</v>
      </c>
      <c r="L49" s="1" t="s">
        <v>1066</v>
      </c>
      <c r="M49" s="1" t="s">
        <v>2669</v>
      </c>
      <c r="N49" s="1" t="s">
        <v>891</v>
      </c>
      <c r="O49" s="1" t="s">
        <v>941</v>
      </c>
      <c r="P49" s="1" t="s">
        <v>2405</v>
      </c>
    </row>
    <row r="50" spans="1:16" ht="29" x14ac:dyDescent="0.35">
      <c r="A50" s="1" t="s">
        <v>2796</v>
      </c>
      <c r="B50" s="1" t="s">
        <v>905</v>
      </c>
      <c r="C50" s="1" t="s">
        <v>882</v>
      </c>
      <c r="D50" s="1" t="s">
        <v>2382</v>
      </c>
      <c r="E50" s="1" t="s">
        <v>891</v>
      </c>
      <c r="F50" s="1" t="s">
        <v>2555</v>
      </c>
      <c r="G50" s="1" t="s">
        <v>2579</v>
      </c>
      <c r="H50" s="1" t="s">
        <v>2430</v>
      </c>
      <c r="I50" s="1" t="s">
        <v>2667</v>
      </c>
      <c r="J50" s="1" t="s">
        <v>896</v>
      </c>
      <c r="K50" s="1" t="s">
        <v>912</v>
      </c>
      <c r="L50" s="1" t="s">
        <v>1066</v>
      </c>
      <c r="M50" s="1" t="s">
        <v>2795</v>
      </c>
      <c r="N50" s="1" t="s">
        <v>909</v>
      </c>
      <c r="O50" s="1" t="s">
        <v>884</v>
      </c>
      <c r="P50" s="1" t="s">
        <v>2405</v>
      </c>
    </row>
    <row r="51" spans="1:16" ht="29" x14ac:dyDescent="0.35">
      <c r="A51" s="1" t="s">
        <v>2794</v>
      </c>
      <c r="B51" s="1" t="s">
        <v>905</v>
      </c>
      <c r="C51" s="1" t="s">
        <v>884</v>
      </c>
      <c r="D51" s="1" t="s">
        <v>2382</v>
      </c>
      <c r="E51" s="1" t="s">
        <v>941</v>
      </c>
      <c r="F51" s="1" t="s">
        <v>2624</v>
      </c>
      <c r="G51" s="1" t="s">
        <v>1423</v>
      </c>
      <c r="H51" s="1" t="s">
        <v>2611</v>
      </c>
      <c r="I51" s="1" t="s">
        <v>2667</v>
      </c>
      <c r="J51" s="1" t="s">
        <v>896</v>
      </c>
      <c r="K51" s="1" t="s">
        <v>2780</v>
      </c>
      <c r="L51" s="1" t="s">
        <v>1066</v>
      </c>
      <c r="M51" s="1" t="s">
        <v>2793</v>
      </c>
      <c r="N51" s="1" t="s">
        <v>982</v>
      </c>
      <c r="O51" s="1" t="s">
        <v>941</v>
      </c>
      <c r="P51" s="1" t="s">
        <v>211</v>
      </c>
    </row>
    <row r="52" spans="1:16" ht="15" thickBot="1" x14ac:dyDescent="0.4"/>
    <row r="53" spans="1:16" ht="16" thickBot="1" x14ac:dyDescent="0.4">
      <c r="A53" s="143" t="s">
        <v>2792</v>
      </c>
      <c r="B53" s="144"/>
      <c r="C53" s="144"/>
      <c r="D53" s="144"/>
      <c r="E53" s="144"/>
      <c r="F53" s="144"/>
      <c r="G53" s="144"/>
      <c r="H53" s="144"/>
      <c r="I53" s="144"/>
      <c r="J53" s="144"/>
      <c r="K53" s="144"/>
      <c r="L53" s="144"/>
      <c r="M53" s="144"/>
      <c r="N53" s="144"/>
      <c r="O53" s="144"/>
      <c r="P53" s="145"/>
    </row>
    <row r="54" spans="1:16" s="3" customFormat="1" ht="14" x14ac:dyDescent="0.35">
      <c r="A54" s="3" t="s">
        <v>1154</v>
      </c>
      <c r="B54" s="3" t="s">
        <v>2372</v>
      </c>
      <c r="C54" s="3" t="s">
        <v>2571</v>
      </c>
      <c r="D54" s="3" t="s">
        <v>2370</v>
      </c>
      <c r="E54" s="3" t="s">
        <v>2369</v>
      </c>
      <c r="F54" s="3" t="s">
        <v>2368</v>
      </c>
      <c r="G54" s="3" t="s">
        <v>2367</v>
      </c>
      <c r="H54" s="3" t="s">
        <v>85</v>
      </c>
      <c r="I54" s="3" t="s">
        <v>2570</v>
      </c>
      <c r="J54" s="3" t="s">
        <v>2365</v>
      </c>
      <c r="K54" s="3" t="s">
        <v>2364</v>
      </c>
      <c r="L54" s="3" t="s">
        <v>4</v>
      </c>
      <c r="M54" s="3" t="s">
        <v>2363</v>
      </c>
      <c r="N54" s="3" t="s">
        <v>6</v>
      </c>
      <c r="O54" s="3" t="s">
        <v>879</v>
      </c>
      <c r="P54" s="3" t="s">
        <v>8</v>
      </c>
    </row>
    <row r="55" spans="1:16" s="4" customFormat="1" ht="12.5" x14ac:dyDescent="0.35">
      <c r="A55" s="4" t="s">
        <v>2791</v>
      </c>
      <c r="B55" s="4" t="s">
        <v>893</v>
      </c>
      <c r="C55" s="4" t="s">
        <v>882</v>
      </c>
      <c r="D55" s="4" t="s">
        <v>2378</v>
      </c>
      <c r="E55" s="4" t="s">
        <v>882</v>
      </c>
      <c r="F55" s="4" t="s">
        <v>2358</v>
      </c>
      <c r="G55" s="4" t="s">
        <v>982</v>
      </c>
      <c r="H55" s="4" t="s">
        <v>893</v>
      </c>
      <c r="I55" s="4" t="s">
        <v>2649</v>
      </c>
      <c r="J55" s="4" t="s">
        <v>884</v>
      </c>
      <c r="K55" s="4" t="s">
        <v>883</v>
      </c>
      <c r="L55" s="4" t="s">
        <v>884</v>
      </c>
      <c r="M55" s="4" t="s">
        <v>2039</v>
      </c>
      <c r="N55" s="4" t="s">
        <v>982</v>
      </c>
      <c r="O55" s="4" t="s">
        <v>883</v>
      </c>
      <c r="P55" s="4" t="s">
        <v>61</v>
      </c>
    </row>
    <row r="56" spans="1:16" s="4" customFormat="1" ht="12.5" x14ac:dyDescent="0.35">
      <c r="A56" s="4" t="s">
        <v>2790</v>
      </c>
      <c r="B56" s="4" t="s">
        <v>884</v>
      </c>
      <c r="C56" s="4" t="s">
        <v>941</v>
      </c>
      <c r="D56" s="4" t="s">
        <v>883</v>
      </c>
      <c r="E56" s="4" t="s">
        <v>882</v>
      </c>
      <c r="F56" s="4" t="s">
        <v>2358</v>
      </c>
      <c r="G56" s="4" t="s">
        <v>941</v>
      </c>
      <c r="H56" s="4" t="s">
        <v>905</v>
      </c>
      <c r="I56" s="4" t="s">
        <v>2649</v>
      </c>
      <c r="J56" s="4" t="s">
        <v>882</v>
      </c>
      <c r="K56" s="4" t="s">
        <v>883</v>
      </c>
      <c r="L56" s="4" t="s">
        <v>982</v>
      </c>
      <c r="M56" s="4" t="s">
        <v>2115</v>
      </c>
      <c r="N56" s="4" t="s">
        <v>905</v>
      </c>
      <c r="O56" s="4" t="s">
        <v>882</v>
      </c>
      <c r="P56" s="4" t="s">
        <v>2789</v>
      </c>
    </row>
    <row r="57" spans="1:16" s="4" customFormat="1" ht="12.5" x14ac:dyDescent="0.35">
      <c r="A57" s="4" t="s">
        <v>2788</v>
      </c>
      <c r="B57" s="4" t="s">
        <v>941</v>
      </c>
      <c r="C57" s="4" t="s">
        <v>893</v>
      </c>
      <c r="D57" s="4" t="s">
        <v>1228</v>
      </c>
      <c r="E57" s="4" t="s">
        <v>941</v>
      </c>
      <c r="F57" s="4" t="s">
        <v>2670</v>
      </c>
      <c r="G57" s="4" t="s">
        <v>2376</v>
      </c>
      <c r="H57" s="4" t="s">
        <v>1575</v>
      </c>
      <c r="I57" s="4" t="s">
        <v>2787</v>
      </c>
      <c r="J57" s="4" t="s">
        <v>941</v>
      </c>
      <c r="K57" s="4" t="s">
        <v>1715</v>
      </c>
      <c r="L57" s="4" t="s">
        <v>1198</v>
      </c>
      <c r="M57" s="4" t="s">
        <v>2694</v>
      </c>
      <c r="N57" s="4" t="s">
        <v>891</v>
      </c>
      <c r="O57" s="4" t="s">
        <v>884</v>
      </c>
      <c r="P57" s="4" t="s">
        <v>141</v>
      </c>
    </row>
    <row r="58" spans="1:16" ht="14.5" x14ac:dyDescent="0.35">
      <c r="A58" s="1" t="s">
        <v>2786</v>
      </c>
      <c r="B58" s="1" t="s">
        <v>941</v>
      </c>
      <c r="C58" s="1" t="s">
        <v>893</v>
      </c>
      <c r="D58" s="1" t="s">
        <v>1228</v>
      </c>
      <c r="E58" s="1" t="s">
        <v>941</v>
      </c>
      <c r="F58" s="1" t="s">
        <v>2661</v>
      </c>
      <c r="G58" s="1" t="s">
        <v>1245</v>
      </c>
      <c r="H58" s="1" t="s">
        <v>1338</v>
      </c>
      <c r="I58" s="1" t="s">
        <v>2664</v>
      </c>
      <c r="J58" s="1" t="s">
        <v>905</v>
      </c>
      <c r="K58" s="1" t="s">
        <v>1186</v>
      </c>
      <c r="L58" s="1" t="s">
        <v>964</v>
      </c>
      <c r="M58" s="1" t="s">
        <v>2666</v>
      </c>
      <c r="N58" s="1" t="s">
        <v>905</v>
      </c>
      <c r="O58" s="1" t="s">
        <v>884</v>
      </c>
      <c r="P58" s="1" t="s">
        <v>12</v>
      </c>
    </row>
    <row r="59" spans="1:16" ht="14.5" x14ac:dyDescent="0.35">
      <c r="A59" s="1" t="s">
        <v>2785</v>
      </c>
      <c r="B59" s="1" t="s">
        <v>941</v>
      </c>
      <c r="C59" s="1" t="s">
        <v>893</v>
      </c>
      <c r="D59" s="1" t="s">
        <v>1255</v>
      </c>
      <c r="E59" s="1" t="s">
        <v>891</v>
      </c>
      <c r="F59" s="1" t="s">
        <v>2658</v>
      </c>
      <c r="G59" s="1" t="s">
        <v>1245</v>
      </c>
      <c r="H59" s="1" t="s">
        <v>1338</v>
      </c>
      <c r="I59" s="1" t="s">
        <v>2664</v>
      </c>
      <c r="J59" s="1" t="s">
        <v>905</v>
      </c>
      <c r="K59" s="1" t="s">
        <v>1186</v>
      </c>
      <c r="L59" s="1" t="s">
        <v>964</v>
      </c>
      <c r="M59" s="1" t="s">
        <v>2666</v>
      </c>
      <c r="N59" s="1" t="s">
        <v>905</v>
      </c>
      <c r="O59" s="1" t="s">
        <v>884</v>
      </c>
      <c r="P59" s="1" t="s">
        <v>2434</v>
      </c>
    </row>
    <row r="60" spans="1:16" ht="14.5" x14ac:dyDescent="0.35">
      <c r="A60" s="1" t="s">
        <v>2784</v>
      </c>
      <c r="B60" s="1" t="s">
        <v>941</v>
      </c>
      <c r="C60" s="1" t="s">
        <v>893</v>
      </c>
      <c r="D60" s="1" t="s">
        <v>1255</v>
      </c>
      <c r="E60" s="1" t="s">
        <v>893</v>
      </c>
      <c r="F60" s="1" t="s">
        <v>2661</v>
      </c>
      <c r="G60" s="1" t="s">
        <v>2607</v>
      </c>
      <c r="H60" s="1" t="s">
        <v>2783</v>
      </c>
      <c r="I60" s="1" t="s">
        <v>2667</v>
      </c>
      <c r="J60" s="1" t="s">
        <v>891</v>
      </c>
      <c r="K60" s="1" t="s">
        <v>1570</v>
      </c>
      <c r="L60" s="1" t="s">
        <v>1365</v>
      </c>
      <c r="M60" s="1" t="s">
        <v>2489</v>
      </c>
      <c r="N60" s="1" t="s">
        <v>909</v>
      </c>
      <c r="O60" s="1" t="s">
        <v>941</v>
      </c>
      <c r="P60" s="1" t="s">
        <v>21</v>
      </c>
    </row>
    <row r="61" spans="1:16" ht="29" x14ac:dyDescent="0.35">
      <c r="A61" s="1" t="s">
        <v>2782</v>
      </c>
      <c r="B61" s="1" t="s">
        <v>891</v>
      </c>
      <c r="C61" s="1" t="s">
        <v>893</v>
      </c>
      <c r="D61" s="1" t="s">
        <v>2382</v>
      </c>
      <c r="E61" s="1" t="s">
        <v>941</v>
      </c>
      <c r="F61" s="1" t="s">
        <v>2590</v>
      </c>
      <c r="G61" s="1" t="s">
        <v>1517</v>
      </c>
      <c r="H61" s="1" t="s">
        <v>2654</v>
      </c>
      <c r="I61" s="1" t="s">
        <v>2781</v>
      </c>
      <c r="J61" s="1" t="s">
        <v>982</v>
      </c>
      <c r="K61" s="1" t="s">
        <v>964</v>
      </c>
      <c r="L61" s="1" t="s">
        <v>2780</v>
      </c>
      <c r="M61" s="1" t="s">
        <v>2779</v>
      </c>
      <c r="N61" s="1" t="s">
        <v>905</v>
      </c>
      <c r="O61" s="1" t="s">
        <v>941</v>
      </c>
      <c r="P61" s="1" t="s">
        <v>61</v>
      </c>
    </row>
    <row r="62" spans="1:16" ht="29" x14ac:dyDescent="0.35">
      <c r="A62" s="1" t="s">
        <v>2778</v>
      </c>
      <c r="B62" s="1" t="s">
        <v>891</v>
      </c>
      <c r="C62" s="1" t="s">
        <v>893</v>
      </c>
      <c r="D62" s="1" t="s">
        <v>883</v>
      </c>
      <c r="E62" s="1" t="s">
        <v>893</v>
      </c>
      <c r="F62" s="1" t="s">
        <v>2585</v>
      </c>
      <c r="G62" s="1" t="s">
        <v>2451</v>
      </c>
      <c r="H62" s="1" t="s">
        <v>2430</v>
      </c>
      <c r="I62" s="1" t="s">
        <v>2568</v>
      </c>
      <c r="J62" s="1" t="s">
        <v>893</v>
      </c>
      <c r="K62" s="1" t="s">
        <v>1387</v>
      </c>
      <c r="L62" s="1" t="s">
        <v>912</v>
      </c>
      <c r="M62" s="1" t="s">
        <v>2777</v>
      </c>
      <c r="N62" s="1" t="s">
        <v>891</v>
      </c>
      <c r="O62" s="1" t="s">
        <v>884</v>
      </c>
      <c r="P62" s="1" t="s">
        <v>141</v>
      </c>
    </row>
    <row r="63" spans="1:16" ht="15" thickBot="1" x14ac:dyDescent="0.4"/>
    <row r="64" spans="1:16" ht="16" thickBot="1" x14ac:dyDescent="0.4">
      <c r="A64" s="143" t="s">
        <v>2776</v>
      </c>
      <c r="B64" s="144"/>
      <c r="C64" s="144"/>
      <c r="D64" s="144"/>
      <c r="E64" s="144"/>
      <c r="F64" s="144"/>
      <c r="G64" s="144"/>
      <c r="H64" s="144"/>
      <c r="I64" s="144"/>
      <c r="J64" s="144"/>
      <c r="K64" s="144"/>
      <c r="L64" s="144"/>
      <c r="M64" s="144"/>
      <c r="N64" s="144"/>
      <c r="O64" s="144"/>
      <c r="P64" s="145"/>
    </row>
    <row r="65" spans="1:16" s="3" customFormat="1" ht="14" x14ac:dyDescent="0.35">
      <c r="A65" s="3" t="s">
        <v>1154</v>
      </c>
      <c r="B65" s="3" t="s">
        <v>2372</v>
      </c>
      <c r="C65" s="3" t="s">
        <v>2571</v>
      </c>
      <c r="D65" s="3" t="s">
        <v>2370</v>
      </c>
      <c r="E65" s="3" t="s">
        <v>2369</v>
      </c>
      <c r="F65" s="3" t="s">
        <v>2368</v>
      </c>
      <c r="G65" s="3" t="s">
        <v>2367</v>
      </c>
      <c r="H65" s="3" t="s">
        <v>85</v>
      </c>
      <c r="I65" s="3" t="s">
        <v>2570</v>
      </c>
      <c r="J65" s="3" t="s">
        <v>2365</v>
      </c>
      <c r="K65" s="3" t="s">
        <v>2364</v>
      </c>
      <c r="L65" s="3" t="s">
        <v>4</v>
      </c>
      <c r="M65" s="3" t="s">
        <v>2363</v>
      </c>
      <c r="N65" s="3" t="s">
        <v>6</v>
      </c>
      <c r="O65" s="3" t="s">
        <v>879</v>
      </c>
      <c r="P65" s="3" t="s">
        <v>8</v>
      </c>
    </row>
    <row r="66" spans="1:16" s="4" customFormat="1" ht="12.5" x14ac:dyDescent="0.35">
      <c r="A66" s="4" t="s">
        <v>2775</v>
      </c>
      <c r="B66" s="4" t="s">
        <v>893</v>
      </c>
      <c r="C66" s="4" t="s">
        <v>941</v>
      </c>
      <c r="D66" s="4" t="s">
        <v>1145</v>
      </c>
      <c r="E66" s="4" t="s">
        <v>884</v>
      </c>
      <c r="F66" s="4" t="s">
        <v>2683</v>
      </c>
      <c r="G66" s="4" t="s">
        <v>1012</v>
      </c>
      <c r="H66" s="4" t="s">
        <v>1012</v>
      </c>
      <c r="I66" s="4" t="s">
        <v>2560</v>
      </c>
      <c r="J66" s="4" t="s">
        <v>882</v>
      </c>
      <c r="K66" s="4" t="s">
        <v>882</v>
      </c>
      <c r="L66" s="4" t="s">
        <v>1186</v>
      </c>
      <c r="M66" s="4" t="s">
        <v>1606</v>
      </c>
      <c r="N66" s="4" t="s">
        <v>905</v>
      </c>
      <c r="O66" s="4" t="s">
        <v>893</v>
      </c>
      <c r="P66" s="4" t="s">
        <v>18</v>
      </c>
    </row>
    <row r="67" spans="1:16" ht="14.5" x14ac:dyDescent="0.35">
      <c r="A67" s="1" t="s">
        <v>2774</v>
      </c>
      <c r="B67" s="1" t="s">
        <v>941</v>
      </c>
      <c r="C67" s="1" t="s">
        <v>941</v>
      </c>
      <c r="D67" s="1" t="s">
        <v>1145</v>
      </c>
      <c r="E67" s="1" t="s">
        <v>884</v>
      </c>
      <c r="F67" s="1" t="s">
        <v>2683</v>
      </c>
      <c r="G67" s="1" t="s">
        <v>1575</v>
      </c>
      <c r="H67" s="1" t="s">
        <v>982</v>
      </c>
      <c r="I67" s="1" t="s">
        <v>2677</v>
      </c>
      <c r="J67" s="1" t="s">
        <v>882</v>
      </c>
      <c r="K67" s="1" t="s">
        <v>882</v>
      </c>
      <c r="L67" s="1" t="s">
        <v>1517</v>
      </c>
      <c r="M67" s="1" t="s">
        <v>2705</v>
      </c>
      <c r="N67" s="1" t="s">
        <v>891</v>
      </c>
      <c r="O67" s="1" t="s">
        <v>884</v>
      </c>
      <c r="P67" s="1" t="s">
        <v>2405</v>
      </c>
    </row>
    <row r="68" spans="1:16" ht="14.5" x14ac:dyDescent="0.35">
      <c r="A68" s="1" t="s">
        <v>2773</v>
      </c>
      <c r="B68" s="1" t="s">
        <v>941</v>
      </c>
      <c r="C68" s="1" t="s">
        <v>893</v>
      </c>
      <c r="D68" s="1" t="s">
        <v>1228</v>
      </c>
      <c r="E68" s="1" t="s">
        <v>941</v>
      </c>
      <c r="F68" s="1" t="s">
        <v>2670</v>
      </c>
      <c r="G68" s="1" t="s">
        <v>1245</v>
      </c>
      <c r="H68" s="1" t="s">
        <v>2430</v>
      </c>
      <c r="I68" s="1" t="s">
        <v>2664</v>
      </c>
      <c r="J68" s="1" t="s">
        <v>2772</v>
      </c>
      <c r="K68" s="1" t="s">
        <v>905</v>
      </c>
      <c r="L68" s="1" t="s">
        <v>1387</v>
      </c>
      <c r="M68" s="1" t="s">
        <v>2707</v>
      </c>
      <c r="N68" s="1" t="s">
        <v>891</v>
      </c>
      <c r="O68" s="1" t="s">
        <v>893</v>
      </c>
      <c r="P68" s="1" t="s">
        <v>1892</v>
      </c>
    </row>
    <row r="69" spans="1:16" ht="14.5" x14ac:dyDescent="0.35">
      <c r="A69" s="1" t="s">
        <v>2771</v>
      </c>
      <c r="B69" s="1" t="s">
        <v>941</v>
      </c>
      <c r="C69" s="1" t="s">
        <v>941</v>
      </c>
      <c r="D69" s="1" t="s">
        <v>1145</v>
      </c>
      <c r="E69" s="1" t="s">
        <v>884</v>
      </c>
      <c r="F69" s="1" t="s">
        <v>2670</v>
      </c>
      <c r="G69" s="1" t="s">
        <v>1570</v>
      </c>
      <c r="H69" s="1" t="s">
        <v>1012</v>
      </c>
      <c r="I69" s="1" t="s">
        <v>2677</v>
      </c>
      <c r="J69" s="1" t="s">
        <v>884</v>
      </c>
      <c r="K69" s="1" t="s">
        <v>884</v>
      </c>
      <c r="L69" s="1" t="s">
        <v>2611</v>
      </c>
      <c r="M69" s="1" t="s">
        <v>1606</v>
      </c>
      <c r="N69" s="1" t="s">
        <v>905</v>
      </c>
      <c r="O69" s="1" t="s">
        <v>884</v>
      </c>
      <c r="P69" s="1" t="s">
        <v>2408</v>
      </c>
    </row>
    <row r="70" spans="1:16" s="4" customFormat="1" ht="12.5" x14ac:dyDescent="0.35">
      <c r="A70" s="4" t="s">
        <v>2770</v>
      </c>
      <c r="B70" s="4" t="s">
        <v>941</v>
      </c>
      <c r="C70" s="4" t="s">
        <v>893</v>
      </c>
      <c r="D70" s="4" t="s">
        <v>1255</v>
      </c>
      <c r="E70" s="4" t="s">
        <v>941</v>
      </c>
      <c r="F70" s="4" t="s">
        <v>2670</v>
      </c>
      <c r="G70" s="4" t="s">
        <v>1245</v>
      </c>
      <c r="H70" s="4" t="s">
        <v>1575</v>
      </c>
      <c r="I70" s="4" t="s">
        <v>2657</v>
      </c>
      <c r="J70" s="4" t="s">
        <v>941</v>
      </c>
      <c r="K70" s="4" t="s">
        <v>941</v>
      </c>
      <c r="L70" s="4" t="s">
        <v>1520</v>
      </c>
      <c r="M70" s="4" t="s">
        <v>2711</v>
      </c>
      <c r="N70" s="4" t="s">
        <v>905</v>
      </c>
      <c r="O70" s="4" t="s">
        <v>941</v>
      </c>
      <c r="P70" s="4" t="s">
        <v>18</v>
      </c>
    </row>
    <row r="71" spans="1:16" ht="15" thickBot="1" x14ac:dyDescent="0.4"/>
    <row r="72" spans="1:16" ht="16" thickBot="1" x14ac:dyDescent="0.4">
      <c r="A72" s="143" t="s">
        <v>2769</v>
      </c>
      <c r="B72" s="144"/>
      <c r="C72" s="144"/>
      <c r="D72" s="144"/>
      <c r="E72" s="144"/>
      <c r="F72" s="144"/>
      <c r="G72" s="144"/>
      <c r="H72" s="144"/>
      <c r="I72" s="144"/>
      <c r="J72" s="144"/>
      <c r="K72" s="144"/>
      <c r="L72" s="144"/>
      <c r="M72" s="144"/>
      <c r="N72" s="144"/>
      <c r="O72" s="144"/>
      <c r="P72" s="145"/>
    </row>
    <row r="73" spans="1:16" s="3" customFormat="1" ht="14" x14ac:dyDescent="0.35">
      <c r="A73" s="3" t="s">
        <v>1154</v>
      </c>
      <c r="B73" s="3" t="s">
        <v>2372</v>
      </c>
      <c r="C73" s="3" t="s">
        <v>2571</v>
      </c>
      <c r="D73" s="3" t="s">
        <v>2370</v>
      </c>
      <c r="E73" s="3" t="s">
        <v>2369</v>
      </c>
      <c r="F73" s="3" t="s">
        <v>2368</v>
      </c>
      <c r="G73" s="3" t="s">
        <v>2367</v>
      </c>
      <c r="H73" s="3" t="s">
        <v>85</v>
      </c>
      <c r="I73" s="3" t="s">
        <v>2570</v>
      </c>
      <c r="J73" s="3" t="s">
        <v>2365</v>
      </c>
      <c r="K73" s="3" t="s">
        <v>2364</v>
      </c>
      <c r="L73" s="3" t="s">
        <v>4</v>
      </c>
      <c r="M73" s="3" t="s">
        <v>2363</v>
      </c>
      <c r="N73" s="3" t="s">
        <v>6</v>
      </c>
      <c r="O73" s="3" t="s">
        <v>879</v>
      </c>
      <c r="P73" s="3" t="s">
        <v>8</v>
      </c>
    </row>
    <row r="74" spans="1:16" s="4" customFormat="1" ht="12.5" x14ac:dyDescent="0.35">
      <c r="A74" s="4" t="s">
        <v>2768</v>
      </c>
      <c r="B74" s="4" t="s">
        <v>893</v>
      </c>
      <c r="C74" s="4" t="s">
        <v>905</v>
      </c>
      <c r="D74" s="4" t="s">
        <v>1145</v>
      </c>
      <c r="E74" s="4" t="s">
        <v>882</v>
      </c>
      <c r="F74" s="4" t="s">
        <v>2683</v>
      </c>
      <c r="G74" s="4" t="s">
        <v>1758</v>
      </c>
      <c r="H74" s="4" t="s">
        <v>1338</v>
      </c>
      <c r="I74" s="4" t="s">
        <v>2767</v>
      </c>
      <c r="J74" s="4" t="s">
        <v>884</v>
      </c>
      <c r="K74" s="4" t="s">
        <v>884</v>
      </c>
      <c r="L74" s="4" t="s">
        <v>1186</v>
      </c>
      <c r="M74" s="4" t="s">
        <v>2656</v>
      </c>
      <c r="N74" s="4" t="s">
        <v>909</v>
      </c>
      <c r="O74" s="4" t="s">
        <v>883</v>
      </c>
      <c r="P74" s="4" t="s">
        <v>61</v>
      </c>
    </row>
    <row r="75" spans="1:16" ht="14.5" x14ac:dyDescent="0.35">
      <c r="A75" s="1" t="s">
        <v>2766</v>
      </c>
      <c r="B75" s="1" t="s">
        <v>941</v>
      </c>
      <c r="C75" s="1" t="s">
        <v>893</v>
      </c>
      <c r="D75" s="1" t="s">
        <v>1228</v>
      </c>
      <c r="E75" s="1" t="s">
        <v>882</v>
      </c>
      <c r="F75" s="1" t="s">
        <v>2670</v>
      </c>
      <c r="G75" s="1" t="s">
        <v>1517</v>
      </c>
      <c r="H75" s="1" t="s">
        <v>1390</v>
      </c>
      <c r="I75" s="1" t="s">
        <v>2540</v>
      </c>
      <c r="J75" s="1" t="s">
        <v>893</v>
      </c>
      <c r="K75" s="1" t="s">
        <v>1012</v>
      </c>
      <c r="L75" s="1" t="s">
        <v>885</v>
      </c>
      <c r="M75" s="1" t="s">
        <v>2711</v>
      </c>
      <c r="N75" s="1" t="s">
        <v>905</v>
      </c>
      <c r="O75" s="1" t="s">
        <v>941</v>
      </c>
      <c r="P75" s="1" t="s">
        <v>2405</v>
      </c>
    </row>
    <row r="76" spans="1:16" ht="29" x14ac:dyDescent="0.35">
      <c r="A76" s="1" t="s">
        <v>2765</v>
      </c>
      <c r="B76" s="1" t="s">
        <v>941</v>
      </c>
      <c r="C76" s="1" t="s">
        <v>893</v>
      </c>
      <c r="D76" s="1" t="s">
        <v>1255</v>
      </c>
      <c r="E76" s="1" t="s">
        <v>941</v>
      </c>
      <c r="F76" s="1" t="s">
        <v>2643</v>
      </c>
      <c r="G76" s="1" t="s">
        <v>1517</v>
      </c>
      <c r="H76" s="1" t="s">
        <v>2430</v>
      </c>
      <c r="I76" s="1" t="s">
        <v>2649</v>
      </c>
      <c r="J76" s="1" t="s">
        <v>982</v>
      </c>
      <c r="K76" s="1" t="s">
        <v>1390</v>
      </c>
      <c r="L76" s="1" t="s">
        <v>964</v>
      </c>
      <c r="M76" s="1" t="s">
        <v>2764</v>
      </c>
      <c r="N76" s="1" t="s">
        <v>905</v>
      </c>
      <c r="O76" s="1" t="s">
        <v>941</v>
      </c>
      <c r="P76" s="1" t="s">
        <v>221</v>
      </c>
    </row>
    <row r="77" spans="1:16" ht="14.5" x14ac:dyDescent="0.35">
      <c r="A77" s="1" t="s">
        <v>2763</v>
      </c>
      <c r="B77" s="1" t="s">
        <v>941</v>
      </c>
      <c r="C77" s="1" t="s">
        <v>941</v>
      </c>
      <c r="D77" s="1" t="s">
        <v>1145</v>
      </c>
      <c r="E77" s="1" t="s">
        <v>882</v>
      </c>
      <c r="F77" s="1" t="s">
        <v>2670</v>
      </c>
      <c r="G77" s="1" t="s">
        <v>2490</v>
      </c>
      <c r="H77" s="1" t="s">
        <v>1012</v>
      </c>
      <c r="I77" s="1" t="s">
        <v>2568</v>
      </c>
      <c r="J77" s="1" t="s">
        <v>884</v>
      </c>
      <c r="K77" s="1" t="s">
        <v>982</v>
      </c>
      <c r="L77" s="1" t="s">
        <v>1520</v>
      </c>
      <c r="M77" s="1" t="s">
        <v>2762</v>
      </c>
      <c r="N77" s="1" t="s">
        <v>1010</v>
      </c>
      <c r="O77" s="1" t="s">
        <v>905</v>
      </c>
      <c r="P77" s="1" t="s">
        <v>2761</v>
      </c>
    </row>
    <row r="78" spans="1:16" ht="14.5" x14ac:dyDescent="0.35">
      <c r="A78" s="1" t="s">
        <v>2760</v>
      </c>
      <c r="B78" s="1" t="s">
        <v>941</v>
      </c>
      <c r="C78" s="1" t="s">
        <v>941</v>
      </c>
      <c r="D78" s="1" t="s">
        <v>1255</v>
      </c>
      <c r="E78" s="1" t="s">
        <v>882</v>
      </c>
      <c r="F78" s="1" t="s">
        <v>2670</v>
      </c>
      <c r="G78" s="1" t="s">
        <v>2430</v>
      </c>
      <c r="H78" s="1" t="s">
        <v>1575</v>
      </c>
      <c r="I78" s="1" t="s">
        <v>2759</v>
      </c>
      <c r="J78" s="1" t="s">
        <v>884</v>
      </c>
      <c r="K78" s="1" t="s">
        <v>905</v>
      </c>
      <c r="L78" s="1" t="s">
        <v>1423</v>
      </c>
      <c r="M78" s="1" t="s">
        <v>2758</v>
      </c>
      <c r="N78" s="1" t="s">
        <v>905</v>
      </c>
      <c r="O78" s="1" t="s">
        <v>891</v>
      </c>
      <c r="P78" s="1" t="s">
        <v>343</v>
      </c>
    </row>
    <row r="79" spans="1:16" ht="14.5" x14ac:dyDescent="0.35">
      <c r="A79" s="1" t="s">
        <v>2757</v>
      </c>
      <c r="B79" s="1" t="s">
        <v>941</v>
      </c>
      <c r="C79" s="1" t="s">
        <v>941</v>
      </c>
      <c r="D79" s="1" t="s">
        <v>1145</v>
      </c>
      <c r="E79" s="1" t="s">
        <v>882</v>
      </c>
      <c r="F79" s="1" t="s">
        <v>2670</v>
      </c>
      <c r="G79" s="1" t="s">
        <v>1245</v>
      </c>
      <c r="H79" s="1" t="s">
        <v>2654</v>
      </c>
      <c r="I79" s="1" t="s">
        <v>2568</v>
      </c>
      <c r="J79" s="1" t="s">
        <v>893</v>
      </c>
      <c r="K79" s="1" t="s">
        <v>1390</v>
      </c>
      <c r="L79" s="1" t="s">
        <v>1365</v>
      </c>
      <c r="M79" s="1" t="s">
        <v>2748</v>
      </c>
      <c r="N79" s="1" t="s">
        <v>905</v>
      </c>
      <c r="O79" s="1" t="s">
        <v>941</v>
      </c>
      <c r="P79" s="1" t="s">
        <v>211</v>
      </c>
    </row>
    <row r="80" spans="1:16" ht="14.5" x14ac:dyDescent="0.35">
      <c r="A80" s="1" t="s">
        <v>2756</v>
      </c>
      <c r="B80" s="1" t="s">
        <v>941</v>
      </c>
      <c r="C80" s="1" t="s">
        <v>941</v>
      </c>
      <c r="D80" s="1" t="s">
        <v>1255</v>
      </c>
      <c r="E80" s="1" t="s">
        <v>941</v>
      </c>
      <c r="F80" s="1" t="s">
        <v>2658</v>
      </c>
      <c r="G80" s="1" t="s">
        <v>2376</v>
      </c>
      <c r="H80" s="1" t="s">
        <v>2430</v>
      </c>
      <c r="I80" s="1" t="s">
        <v>2657</v>
      </c>
      <c r="J80" s="1" t="s">
        <v>893</v>
      </c>
      <c r="K80" s="1" t="s">
        <v>893</v>
      </c>
      <c r="L80" s="1" t="s">
        <v>2610</v>
      </c>
      <c r="M80" s="1" t="s">
        <v>2755</v>
      </c>
      <c r="N80" s="1" t="s">
        <v>909</v>
      </c>
      <c r="O80" s="1" t="s">
        <v>883</v>
      </c>
      <c r="P80" s="1" t="s">
        <v>61</v>
      </c>
    </row>
    <row r="81" spans="1:16" ht="29" x14ac:dyDescent="0.35">
      <c r="A81" s="1" t="s">
        <v>2754</v>
      </c>
      <c r="B81" s="1" t="s">
        <v>891</v>
      </c>
      <c r="C81" s="1" t="s">
        <v>941</v>
      </c>
      <c r="D81" s="1" t="s">
        <v>1145</v>
      </c>
      <c r="E81" s="1" t="s">
        <v>893</v>
      </c>
      <c r="F81" s="1" t="s">
        <v>2643</v>
      </c>
      <c r="G81" s="1" t="s">
        <v>2753</v>
      </c>
      <c r="H81" s="1" t="s">
        <v>2430</v>
      </c>
      <c r="I81" s="1" t="s">
        <v>2752</v>
      </c>
      <c r="J81" s="1" t="s">
        <v>891</v>
      </c>
      <c r="K81" s="1" t="s">
        <v>1012</v>
      </c>
      <c r="L81" s="1" t="s">
        <v>1157</v>
      </c>
      <c r="M81" s="1" t="s">
        <v>2648</v>
      </c>
      <c r="N81" s="1" t="s">
        <v>909</v>
      </c>
      <c r="O81" s="1" t="s">
        <v>883</v>
      </c>
      <c r="P81" s="1" t="s">
        <v>141</v>
      </c>
    </row>
    <row r="82" spans="1:16" ht="29" x14ac:dyDescent="0.35">
      <c r="A82" s="1" t="s">
        <v>2751</v>
      </c>
      <c r="B82" s="1" t="s">
        <v>891</v>
      </c>
      <c r="C82" s="1" t="s">
        <v>893</v>
      </c>
      <c r="D82" s="1" t="s">
        <v>1255</v>
      </c>
      <c r="E82" s="1" t="s">
        <v>905</v>
      </c>
      <c r="F82" s="1" t="s">
        <v>2643</v>
      </c>
      <c r="G82" s="1" t="s">
        <v>2611</v>
      </c>
      <c r="H82" s="1" t="s">
        <v>2376</v>
      </c>
      <c r="I82" s="1" t="s">
        <v>2568</v>
      </c>
      <c r="J82" s="1" t="s">
        <v>2750</v>
      </c>
      <c r="K82" s="1" t="s">
        <v>1431</v>
      </c>
      <c r="L82" s="1" t="s">
        <v>1619</v>
      </c>
      <c r="M82" s="1" t="s">
        <v>2618</v>
      </c>
      <c r="N82" s="1" t="s">
        <v>909</v>
      </c>
      <c r="O82" s="1" t="s">
        <v>893</v>
      </c>
      <c r="P82" s="1" t="s">
        <v>221</v>
      </c>
    </row>
    <row r="83" spans="1:16" ht="29" x14ac:dyDescent="0.35">
      <c r="A83" s="1" t="s">
        <v>2749</v>
      </c>
      <c r="B83" s="1" t="s">
        <v>891</v>
      </c>
      <c r="C83" s="1" t="s">
        <v>893</v>
      </c>
      <c r="D83" s="1" t="s">
        <v>2382</v>
      </c>
      <c r="E83" s="1" t="s">
        <v>893</v>
      </c>
      <c r="F83" s="1" t="s">
        <v>2624</v>
      </c>
      <c r="G83" s="1" t="s">
        <v>1245</v>
      </c>
      <c r="H83" s="1" t="s">
        <v>1186</v>
      </c>
      <c r="I83" s="1" t="s">
        <v>2554</v>
      </c>
      <c r="J83" s="1" t="s">
        <v>891</v>
      </c>
      <c r="K83" s="1" t="s">
        <v>1012</v>
      </c>
      <c r="L83" s="1" t="s">
        <v>2579</v>
      </c>
      <c r="M83" s="1" t="s">
        <v>2748</v>
      </c>
      <c r="N83" s="1" t="s">
        <v>905</v>
      </c>
      <c r="O83" s="1" t="s">
        <v>884</v>
      </c>
      <c r="P83" s="1" t="s">
        <v>2405</v>
      </c>
    </row>
    <row r="84" spans="1:16" ht="29" x14ac:dyDescent="0.35">
      <c r="A84" s="1" t="s">
        <v>2747</v>
      </c>
      <c r="B84" s="1" t="s">
        <v>909</v>
      </c>
      <c r="C84" s="1" t="s">
        <v>882</v>
      </c>
      <c r="D84" s="1" t="s">
        <v>1255</v>
      </c>
      <c r="E84" s="1" t="s">
        <v>884</v>
      </c>
      <c r="F84" s="1" t="s">
        <v>2643</v>
      </c>
      <c r="G84" s="1" t="s">
        <v>2579</v>
      </c>
      <c r="H84" s="1" t="s">
        <v>1715</v>
      </c>
      <c r="I84" s="1" t="s">
        <v>2653</v>
      </c>
      <c r="J84" s="1" t="s">
        <v>940</v>
      </c>
      <c r="K84" s="1" t="s">
        <v>920</v>
      </c>
      <c r="L84" s="1" t="s">
        <v>2628</v>
      </c>
      <c r="M84" s="1" t="s">
        <v>2746</v>
      </c>
      <c r="N84" s="1" t="s">
        <v>909</v>
      </c>
      <c r="O84" s="1" t="s">
        <v>882</v>
      </c>
      <c r="P84" s="1" t="s">
        <v>211</v>
      </c>
    </row>
    <row r="85" spans="1:16" ht="15" thickBot="1" x14ac:dyDescent="0.4"/>
    <row r="86" spans="1:16" ht="16" thickBot="1" x14ac:dyDescent="0.4">
      <c r="A86" s="143" t="s">
        <v>2745</v>
      </c>
      <c r="B86" s="144"/>
      <c r="C86" s="144"/>
      <c r="D86" s="144"/>
      <c r="E86" s="144"/>
      <c r="F86" s="144"/>
      <c r="G86" s="144"/>
      <c r="H86" s="144"/>
      <c r="I86" s="144"/>
      <c r="J86" s="144"/>
      <c r="K86" s="144"/>
      <c r="L86" s="144"/>
      <c r="M86" s="144"/>
      <c r="N86" s="144"/>
      <c r="O86" s="144"/>
      <c r="P86" s="145"/>
    </row>
    <row r="87" spans="1:16" s="3" customFormat="1" ht="14" x14ac:dyDescent="0.35">
      <c r="A87" s="3" t="s">
        <v>1154</v>
      </c>
      <c r="B87" s="3" t="s">
        <v>2372</v>
      </c>
      <c r="C87" s="3" t="s">
        <v>2571</v>
      </c>
      <c r="D87" s="3" t="s">
        <v>2370</v>
      </c>
      <c r="E87" s="3" t="s">
        <v>2369</v>
      </c>
      <c r="F87" s="3" t="s">
        <v>2368</v>
      </c>
      <c r="G87" s="3" t="s">
        <v>2367</v>
      </c>
      <c r="H87" s="3" t="s">
        <v>85</v>
      </c>
      <c r="I87" s="3" t="s">
        <v>2570</v>
      </c>
      <c r="J87" s="3" t="s">
        <v>2365</v>
      </c>
      <c r="K87" s="3" t="s">
        <v>2364</v>
      </c>
      <c r="L87" s="3" t="s">
        <v>4</v>
      </c>
      <c r="M87" s="3" t="s">
        <v>2363</v>
      </c>
      <c r="N87" s="3" t="s">
        <v>6</v>
      </c>
      <c r="O87" s="3" t="s">
        <v>879</v>
      </c>
      <c r="P87" s="3" t="s">
        <v>8</v>
      </c>
    </row>
    <row r="88" spans="1:16" ht="29" x14ac:dyDescent="0.35">
      <c r="A88" s="1" t="s">
        <v>2744</v>
      </c>
      <c r="B88" s="1" t="s">
        <v>982</v>
      </c>
      <c r="C88" s="1" t="s">
        <v>883</v>
      </c>
      <c r="D88" s="1" t="s">
        <v>2429</v>
      </c>
      <c r="E88" s="1" t="s">
        <v>905</v>
      </c>
      <c r="F88" s="1" t="s">
        <v>2555</v>
      </c>
      <c r="G88" s="1" t="s">
        <v>912</v>
      </c>
      <c r="H88" s="1" t="s">
        <v>896</v>
      </c>
      <c r="I88" s="1" t="s">
        <v>2649</v>
      </c>
      <c r="J88" s="1" t="s">
        <v>2039</v>
      </c>
      <c r="K88" s="1" t="s">
        <v>1066</v>
      </c>
      <c r="L88" s="1" t="s">
        <v>2397</v>
      </c>
      <c r="M88" s="1" t="s">
        <v>2743</v>
      </c>
      <c r="N88" s="1" t="s">
        <v>1010</v>
      </c>
      <c r="O88" s="1" t="s">
        <v>941</v>
      </c>
      <c r="P88" s="1" t="s">
        <v>343</v>
      </c>
    </row>
    <row r="89" spans="1:16" ht="15" thickBot="1" x14ac:dyDescent="0.4"/>
    <row r="90" spans="1:16" ht="16" thickBot="1" x14ac:dyDescent="0.4">
      <c r="A90" s="143" t="s">
        <v>2742</v>
      </c>
      <c r="B90" s="144"/>
      <c r="C90" s="144"/>
      <c r="D90" s="144"/>
      <c r="E90" s="144"/>
      <c r="F90" s="144"/>
      <c r="G90" s="144"/>
      <c r="H90" s="144"/>
      <c r="I90" s="144"/>
      <c r="J90" s="144"/>
      <c r="K90" s="144"/>
      <c r="L90" s="144"/>
      <c r="M90" s="144"/>
      <c r="N90" s="144"/>
      <c r="O90" s="144"/>
      <c r="P90" s="145"/>
    </row>
    <row r="91" spans="1:16" s="3" customFormat="1" ht="14" x14ac:dyDescent="0.35">
      <c r="A91" s="3" t="s">
        <v>1154</v>
      </c>
      <c r="B91" s="3" t="s">
        <v>2372</v>
      </c>
      <c r="C91" s="3" t="s">
        <v>2571</v>
      </c>
      <c r="D91" s="3" t="s">
        <v>2370</v>
      </c>
      <c r="E91" s="3" t="s">
        <v>2369</v>
      </c>
      <c r="F91" s="3" t="s">
        <v>2368</v>
      </c>
      <c r="G91" s="3" t="s">
        <v>2367</v>
      </c>
      <c r="H91" s="3" t="s">
        <v>85</v>
      </c>
      <c r="I91" s="3" t="s">
        <v>2570</v>
      </c>
      <c r="J91" s="3" t="s">
        <v>2365</v>
      </c>
      <c r="K91" s="3" t="s">
        <v>2364</v>
      </c>
      <c r="L91" s="3" t="s">
        <v>4</v>
      </c>
      <c r="M91" s="3" t="s">
        <v>2363</v>
      </c>
      <c r="N91" s="3" t="s">
        <v>6</v>
      </c>
      <c r="O91" s="3" t="s">
        <v>879</v>
      </c>
      <c r="P91" s="3" t="s">
        <v>8</v>
      </c>
    </row>
    <row r="92" spans="1:16" ht="14.5" x14ac:dyDescent="0.35">
      <c r="A92" s="1" t="s">
        <v>2741</v>
      </c>
      <c r="B92" s="1" t="s">
        <v>893</v>
      </c>
      <c r="C92" s="1" t="s">
        <v>893</v>
      </c>
      <c r="D92" s="1" t="s">
        <v>2382</v>
      </c>
      <c r="E92" s="1" t="s">
        <v>941</v>
      </c>
      <c r="F92" s="1" t="s">
        <v>2661</v>
      </c>
      <c r="G92" s="1" t="s">
        <v>1338</v>
      </c>
      <c r="H92" s="1" t="s">
        <v>1390</v>
      </c>
      <c r="I92" s="1" t="s">
        <v>2682</v>
      </c>
      <c r="J92" s="1" t="s">
        <v>893</v>
      </c>
      <c r="K92" s="1" t="s">
        <v>882</v>
      </c>
      <c r="L92" s="1" t="s">
        <v>1338</v>
      </c>
      <c r="M92" s="1" t="s">
        <v>2740</v>
      </c>
      <c r="N92" s="1" t="s">
        <v>905</v>
      </c>
      <c r="O92" s="1" t="s">
        <v>882</v>
      </c>
      <c r="P92" s="1" t="s">
        <v>128</v>
      </c>
    </row>
    <row r="93" spans="1:16" ht="14.5" x14ac:dyDescent="0.35">
      <c r="A93" s="1" t="s">
        <v>2739</v>
      </c>
      <c r="B93" s="1" t="s">
        <v>893</v>
      </c>
      <c r="C93" s="1" t="s">
        <v>893</v>
      </c>
      <c r="D93" s="1" t="s">
        <v>883</v>
      </c>
      <c r="E93" s="1" t="s">
        <v>884</v>
      </c>
      <c r="F93" s="1" t="s">
        <v>2670</v>
      </c>
      <c r="G93" s="1" t="s">
        <v>982</v>
      </c>
      <c r="H93" s="1" t="s">
        <v>982</v>
      </c>
      <c r="I93" s="1" t="s">
        <v>2633</v>
      </c>
      <c r="J93" s="1" t="s">
        <v>882</v>
      </c>
      <c r="K93" s="1" t="s">
        <v>883</v>
      </c>
      <c r="L93" s="1" t="s">
        <v>1390</v>
      </c>
      <c r="M93" s="1" t="s">
        <v>2415</v>
      </c>
      <c r="N93" s="1" t="s">
        <v>941</v>
      </c>
      <c r="O93" s="1" t="s">
        <v>893</v>
      </c>
      <c r="P93" s="1" t="s">
        <v>2714</v>
      </c>
    </row>
    <row r="94" spans="1:16" ht="14.5" x14ac:dyDescent="0.35">
      <c r="A94" s="1" t="s">
        <v>2738</v>
      </c>
      <c r="B94" s="1" t="s">
        <v>893</v>
      </c>
      <c r="C94" s="1" t="s">
        <v>941</v>
      </c>
      <c r="D94" s="1" t="s">
        <v>2382</v>
      </c>
      <c r="E94" s="1" t="s">
        <v>893</v>
      </c>
      <c r="F94" s="1" t="s">
        <v>2670</v>
      </c>
      <c r="G94" s="1" t="s">
        <v>1390</v>
      </c>
      <c r="H94" s="1" t="s">
        <v>982</v>
      </c>
      <c r="I94" s="1" t="s">
        <v>2700</v>
      </c>
      <c r="J94" s="1" t="s">
        <v>882</v>
      </c>
      <c r="K94" s="1" t="s">
        <v>883</v>
      </c>
      <c r="L94" s="1" t="s">
        <v>982</v>
      </c>
      <c r="M94" s="1" t="s">
        <v>2428</v>
      </c>
      <c r="N94" s="1" t="s">
        <v>909</v>
      </c>
      <c r="O94" s="1" t="s">
        <v>884</v>
      </c>
      <c r="P94" s="1" t="s">
        <v>343</v>
      </c>
    </row>
    <row r="95" spans="1:16" ht="14.5" x14ac:dyDescent="0.35">
      <c r="A95" s="1" t="s">
        <v>2737</v>
      </c>
      <c r="B95" s="1" t="s">
        <v>893</v>
      </c>
      <c r="C95" s="1" t="s">
        <v>941</v>
      </c>
      <c r="D95" s="1" t="s">
        <v>1255</v>
      </c>
      <c r="E95" s="1" t="s">
        <v>893</v>
      </c>
      <c r="F95" s="1" t="s">
        <v>2661</v>
      </c>
      <c r="G95" s="1" t="s">
        <v>1338</v>
      </c>
      <c r="H95" s="1" t="s">
        <v>905</v>
      </c>
      <c r="I95" s="1" t="s">
        <v>2633</v>
      </c>
      <c r="J95" s="1" t="s">
        <v>882</v>
      </c>
      <c r="K95" s="1" t="s">
        <v>883</v>
      </c>
      <c r="L95" s="1" t="s">
        <v>1338</v>
      </c>
      <c r="M95" s="1" t="s">
        <v>2652</v>
      </c>
      <c r="N95" s="1" t="s">
        <v>905</v>
      </c>
      <c r="O95" s="1" t="s">
        <v>882</v>
      </c>
      <c r="P95" s="1" t="s">
        <v>2434</v>
      </c>
    </row>
    <row r="96" spans="1:16" ht="14.5" x14ac:dyDescent="0.35">
      <c r="A96" s="1" t="s">
        <v>2736</v>
      </c>
      <c r="B96" s="1" t="s">
        <v>893</v>
      </c>
      <c r="C96" s="1" t="s">
        <v>941</v>
      </c>
      <c r="D96" s="1" t="s">
        <v>1255</v>
      </c>
      <c r="E96" s="1" t="s">
        <v>893</v>
      </c>
      <c r="F96" s="1" t="s">
        <v>2670</v>
      </c>
      <c r="G96" s="1" t="s">
        <v>1012</v>
      </c>
      <c r="H96" s="1" t="s">
        <v>1010</v>
      </c>
      <c r="I96" s="1" t="s">
        <v>2700</v>
      </c>
      <c r="J96" s="1" t="s">
        <v>884</v>
      </c>
      <c r="K96" s="1" t="s">
        <v>883</v>
      </c>
      <c r="L96" s="1" t="s">
        <v>982</v>
      </c>
      <c r="M96" s="1" t="s">
        <v>2735</v>
      </c>
      <c r="N96" s="1" t="s">
        <v>982</v>
      </c>
      <c r="O96" s="1" t="s">
        <v>882</v>
      </c>
      <c r="P96" s="1" t="s">
        <v>21</v>
      </c>
    </row>
    <row r="97" spans="1:16" ht="14.5" x14ac:dyDescent="0.35">
      <c r="A97" s="1" t="s">
        <v>2734</v>
      </c>
      <c r="B97" s="1" t="s">
        <v>893</v>
      </c>
      <c r="C97" s="1" t="s">
        <v>941</v>
      </c>
      <c r="D97" s="1" t="s">
        <v>1228</v>
      </c>
      <c r="E97" s="1" t="s">
        <v>893</v>
      </c>
      <c r="F97" s="1" t="s">
        <v>2358</v>
      </c>
      <c r="G97" s="1" t="s">
        <v>1012</v>
      </c>
      <c r="H97" s="1" t="s">
        <v>982</v>
      </c>
      <c r="I97" s="1" t="s">
        <v>2649</v>
      </c>
      <c r="J97" s="1" t="s">
        <v>882</v>
      </c>
      <c r="K97" s="1" t="s">
        <v>883</v>
      </c>
      <c r="L97" s="1" t="s">
        <v>1390</v>
      </c>
      <c r="M97" s="1" t="s">
        <v>2733</v>
      </c>
      <c r="N97" s="1" t="s">
        <v>941</v>
      </c>
      <c r="O97" s="1" t="s">
        <v>893</v>
      </c>
      <c r="P97" s="1" t="s">
        <v>2405</v>
      </c>
    </row>
    <row r="98" spans="1:16" ht="14.5" x14ac:dyDescent="0.35">
      <c r="A98" s="1" t="s">
        <v>2732</v>
      </c>
      <c r="B98" s="1" t="s">
        <v>893</v>
      </c>
      <c r="C98" s="1" t="s">
        <v>941</v>
      </c>
      <c r="D98" s="1" t="s">
        <v>1228</v>
      </c>
      <c r="E98" s="1" t="s">
        <v>893</v>
      </c>
      <c r="F98" s="1" t="s">
        <v>2670</v>
      </c>
      <c r="G98" s="1" t="s">
        <v>1390</v>
      </c>
      <c r="H98" s="1" t="s">
        <v>1012</v>
      </c>
      <c r="I98" s="1" t="s">
        <v>2682</v>
      </c>
      <c r="J98" s="1" t="s">
        <v>882</v>
      </c>
      <c r="K98" s="1" t="s">
        <v>883</v>
      </c>
      <c r="L98" s="1" t="s">
        <v>1012</v>
      </c>
      <c r="M98" s="1" t="s">
        <v>2390</v>
      </c>
      <c r="N98" s="1" t="s">
        <v>941</v>
      </c>
      <c r="O98" s="1" t="s">
        <v>882</v>
      </c>
      <c r="P98" s="1" t="s">
        <v>12</v>
      </c>
    </row>
    <row r="99" spans="1:16" ht="14.5" x14ac:dyDescent="0.35">
      <c r="A99" s="1" t="s">
        <v>2731</v>
      </c>
      <c r="B99" s="1" t="s">
        <v>893</v>
      </c>
      <c r="C99" s="1" t="s">
        <v>941</v>
      </c>
      <c r="D99" s="1" t="s">
        <v>1228</v>
      </c>
      <c r="E99" s="1" t="s">
        <v>893</v>
      </c>
      <c r="F99" s="1" t="s">
        <v>2670</v>
      </c>
      <c r="G99" s="1" t="s">
        <v>1390</v>
      </c>
      <c r="H99" s="1" t="s">
        <v>1012</v>
      </c>
      <c r="I99" s="1" t="s">
        <v>2682</v>
      </c>
      <c r="J99" s="1" t="s">
        <v>884</v>
      </c>
      <c r="K99" s="1" t="s">
        <v>883</v>
      </c>
      <c r="L99" s="1" t="s">
        <v>1012</v>
      </c>
      <c r="M99" s="1" t="s">
        <v>2390</v>
      </c>
      <c r="N99" s="1" t="s">
        <v>941</v>
      </c>
      <c r="O99" s="1" t="s">
        <v>882</v>
      </c>
      <c r="P99" s="1" t="s">
        <v>12</v>
      </c>
    </row>
    <row r="100" spans="1:16" ht="14.5" x14ac:dyDescent="0.35">
      <c r="A100" s="1" t="s">
        <v>2730</v>
      </c>
      <c r="B100" s="1" t="s">
        <v>893</v>
      </c>
      <c r="C100" s="1" t="s">
        <v>941</v>
      </c>
      <c r="D100" s="1" t="s">
        <v>1228</v>
      </c>
      <c r="E100" s="1" t="s">
        <v>884</v>
      </c>
      <c r="F100" s="1" t="s">
        <v>2683</v>
      </c>
      <c r="G100" s="1" t="s">
        <v>905</v>
      </c>
      <c r="H100" s="1" t="s">
        <v>982</v>
      </c>
      <c r="I100" s="1" t="s">
        <v>2633</v>
      </c>
      <c r="J100" s="1" t="s">
        <v>882</v>
      </c>
      <c r="K100" s="1" t="s">
        <v>883</v>
      </c>
      <c r="L100" s="1" t="s">
        <v>905</v>
      </c>
      <c r="M100" s="1" t="s">
        <v>2705</v>
      </c>
      <c r="N100" s="1" t="s">
        <v>909</v>
      </c>
      <c r="O100" s="1" t="s">
        <v>884</v>
      </c>
      <c r="P100" s="1" t="s">
        <v>128</v>
      </c>
    </row>
    <row r="101" spans="1:16" ht="14.5" x14ac:dyDescent="0.35">
      <c r="A101" s="1" t="s">
        <v>2729</v>
      </c>
      <c r="B101" s="1" t="s">
        <v>893</v>
      </c>
      <c r="C101" s="1" t="s">
        <v>941</v>
      </c>
      <c r="D101" s="1" t="s">
        <v>1228</v>
      </c>
      <c r="E101" s="1" t="s">
        <v>884</v>
      </c>
      <c r="F101" s="1" t="s">
        <v>2670</v>
      </c>
      <c r="G101" s="1" t="s">
        <v>1012</v>
      </c>
      <c r="H101" s="1" t="s">
        <v>1390</v>
      </c>
      <c r="I101" s="1" t="s">
        <v>2649</v>
      </c>
      <c r="J101" s="1" t="s">
        <v>882</v>
      </c>
      <c r="K101" s="1" t="s">
        <v>883</v>
      </c>
      <c r="L101" s="1" t="s">
        <v>982</v>
      </c>
      <c r="M101" s="1" t="s">
        <v>2728</v>
      </c>
      <c r="N101" s="1" t="s">
        <v>909</v>
      </c>
      <c r="O101" s="1" t="s">
        <v>883</v>
      </c>
      <c r="P101" s="1" t="s">
        <v>61</v>
      </c>
    </row>
    <row r="102" spans="1:16" ht="14.5" x14ac:dyDescent="0.35">
      <c r="A102" s="1" t="s">
        <v>2727</v>
      </c>
      <c r="B102" s="1" t="s">
        <v>893</v>
      </c>
      <c r="C102" s="1" t="s">
        <v>941</v>
      </c>
      <c r="D102" s="1" t="s">
        <v>1228</v>
      </c>
      <c r="E102" s="1" t="s">
        <v>884</v>
      </c>
      <c r="F102" s="1" t="s">
        <v>2683</v>
      </c>
      <c r="G102" s="1" t="s">
        <v>982</v>
      </c>
      <c r="H102" s="1" t="s">
        <v>982</v>
      </c>
      <c r="I102" s="1" t="s">
        <v>2649</v>
      </c>
      <c r="J102" s="1" t="s">
        <v>882</v>
      </c>
      <c r="K102" s="1" t="s">
        <v>883</v>
      </c>
      <c r="L102" s="1" t="s">
        <v>905</v>
      </c>
      <c r="M102" s="1" t="s">
        <v>2388</v>
      </c>
      <c r="N102" s="1" t="s">
        <v>941</v>
      </c>
      <c r="O102" s="1" t="s">
        <v>882</v>
      </c>
      <c r="P102" s="1" t="s">
        <v>61</v>
      </c>
    </row>
    <row r="103" spans="1:16" ht="14.5" x14ac:dyDescent="0.35">
      <c r="A103" s="1" t="s">
        <v>2726</v>
      </c>
      <c r="B103" s="1" t="s">
        <v>893</v>
      </c>
      <c r="C103" s="1" t="s">
        <v>941</v>
      </c>
      <c r="D103" s="1" t="s">
        <v>1228</v>
      </c>
      <c r="E103" s="1" t="s">
        <v>893</v>
      </c>
      <c r="F103" s="1" t="s">
        <v>2725</v>
      </c>
      <c r="G103" s="1" t="s">
        <v>1390</v>
      </c>
      <c r="H103" s="1" t="s">
        <v>982</v>
      </c>
      <c r="I103" s="1" t="s">
        <v>2633</v>
      </c>
      <c r="J103" s="1" t="s">
        <v>882</v>
      </c>
      <c r="K103" s="1" t="s">
        <v>883</v>
      </c>
      <c r="L103" s="1" t="s">
        <v>905</v>
      </c>
      <c r="M103" s="1" t="s">
        <v>2718</v>
      </c>
      <c r="N103" s="1" t="s">
        <v>891</v>
      </c>
      <c r="O103" s="1" t="s">
        <v>882</v>
      </c>
      <c r="P103" s="1" t="s">
        <v>128</v>
      </c>
    </row>
    <row r="104" spans="1:16" ht="14.5" x14ac:dyDescent="0.35">
      <c r="A104" s="1" t="s">
        <v>2724</v>
      </c>
      <c r="B104" s="1" t="s">
        <v>893</v>
      </c>
      <c r="C104" s="1" t="s">
        <v>941</v>
      </c>
      <c r="D104" s="1" t="s">
        <v>1145</v>
      </c>
      <c r="E104" s="1" t="s">
        <v>893</v>
      </c>
      <c r="F104" s="1" t="s">
        <v>2683</v>
      </c>
      <c r="G104" s="1" t="s">
        <v>1010</v>
      </c>
      <c r="H104" s="1" t="s">
        <v>982</v>
      </c>
      <c r="I104" s="1" t="s">
        <v>2649</v>
      </c>
      <c r="J104" s="1" t="s">
        <v>882</v>
      </c>
      <c r="K104" s="1" t="s">
        <v>883</v>
      </c>
      <c r="L104" s="1" t="s">
        <v>982</v>
      </c>
      <c r="M104" s="1" t="s">
        <v>2705</v>
      </c>
      <c r="N104" s="1" t="s">
        <v>941</v>
      </c>
      <c r="O104" s="1" t="s">
        <v>884</v>
      </c>
      <c r="P104" s="1" t="s">
        <v>2405</v>
      </c>
    </row>
    <row r="105" spans="1:16" ht="14.5" x14ac:dyDescent="0.35">
      <c r="A105" s="1" t="s">
        <v>2723</v>
      </c>
      <c r="B105" s="1" t="s">
        <v>893</v>
      </c>
      <c r="C105" s="1" t="s">
        <v>941</v>
      </c>
      <c r="D105" s="1" t="s">
        <v>1145</v>
      </c>
      <c r="E105" s="1" t="s">
        <v>884</v>
      </c>
      <c r="F105" s="1" t="s">
        <v>2670</v>
      </c>
      <c r="G105" s="1" t="s">
        <v>982</v>
      </c>
      <c r="H105" s="1" t="s">
        <v>982</v>
      </c>
      <c r="I105" s="1" t="s">
        <v>2633</v>
      </c>
      <c r="J105" s="1" t="s">
        <v>882</v>
      </c>
      <c r="K105" s="1" t="s">
        <v>883</v>
      </c>
      <c r="L105" s="1" t="s">
        <v>905</v>
      </c>
      <c r="M105" s="1" t="s">
        <v>2558</v>
      </c>
      <c r="N105" s="1" t="s">
        <v>891</v>
      </c>
      <c r="O105" s="1" t="s">
        <v>882</v>
      </c>
      <c r="P105" s="1" t="s">
        <v>61</v>
      </c>
    </row>
    <row r="106" spans="1:16" ht="14.5" x14ac:dyDescent="0.35">
      <c r="A106" s="1" t="s">
        <v>2722</v>
      </c>
      <c r="B106" s="1" t="s">
        <v>893</v>
      </c>
      <c r="C106" s="1" t="s">
        <v>941</v>
      </c>
      <c r="D106" s="1" t="s">
        <v>1145</v>
      </c>
      <c r="E106" s="1" t="s">
        <v>941</v>
      </c>
      <c r="F106" s="1" t="s">
        <v>2683</v>
      </c>
      <c r="G106" s="1" t="s">
        <v>1012</v>
      </c>
      <c r="H106" s="1" t="s">
        <v>982</v>
      </c>
      <c r="I106" s="1" t="s">
        <v>2682</v>
      </c>
      <c r="J106" s="1" t="s">
        <v>882</v>
      </c>
      <c r="K106" s="1" t="s">
        <v>883</v>
      </c>
      <c r="L106" s="1" t="s">
        <v>905</v>
      </c>
      <c r="M106" s="1" t="s">
        <v>2457</v>
      </c>
      <c r="N106" s="1" t="s">
        <v>941</v>
      </c>
      <c r="O106" s="1" t="s">
        <v>884</v>
      </c>
      <c r="P106" s="1" t="s">
        <v>221</v>
      </c>
    </row>
    <row r="107" spans="1:16" ht="14.5" x14ac:dyDescent="0.35">
      <c r="A107" s="1" t="s">
        <v>2721</v>
      </c>
      <c r="B107" s="1" t="s">
        <v>893</v>
      </c>
      <c r="C107" s="1" t="s">
        <v>941</v>
      </c>
      <c r="D107" s="1" t="s">
        <v>1145</v>
      </c>
      <c r="E107" s="1" t="s">
        <v>884</v>
      </c>
      <c r="F107" s="1" t="s">
        <v>2720</v>
      </c>
      <c r="G107" s="1" t="s">
        <v>905</v>
      </c>
      <c r="H107" s="1" t="s">
        <v>891</v>
      </c>
      <c r="I107" s="1" t="s">
        <v>2649</v>
      </c>
      <c r="J107" s="1" t="s">
        <v>882</v>
      </c>
      <c r="K107" s="1" t="s">
        <v>883</v>
      </c>
      <c r="L107" s="1" t="s">
        <v>982</v>
      </c>
      <c r="M107" s="1" t="s">
        <v>1616</v>
      </c>
      <c r="N107" s="1" t="s">
        <v>941</v>
      </c>
      <c r="O107" s="1" t="s">
        <v>884</v>
      </c>
      <c r="P107" s="1" t="s">
        <v>2408</v>
      </c>
    </row>
    <row r="108" spans="1:16" ht="14.5" x14ac:dyDescent="0.35">
      <c r="A108" s="1" t="s">
        <v>2719</v>
      </c>
      <c r="B108" s="1" t="s">
        <v>893</v>
      </c>
      <c r="C108" s="1" t="s">
        <v>941</v>
      </c>
      <c r="D108" s="1" t="s">
        <v>1145</v>
      </c>
      <c r="E108" s="1" t="s">
        <v>893</v>
      </c>
      <c r="F108" s="1" t="s">
        <v>2670</v>
      </c>
      <c r="G108" s="1" t="s">
        <v>1012</v>
      </c>
      <c r="H108" s="1" t="s">
        <v>982</v>
      </c>
      <c r="I108" s="1" t="s">
        <v>2649</v>
      </c>
      <c r="J108" s="1" t="s">
        <v>882</v>
      </c>
      <c r="K108" s="1" t="s">
        <v>882</v>
      </c>
      <c r="L108" s="1" t="s">
        <v>982</v>
      </c>
      <c r="M108" s="1" t="s">
        <v>2718</v>
      </c>
      <c r="N108" s="1" t="s">
        <v>982</v>
      </c>
      <c r="O108" s="1" t="s">
        <v>893</v>
      </c>
      <c r="P108" s="1" t="s">
        <v>2408</v>
      </c>
    </row>
    <row r="109" spans="1:16" ht="14.5" x14ac:dyDescent="0.35">
      <c r="A109" s="1" t="s">
        <v>2717</v>
      </c>
      <c r="B109" s="1" t="s">
        <v>893</v>
      </c>
      <c r="C109" s="1" t="s">
        <v>941</v>
      </c>
      <c r="D109" s="1" t="s">
        <v>1145</v>
      </c>
      <c r="E109" s="1" t="s">
        <v>893</v>
      </c>
      <c r="F109" s="1" t="s">
        <v>2670</v>
      </c>
      <c r="G109" s="1" t="s">
        <v>1012</v>
      </c>
      <c r="H109" s="1" t="s">
        <v>982</v>
      </c>
      <c r="I109" s="1" t="s">
        <v>2633</v>
      </c>
      <c r="J109" s="1" t="s">
        <v>882</v>
      </c>
      <c r="K109" s="1" t="s">
        <v>883</v>
      </c>
      <c r="L109" s="1" t="s">
        <v>909</v>
      </c>
      <c r="M109" s="1" t="s">
        <v>2711</v>
      </c>
      <c r="N109" s="1" t="s">
        <v>905</v>
      </c>
      <c r="O109" s="1" t="s">
        <v>893</v>
      </c>
      <c r="P109" s="1" t="s">
        <v>2716</v>
      </c>
    </row>
    <row r="110" spans="1:16" ht="14.5" x14ac:dyDescent="0.35">
      <c r="A110" s="1" t="s">
        <v>2715</v>
      </c>
      <c r="B110" s="1" t="s">
        <v>893</v>
      </c>
      <c r="C110" s="1" t="s">
        <v>941</v>
      </c>
      <c r="D110" s="1" t="s">
        <v>1145</v>
      </c>
      <c r="E110" s="1" t="s">
        <v>884</v>
      </c>
      <c r="F110" s="1" t="s">
        <v>2658</v>
      </c>
      <c r="G110" s="1" t="s">
        <v>1575</v>
      </c>
      <c r="H110" s="1" t="s">
        <v>909</v>
      </c>
      <c r="I110" s="1" t="s">
        <v>2633</v>
      </c>
      <c r="J110" s="1" t="s">
        <v>882</v>
      </c>
      <c r="K110" s="1" t="s">
        <v>883</v>
      </c>
      <c r="L110" s="1" t="s">
        <v>1390</v>
      </c>
      <c r="M110" s="1" t="s">
        <v>2656</v>
      </c>
      <c r="N110" s="1" t="s">
        <v>909</v>
      </c>
      <c r="O110" s="1" t="s">
        <v>883</v>
      </c>
      <c r="P110" s="1" t="s">
        <v>2714</v>
      </c>
    </row>
    <row r="111" spans="1:16" ht="14.5" x14ac:dyDescent="0.35">
      <c r="A111" s="1" t="s">
        <v>2713</v>
      </c>
      <c r="B111" s="1" t="s">
        <v>893</v>
      </c>
      <c r="C111" s="1" t="s">
        <v>941</v>
      </c>
      <c r="D111" s="1" t="s">
        <v>1139</v>
      </c>
      <c r="E111" s="1" t="s">
        <v>884</v>
      </c>
      <c r="F111" s="1" t="s">
        <v>2683</v>
      </c>
      <c r="G111" s="1" t="s">
        <v>1012</v>
      </c>
      <c r="H111" s="1" t="s">
        <v>982</v>
      </c>
      <c r="I111" s="1" t="s">
        <v>2649</v>
      </c>
      <c r="J111" s="1" t="s">
        <v>882</v>
      </c>
      <c r="K111" s="1" t="s">
        <v>883</v>
      </c>
      <c r="L111" s="1" t="s">
        <v>891</v>
      </c>
      <c r="M111" s="1" t="s">
        <v>2558</v>
      </c>
      <c r="N111" s="1" t="s">
        <v>909</v>
      </c>
      <c r="O111" s="1" t="s">
        <v>884</v>
      </c>
      <c r="P111" s="1" t="s">
        <v>128</v>
      </c>
    </row>
    <row r="112" spans="1:16" ht="14.5" x14ac:dyDescent="0.35">
      <c r="A112" s="1" t="s">
        <v>2712</v>
      </c>
      <c r="B112" s="1" t="s">
        <v>893</v>
      </c>
      <c r="C112" s="1" t="s">
        <v>891</v>
      </c>
      <c r="D112" s="1" t="s">
        <v>1145</v>
      </c>
      <c r="E112" s="1" t="s">
        <v>893</v>
      </c>
      <c r="F112" s="1" t="s">
        <v>2670</v>
      </c>
      <c r="G112" s="1" t="s">
        <v>1012</v>
      </c>
      <c r="H112" s="1" t="s">
        <v>1012</v>
      </c>
      <c r="I112" s="1" t="s">
        <v>2682</v>
      </c>
      <c r="J112" s="1" t="s">
        <v>882</v>
      </c>
      <c r="K112" s="1" t="s">
        <v>883</v>
      </c>
      <c r="L112" s="1" t="s">
        <v>1012</v>
      </c>
      <c r="M112" s="1" t="s">
        <v>2711</v>
      </c>
      <c r="N112" s="1" t="s">
        <v>891</v>
      </c>
      <c r="O112" s="1" t="s">
        <v>882</v>
      </c>
      <c r="P112" s="1" t="s">
        <v>2551</v>
      </c>
    </row>
    <row r="113" spans="1:16" ht="14.5" x14ac:dyDescent="0.35">
      <c r="A113" s="1" t="s">
        <v>2710</v>
      </c>
      <c r="B113" s="1" t="s">
        <v>893</v>
      </c>
      <c r="C113" s="1" t="s">
        <v>891</v>
      </c>
      <c r="D113" s="1" t="s">
        <v>1145</v>
      </c>
      <c r="E113" s="1" t="s">
        <v>884</v>
      </c>
      <c r="F113" s="1" t="s">
        <v>2683</v>
      </c>
      <c r="G113" s="1" t="s">
        <v>905</v>
      </c>
      <c r="H113" s="1" t="s">
        <v>982</v>
      </c>
      <c r="I113" s="1" t="s">
        <v>2682</v>
      </c>
      <c r="J113" s="1" t="s">
        <v>882</v>
      </c>
      <c r="K113" s="1" t="s">
        <v>882</v>
      </c>
      <c r="L113" s="1" t="s">
        <v>941</v>
      </c>
      <c r="M113" s="1" t="s">
        <v>2705</v>
      </c>
      <c r="N113" s="1" t="s">
        <v>891</v>
      </c>
      <c r="O113" s="1" t="s">
        <v>883</v>
      </c>
      <c r="P113" s="1" t="s">
        <v>61</v>
      </c>
    </row>
    <row r="114" spans="1:16" ht="14.5" x14ac:dyDescent="0.35">
      <c r="A114" s="1" t="s">
        <v>2709</v>
      </c>
      <c r="B114" s="1" t="s">
        <v>893</v>
      </c>
      <c r="C114" s="1" t="s">
        <v>891</v>
      </c>
      <c r="D114" s="1" t="s">
        <v>1145</v>
      </c>
      <c r="E114" s="1" t="s">
        <v>893</v>
      </c>
      <c r="F114" s="1" t="s">
        <v>2670</v>
      </c>
      <c r="G114" s="1" t="s">
        <v>1575</v>
      </c>
      <c r="H114" s="1" t="s">
        <v>982</v>
      </c>
      <c r="I114" s="1" t="s">
        <v>2682</v>
      </c>
      <c r="J114" s="1" t="s">
        <v>882</v>
      </c>
      <c r="K114" s="1" t="s">
        <v>883</v>
      </c>
      <c r="L114" s="1" t="s">
        <v>982</v>
      </c>
      <c r="M114" s="1" t="s">
        <v>2656</v>
      </c>
      <c r="N114" s="1" t="s">
        <v>982</v>
      </c>
      <c r="O114" s="1" t="s">
        <v>882</v>
      </c>
      <c r="P114" s="1" t="s">
        <v>128</v>
      </c>
    </row>
    <row r="115" spans="1:16" ht="14.5" x14ac:dyDescent="0.35">
      <c r="A115" s="1" t="s">
        <v>2708</v>
      </c>
      <c r="B115" s="1" t="s">
        <v>893</v>
      </c>
      <c r="C115" s="1" t="s">
        <v>891</v>
      </c>
      <c r="D115" s="1" t="s">
        <v>1139</v>
      </c>
      <c r="E115" s="1" t="s">
        <v>882</v>
      </c>
      <c r="F115" s="1" t="s">
        <v>2670</v>
      </c>
      <c r="G115" s="1" t="s">
        <v>1012</v>
      </c>
      <c r="H115" s="1" t="s">
        <v>905</v>
      </c>
      <c r="I115" s="1" t="s">
        <v>2682</v>
      </c>
      <c r="J115" s="1" t="s">
        <v>882</v>
      </c>
      <c r="K115" s="1" t="s">
        <v>883</v>
      </c>
      <c r="L115" s="1" t="s">
        <v>905</v>
      </c>
      <c r="M115" s="1" t="s">
        <v>2707</v>
      </c>
      <c r="N115" s="1" t="s">
        <v>1010</v>
      </c>
      <c r="O115" s="1" t="s">
        <v>884</v>
      </c>
      <c r="P115" s="1" t="s">
        <v>56</v>
      </c>
    </row>
    <row r="116" spans="1:16" ht="14.5" x14ac:dyDescent="0.35">
      <c r="A116" s="1" t="s">
        <v>2706</v>
      </c>
      <c r="B116" s="1" t="s">
        <v>893</v>
      </c>
      <c r="C116" s="1" t="s">
        <v>891</v>
      </c>
      <c r="D116" s="1" t="s">
        <v>1139</v>
      </c>
      <c r="E116" s="1" t="s">
        <v>884</v>
      </c>
      <c r="F116" s="1" t="s">
        <v>2683</v>
      </c>
      <c r="G116" s="1" t="s">
        <v>905</v>
      </c>
      <c r="H116" s="1" t="s">
        <v>982</v>
      </c>
      <c r="I116" s="1" t="s">
        <v>2633</v>
      </c>
      <c r="J116" s="1" t="s">
        <v>882</v>
      </c>
      <c r="K116" s="1" t="s">
        <v>883</v>
      </c>
      <c r="L116" s="1" t="s">
        <v>941</v>
      </c>
      <c r="M116" s="1" t="s">
        <v>2705</v>
      </c>
      <c r="N116" s="1" t="s">
        <v>941</v>
      </c>
      <c r="O116" s="1" t="s">
        <v>882</v>
      </c>
      <c r="P116" s="1" t="s">
        <v>221</v>
      </c>
    </row>
    <row r="117" spans="1:16" ht="14.5" x14ac:dyDescent="0.35">
      <c r="A117" s="1" t="s">
        <v>2704</v>
      </c>
      <c r="B117" s="1" t="s">
        <v>893</v>
      </c>
      <c r="C117" s="1" t="s">
        <v>891</v>
      </c>
      <c r="D117" s="1" t="s">
        <v>1139</v>
      </c>
      <c r="E117" s="1" t="s">
        <v>884</v>
      </c>
      <c r="F117" s="1" t="s">
        <v>2683</v>
      </c>
      <c r="G117" s="1" t="s">
        <v>909</v>
      </c>
      <c r="H117" s="1" t="s">
        <v>909</v>
      </c>
      <c r="I117" s="1" t="s">
        <v>2649</v>
      </c>
      <c r="J117" s="1" t="s">
        <v>882</v>
      </c>
      <c r="K117" s="1" t="s">
        <v>883</v>
      </c>
      <c r="L117" s="1" t="s">
        <v>941</v>
      </c>
      <c r="M117" s="1" t="s">
        <v>2531</v>
      </c>
      <c r="N117" s="1" t="s">
        <v>905</v>
      </c>
      <c r="O117" s="1" t="s">
        <v>884</v>
      </c>
      <c r="P117" s="1" t="s">
        <v>2408</v>
      </c>
    </row>
    <row r="118" spans="1:16" ht="14.5" x14ac:dyDescent="0.35">
      <c r="A118" s="1" t="s">
        <v>2703</v>
      </c>
      <c r="B118" s="1" t="s">
        <v>893</v>
      </c>
      <c r="C118" s="1" t="s">
        <v>891</v>
      </c>
      <c r="D118" s="1" t="s">
        <v>1139</v>
      </c>
      <c r="E118" s="1" t="s">
        <v>884</v>
      </c>
      <c r="F118" s="1" t="s">
        <v>2358</v>
      </c>
      <c r="G118" s="1" t="s">
        <v>905</v>
      </c>
      <c r="H118" s="1" t="s">
        <v>909</v>
      </c>
      <c r="I118" s="1" t="s">
        <v>2649</v>
      </c>
      <c r="J118" s="1" t="s">
        <v>882</v>
      </c>
      <c r="K118" s="1" t="s">
        <v>883</v>
      </c>
      <c r="L118" s="1" t="s">
        <v>941</v>
      </c>
      <c r="M118" s="1" t="s">
        <v>2390</v>
      </c>
      <c r="N118" s="1" t="s">
        <v>905</v>
      </c>
      <c r="O118" s="1" t="s">
        <v>882</v>
      </c>
      <c r="P118" s="1" t="s">
        <v>21</v>
      </c>
    </row>
    <row r="119" spans="1:16" ht="14.5" x14ac:dyDescent="0.35">
      <c r="A119" s="1" t="s">
        <v>2702</v>
      </c>
      <c r="B119" s="1" t="s">
        <v>893</v>
      </c>
      <c r="C119" s="1" t="s">
        <v>905</v>
      </c>
      <c r="D119" s="1" t="s">
        <v>1177</v>
      </c>
      <c r="E119" s="1" t="s">
        <v>884</v>
      </c>
      <c r="F119" s="1" t="s">
        <v>2683</v>
      </c>
      <c r="G119" s="1" t="s">
        <v>905</v>
      </c>
      <c r="H119" s="1" t="s">
        <v>905</v>
      </c>
      <c r="I119" s="1" t="s">
        <v>2682</v>
      </c>
      <c r="J119" s="1" t="s">
        <v>882</v>
      </c>
      <c r="K119" s="1" t="s">
        <v>883</v>
      </c>
      <c r="L119" s="1" t="s">
        <v>941</v>
      </c>
      <c r="M119" s="1" t="s">
        <v>2652</v>
      </c>
      <c r="N119" s="1" t="s">
        <v>905</v>
      </c>
      <c r="O119" s="1" t="s">
        <v>882</v>
      </c>
      <c r="P119" s="1" t="s">
        <v>2434</v>
      </c>
    </row>
    <row r="120" spans="1:16" ht="14.5" x14ac:dyDescent="0.35">
      <c r="A120" s="1" t="s">
        <v>2701</v>
      </c>
      <c r="B120" s="1" t="s">
        <v>893</v>
      </c>
      <c r="C120" s="1" t="s">
        <v>905</v>
      </c>
      <c r="D120" s="1" t="s">
        <v>1255</v>
      </c>
      <c r="E120" s="1" t="s">
        <v>884</v>
      </c>
      <c r="F120" s="1" t="s">
        <v>2683</v>
      </c>
      <c r="G120" s="1" t="s">
        <v>982</v>
      </c>
      <c r="H120" s="1" t="s">
        <v>909</v>
      </c>
      <c r="I120" s="1" t="s">
        <v>2700</v>
      </c>
      <c r="J120" s="1" t="s">
        <v>882</v>
      </c>
      <c r="K120" s="1" t="s">
        <v>883</v>
      </c>
      <c r="L120" s="1" t="s">
        <v>891</v>
      </c>
      <c r="M120" s="1" t="s">
        <v>2699</v>
      </c>
      <c r="N120" s="1" t="s">
        <v>909</v>
      </c>
      <c r="O120" s="1" t="s">
        <v>882</v>
      </c>
      <c r="P120" s="1" t="s">
        <v>128</v>
      </c>
    </row>
    <row r="121" spans="1:16" ht="14.5" x14ac:dyDescent="0.35">
      <c r="A121" s="1" t="s">
        <v>2698</v>
      </c>
      <c r="B121" s="1" t="s">
        <v>941</v>
      </c>
      <c r="C121" s="1" t="s">
        <v>893</v>
      </c>
      <c r="D121" s="1" t="s">
        <v>1255</v>
      </c>
      <c r="E121" s="1" t="s">
        <v>941</v>
      </c>
      <c r="F121" s="1" t="s">
        <v>2670</v>
      </c>
      <c r="G121" s="1" t="s">
        <v>2654</v>
      </c>
      <c r="H121" s="1" t="s">
        <v>1390</v>
      </c>
      <c r="I121" s="1" t="s">
        <v>2649</v>
      </c>
      <c r="J121" s="1" t="s">
        <v>884</v>
      </c>
      <c r="K121" s="1" t="s">
        <v>883</v>
      </c>
      <c r="L121" s="1" t="s">
        <v>1390</v>
      </c>
      <c r="M121" s="1" t="s">
        <v>2697</v>
      </c>
      <c r="N121" s="1" t="s">
        <v>891</v>
      </c>
      <c r="O121" s="1" t="s">
        <v>884</v>
      </c>
      <c r="P121" s="1" t="s">
        <v>128</v>
      </c>
    </row>
    <row r="122" spans="1:16" ht="15" thickBot="1" x14ac:dyDescent="0.4"/>
    <row r="123" spans="1:16" ht="16" thickBot="1" x14ac:dyDescent="0.4">
      <c r="A123" s="143" t="s">
        <v>2696</v>
      </c>
      <c r="B123" s="144"/>
      <c r="C123" s="144"/>
      <c r="D123" s="144"/>
      <c r="E123" s="144"/>
      <c r="F123" s="144"/>
      <c r="G123" s="144"/>
      <c r="H123" s="144"/>
      <c r="I123" s="144"/>
      <c r="J123" s="144"/>
      <c r="K123" s="144"/>
      <c r="L123" s="144"/>
      <c r="M123" s="144"/>
      <c r="N123" s="144"/>
      <c r="O123" s="144"/>
      <c r="P123" s="145"/>
    </row>
    <row r="124" spans="1:16" s="3" customFormat="1" ht="14" x14ac:dyDescent="0.35">
      <c r="A124" s="3" t="s">
        <v>1154</v>
      </c>
      <c r="B124" s="3" t="s">
        <v>2372</v>
      </c>
      <c r="C124" s="3" t="s">
        <v>2571</v>
      </c>
      <c r="D124" s="3" t="s">
        <v>2370</v>
      </c>
      <c r="E124" s="3" t="s">
        <v>2369</v>
      </c>
      <c r="F124" s="3" t="s">
        <v>2368</v>
      </c>
      <c r="G124" s="3" t="s">
        <v>2367</v>
      </c>
      <c r="H124" s="3" t="s">
        <v>85</v>
      </c>
      <c r="I124" s="3" t="s">
        <v>2570</v>
      </c>
      <c r="J124" s="3" t="s">
        <v>2365</v>
      </c>
      <c r="K124" s="3" t="s">
        <v>2364</v>
      </c>
      <c r="L124" s="3" t="s">
        <v>4</v>
      </c>
      <c r="M124" s="3" t="s">
        <v>2363</v>
      </c>
      <c r="N124" s="3" t="s">
        <v>6</v>
      </c>
      <c r="O124" s="3" t="s">
        <v>879</v>
      </c>
      <c r="P124" s="3" t="s">
        <v>8</v>
      </c>
    </row>
    <row r="125" spans="1:16" ht="14.5" x14ac:dyDescent="0.35">
      <c r="A125" s="1" t="s">
        <v>2695</v>
      </c>
      <c r="B125" s="1" t="s">
        <v>893</v>
      </c>
      <c r="C125" s="1" t="s">
        <v>941</v>
      </c>
      <c r="D125" s="1" t="s">
        <v>1228</v>
      </c>
      <c r="E125" s="1" t="s">
        <v>893</v>
      </c>
      <c r="F125" s="1" t="s">
        <v>2358</v>
      </c>
      <c r="G125" s="1" t="s">
        <v>1010</v>
      </c>
      <c r="H125" s="1" t="s">
        <v>982</v>
      </c>
      <c r="I125" s="1" t="s">
        <v>2649</v>
      </c>
      <c r="J125" s="1" t="s">
        <v>882</v>
      </c>
      <c r="K125" s="1" t="s">
        <v>883</v>
      </c>
      <c r="L125" s="1" t="s">
        <v>1012</v>
      </c>
      <c r="M125" s="1" t="s">
        <v>2694</v>
      </c>
      <c r="N125" s="1" t="s">
        <v>891</v>
      </c>
      <c r="O125" s="1" t="s">
        <v>883</v>
      </c>
      <c r="P125" s="1" t="s">
        <v>2434</v>
      </c>
    </row>
    <row r="126" spans="1:16" ht="14.5" x14ac:dyDescent="0.35">
      <c r="A126" s="1" t="s">
        <v>2693</v>
      </c>
      <c r="B126" s="1" t="s">
        <v>893</v>
      </c>
      <c r="C126" s="1" t="s">
        <v>941</v>
      </c>
      <c r="D126" s="1" t="s">
        <v>2382</v>
      </c>
      <c r="E126" s="1" t="s">
        <v>893</v>
      </c>
      <c r="F126" s="1" t="s">
        <v>2670</v>
      </c>
      <c r="G126" s="1" t="s">
        <v>2430</v>
      </c>
      <c r="H126" s="1" t="s">
        <v>1390</v>
      </c>
      <c r="I126" s="1" t="s">
        <v>2649</v>
      </c>
      <c r="J126" s="1" t="s">
        <v>882</v>
      </c>
      <c r="K126" s="1" t="s">
        <v>883</v>
      </c>
      <c r="L126" s="1" t="s">
        <v>1012</v>
      </c>
      <c r="M126" s="1" t="s">
        <v>2692</v>
      </c>
      <c r="N126" s="1" t="s">
        <v>909</v>
      </c>
      <c r="O126" s="1" t="s">
        <v>883</v>
      </c>
      <c r="P126" s="1" t="s">
        <v>128</v>
      </c>
    </row>
    <row r="127" spans="1:16" ht="14.5" x14ac:dyDescent="0.35">
      <c r="A127" s="1" t="s">
        <v>2691</v>
      </c>
      <c r="B127" s="1" t="s">
        <v>893</v>
      </c>
      <c r="C127" s="1" t="s">
        <v>941</v>
      </c>
      <c r="D127" s="1" t="s">
        <v>1139</v>
      </c>
      <c r="E127" s="1" t="s">
        <v>893</v>
      </c>
      <c r="F127" s="1" t="s">
        <v>2670</v>
      </c>
      <c r="G127" s="1" t="s">
        <v>1012</v>
      </c>
      <c r="H127" s="1" t="s">
        <v>1012</v>
      </c>
      <c r="I127" s="1" t="s">
        <v>2633</v>
      </c>
      <c r="J127" s="1" t="s">
        <v>882</v>
      </c>
      <c r="K127" s="1" t="s">
        <v>883</v>
      </c>
      <c r="L127" s="1" t="s">
        <v>891</v>
      </c>
      <c r="M127" s="1" t="s">
        <v>2690</v>
      </c>
      <c r="N127" s="1" t="s">
        <v>982</v>
      </c>
      <c r="O127" s="1" t="s">
        <v>883</v>
      </c>
      <c r="P127" s="1" t="s">
        <v>2434</v>
      </c>
    </row>
    <row r="128" spans="1:16" ht="14.5" x14ac:dyDescent="0.35">
      <c r="A128" s="1" t="s">
        <v>2689</v>
      </c>
      <c r="B128" s="1" t="s">
        <v>893</v>
      </c>
      <c r="C128" s="1" t="s">
        <v>891</v>
      </c>
      <c r="D128" s="1" t="s">
        <v>1177</v>
      </c>
      <c r="E128" s="1" t="s">
        <v>884</v>
      </c>
      <c r="F128" s="1" t="s">
        <v>2358</v>
      </c>
      <c r="G128" s="1" t="s">
        <v>905</v>
      </c>
      <c r="H128" s="1" t="s">
        <v>982</v>
      </c>
      <c r="I128" s="1" t="s">
        <v>2649</v>
      </c>
      <c r="J128" s="1" t="s">
        <v>882</v>
      </c>
      <c r="K128" s="1" t="s">
        <v>883</v>
      </c>
      <c r="L128" s="1" t="s">
        <v>941</v>
      </c>
      <c r="M128" s="1" t="s">
        <v>2493</v>
      </c>
      <c r="N128" s="1" t="s">
        <v>941</v>
      </c>
      <c r="O128" s="1" t="s">
        <v>883</v>
      </c>
      <c r="P128" s="1" t="s">
        <v>12</v>
      </c>
    </row>
    <row r="129" spans="1:16" ht="14.5" x14ac:dyDescent="0.35">
      <c r="A129" s="1" t="s">
        <v>2688</v>
      </c>
      <c r="B129" s="1" t="s">
        <v>893</v>
      </c>
      <c r="C129" s="1" t="s">
        <v>905</v>
      </c>
      <c r="D129" s="1" t="s">
        <v>1177</v>
      </c>
      <c r="E129" s="1" t="s">
        <v>884</v>
      </c>
      <c r="F129" s="1" t="s">
        <v>2358</v>
      </c>
      <c r="G129" s="1" t="s">
        <v>905</v>
      </c>
      <c r="H129" s="1" t="s">
        <v>1012</v>
      </c>
      <c r="I129" s="1" t="s">
        <v>2649</v>
      </c>
      <c r="J129" s="1" t="s">
        <v>882</v>
      </c>
      <c r="K129" s="1" t="s">
        <v>883</v>
      </c>
      <c r="L129" s="1" t="s">
        <v>941</v>
      </c>
      <c r="M129" s="1" t="s">
        <v>2435</v>
      </c>
      <c r="N129" s="1" t="s">
        <v>891</v>
      </c>
      <c r="O129" s="1" t="s">
        <v>883</v>
      </c>
      <c r="P129" s="1" t="s">
        <v>2434</v>
      </c>
    </row>
    <row r="130" spans="1:16" ht="14.5" x14ac:dyDescent="0.35">
      <c r="A130" s="1" t="s">
        <v>2687</v>
      </c>
      <c r="B130" s="1" t="s">
        <v>893</v>
      </c>
      <c r="C130" s="1" t="s">
        <v>941</v>
      </c>
      <c r="D130" s="1" t="s">
        <v>1145</v>
      </c>
      <c r="E130" s="1" t="s">
        <v>893</v>
      </c>
      <c r="F130" s="1" t="s">
        <v>2358</v>
      </c>
      <c r="G130" s="1" t="s">
        <v>1012</v>
      </c>
      <c r="H130" s="1" t="s">
        <v>982</v>
      </c>
      <c r="I130" s="1" t="s">
        <v>2649</v>
      </c>
      <c r="J130" s="1" t="s">
        <v>884</v>
      </c>
      <c r="K130" s="1" t="s">
        <v>883</v>
      </c>
      <c r="L130" s="1" t="s">
        <v>909</v>
      </c>
      <c r="M130" s="1" t="s">
        <v>2435</v>
      </c>
      <c r="N130" s="1" t="s">
        <v>1010</v>
      </c>
      <c r="O130" s="1" t="s">
        <v>883</v>
      </c>
      <c r="P130" s="1" t="s">
        <v>128</v>
      </c>
    </row>
    <row r="131" spans="1:16" ht="14.5" x14ac:dyDescent="0.35">
      <c r="A131" s="1" t="s">
        <v>2686</v>
      </c>
      <c r="B131" s="1" t="s">
        <v>893</v>
      </c>
      <c r="C131" s="1" t="s">
        <v>891</v>
      </c>
      <c r="D131" s="1" t="s">
        <v>1139</v>
      </c>
      <c r="E131" s="1" t="s">
        <v>884</v>
      </c>
      <c r="F131" s="1" t="s">
        <v>2670</v>
      </c>
      <c r="G131" s="1" t="s">
        <v>1010</v>
      </c>
      <c r="H131" s="1" t="s">
        <v>1390</v>
      </c>
      <c r="I131" s="1" t="s">
        <v>2633</v>
      </c>
      <c r="J131" s="1" t="s">
        <v>882</v>
      </c>
      <c r="K131" s="1" t="s">
        <v>883</v>
      </c>
      <c r="L131" s="1" t="s">
        <v>905</v>
      </c>
      <c r="M131" s="1" t="s">
        <v>2685</v>
      </c>
      <c r="N131" s="1" t="s">
        <v>1010</v>
      </c>
      <c r="O131" s="1" t="s">
        <v>883</v>
      </c>
      <c r="P131" s="1" t="s">
        <v>128</v>
      </c>
    </row>
    <row r="132" spans="1:16" ht="14.5" x14ac:dyDescent="0.35">
      <c r="A132" s="1" t="s">
        <v>2684</v>
      </c>
      <c r="B132" s="1" t="s">
        <v>893</v>
      </c>
      <c r="C132" s="1" t="s">
        <v>891</v>
      </c>
      <c r="D132" s="1" t="s">
        <v>1139</v>
      </c>
      <c r="E132" s="1" t="s">
        <v>884</v>
      </c>
      <c r="F132" s="1" t="s">
        <v>2683</v>
      </c>
      <c r="G132" s="1" t="s">
        <v>982</v>
      </c>
      <c r="H132" s="1" t="s">
        <v>1012</v>
      </c>
      <c r="I132" s="1" t="s">
        <v>2682</v>
      </c>
      <c r="J132" s="1" t="s">
        <v>884</v>
      </c>
      <c r="K132" s="1" t="s">
        <v>883</v>
      </c>
      <c r="L132" s="1" t="s">
        <v>982</v>
      </c>
      <c r="M132" s="1" t="s">
        <v>2681</v>
      </c>
      <c r="N132" s="1" t="s">
        <v>1010</v>
      </c>
      <c r="O132" s="1" t="s">
        <v>883</v>
      </c>
      <c r="P132" s="1" t="s">
        <v>128</v>
      </c>
    </row>
    <row r="133" spans="1:16" ht="15" thickBot="1" x14ac:dyDescent="0.4"/>
    <row r="134" spans="1:16" ht="16" thickBot="1" x14ac:dyDescent="0.4">
      <c r="A134" s="143" t="s">
        <v>2680</v>
      </c>
      <c r="B134" s="144"/>
      <c r="C134" s="144"/>
      <c r="D134" s="144"/>
      <c r="E134" s="144"/>
      <c r="F134" s="144"/>
      <c r="G134" s="144"/>
      <c r="H134" s="144"/>
      <c r="I134" s="144"/>
      <c r="J134" s="144"/>
      <c r="K134" s="144"/>
      <c r="L134" s="144"/>
      <c r="M134" s="144"/>
      <c r="N134" s="144"/>
      <c r="O134" s="144"/>
      <c r="P134" s="145"/>
    </row>
    <row r="135" spans="1:16" s="3" customFormat="1" ht="14" x14ac:dyDescent="0.35">
      <c r="A135" s="3" t="s">
        <v>1154</v>
      </c>
      <c r="B135" s="3" t="s">
        <v>2372</v>
      </c>
      <c r="C135" s="3" t="s">
        <v>2571</v>
      </c>
      <c r="D135" s="3" t="s">
        <v>2370</v>
      </c>
      <c r="E135" s="3" t="s">
        <v>2369</v>
      </c>
      <c r="F135" s="3" t="s">
        <v>2368</v>
      </c>
      <c r="G135" s="3" t="s">
        <v>2367</v>
      </c>
      <c r="H135" s="3" t="s">
        <v>85</v>
      </c>
      <c r="I135" s="3" t="s">
        <v>2570</v>
      </c>
      <c r="J135" s="3" t="s">
        <v>2365</v>
      </c>
      <c r="K135" s="3" t="s">
        <v>2364</v>
      </c>
      <c r="L135" s="3" t="s">
        <v>4</v>
      </c>
      <c r="M135" s="3" t="s">
        <v>2363</v>
      </c>
      <c r="N135" s="3" t="s">
        <v>6</v>
      </c>
      <c r="O135" s="3" t="s">
        <v>879</v>
      </c>
      <c r="P135" s="3" t="s">
        <v>8</v>
      </c>
    </row>
    <row r="136" spans="1:16" s="4" customFormat="1" ht="12.5" x14ac:dyDescent="0.35">
      <c r="A136" s="4" t="s">
        <v>2679</v>
      </c>
      <c r="B136" s="4" t="s">
        <v>893</v>
      </c>
      <c r="C136" s="4" t="s">
        <v>941</v>
      </c>
      <c r="D136" s="4" t="s">
        <v>1228</v>
      </c>
      <c r="E136" s="4" t="s">
        <v>884</v>
      </c>
      <c r="F136" s="4" t="s">
        <v>2670</v>
      </c>
      <c r="G136" s="4" t="s">
        <v>1012</v>
      </c>
      <c r="H136" s="4" t="s">
        <v>909</v>
      </c>
      <c r="I136" s="4" t="s">
        <v>2649</v>
      </c>
      <c r="J136" s="4" t="s">
        <v>884</v>
      </c>
      <c r="K136" s="4" t="s">
        <v>883</v>
      </c>
      <c r="L136" s="4" t="s">
        <v>1390</v>
      </c>
      <c r="M136" s="4" t="s">
        <v>2558</v>
      </c>
      <c r="N136" s="4" t="s">
        <v>891</v>
      </c>
      <c r="O136" s="4" t="s">
        <v>884</v>
      </c>
      <c r="P136" s="4" t="s">
        <v>61</v>
      </c>
    </row>
    <row r="137" spans="1:16" ht="14.5" x14ac:dyDescent="0.35">
      <c r="A137" s="1" t="s">
        <v>2678</v>
      </c>
      <c r="B137" s="1" t="s">
        <v>941</v>
      </c>
      <c r="C137" s="1" t="s">
        <v>941</v>
      </c>
      <c r="D137" s="1" t="s">
        <v>1228</v>
      </c>
      <c r="E137" s="1" t="s">
        <v>941</v>
      </c>
      <c r="F137" s="1" t="s">
        <v>2670</v>
      </c>
      <c r="G137" s="1" t="s">
        <v>1338</v>
      </c>
      <c r="H137" s="1" t="s">
        <v>1390</v>
      </c>
      <c r="I137" s="1" t="s">
        <v>2677</v>
      </c>
      <c r="J137" s="1" t="s">
        <v>893</v>
      </c>
      <c r="K137" s="1" t="s">
        <v>905</v>
      </c>
      <c r="L137" s="1" t="s">
        <v>1715</v>
      </c>
      <c r="M137" s="1" t="s">
        <v>2390</v>
      </c>
      <c r="N137" s="1" t="s">
        <v>941</v>
      </c>
      <c r="O137" s="1" t="s">
        <v>941</v>
      </c>
      <c r="P137" s="1" t="s">
        <v>2405</v>
      </c>
    </row>
    <row r="138" spans="1:16" ht="14.5" x14ac:dyDescent="0.35">
      <c r="A138" s="1" t="s">
        <v>2676</v>
      </c>
      <c r="B138" s="1" t="s">
        <v>941</v>
      </c>
      <c r="C138" s="1" t="s">
        <v>941</v>
      </c>
      <c r="D138" s="1" t="s">
        <v>1255</v>
      </c>
      <c r="E138" s="1" t="s">
        <v>941</v>
      </c>
      <c r="F138" s="1" t="s">
        <v>2661</v>
      </c>
      <c r="G138" s="1" t="s">
        <v>1186</v>
      </c>
      <c r="H138" s="1" t="s">
        <v>1338</v>
      </c>
      <c r="I138" s="1" t="s">
        <v>2667</v>
      </c>
      <c r="J138" s="1" t="s">
        <v>891</v>
      </c>
      <c r="K138" s="1" t="s">
        <v>883</v>
      </c>
      <c r="L138" s="1" t="s">
        <v>1186</v>
      </c>
      <c r="M138" s="1" t="s">
        <v>2652</v>
      </c>
      <c r="N138" s="1" t="s">
        <v>905</v>
      </c>
      <c r="O138" s="1" t="s">
        <v>884</v>
      </c>
      <c r="P138" s="1" t="s">
        <v>2405</v>
      </c>
    </row>
    <row r="139" spans="1:16" ht="14.5" x14ac:dyDescent="0.35">
      <c r="A139" s="1" t="s">
        <v>2675</v>
      </c>
      <c r="B139" s="1" t="s">
        <v>941</v>
      </c>
      <c r="C139" s="1" t="s">
        <v>941</v>
      </c>
      <c r="D139" s="1" t="s">
        <v>1255</v>
      </c>
      <c r="E139" s="1" t="s">
        <v>941</v>
      </c>
      <c r="F139" s="1" t="s">
        <v>2658</v>
      </c>
      <c r="G139" s="1" t="s">
        <v>2385</v>
      </c>
      <c r="H139" s="1" t="s">
        <v>2430</v>
      </c>
      <c r="I139" s="1" t="s">
        <v>2657</v>
      </c>
      <c r="J139" s="1" t="s">
        <v>884</v>
      </c>
      <c r="K139" s="1" t="s">
        <v>884</v>
      </c>
      <c r="L139" s="1" t="s">
        <v>1186</v>
      </c>
      <c r="M139" s="1" t="s">
        <v>2674</v>
      </c>
      <c r="N139" s="1" t="s">
        <v>905</v>
      </c>
      <c r="O139" s="1" t="s">
        <v>884</v>
      </c>
      <c r="P139" s="1" t="s">
        <v>221</v>
      </c>
    </row>
    <row r="140" spans="1:16" s="4" customFormat="1" ht="12.5" x14ac:dyDescent="0.35">
      <c r="A140" s="4" t="s">
        <v>2673</v>
      </c>
      <c r="B140" s="4" t="s">
        <v>941</v>
      </c>
      <c r="C140" s="4" t="s">
        <v>941</v>
      </c>
      <c r="D140" s="4" t="s">
        <v>1228</v>
      </c>
      <c r="E140" s="4" t="s">
        <v>893</v>
      </c>
      <c r="F140" s="4" t="s">
        <v>2670</v>
      </c>
      <c r="G140" s="4" t="s">
        <v>1570</v>
      </c>
      <c r="H140" s="4" t="s">
        <v>1570</v>
      </c>
      <c r="I140" s="4" t="s">
        <v>2568</v>
      </c>
      <c r="J140" s="4" t="s">
        <v>941</v>
      </c>
      <c r="K140" s="4" t="s">
        <v>941</v>
      </c>
      <c r="L140" s="4" t="s">
        <v>1715</v>
      </c>
      <c r="M140" s="4" t="s">
        <v>2672</v>
      </c>
      <c r="N140" s="4" t="s">
        <v>909</v>
      </c>
      <c r="O140" s="4" t="s">
        <v>884</v>
      </c>
      <c r="P140" s="4" t="s">
        <v>18</v>
      </c>
    </row>
    <row r="141" spans="1:16" ht="14.5" x14ac:dyDescent="0.35">
      <c r="A141" s="1" t="s">
        <v>2671</v>
      </c>
      <c r="B141" s="1" t="s">
        <v>941</v>
      </c>
      <c r="C141" s="1" t="s">
        <v>893</v>
      </c>
      <c r="D141" s="1" t="s">
        <v>1228</v>
      </c>
      <c r="E141" s="1" t="s">
        <v>884</v>
      </c>
      <c r="F141" s="1" t="s">
        <v>2670</v>
      </c>
      <c r="G141" s="1" t="s">
        <v>2376</v>
      </c>
      <c r="H141" s="1" t="s">
        <v>1517</v>
      </c>
      <c r="I141" s="1" t="s">
        <v>2649</v>
      </c>
      <c r="J141" s="1" t="s">
        <v>883</v>
      </c>
      <c r="K141" s="1" t="s">
        <v>883</v>
      </c>
      <c r="L141" s="1" t="s">
        <v>883</v>
      </c>
      <c r="M141" s="1" t="s">
        <v>2669</v>
      </c>
      <c r="N141" s="1" t="s">
        <v>982</v>
      </c>
      <c r="O141" s="1" t="s">
        <v>883</v>
      </c>
      <c r="P141" s="1" t="s">
        <v>211</v>
      </c>
    </row>
    <row r="142" spans="1:16" ht="14.5" x14ac:dyDescent="0.35">
      <c r="A142" s="1" t="s">
        <v>2668</v>
      </c>
      <c r="B142" s="1" t="s">
        <v>941</v>
      </c>
      <c r="C142" s="1" t="s">
        <v>893</v>
      </c>
      <c r="D142" s="1" t="s">
        <v>2382</v>
      </c>
      <c r="E142" s="1" t="s">
        <v>941</v>
      </c>
      <c r="F142" s="1" t="s">
        <v>2661</v>
      </c>
      <c r="G142" s="1" t="s">
        <v>2376</v>
      </c>
      <c r="H142" s="1" t="s">
        <v>2430</v>
      </c>
      <c r="I142" s="1" t="s">
        <v>2667</v>
      </c>
      <c r="J142" s="1" t="s">
        <v>1390</v>
      </c>
      <c r="K142" s="1" t="s">
        <v>1012</v>
      </c>
      <c r="L142" s="1" t="s">
        <v>2561</v>
      </c>
      <c r="M142" s="1" t="s">
        <v>2666</v>
      </c>
      <c r="N142" s="1" t="s">
        <v>905</v>
      </c>
      <c r="O142" s="1" t="s">
        <v>884</v>
      </c>
      <c r="P142" s="1" t="s">
        <v>343</v>
      </c>
    </row>
    <row r="143" spans="1:16" ht="14.5" x14ac:dyDescent="0.35">
      <c r="A143" s="1" t="s">
        <v>2665</v>
      </c>
      <c r="B143" s="1" t="s">
        <v>941</v>
      </c>
      <c r="C143" s="1" t="s">
        <v>893</v>
      </c>
      <c r="D143" s="1" t="s">
        <v>1228</v>
      </c>
      <c r="E143" s="1" t="s">
        <v>941</v>
      </c>
      <c r="F143" s="1" t="s">
        <v>2658</v>
      </c>
      <c r="G143" s="1" t="s">
        <v>1186</v>
      </c>
      <c r="H143" s="1" t="s">
        <v>1575</v>
      </c>
      <c r="I143" s="1" t="s">
        <v>2664</v>
      </c>
      <c r="J143" s="1" t="s">
        <v>893</v>
      </c>
      <c r="K143" s="1" t="s">
        <v>882</v>
      </c>
      <c r="L143" s="1" t="s">
        <v>1365</v>
      </c>
      <c r="M143" s="1" t="s">
        <v>2663</v>
      </c>
      <c r="N143" s="1" t="s">
        <v>1010</v>
      </c>
      <c r="O143" s="1" t="s">
        <v>941</v>
      </c>
      <c r="P143" s="1" t="s">
        <v>21</v>
      </c>
    </row>
    <row r="144" spans="1:16" ht="14.5" x14ac:dyDescent="0.35">
      <c r="A144" s="1" t="s">
        <v>2662</v>
      </c>
      <c r="B144" s="1" t="s">
        <v>941</v>
      </c>
      <c r="C144" s="1" t="s">
        <v>941</v>
      </c>
      <c r="D144" s="1" t="s">
        <v>1228</v>
      </c>
      <c r="E144" s="1" t="s">
        <v>893</v>
      </c>
      <c r="F144" s="1" t="s">
        <v>2661</v>
      </c>
      <c r="G144" s="1" t="s">
        <v>2430</v>
      </c>
      <c r="H144" s="1" t="s">
        <v>1575</v>
      </c>
      <c r="I144" s="1" t="s">
        <v>2649</v>
      </c>
      <c r="J144" s="1" t="s">
        <v>884</v>
      </c>
      <c r="K144" s="1" t="s">
        <v>905</v>
      </c>
      <c r="L144" s="1" t="s">
        <v>2430</v>
      </c>
      <c r="M144" s="1" t="s">
        <v>2660</v>
      </c>
      <c r="N144" s="1" t="s">
        <v>905</v>
      </c>
      <c r="O144" s="1" t="s">
        <v>884</v>
      </c>
      <c r="P144" s="1" t="s">
        <v>211</v>
      </c>
    </row>
    <row r="145" spans="1:16" ht="14.5" x14ac:dyDescent="0.35">
      <c r="A145" s="1" t="s">
        <v>2659</v>
      </c>
      <c r="B145" s="1" t="s">
        <v>941</v>
      </c>
      <c r="C145" s="1" t="s">
        <v>893</v>
      </c>
      <c r="D145" s="1" t="s">
        <v>2438</v>
      </c>
      <c r="E145" s="1" t="s">
        <v>941</v>
      </c>
      <c r="F145" s="1" t="s">
        <v>2658</v>
      </c>
      <c r="G145" s="1" t="s">
        <v>1517</v>
      </c>
      <c r="H145" s="1" t="s">
        <v>1186</v>
      </c>
      <c r="I145" s="1" t="s">
        <v>2657</v>
      </c>
      <c r="J145" s="1" t="s">
        <v>941</v>
      </c>
      <c r="K145" s="1" t="s">
        <v>905</v>
      </c>
      <c r="L145" s="1" t="s">
        <v>1520</v>
      </c>
      <c r="M145" s="1" t="s">
        <v>2656</v>
      </c>
      <c r="N145" s="1" t="s">
        <v>905</v>
      </c>
      <c r="O145" s="1" t="s">
        <v>882</v>
      </c>
      <c r="P145" s="1" t="s">
        <v>343</v>
      </c>
    </row>
    <row r="146" spans="1:16" ht="29" x14ac:dyDescent="0.35">
      <c r="A146" s="1" t="s">
        <v>2655</v>
      </c>
      <c r="B146" s="1" t="s">
        <v>891</v>
      </c>
      <c r="C146" s="1" t="s">
        <v>893</v>
      </c>
      <c r="D146" s="1" t="s">
        <v>2382</v>
      </c>
      <c r="E146" s="1" t="s">
        <v>941</v>
      </c>
      <c r="F146" s="1" t="s">
        <v>2624</v>
      </c>
      <c r="G146" s="1" t="s">
        <v>2622</v>
      </c>
      <c r="H146" s="1" t="s">
        <v>2654</v>
      </c>
      <c r="I146" s="1" t="s">
        <v>2653</v>
      </c>
      <c r="J146" s="1" t="s">
        <v>941</v>
      </c>
      <c r="K146" s="1" t="s">
        <v>982</v>
      </c>
      <c r="L146" s="1" t="s">
        <v>896</v>
      </c>
      <c r="M146" s="1" t="s">
        <v>2652</v>
      </c>
      <c r="N146" s="1" t="s">
        <v>891</v>
      </c>
      <c r="O146" s="1" t="s">
        <v>893</v>
      </c>
      <c r="P146" s="1" t="s">
        <v>61</v>
      </c>
    </row>
    <row r="147" spans="1:16" ht="15" thickBot="1" x14ac:dyDescent="0.4"/>
    <row r="148" spans="1:16" ht="16" thickBot="1" x14ac:dyDescent="0.4">
      <c r="A148" s="143" t="s">
        <v>2651</v>
      </c>
      <c r="B148" s="144"/>
      <c r="C148" s="144"/>
      <c r="D148" s="144"/>
      <c r="E148" s="144"/>
      <c r="F148" s="144"/>
      <c r="G148" s="144"/>
      <c r="H148" s="144"/>
      <c r="I148" s="144"/>
      <c r="J148" s="144"/>
      <c r="K148" s="144"/>
      <c r="L148" s="144"/>
      <c r="M148" s="144"/>
      <c r="N148" s="144"/>
      <c r="O148" s="144"/>
      <c r="P148" s="145"/>
    </row>
    <row r="149" spans="1:16" s="3" customFormat="1" ht="14" x14ac:dyDescent="0.35">
      <c r="A149" s="3" t="s">
        <v>1154</v>
      </c>
      <c r="B149" s="3" t="s">
        <v>2372</v>
      </c>
      <c r="C149" s="3" t="s">
        <v>2571</v>
      </c>
      <c r="D149" s="3" t="s">
        <v>2370</v>
      </c>
      <c r="E149" s="3" t="s">
        <v>2369</v>
      </c>
      <c r="F149" s="3" t="s">
        <v>2368</v>
      </c>
      <c r="G149" s="3" t="s">
        <v>2367</v>
      </c>
      <c r="H149" s="3" t="s">
        <v>85</v>
      </c>
      <c r="I149" s="3" t="s">
        <v>2570</v>
      </c>
      <c r="J149" s="3" t="s">
        <v>2365</v>
      </c>
      <c r="K149" s="3" t="s">
        <v>2364</v>
      </c>
      <c r="L149" s="3" t="s">
        <v>4</v>
      </c>
      <c r="M149" s="3" t="s">
        <v>2363</v>
      </c>
      <c r="N149" s="3" t="s">
        <v>6</v>
      </c>
      <c r="O149" s="3" t="s">
        <v>879</v>
      </c>
      <c r="P149" s="3" t="s">
        <v>8</v>
      </c>
    </row>
    <row r="150" spans="1:16" ht="29" x14ac:dyDescent="0.35">
      <c r="A150" s="1" t="s">
        <v>2650</v>
      </c>
      <c r="B150" s="1" t="s">
        <v>891</v>
      </c>
      <c r="C150" s="1" t="s">
        <v>941</v>
      </c>
      <c r="D150" s="1" t="s">
        <v>1255</v>
      </c>
      <c r="E150" s="1" t="s">
        <v>893</v>
      </c>
      <c r="F150" s="1" t="s">
        <v>2555</v>
      </c>
      <c r="G150" s="1" t="s">
        <v>1715</v>
      </c>
      <c r="H150" s="1" t="s">
        <v>1144</v>
      </c>
      <c r="I150" s="1" t="s">
        <v>2649</v>
      </c>
      <c r="J150" s="1" t="s">
        <v>1186</v>
      </c>
      <c r="K150" s="1" t="s">
        <v>1012</v>
      </c>
      <c r="L150" s="1" t="s">
        <v>932</v>
      </c>
      <c r="M150" s="1" t="s">
        <v>2648</v>
      </c>
      <c r="N150" s="1" t="s">
        <v>905</v>
      </c>
      <c r="O150" s="1" t="s">
        <v>884</v>
      </c>
      <c r="P150" s="1" t="s">
        <v>2408</v>
      </c>
    </row>
    <row r="151" spans="1:16" ht="29" x14ac:dyDescent="0.35">
      <c r="A151" s="1" t="s">
        <v>2647</v>
      </c>
      <c r="B151" s="1" t="s">
        <v>891</v>
      </c>
      <c r="C151" s="1" t="s">
        <v>884</v>
      </c>
      <c r="D151" s="1" t="s">
        <v>2382</v>
      </c>
      <c r="E151" s="1" t="s">
        <v>905</v>
      </c>
      <c r="F151" s="1" t="s">
        <v>2590</v>
      </c>
      <c r="G151" s="1" t="s">
        <v>1387</v>
      </c>
      <c r="H151" s="1" t="s">
        <v>1144</v>
      </c>
      <c r="I151" s="1" t="s">
        <v>2568</v>
      </c>
      <c r="J151" s="1" t="s">
        <v>1517</v>
      </c>
      <c r="K151" s="1" t="s">
        <v>982</v>
      </c>
      <c r="L151" s="1" t="s">
        <v>1198</v>
      </c>
      <c r="M151" s="1" t="s">
        <v>2646</v>
      </c>
      <c r="N151" s="1" t="s">
        <v>909</v>
      </c>
      <c r="O151" s="1" t="s">
        <v>882</v>
      </c>
      <c r="P151" s="1" t="s">
        <v>2408</v>
      </c>
    </row>
    <row r="152" spans="1:16" ht="29" x14ac:dyDescent="0.35">
      <c r="A152" s="1" t="s">
        <v>2645</v>
      </c>
      <c r="B152" s="1" t="s">
        <v>891</v>
      </c>
      <c r="C152" s="1" t="s">
        <v>893</v>
      </c>
      <c r="D152" s="1" t="s">
        <v>1255</v>
      </c>
      <c r="E152" s="1" t="s">
        <v>891</v>
      </c>
      <c r="F152" s="1" t="s">
        <v>2590</v>
      </c>
      <c r="G152" s="1" t="s">
        <v>2377</v>
      </c>
      <c r="H152" s="1" t="s">
        <v>1144</v>
      </c>
      <c r="I152" s="1" t="s">
        <v>2564</v>
      </c>
      <c r="J152" s="1" t="s">
        <v>964</v>
      </c>
      <c r="K152" s="1" t="s">
        <v>964</v>
      </c>
      <c r="L152" s="1" t="s">
        <v>932</v>
      </c>
      <c r="M152" s="1" t="s">
        <v>2566</v>
      </c>
      <c r="N152" s="1" t="s">
        <v>891</v>
      </c>
      <c r="O152" s="1" t="s">
        <v>883</v>
      </c>
      <c r="P152" s="1" t="s">
        <v>2434</v>
      </c>
    </row>
    <row r="153" spans="1:16" ht="29" x14ac:dyDescent="0.35">
      <c r="A153" s="1" t="s">
        <v>2644</v>
      </c>
      <c r="B153" s="1" t="s">
        <v>891</v>
      </c>
      <c r="C153" s="1" t="s">
        <v>893</v>
      </c>
      <c r="D153" s="1" t="s">
        <v>1255</v>
      </c>
      <c r="E153" s="1" t="s">
        <v>891</v>
      </c>
      <c r="F153" s="1" t="s">
        <v>2643</v>
      </c>
      <c r="G153" s="1" t="s">
        <v>1387</v>
      </c>
      <c r="H153" s="1" t="s">
        <v>1245</v>
      </c>
      <c r="I153" s="1" t="s">
        <v>2633</v>
      </c>
      <c r="J153" s="1" t="s">
        <v>2642</v>
      </c>
      <c r="K153" s="1" t="s">
        <v>1008</v>
      </c>
      <c r="L153" s="1" t="s">
        <v>1017</v>
      </c>
      <c r="M153" s="1" t="s">
        <v>2641</v>
      </c>
      <c r="N153" s="1" t="s">
        <v>891</v>
      </c>
      <c r="O153" s="1" t="s">
        <v>941</v>
      </c>
      <c r="P153" s="1" t="s">
        <v>12</v>
      </c>
    </row>
    <row r="154" spans="1:16" ht="29" x14ac:dyDescent="0.35">
      <c r="A154" s="1" t="s">
        <v>2640</v>
      </c>
      <c r="B154" s="1" t="s">
        <v>891</v>
      </c>
      <c r="C154" s="1" t="s">
        <v>893</v>
      </c>
      <c r="D154" s="1" t="s">
        <v>1255</v>
      </c>
      <c r="E154" s="1" t="s">
        <v>891</v>
      </c>
      <c r="F154" s="1" t="s">
        <v>2590</v>
      </c>
      <c r="G154" s="1" t="s">
        <v>2377</v>
      </c>
      <c r="H154" s="1" t="s">
        <v>1245</v>
      </c>
      <c r="I154" s="1" t="s">
        <v>2534</v>
      </c>
      <c r="J154" s="1" t="s">
        <v>2639</v>
      </c>
      <c r="K154" s="1" t="s">
        <v>1520</v>
      </c>
      <c r="L154" s="1" t="s">
        <v>951</v>
      </c>
      <c r="M154" s="1" t="s">
        <v>2638</v>
      </c>
      <c r="N154" s="1" t="s">
        <v>905</v>
      </c>
      <c r="O154" s="1" t="s">
        <v>884</v>
      </c>
      <c r="P154" s="1" t="s">
        <v>61</v>
      </c>
    </row>
    <row r="155" spans="1:16" ht="29" x14ac:dyDescent="0.35">
      <c r="A155" s="1" t="s">
        <v>2637</v>
      </c>
      <c r="B155" s="1" t="s">
        <v>891</v>
      </c>
      <c r="C155" s="1" t="s">
        <v>941</v>
      </c>
      <c r="D155" s="1" t="s">
        <v>1255</v>
      </c>
      <c r="E155" s="1" t="s">
        <v>891</v>
      </c>
      <c r="F155" s="1" t="s">
        <v>2590</v>
      </c>
      <c r="G155" s="1" t="s">
        <v>2377</v>
      </c>
      <c r="H155" s="1" t="s">
        <v>1517</v>
      </c>
      <c r="I155" s="1" t="s">
        <v>2534</v>
      </c>
      <c r="J155" s="1" t="s">
        <v>2636</v>
      </c>
      <c r="K155" s="1" t="s">
        <v>883</v>
      </c>
      <c r="L155" s="1" t="s">
        <v>912</v>
      </c>
      <c r="M155" s="1" t="s">
        <v>2635</v>
      </c>
      <c r="N155" s="1" t="s">
        <v>905</v>
      </c>
      <c r="O155" s="1" t="s">
        <v>882</v>
      </c>
      <c r="P155" s="1" t="s">
        <v>2405</v>
      </c>
    </row>
    <row r="156" spans="1:16" ht="29" x14ac:dyDescent="0.35">
      <c r="A156" s="1" t="s">
        <v>2634</v>
      </c>
      <c r="B156" s="1" t="s">
        <v>891</v>
      </c>
      <c r="C156" s="1" t="s">
        <v>893</v>
      </c>
      <c r="D156" s="1" t="s">
        <v>1228</v>
      </c>
      <c r="E156" s="1" t="s">
        <v>891</v>
      </c>
      <c r="F156" s="1" t="s">
        <v>2624</v>
      </c>
      <c r="G156" s="1" t="s">
        <v>1423</v>
      </c>
      <c r="H156" s="1" t="s">
        <v>1144</v>
      </c>
      <c r="I156" s="1" t="s">
        <v>2633</v>
      </c>
      <c r="J156" s="1" t="s">
        <v>2632</v>
      </c>
      <c r="K156" s="1" t="s">
        <v>1365</v>
      </c>
      <c r="L156" s="1" t="s">
        <v>1184</v>
      </c>
      <c r="M156" s="1" t="s">
        <v>2631</v>
      </c>
      <c r="N156" s="1" t="s">
        <v>891</v>
      </c>
      <c r="O156" s="1" t="s">
        <v>882</v>
      </c>
      <c r="P156" s="1" t="s">
        <v>2405</v>
      </c>
    </row>
    <row r="157" spans="1:16" ht="29" x14ac:dyDescent="0.35">
      <c r="A157" s="1" t="s">
        <v>2630</v>
      </c>
      <c r="B157" s="1" t="s">
        <v>891</v>
      </c>
      <c r="C157" s="1" t="s">
        <v>893</v>
      </c>
      <c r="D157" s="1" t="s">
        <v>2382</v>
      </c>
      <c r="E157" s="1" t="s">
        <v>891</v>
      </c>
      <c r="F157" s="1" t="s">
        <v>2624</v>
      </c>
      <c r="G157" s="1" t="s">
        <v>2629</v>
      </c>
      <c r="H157" s="1" t="s">
        <v>2385</v>
      </c>
      <c r="I157" s="1" t="s">
        <v>2540</v>
      </c>
      <c r="J157" s="1" t="s">
        <v>1010</v>
      </c>
      <c r="K157" s="1" t="s">
        <v>1570</v>
      </c>
      <c r="L157" s="1" t="s">
        <v>2628</v>
      </c>
      <c r="M157" s="1" t="s">
        <v>2627</v>
      </c>
      <c r="N157" s="1" t="s">
        <v>891</v>
      </c>
      <c r="O157" s="1" t="s">
        <v>941</v>
      </c>
      <c r="P157" s="1" t="s">
        <v>2434</v>
      </c>
    </row>
    <row r="158" spans="1:16" ht="15" thickBot="1" x14ac:dyDescent="0.4"/>
    <row r="159" spans="1:16" ht="16" thickBot="1" x14ac:dyDescent="0.4">
      <c r="A159" s="143" t="s">
        <v>2626</v>
      </c>
      <c r="B159" s="144"/>
      <c r="C159" s="144"/>
      <c r="D159" s="144"/>
      <c r="E159" s="144"/>
      <c r="F159" s="144"/>
      <c r="G159" s="144"/>
      <c r="H159" s="144"/>
      <c r="I159" s="144"/>
      <c r="J159" s="144"/>
      <c r="K159" s="144"/>
      <c r="L159" s="144"/>
      <c r="M159" s="144"/>
      <c r="N159" s="144"/>
      <c r="O159" s="144"/>
      <c r="P159" s="145"/>
    </row>
    <row r="160" spans="1:16" s="3" customFormat="1" ht="14" x14ac:dyDescent="0.35">
      <c r="A160" s="3" t="s">
        <v>1154</v>
      </c>
      <c r="B160" s="3" t="s">
        <v>2372</v>
      </c>
      <c r="C160" s="3" t="s">
        <v>2571</v>
      </c>
      <c r="D160" s="3" t="s">
        <v>2370</v>
      </c>
      <c r="E160" s="3" t="s">
        <v>2369</v>
      </c>
      <c r="F160" s="3" t="s">
        <v>2368</v>
      </c>
      <c r="G160" s="3" t="s">
        <v>2367</v>
      </c>
      <c r="H160" s="3" t="s">
        <v>85</v>
      </c>
      <c r="I160" s="3" t="s">
        <v>2570</v>
      </c>
      <c r="J160" s="3" t="s">
        <v>2365</v>
      </c>
      <c r="K160" s="3" t="s">
        <v>2364</v>
      </c>
      <c r="L160" s="3" t="s">
        <v>4</v>
      </c>
      <c r="M160" s="3" t="s">
        <v>2363</v>
      </c>
      <c r="N160" s="3" t="s">
        <v>6</v>
      </c>
      <c r="O160" s="3" t="s">
        <v>879</v>
      </c>
      <c r="P160" s="3" t="s">
        <v>8</v>
      </c>
    </row>
    <row r="161" spans="1:16" ht="29" x14ac:dyDescent="0.35">
      <c r="A161" s="1" t="s">
        <v>2625</v>
      </c>
      <c r="B161" s="1" t="s">
        <v>891</v>
      </c>
      <c r="C161" s="1" t="s">
        <v>884</v>
      </c>
      <c r="D161" s="1" t="s">
        <v>1255</v>
      </c>
      <c r="E161" s="1" t="s">
        <v>891</v>
      </c>
      <c r="F161" s="1" t="s">
        <v>2624</v>
      </c>
      <c r="G161" s="1" t="s">
        <v>2623</v>
      </c>
      <c r="H161" s="1" t="s">
        <v>2622</v>
      </c>
      <c r="I161" s="1" t="s">
        <v>2554</v>
      </c>
      <c r="J161" s="1" t="s">
        <v>1619</v>
      </c>
      <c r="K161" s="1" t="s">
        <v>1715</v>
      </c>
      <c r="L161" s="1" t="s">
        <v>964</v>
      </c>
      <c r="M161" s="1" t="s">
        <v>2621</v>
      </c>
      <c r="N161" s="1" t="s">
        <v>909</v>
      </c>
      <c r="O161" s="1" t="s">
        <v>883</v>
      </c>
      <c r="P161" s="1" t="s">
        <v>2434</v>
      </c>
    </row>
    <row r="162" spans="1:16" ht="29" x14ac:dyDescent="0.35">
      <c r="A162" s="1" t="s">
        <v>2620</v>
      </c>
      <c r="B162" s="1" t="s">
        <v>905</v>
      </c>
      <c r="C162" s="1" t="s">
        <v>884</v>
      </c>
      <c r="D162" s="1" t="s">
        <v>2382</v>
      </c>
      <c r="E162" s="1" t="s">
        <v>891</v>
      </c>
      <c r="F162" s="1" t="s">
        <v>2590</v>
      </c>
      <c r="G162" s="1" t="s">
        <v>2619</v>
      </c>
      <c r="H162" s="1" t="s">
        <v>2611</v>
      </c>
      <c r="I162" s="1" t="s">
        <v>2568</v>
      </c>
      <c r="J162" s="1" t="s">
        <v>1198</v>
      </c>
      <c r="K162" s="1" t="s">
        <v>896</v>
      </c>
      <c r="L162" s="1" t="s">
        <v>2039</v>
      </c>
      <c r="M162" s="1" t="s">
        <v>2618</v>
      </c>
      <c r="N162" s="1" t="s">
        <v>905</v>
      </c>
      <c r="O162" s="1" t="s">
        <v>941</v>
      </c>
      <c r="P162" s="1" t="s">
        <v>128</v>
      </c>
    </row>
    <row r="163" spans="1:16" ht="29" x14ac:dyDescent="0.35">
      <c r="A163" s="1" t="s">
        <v>2617</v>
      </c>
      <c r="B163" s="1" t="s">
        <v>905</v>
      </c>
      <c r="C163" s="1" t="s">
        <v>893</v>
      </c>
      <c r="D163" s="1" t="s">
        <v>1255</v>
      </c>
      <c r="E163" s="1" t="s">
        <v>905</v>
      </c>
      <c r="F163" s="1" t="s">
        <v>2555</v>
      </c>
      <c r="G163" s="1" t="s">
        <v>2616</v>
      </c>
      <c r="H163" s="1" t="s">
        <v>1715</v>
      </c>
      <c r="I163" s="1" t="s">
        <v>2568</v>
      </c>
      <c r="J163" s="1" t="s">
        <v>2615</v>
      </c>
      <c r="K163" s="1" t="s">
        <v>1431</v>
      </c>
      <c r="L163" s="1" t="s">
        <v>1875</v>
      </c>
      <c r="M163" s="1" t="s">
        <v>2614</v>
      </c>
      <c r="N163" s="1" t="s">
        <v>909</v>
      </c>
      <c r="O163" s="1" t="s">
        <v>884</v>
      </c>
      <c r="P163" s="1" t="s">
        <v>2613</v>
      </c>
    </row>
    <row r="164" spans="1:16" ht="29" x14ac:dyDescent="0.35">
      <c r="A164" s="1" t="s">
        <v>2612</v>
      </c>
      <c r="B164" s="1" t="s">
        <v>905</v>
      </c>
      <c r="C164" s="1" t="s">
        <v>893</v>
      </c>
      <c r="D164" s="1" t="s">
        <v>2382</v>
      </c>
      <c r="E164" s="1" t="s">
        <v>905</v>
      </c>
      <c r="F164" s="1" t="s">
        <v>2590</v>
      </c>
      <c r="G164" s="1" t="s">
        <v>1431</v>
      </c>
      <c r="H164" s="1" t="s">
        <v>2611</v>
      </c>
      <c r="I164" s="1" t="s">
        <v>2568</v>
      </c>
      <c r="J164" s="1" t="s">
        <v>1294</v>
      </c>
      <c r="K164" s="1" t="s">
        <v>2610</v>
      </c>
      <c r="L164" s="1" t="s">
        <v>2525</v>
      </c>
      <c r="M164" s="1" t="s">
        <v>2609</v>
      </c>
      <c r="N164" s="1" t="s">
        <v>909</v>
      </c>
      <c r="O164" s="1" t="s">
        <v>893</v>
      </c>
      <c r="P164" s="1" t="s">
        <v>221</v>
      </c>
    </row>
    <row r="165" spans="1:16" ht="29" x14ac:dyDescent="0.35">
      <c r="A165" s="1" t="s">
        <v>2608</v>
      </c>
      <c r="B165" s="1" t="s">
        <v>905</v>
      </c>
      <c r="C165" s="1" t="s">
        <v>882</v>
      </c>
      <c r="D165" s="1" t="s">
        <v>2382</v>
      </c>
      <c r="E165" s="1" t="s">
        <v>905</v>
      </c>
      <c r="F165" s="1" t="s">
        <v>2555</v>
      </c>
      <c r="G165" s="1" t="s">
        <v>1365</v>
      </c>
      <c r="H165" s="1" t="s">
        <v>2607</v>
      </c>
      <c r="I165" s="1" t="s">
        <v>2606</v>
      </c>
      <c r="J165" s="1" t="s">
        <v>896</v>
      </c>
      <c r="K165" s="1" t="s">
        <v>1387</v>
      </c>
      <c r="L165" s="1" t="s">
        <v>915</v>
      </c>
      <c r="M165" s="1" t="s">
        <v>2605</v>
      </c>
      <c r="N165" s="1" t="s">
        <v>909</v>
      </c>
      <c r="O165" s="1" t="s">
        <v>882</v>
      </c>
      <c r="P165" s="1" t="s">
        <v>18</v>
      </c>
    </row>
    <row r="166" spans="1:16" ht="29" x14ac:dyDescent="0.35">
      <c r="A166" s="1" t="s">
        <v>2604</v>
      </c>
      <c r="B166" s="1" t="s">
        <v>905</v>
      </c>
      <c r="C166" s="1" t="s">
        <v>893</v>
      </c>
      <c r="D166" s="1" t="s">
        <v>1255</v>
      </c>
      <c r="E166" s="1" t="s">
        <v>905</v>
      </c>
      <c r="F166" s="1" t="s">
        <v>2555</v>
      </c>
      <c r="G166" s="1" t="s">
        <v>1431</v>
      </c>
      <c r="H166" s="1" t="s">
        <v>1520</v>
      </c>
      <c r="I166" s="1" t="s">
        <v>2564</v>
      </c>
      <c r="J166" s="1" t="s">
        <v>1619</v>
      </c>
      <c r="K166" s="1" t="s">
        <v>1198</v>
      </c>
      <c r="L166" s="1" t="s">
        <v>1875</v>
      </c>
      <c r="M166" s="1" t="s">
        <v>2603</v>
      </c>
      <c r="N166" s="1" t="s">
        <v>982</v>
      </c>
      <c r="O166" s="1" t="s">
        <v>884</v>
      </c>
      <c r="P166" s="1" t="s">
        <v>21</v>
      </c>
    </row>
    <row r="167" spans="1:16" ht="29" x14ac:dyDescent="0.35">
      <c r="A167" s="1" t="s">
        <v>2602</v>
      </c>
      <c r="B167" s="1" t="s">
        <v>905</v>
      </c>
      <c r="C167" s="1" t="s">
        <v>941</v>
      </c>
      <c r="D167" s="1" t="s">
        <v>1228</v>
      </c>
      <c r="E167" s="1" t="s">
        <v>891</v>
      </c>
      <c r="F167" s="1" t="s">
        <v>2580</v>
      </c>
      <c r="G167" s="1" t="s">
        <v>2601</v>
      </c>
      <c r="H167" s="1" t="s">
        <v>2600</v>
      </c>
      <c r="I167" s="1" t="s">
        <v>2554</v>
      </c>
      <c r="J167" s="1" t="s">
        <v>2599</v>
      </c>
      <c r="K167" s="1" t="s">
        <v>2535</v>
      </c>
      <c r="L167" s="1" t="s">
        <v>2525</v>
      </c>
      <c r="M167" s="1" t="s">
        <v>2598</v>
      </c>
      <c r="N167" s="1" t="s">
        <v>905</v>
      </c>
      <c r="O167" s="1" t="s">
        <v>893</v>
      </c>
      <c r="P167" s="1" t="s">
        <v>56</v>
      </c>
    </row>
    <row r="168" spans="1:16" ht="29" x14ac:dyDescent="0.35">
      <c r="A168" s="1" t="s">
        <v>2597</v>
      </c>
      <c r="B168" s="1" t="s">
        <v>905</v>
      </c>
      <c r="C168" s="1" t="s">
        <v>884</v>
      </c>
      <c r="D168" s="1" t="s">
        <v>1255</v>
      </c>
      <c r="E168" s="1" t="s">
        <v>905</v>
      </c>
      <c r="F168" s="1" t="s">
        <v>2596</v>
      </c>
      <c r="G168" s="1" t="s">
        <v>2595</v>
      </c>
      <c r="H168" s="1" t="s">
        <v>2594</v>
      </c>
      <c r="I168" s="1" t="s">
        <v>2554</v>
      </c>
      <c r="J168" s="1" t="s">
        <v>2593</v>
      </c>
      <c r="K168" s="1" t="s">
        <v>1426</v>
      </c>
      <c r="L168" s="1" t="s">
        <v>2039</v>
      </c>
      <c r="M168" s="1" t="s">
        <v>2592</v>
      </c>
      <c r="N168" s="1" t="s">
        <v>905</v>
      </c>
      <c r="O168" s="1" t="s">
        <v>941</v>
      </c>
      <c r="P168" s="1" t="s">
        <v>56</v>
      </c>
    </row>
    <row r="169" spans="1:16" ht="29" x14ac:dyDescent="0.35">
      <c r="A169" s="1" t="s">
        <v>2591</v>
      </c>
      <c r="B169" s="1" t="s">
        <v>909</v>
      </c>
      <c r="C169" s="1" t="s">
        <v>882</v>
      </c>
      <c r="D169" s="1" t="s">
        <v>2438</v>
      </c>
      <c r="E169" s="1" t="s">
        <v>905</v>
      </c>
      <c r="F169" s="1" t="s">
        <v>2590</v>
      </c>
      <c r="G169" s="1" t="s">
        <v>1365</v>
      </c>
      <c r="H169" s="1" t="s">
        <v>1387</v>
      </c>
      <c r="I169" s="1" t="s">
        <v>2589</v>
      </c>
      <c r="J169" s="1" t="s">
        <v>2588</v>
      </c>
      <c r="K169" s="1" t="s">
        <v>1198</v>
      </c>
      <c r="L169" s="1" t="s">
        <v>2039</v>
      </c>
      <c r="M169" s="1" t="s">
        <v>2587</v>
      </c>
      <c r="N169" s="1" t="s">
        <v>941</v>
      </c>
      <c r="O169" s="1" t="s">
        <v>905</v>
      </c>
      <c r="P169" s="1" t="s">
        <v>21</v>
      </c>
    </row>
    <row r="170" spans="1:16" ht="29" x14ac:dyDescent="0.35">
      <c r="A170" s="1" t="s">
        <v>2586</v>
      </c>
      <c r="B170" s="1" t="s">
        <v>909</v>
      </c>
      <c r="C170" s="1" t="s">
        <v>884</v>
      </c>
      <c r="D170" s="1" t="s">
        <v>2382</v>
      </c>
      <c r="E170" s="1" t="s">
        <v>909</v>
      </c>
      <c r="F170" s="1" t="s">
        <v>2585</v>
      </c>
      <c r="G170" s="1" t="s">
        <v>885</v>
      </c>
      <c r="H170" s="1" t="s">
        <v>1715</v>
      </c>
      <c r="I170" s="1" t="s">
        <v>2584</v>
      </c>
      <c r="J170" s="1" t="s">
        <v>2583</v>
      </c>
      <c r="K170" s="1" t="s">
        <v>924</v>
      </c>
      <c r="L170" s="1" t="s">
        <v>2406</v>
      </c>
      <c r="M170" s="1" t="s">
        <v>2582</v>
      </c>
      <c r="N170" s="1" t="s">
        <v>905</v>
      </c>
      <c r="O170" s="1" t="s">
        <v>941</v>
      </c>
      <c r="P170" s="1" t="s">
        <v>2434</v>
      </c>
    </row>
    <row r="171" spans="1:16" ht="29" x14ac:dyDescent="0.35">
      <c r="A171" s="1" t="s">
        <v>2581</v>
      </c>
      <c r="B171" s="1" t="s">
        <v>909</v>
      </c>
      <c r="C171" s="1" t="s">
        <v>893</v>
      </c>
      <c r="D171" s="1" t="s">
        <v>1255</v>
      </c>
      <c r="E171" s="1" t="s">
        <v>905</v>
      </c>
      <c r="F171" s="1" t="s">
        <v>2580</v>
      </c>
      <c r="G171" s="1" t="s">
        <v>2579</v>
      </c>
      <c r="H171" s="1" t="s">
        <v>2377</v>
      </c>
      <c r="I171" s="1" t="s">
        <v>2568</v>
      </c>
      <c r="J171" s="1" t="s">
        <v>2578</v>
      </c>
      <c r="K171" s="1" t="s">
        <v>1285</v>
      </c>
      <c r="L171" s="1" t="s">
        <v>2406</v>
      </c>
      <c r="M171" s="1" t="s">
        <v>2577</v>
      </c>
      <c r="N171" s="1" t="s">
        <v>982</v>
      </c>
      <c r="O171" s="1" t="s">
        <v>883</v>
      </c>
      <c r="P171" s="1" t="s">
        <v>2434</v>
      </c>
    </row>
    <row r="172" spans="1:16" ht="29" x14ac:dyDescent="0.35">
      <c r="A172" s="1" t="s">
        <v>2576</v>
      </c>
      <c r="B172" s="1" t="s">
        <v>909</v>
      </c>
      <c r="C172" s="1" t="s">
        <v>884</v>
      </c>
      <c r="D172" s="1" t="s">
        <v>2382</v>
      </c>
      <c r="E172" s="1" t="s">
        <v>891</v>
      </c>
      <c r="F172" s="1" t="s">
        <v>2542</v>
      </c>
      <c r="G172" s="1" t="s">
        <v>1431</v>
      </c>
      <c r="H172" s="1" t="s">
        <v>1423</v>
      </c>
      <c r="I172" s="1" t="s">
        <v>2568</v>
      </c>
      <c r="J172" s="1" t="s">
        <v>2575</v>
      </c>
      <c r="K172" s="1" t="s">
        <v>1365</v>
      </c>
      <c r="L172" s="1" t="s">
        <v>2518</v>
      </c>
      <c r="M172" s="1" t="s">
        <v>2574</v>
      </c>
      <c r="N172" s="1" t="s">
        <v>982</v>
      </c>
      <c r="O172" s="1" t="s">
        <v>883</v>
      </c>
      <c r="P172" s="1" t="s">
        <v>2573</v>
      </c>
    </row>
    <row r="173" spans="1:16" ht="15" thickBot="1" x14ac:dyDescent="0.4"/>
    <row r="174" spans="1:16" ht="16" thickBot="1" x14ac:dyDescent="0.4">
      <c r="A174" s="143" t="s">
        <v>2572</v>
      </c>
      <c r="B174" s="144"/>
      <c r="C174" s="144"/>
      <c r="D174" s="144"/>
      <c r="E174" s="144"/>
      <c r="F174" s="144"/>
      <c r="G174" s="144"/>
      <c r="H174" s="144"/>
      <c r="I174" s="144"/>
      <c r="J174" s="144"/>
      <c r="K174" s="144"/>
      <c r="L174" s="144"/>
      <c r="M174" s="144"/>
      <c r="N174" s="144"/>
      <c r="O174" s="144"/>
      <c r="P174" s="145"/>
    </row>
    <row r="175" spans="1:16" s="3" customFormat="1" ht="14" x14ac:dyDescent="0.35">
      <c r="A175" s="3" t="s">
        <v>1154</v>
      </c>
      <c r="B175" s="3" t="s">
        <v>2372</v>
      </c>
      <c r="C175" s="3" t="s">
        <v>2571</v>
      </c>
      <c r="D175" s="3" t="s">
        <v>2370</v>
      </c>
      <c r="E175" s="3" t="s">
        <v>2369</v>
      </c>
      <c r="F175" s="3" t="s">
        <v>2368</v>
      </c>
      <c r="G175" s="3" t="s">
        <v>2367</v>
      </c>
      <c r="H175" s="3" t="s">
        <v>85</v>
      </c>
      <c r="I175" s="3" t="s">
        <v>2570</v>
      </c>
      <c r="J175" s="3" t="s">
        <v>2365</v>
      </c>
      <c r="K175" s="3" t="s">
        <v>2364</v>
      </c>
      <c r="L175" s="3" t="s">
        <v>4</v>
      </c>
      <c r="M175" s="3" t="s">
        <v>2363</v>
      </c>
      <c r="N175" s="3" t="s">
        <v>6</v>
      </c>
      <c r="O175" s="3" t="s">
        <v>879</v>
      </c>
      <c r="P175" s="3" t="s">
        <v>8</v>
      </c>
    </row>
    <row r="176" spans="1:16" s="4" customFormat="1" ht="12.5" x14ac:dyDescent="0.35">
      <c r="A176" s="4" t="s">
        <v>2569</v>
      </c>
      <c r="B176" s="4" t="s">
        <v>909</v>
      </c>
      <c r="C176" s="4" t="s">
        <v>884</v>
      </c>
      <c r="D176" s="4" t="s">
        <v>2438</v>
      </c>
      <c r="E176" s="4" t="s">
        <v>941</v>
      </c>
      <c r="F176" s="4" t="s">
        <v>2555</v>
      </c>
      <c r="G176" s="4" t="s">
        <v>1365</v>
      </c>
      <c r="H176" s="4" t="s">
        <v>1520</v>
      </c>
      <c r="I176" s="4" t="s">
        <v>2568</v>
      </c>
      <c r="J176" s="4" t="s">
        <v>1875</v>
      </c>
      <c r="K176" s="4" t="s">
        <v>1619</v>
      </c>
      <c r="L176" s="4" t="s">
        <v>2567</v>
      </c>
      <c r="M176" s="4" t="s">
        <v>2566</v>
      </c>
      <c r="N176" s="4" t="s">
        <v>909</v>
      </c>
      <c r="O176" s="4" t="s">
        <v>893</v>
      </c>
      <c r="P176" s="4" t="s">
        <v>128</v>
      </c>
    </row>
    <row r="177" spans="1:16" ht="29" x14ac:dyDescent="0.35">
      <c r="A177" s="1" t="s">
        <v>2565</v>
      </c>
      <c r="B177" s="1" t="s">
        <v>909</v>
      </c>
      <c r="C177" s="1" t="s">
        <v>893</v>
      </c>
      <c r="D177" s="1" t="s">
        <v>1255</v>
      </c>
      <c r="E177" s="1" t="s">
        <v>982</v>
      </c>
      <c r="F177" s="1" t="s">
        <v>2555</v>
      </c>
      <c r="G177" s="1" t="s">
        <v>885</v>
      </c>
      <c r="H177" s="1" t="s">
        <v>1520</v>
      </c>
      <c r="I177" s="1" t="s">
        <v>2564</v>
      </c>
      <c r="J177" s="1" t="s">
        <v>2477</v>
      </c>
      <c r="K177" s="1" t="s">
        <v>951</v>
      </c>
      <c r="L177" s="1" t="s">
        <v>2496</v>
      </c>
      <c r="M177" s="1" t="s">
        <v>2539</v>
      </c>
      <c r="N177" s="1" t="s">
        <v>982</v>
      </c>
      <c r="O177" s="1" t="s">
        <v>941</v>
      </c>
      <c r="P177" s="1" t="s">
        <v>21</v>
      </c>
    </row>
    <row r="178" spans="1:16" ht="29" x14ac:dyDescent="0.35">
      <c r="A178" s="1" t="s">
        <v>2563</v>
      </c>
      <c r="B178" s="1" t="s">
        <v>982</v>
      </c>
      <c r="C178" s="1" t="s">
        <v>884</v>
      </c>
      <c r="D178" s="1" t="s">
        <v>2382</v>
      </c>
      <c r="E178" s="1" t="s">
        <v>1010</v>
      </c>
      <c r="F178" s="1" t="s">
        <v>2562</v>
      </c>
      <c r="G178" s="1" t="s">
        <v>2561</v>
      </c>
      <c r="H178" s="1" t="s">
        <v>1365</v>
      </c>
      <c r="I178" s="1" t="s">
        <v>2560</v>
      </c>
      <c r="J178" s="1" t="s">
        <v>2559</v>
      </c>
      <c r="K178" s="1" t="s">
        <v>948</v>
      </c>
      <c r="L178" s="1" t="s">
        <v>2558</v>
      </c>
      <c r="M178" s="1" t="s">
        <v>2557</v>
      </c>
      <c r="N178" s="1" t="s">
        <v>909</v>
      </c>
      <c r="O178" s="1" t="s">
        <v>941</v>
      </c>
      <c r="P178" s="1" t="s">
        <v>2434</v>
      </c>
    </row>
    <row r="179" spans="1:16" ht="29" x14ac:dyDescent="0.35">
      <c r="A179" s="1" t="s">
        <v>2556</v>
      </c>
      <c r="B179" s="1" t="s">
        <v>982</v>
      </c>
      <c r="C179" s="1" t="s">
        <v>882</v>
      </c>
      <c r="D179" s="1" t="s">
        <v>2438</v>
      </c>
      <c r="E179" s="1" t="s">
        <v>1010</v>
      </c>
      <c r="F179" s="1" t="s">
        <v>2555</v>
      </c>
      <c r="G179" s="1" t="s">
        <v>1363</v>
      </c>
      <c r="H179" s="1" t="s">
        <v>1387</v>
      </c>
      <c r="I179" s="1" t="s">
        <v>2554</v>
      </c>
      <c r="J179" s="1" t="s">
        <v>2553</v>
      </c>
      <c r="K179" s="1" t="s">
        <v>1625</v>
      </c>
      <c r="L179" s="1" t="s">
        <v>2518</v>
      </c>
      <c r="M179" s="1" t="s">
        <v>2552</v>
      </c>
      <c r="N179" s="1" t="s">
        <v>905</v>
      </c>
      <c r="O179" s="1" t="s">
        <v>941</v>
      </c>
      <c r="P179" s="1" t="s">
        <v>2551</v>
      </c>
    </row>
    <row r="180" spans="1:16" ht="29" x14ac:dyDescent="0.35">
      <c r="A180" s="1" t="s">
        <v>2550</v>
      </c>
      <c r="B180" s="1" t="s">
        <v>982</v>
      </c>
      <c r="C180" s="1" t="s">
        <v>884</v>
      </c>
      <c r="D180" s="1" t="s">
        <v>2438</v>
      </c>
      <c r="E180" s="1" t="s">
        <v>1012</v>
      </c>
      <c r="F180" s="1" t="s">
        <v>2542</v>
      </c>
      <c r="G180" s="1" t="s">
        <v>2549</v>
      </c>
      <c r="H180" s="1" t="s">
        <v>1520</v>
      </c>
      <c r="I180" s="1" t="s">
        <v>2548</v>
      </c>
      <c r="J180" s="1" t="s">
        <v>2547</v>
      </c>
      <c r="K180" s="1" t="s">
        <v>2546</v>
      </c>
      <c r="L180" s="1" t="s">
        <v>1061</v>
      </c>
      <c r="M180" s="1" t="s">
        <v>2545</v>
      </c>
      <c r="N180" s="1" t="s">
        <v>909</v>
      </c>
      <c r="O180" s="1" t="s">
        <v>884</v>
      </c>
      <c r="P180" s="1" t="s">
        <v>2434</v>
      </c>
    </row>
    <row r="181" spans="1:16" ht="29" x14ac:dyDescent="0.35">
      <c r="A181" s="1" t="s">
        <v>2544</v>
      </c>
      <c r="B181" s="1" t="s">
        <v>982</v>
      </c>
      <c r="C181" s="1" t="s">
        <v>884</v>
      </c>
      <c r="D181" s="1" t="s">
        <v>2543</v>
      </c>
      <c r="E181" s="1" t="s">
        <v>982</v>
      </c>
      <c r="F181" s="1" t="s">
        <v>2542</v>
      </c>
      <c r="G181" s="1" t="s">
        <v>2541</v>
      </c>
      <c r="H181" s="1" t="s">
        <v>2377</v>
      </c>
      <c r="I181" s="1" t="s">
        <v>2540</v>
      </c>
      <c r="J181" s="1" t="s">
        <v>2415</v>
      </c>
      <c r="K181" s="1" t="s">
        <v>2532</v>
      </c>
      <c r="L181" s="1" t="s">
        <v>2411</v>
      </c>
      <c r="M181" s="1" t="s">
        <v>2539</v>
      </c>
      <c r="N181" s="1" t="s">
        <v>909</v>
      </c>
      <c r="O181" s="1" t="s">
        <v>884</v>
      </c>
      <c r="P181" s="1" t="s">
        <v>128</v>
      </c>
    </row>
    <row r="182" spans="1:16" ht="29" x14ac:dyDescent="0.35">
      <c r="A182" s="1" t="s">
        <v>2538</v>
      </c>
      <c r="B182" s="1" t="s">
        <v>1010</v>
      </c>
      <c r="C182" s="1" t="s">
        <v>884</v>
      </c>
      <c r="D182" s="1" t="s">
        <v>2438</v>
      </c>
      <c r="E182" s="1" t="s">
        <v>1758</v>
      </c>
      <c r="F182" s="1" t="s">
        <v>2537</v>
      </c>
      <c r="G182" s="1" t="s">
        <v>2536</v>
      </c>
      <c r="H182" s="1" t="s">
        <v>2535</v>
      </c>
      <c r="I182" s="1" t="s">
        <v>2534</v>
      </c>
      <c r="J182" s="1" t="s">
        <v>2533</v>
      </c>
      <c r="K182" s="1" t="s">
        <v>2532</v>
      </c>
      <c r="L182" s="1" t="s">
        <v>2531</v>
      </c>
      <c r="M182" s="1" t="s">
        <v>2530</v>
      </c>
      <c r="N182" s="1" t="s">
        <v>1010</v>
      </c>
      <c r="O182" s="1" t="s">
        <v>882</v>
      </c>
      <c r="P182" s="1" t="s">
        <v>2434</v>
      </c>
    </row>
  </sheetData>
  <mergeCells count="15">
    <mergeCell ref="A72:P72"/>
    <mergeCell ref="A159:P159"/>
    <mergeCell ref="A148:P148"/>
    <mergeCell ref="A86:P86"/>
    <mergeCell ref="A174:P174"/>
    <mergeCell ref="A123:P123"/>
    <mergeCell ref="A90:P90"/>
    <mergeCell ref="A134:P134"/>
    <mergeCell ref="A64:P64"/>
    <mergeCell ref="A53:P53"/>
    <mergeCell ref="A1:P2"/>
    <mergeCell ref="A4:P4"/>
    <mergeCell ref="A33:P33"/>
    <mergeCell ref="A47:P47"/>
    <mergeCell ref="A3:P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G191"/>
  <sheetViews>
    <sheetView workbookViewId="0">
      <selection activeCell="J35" sqref="J35"/>
    </sheetView>
  </sheetViews>
  <sheetFormatPr defaultColWidth="9.1796875" defaultRowHeight="13.5" customHeight="1" x14ac:dyDescent="0.35"/>
  <cols>
    <col min="1" max="1" width="22.81640625" style="1" customWidth="1"/>
    <col min="2" max="2" width="5.26953125" style="1" customWidth="1"/>
    <col min="3" max="3" width="8.54296875" style="1" customWidth="1"/>
    <col min="4" max="4" width="6.7265625" style="1" customWidth="1"/>
    <col min="5" max="5" width="41.453125" style="1" customWidth="1"/>
    <col min="6" max="6" width="42.1796875" style="1" customWidth="1"/>
    <col min="7" max="7" width="7.81640625" style="1" customWidth="1"/>
    <col min="8" max="16384" width="9.1796875" style="1"/>
  </cols>
  <sheetData>
    <row r="1" spans="1:7" ht="14.5" x14ac:dyDescent="0.35">
      <c r="A1" s="162" t="s">
        <v>3102</v>
      </c>
      <c r="B1" s="163"/>
      <c r="C1" s="163"/>
      <c r="D1" s="163"/>
      <c r="E1" s="163"/>
      <c r="F1" s="163"/>
      <c r="G1" s="164"/>
    </row>
    <row r="2" spans="1:7" ht="15" thickBot="1" x14ac:dyDescent="0.4">
      <c r="A2" s="165"/>
      <c r="B2" s="166"/>
      <c r="C2" s="166"/>
      <c r="D2" s="166"/>
      <c r="E2" s="166"/>
      <c r="F2" s="166"/>
      <c r="G2" s="167"/>
    </row>
    <row r="3" spans="1:7" s="17" customFormat="1" ht="10.5" thickBot="1" x14ac:dyDescent="0.4">
      <c r="A3" s="152" t="s">
        <v>3101</v>
      </c>
      <c r="B3" s="152"/>
      <c r="C3" s="152"/>
      <c r="D3" s="152"/>
      <c r="E3" s="152"/>
      <c r="F3" s="152"/>
      <c r="G3" s="152"/>
    </row>
    <row r="4" spans="1:7" ht="16" thickBot="1" x14ac:dyDescent="0.4">
      <c r="A4" s="143" t="s">
        <v>3100</v>
      </c>
      <c r="B4" s="144"/>
      <c r="C4" s="144"/>
      <c r="D4" s="144"/>
      <c r="E4" s="144"/>
      <c r="F4" s="144"/>
      <c r="G4" s="145"/>
    </row>
    <row r="5" spans="1:7" s="3" customFormat="1" ht="14" x14ac:dyDescent="0.35">
      <c r="A5" s="3" t="s">
        <v>1918</v>
      </c>
      <c r="B5" s="3" t="s">
        <v>879</v>
      </c>
      <c r="C5" s="3" t="s">
        <v>5</v>
      </c>
      <c r="D5" s="3" t="s">
        <v>6</v>
      </c>
      <c r="E5" s="3" t="s">
        <v>2896</v>
      </c>
      <c r="F5" s="3" t="s">
        <v>1920</v>
      </c>
      <c r="G5" s="3" t="s">
        <v>8</v>
      </c>
    </row>
    <row r="6" spans="1:7" ht="14.5" x14ac:dyDescent="0.35">
      <c r="A6" s="1" t="s">
        <v>3099</v>
      </c>
      <c r="B6" s="1" t="s">
        <v>882</v>
      </c>
      <c r="C6" s="1" t="s">
        <v>1875</v>
      </c>
      <c r="D6" s="1" t="s">
        <v>941</v>
      </c>
      <c r="E6" s="1" t="s">
        <v>3098</v>
      </c>
      <c r="F6" s="1" t="s">
        <v>3097</v>
      </c>
      <c r="G6" s="1" t="s">
        <v>12</v>
      </c>
    </row>
    <row r="7" spans="1:7" ht="14.5" x14ac:dyDescent="0.35">
      <c r="F7" s="1" t="s">
        <v>3096</v>
      </c>
    </row>
    <row r="8" spans="1:7" ht="14.5" x14ac:dyDescent="0.35">
      <c r="A8" s="1" t="s">
        <v>3095</v>
      </c>
      <c r="B8" s="1" t="s">
        <v>882</v>
      </c>
      <c r="C8" s="1" t="s">
        <v>1041</v>
      </c>
      <c r="D8" s="1" t="s">
        <v>909</v>
      </c>
      <c r="E8" s="1" t="s">
        <v>3094</v>
      </c>
      <c r="F8" s="1" t="s">
        <v>3093</v>
      </c>
      <c r="G8" s="1" t="s">
        <v>141</v>
      </c>
    </row>
    <row r="9" spans="1:7" ht="14.5" x14ac:dyDescent="0.35">
      <c r="A9" s="1" t="s">
        <v>3092</v>
      </c>
      <c r="E9" s="1" t="s">
        <v>3091</v>
      </c>
      <c r="F9" s="1" t="s">
        <v>3090</v>
      </c>
    </row>
    <row r="10" spans="1:7" ht="14.5" x14ac:dyDescent="0.35">
      <c r="A10" s="1" t="s">
        <v>3089</v>
      </c>
      <c r="B10" s="1" t="s">
        <v>884</v>
      </c>
      <c r="C10" s="1" t="s">
        <v>924</v>
      </c>
      <c r="D10" s="1" t="s">
        <v>891</v>
      </c>
      <c r="E10" s="1" t="s">
        <v>3088</v>
      </c>
      <c r="F10" s="1" t="s">
        <v>3087</v>
      </c>
      <c r="G10" s="1" t="s">
        <v>128</v>
      </c>
    </row>
    <row r="11" spans="1:7" ht="14.5" x14ac:dyDescent="0.35">
      <c r="A11" s="1" t="s">
        <v>3086</v>
      </c>
      <c r="B11" s="1" t="s">
        <v>882</v>
      </c>
      <c r="C11" s="1" t="s">
        <v>2470</v>
      </c>
      <c r="D11" s="1" t="s">
        <v>905</v>
      </c>
      <c r="E11" s="1" t="s">
        <v>3085</v>
      </c>
      <c r="F11" s="1" t="s">
        <v>3084</v>
      </c>
      <c r="G11" s="1" t="s">
        <v>43</v>
      </c>
    </row>
    <row r="12" spans="1:7" ht="14.5" x14ac:dyDescent="0.35">
      <c r="A12" s="1" t="s">
        <v>3083</v>
      </c>
      <c r="B12" s="1" t="s">
        <v>883</v>
      </c>
      <c r="C12" s="1" t="s">
        <v>817</v>
      </c>
      <c r="D12" s="1" t="s">
        <v>891</v>
      </c>
      <c r="E12" s="1" t="s">
        <v>3082</v>
      </c>
      <c r="F12" s="1" t="s">
        <v>3081</v>
      </c>
      <c r="G12" s="1" t="s">
        <v>166</v>
      </c>
    </row>
    <row r="13" spans="1:7" ht="14.5" x14ac:dyDescent="0.35">
      <c r="A13" s="1" t="s">
        <v>3080</v>
      </c>
      <c r="B13" s="1" t="s">
        <v>883</v>
      </c>
      <c r="C13" s="1" t="s">
        <v>2406</v>
      </c>
      <c r="D13" s="1" t="s">
        <v>905</v>
      </c>
      <c r="E13" s="1" t="s">
        <v>3079</v>
      </c>
      <c r="F13" s="1" t="s">
        <v>3078</v>
      </c>
      <c r="G13" s="1" t="s">
        <v>343</v>
      </c>
    </row>
    <row r="14" spans="1:7" ht="14.5" x14ac:dyDescent="0.35">
      <c r="A14" s="1" t="s">
        <v>3077</v>
      </c>
      <c r="B14" s="1" t="s">
        <v>883</v>
      </c>
      <c r="C14" s="1" t="s">
        <v>2477</v>
      </c>
      <c r="D14" s="1" t="s">
        <v>891</v>
      </c>
      <c r="E14" s="1" t="s">
        <v>3076</v>
      </c>
      <c r="F14" s="1" t="s">
        <v>3075</v>
      </c>
      <c r="G14" s="1" t="s">
        <v>343</v>
      </c>
    </row>
    <row r="15" spans="1:7" ht="14.5" x14ac:dyDescent="0.35">
      <c r="A15" s="1" t="s">
        <v>3074</v>
      </c>
      <c r="B15" s="1" t="s">
        <v>883</v>
      </c>
      <c r="C15" s="1" t="s">
        <v>2500</v>
      </c>
      <c r="D15" s="1" t="s">
        <v>905</v>
      </c>
      <c r="E15" s="1" t="s">
        <v>3073</v>
      </c>
      <c r="F15" s="1" t="s">
        <v>3072</v>
      </c>
      <c r="G15" s="1" t="s">
        <v>166</v>
      </c>
    </row>
    <row r="16" spans="1:7" ht="14.5" x14ac:dyDescent="0.35">
      <c r="A16" s="1" t="s">
        <v>3071</v>
      </c>
      <c r="B16" s="1" t="s">
        <v>883</v>
      </c>
      <c r="C16" s="1" t="s">
        <v>951</v>
      </c>
      <c r="D16" s="1" t="s">
        <v>905</v>
      </c>
      <c r="E16" s="1" t="s">
        <v>3070</v>
      </c>
      <c r="F16" s="1" t="s">
        <v>3069</v>
      </c>
      <c r="G16" s="1" t="s">
        <v>166</v>
      </c>
    </row>
    <row r="17" spans="1:7" ht="14.5" x14ac:dyDescent="0.35">
      <c r="A17" s="4" t="s">
        <v>3068</v>
      </c>
      <c r="B17" s="1" t="s">
        <v>882</v>
      </c>
      <c r="C17" s="1" t="s">
        <v>1875</v>
      </c>
      <c r="D17" s="1" t="s">
        <v>891</v>
      </c>
      <c r="E17" s="4" t="s">
        <v>3067</v>
      </c>
      <c r="F17" s="1" t="s">
        <v>3066</v>
      </c>
      <c r="G17" s="1" t="s">
        <v>166</v>
      </c>
    </row>
    <row r="18" spans="1:7" ht="14.5" x14ac:dyDescent="0.35">
      <c r="A18" s="4" t="s">
        <v>3065</v>
      </c>
      <c r="E18" s="4" t="s">
        <v>3064</v>
      </c>
    </row>
    <row r="19" spans="1:7" ht="14.5" x14ac:dyDescent="0.35">
      <c r="A19" s="1" t="s">
        <v>3063</v>
      </c>
      <c r="B19" s="1" t="s">
        <v>884</v>
      </c>
      <c r="C19" s="1" t="s">
        <v>1086</v>
      </c>
      <c r="D19" s="1" t="s">
        <v>982</v>
      </c>
      <c r="E19" s="1" t="s">
        <v>3062</v>
      </c>
      <c r="F19" s="1" t="s">
        <v>3061</v>
      </c>
      <c r="G19" s="1" t="s">
        <v>141</v>
      </c>
    </row>
    <row r="20" spans="1:7" ht="14.5" x14ac:dyDescent="0.35">
      <c r="E20" s="1" t="s">
        <v>3060</v>
      </c>
      <c r="F20" s="1" t="s">
        <v>3059</v>
      </c>
    </row>
    <row r="21" spans="1:7" ht="14.5" x14ac:dyDescent="0.35">
      <c r="A21" s="1" t="s">
        <v>3058</v>
      </c>
      <c r="B21" s="1" t="s">
        <v>882</v>
      </c>
      <c r="C21" s="1" t="s">
        <v>416</v>
      </c>
      <c r="D21" s="1" t="s">
        <v>909</v>
      </c>
      <c r="E21" s="1" t="s">
        <v>3057</v>
      </c>
      <c r="F21" s="1" t="s">
        <v>3056</v>
      </c>
      <c r="G21" s="1" t="s">
        <v>166</v>
      </c>
    </row>
    <row r="22" spans="1:7" ht="14.5" x14ac:dyDescent="0.35">
      <c r="A22" s="1" t="s">
        <v>3055</v>
      </c>
      <c r="B22" s="1" t="s">
        <v>882</v>
      </c>
      <c r="C22" s="1" t="s">
        <v>2039</v>
      </c>
      <c r="D22" s="1" t="s">
        <v>905</v>
      </c>
      <c r="E22" s="1" t="s">
        <v>3054</v>
      </c>
      <c r="F22" s="1" t="s">
        <v>3053</v>
      </c>
      <c r="G22" s="1" t="s">
        <v>166</v>
      </c>
    </row>
    <row r="23" spans="1:7" ht="14.5" x14ac:dyDescent="0.35">
      <c r="E23" s="1" t="s">
        <v>3052</v>
      </c>
      <c r="F23" s="1" t="s">
        <v>3051</v>
      </c>
    </row>
    <row r="24" spans="1:7" ht="14.5" x14ac:dyDescent="0.35">
      <c r="A24" s="1" t="s">
        <v>3050</v>
      </c>
      <c r="B24" s="1" t="s">
        <v>882</v>
      </c>
      <c r="C24" s="1" t="s">
        <v>2470</v>
      </c>
      <c r="D24" s="1" t="s">
        <v>905</v>
      </c>
      <c r="E24" s="1" t="s">
        <v>3049</v>
      </c>
      <c r="F24" s="1" t="s">
        <v>3048</v>
      </c>
      <c r="G24" s="1" t="s">
        <v>3047</v>
      </c>
    </row>
    <row r="25" spans="1:7" ht="15" thickBot="1" x14ac:dyDescent="0.4"/>
    <row r="26" spans="1:7" ht="16" thickBot="1" x14ac:dyDescent="0.4">
      <c r="A26" s="143" t="s">
        <v>3046</v>
      </c>
      <c r="B26" s="144"/>
      <c r="C26" s="144"/>
      <c r="D26" s="144"/>
      <c r="E26" s="144"/>
      <c r="F26" s="144"/>
      <c r="G26" s="145"/>
    </row>
    <row r="27" spans="1:7" s="3" customFormat="1" ht="14" x14ac:dyDescent="0.35">
      <c r="A27" s="3" t="s">
        <v>1918</v>
      </c>
      <c r="B27" s="3" t="s">
        <v>879</v>
      </c>
      <c r="C27" s="3" t="s">
        <v>5</v>
      </c>
      <c r="D27" s="3" t="s">
        <v>6</v>
      </c>
      <c r="E27" s="3" t="s">
        <v>2896</v>
      </c>
      <c r="F27" s="3" t="s">
        <v>1920</v>
      </c>
      <c r="G27" s="3" t="s">
        <v>8</v>
      </c>
    </row>
    <row r="28" spans="1:7" ht="14.5" x14ac:dyDescent="0.35">
      <c r="A28" s="1" t="s">
        <v>3045</v>
      </c>
      <c r="B28" s="1" t="s">
        <v>883</v>
      </c>
      <c r="C28" s="1" t="s">
        <v>1081</v>
      </c>
      <c r="E28" s="1" t="s">
        <v>3044</v>
      </c>
      <c r="F28" s="1" t="s">
        <v>3027</v>
      </c>
      <c r="G28" s="1" t="s">
        <v>1857</v>
      </c>
    </row>
    <row r="29" spans="1:7" ht="14.5" x14ac:dyDescent="0.35">
      <c r="A29" s="4" t="s">
        <v>3037</v>
      </c>
      <c r="B29" s="1" t="s">
        <v>882</v>
      </c>
      <c r="C29" s="1" t="s">
        <v>924</v>
      </c>
      <c r="D29" s="1" t="s">
        <v>905</v>
      </c>
      <c r="E29" s="4" t="s">
        <v>3043</v>
      </c>
      <c r="F29" s="1" t="s">
        <v>3032</v>
      </c>
      <c r="G29" s="1" t="s">
        <v>12</v>
      </c>
    </row>
    <row r="30" spans="1:7" ht="14.5" x14ac:dyDescent="0.35">
      <c r="A30" s="4" t="s">
        <v>3042</v>
      </c>
      <c r="E30" s="4" t="s">
        <v>3041</v>
      </c>
    </row>
    <row r="31" spans="1:7" ht="14.5" x14ac:dyDescent="0.35">
      <c r="A31" s="4" t="s">
        <v>3037</v>
      </c>
      <c r="B31" s="1" t="s">
        <v>882</v>
      </c>
      <c r="C31" s="1" t="s">
        <v>2525</v>
      </c>
      <c r="D31" s="1" t="s">
        <v>905</v>
      </c>
      <c r="E31" s="4" t="s">
        <v>3040</v>
      </c>
      <c r="F31" s="1" t="s">
        <v>3039</v>
      </c>
      <c r="G31" s="1" t="s">
        <v>243</v>
      </c>
    </row>
    <row r="32" spans="1:7" ht="14.5" x14ac:dyDescent="0.35">
      <c r="A32" s="4" t="s">
        <v>3038</v>
      </c>
      <c r="E32" s="4"/>
    </row>
    <row r="33" spans="1:7" ht="14.5" x14ac:dyDescent="0.35">
      <c r="A33" s="1" t="s">
        <v>3037</v>
      </c>
      <c r="B33" s="1" t="s">
        <v>882</v>
      </c>
      <c r="C33" s="1" t="s">
        <v>2588</v>
      </c>
      <c r="D33" s="1" t="s">
        <v>941</v>
      </c>
      <c r="E33" s="1" t="s">
        <v>3036</v>
      </c>
      <c r="F33" s="1" t="s">
        <v>3035</v>
      </c>
      <c r="G33" s="1" t="s">
        <v>128</v>
      </c>
    </row>
    <row r="34" spans="1:7" ht="14.5" x14ac:dyDescent="0.35">
      <c r="A34" s="1" t="s">
        <v>3034</v>
      </c>
      <c r="E34" s="1" t="s">
        <v>3033</v>
      </c>
      <c r="F34" s="1" t="s">
        <v>3032</v>
      </c>
    </row>
    <row r="35" spans="1:7" ht="14.5" x14ac:dyDescent="0.35">
      <c r="A35" s="4" t="s">
        <v>3031</v>
      </c>
      <c r="B35" s="1" t="s">
        <v>884</v>
      </c>
      <c r="C35" s="1" t="s">
        <v>915</v>
      </c>
      <c r="D35" s="1" t="s">
        <v>893</v>
      </c>
      <c r="E35" s="4" t="s">
        <v>3030</v>
      </c>
      <c r="G35" s="1" t="s">
        <v>12</v>
      </c>
    </row>
    <row r="36" spans="1:7" ht="14.5" x14ac:dyDescent="0.35">
      <c r="A36" s="4"/>
      <c r="C36" s="1" t="s">
        <v>2911</v>
      </c>
      <c r="E36" s="4"/>
    </row>
    <row r="37" spans="1:7" ht="14.5" x14ac:dyDescent="0.35">
      <c r="A37" s="4" t="s">
        <v>3029</v>
      </c>
      <c r="B37" s="1" t="s">
        <v>884</v>
      </c>
      <c r="C37" s="1" t="s">
        <v>1350</v>
      </c>
      <c r="D37" s="1" t="s">
        <v>891</v>
      </c>
      <c r="E37" s="4" t="s">
        <v>3028</v>
      </c>
      <c r="F37" s="1" t="s">
        <v>3027</v>
      </c>
      <c r="G37" s="1" t="s">
        <v>128</v>
      </c>
    </row>
    <row r="38" spans="1:7" ht="14.5" x14ac:dyDescent="0.35">
      <c r="A38" s="1" t="s">
        <v>3026</v>
      </c>
      <c r="B38" s="1" t="s">
        <v>884</v>
      </c>
      <c r="C38" s="1" t="s">
        <v>1017</v>
      </c>
      <c r="D38" s="1" t="s">
        <v>941</v>
      </c>
      <c r="E38" s="1" t="s">
        <v>3025</v>
      </c>
      <c r="F38" s="1" t="s">
        <v>3024</v>
      </c>
      <c r="G38" s="1" t="s">
        <v>128</v>
      </c>
    </row>
    <row r="39" spans="1:7" ht="29" x14ac:dyDescent="0.35">
      <c r="A39" s="1" t="s">
        <v>3023</v>
      </c>
      <c r="B39" s="1" t="s">
        <v>884</v>
      </c>
      <c r="C39" s="1" t="s">
        <v>951</v>
      </c>
      <c r="D39" s="1" t="s">
        <v>909</v>
      </c>
      <c r="E39" s="1" t="s">
        <v>3022</v>
      </c>
      <c r="F39" s="1" t="s">
        <v>3021</v>
      </c>
      <c r="G39" s="1" t="s">
        <v>12</v>
      </c>
    </row>
    <row r="40" spans="1:7" ht="14.5" x14ac:dyDescent="0.35">
      <c r="E40" s="1" t="s">
        <v>3020</v>
      </c>
      <c r="F40" s="1" t="s">
        <v>3019</v>
      </c>
    </row>
    <row r="41" spans="1:7" ht="29" x14ac:dyDescent="0.35">
      <c r="A41" s="1" t="s">
        <v>3018</v>
      </c>
      <c r="B41" s="1" t="s">
        <v>884</v>
      </c>
      <c r="C41" s="1" t="s">
        <v>2039</v>
      </c>
      <c r="D41" s="1" t="s">
        <v>905</v>
      </c>
      <c r="E41" s="1" t="s">
        <v>3017</v>
      </c>
      <c r="G41" s="1" t="s">
        <v>166</v>
      </c>
    </row>
    <row r="42" spans="1:7" ht="14.5" x14ac:dyDescent="0.35">
      <c r="A42" s="1" t="s">
        <v>3016</v>
      </c>
      <c r="B42" s="1" t="s">
        <v>882</v>
      </c>
      <c r="C42" s="1" t="s">
        <v>612</v>
      </c>
      <c r="D42" s="1" t="s">
        <v>982</v>
      </c>
      <c r="E42" s="1" t="s">
        <v>3015</v>
      </c>
      <c r="F42" s="1" t="s">
        <v>3014</v>
      </c>
      <c r="G42" s="1" t="s">
        <v>343</v>
      </c>
    </row>
    <row r="43" spans="1:7" ht="14.5" x14ac:dyDescent="0.35">
      <c r="A43" s="1" t="s">
        <v>3013</v>
      </c>
      <c r="B43" s="1" t="s">
        <v>884</v>
      </c>
      <c r="C43" s="1" t="s">
        <v>828</v>
      </c>
      <c r="D43" s="1" t="s">
        <v>905</v>
      </c>
      <c r="E43" s="1" t="s">
        <v>3012</v>
      </c>
      <c r="G43" s="1" t="s">
        <v>21</v>
      </c>
    </row>
    <row r="44" spans="1:7" ht="14.5" x14ac:dyDescent="0.35">
      <c r="A44" s="1" t="s">
        <v>2224</v>
      </c>
      <c r="C44" s="1" t="s">
        <v>2911</v>
      </c>
      <c r="E44" s="1" t="s">
        <v>3011</v>
      </c>
    </row>
    <row r="45" spans="1:7" ht="14.5" x14ac:dyDescent="0.35">
      <c r="A45" s="1" t="s">
        <v>3010</v>
      </c>
      <c r="B45" s="1" t="s">
        <v>882</v>
      </c>
      <c r="C45" s="1" t="s">
        <v>658</v>
      </c>
      <c r="D45" s="1" t="s">
        <v>982</v>
      </c>
      <c r="E45" s="1" t="s">
        <v>3009</v>
      </c>
      <c r="F45" s="1" t="s">
        <v>3008</v>
      </c>
      <c r="G45" s="1" t="s">
        <v>166</v>
      </c>
    </row>
    <row r="46" spans="1:7" ht="14.5" x14ac:dyDescent="0.35">
      <c r="E46" s="1" t="s">
        <v>3007</v>
      </c>
      <c r="F46" s="1" t="s">
        <v>3006</v>
      </c>
    </row>
    <row r="47" spans="1:7" ht="14.5" x14ac:dyDescent="0.35">
      <c r="E47" s="1" t="s">
        <v>3005</v>
      </c>
    </row>
    <row r="48" spans="1:7" ht="14.5" x14ac:dyDescent="0.35">
      <c r="A48" s="1" t="s">
        <v>3004</v>
      </c>
      <c r="B48" s="1" t="s">
        <v>884</v>
      </c>
      <c r="C48" s="1" t="s">
        <v>2518</v>
      </c>
      <c r="D48" s="1" t="s">
        <v>893</v>
      </c>
      <c r="E48" s="1" t="s">
        <v>3003</v>
      </c>
      <c r="F48" s="1" t="s">
        <v>3002</v>
      </c>
      <c r="G48" s="1" t="s">
        <v>128</v>
      </c>
    </row>
    <row r="49" spans="1:7" ht="14.5" x14ac:dyDescent="0.35">
      <c r="A49" s="1" t="s">
        <v>3001</v>
      </c>
      <c r="B49" s="1" t="s">
        <v>884</v>
      </c>
      <c r="C49" s="1" t="s">
        <v>3000</v>
      </c>
      <c r="D49" s="1" t="s">
        <v>891</v>
      </c>
      <c r="E49" s="1" t="s">
        <v>2999</v>
      </c>
      <c r="F49" s="1" t="s">
        <v>2998</v>
      </c>
      <c r="G49" s="1" t="s">
        <v>12</v>
      </c>
    </row>
    <row r="50" spans="1:7" ht="14.5" x14ac:dyDescent="0.35">
      <c r="A50" s="1" t="s">
        <v>2997</v>
      </c>
    </row>
    <row r="51" spans="1:7" ht="14.5" x14ac:dyDescent="0.35">
      <c r="A51" s="1" t="s">
        <v>2996</v>
      </c>
      <c r="B51" s="1" t="s">
        <v>883</v>
      </c>
      <c r="C51" s="1" t="s">
        <v>892</v>
      </c>
      <c r="D51" s="1" t="s">
        <v>941</v>
      </c>
      <c r="E51" s="1" t="s">
        <v>2995</v>
      </c>
      <c r="F51" s="1" t="s">
        <v>2994</v>
      </c>
      <c r="G51" s="1" t="s">
        <v>166</v>
      </c>
    </row>
    <row r="52" spans="1:7" ht="14.5" x14ac:dyDescent="0.35">
      <c r="C52" s="1" t="s">
        <v>2911</v>
      </c>
      <c r="E52" s="1" t="s">
        <v>2993</v>
      </c>
      <c r="F52" s="1" t="s">
        <v>2993</v>
      </c>
    </row>
    <row r="53" spans="1:7" ht="14.5" x14ac:dyDescent="0.35">
      <c r="A53" s="1" t="s">
        <v>2992</v>
      </c>
      <c r="B53" s="1" t="s">
        <v>882</v>
      </c>
      <c r="C53" s="1" t="s">
        <v>2991</v>
      </c>
      <c r="D53" s="1" t="s">
        <v>884</v>
      </c>
      <c r="E53" s="1" t="s">
        <v>2990</v>
      </c>
      <c r="G53" s="1" t="s">
        <v>21</v>
      </c>
    </row>
    <row r="54" spans="1:7" ht="14.5" x14ac:dyDescent="0.35">
      <c r="E54" s="1" t="s">
        <v>2989</v>
      </c>
    </row>
    <row r="55" spans="1:7" ht="14.5" x14ac:dyDescent="0.35">
      <c r="A55" s="1" t="s">
        <v>2988</v>
      </c>
      <c r="B55" s="1" t="s">
        <v>882</v>
      </c>
      <c r="C55" s="1" t="s">
        <v>780</v>
      </c>
      <c r="D55" s="1" t="s">
        <v>909</v>
      </c>
      <c r="E55" s="1" t="s">
        <v>2987</v>
      </c>
      <c r="G55" s="1" t="s">
        <v>343</v>
      </c>
    </row>
    <row r="56" spans="1:7" ht="14.5" x14ac:dyDescent="0.35">
      <c r="E56" s="1" t="s">
        <v>2962</v>
      </c>
    </row>
    <row r="57" spans="1:7" s="4" customFormat="1" ht="13" thickBot="1" x14ac:dyDescent="0.4"/>
    <row r="58" spans="1:7" ht="16" thickBot="1" x14ac:dyDescent="0.4">
      <c r="A58" s="143" t="s">
        <v>2986</v>
      </c>
      <c r="B58" s="144"/>
      <c r="C58" s="144"/>
      <c r="D58" s="144"/>
      <c r="E58" s="144"/>
      <c r="F58" s="144"/>
      <c r="G58" s="145"/>
    </row>
    <row r="59" spans="1:7" s="3" customFormat="1" ht="14" x14ac:dyDescent="0.35">
      <c r="A59" s="3" t="s">
        <v>1918</v>
      </c>
      <c r="B59" s="3" t="s">
        <v>879</v>
      </c>
      <c r="C59" s="3" t="s">
        <v>5</v>
      </c>
      <c r="D59" s="3" t="s">
        <v>6</v>
      </c>
      <c r="E59" s="3" t="s">
        <v>2896</v>
      </c>
      <c r="F59" s="3" t="s">
        <v>1920</v>
      </c>
      <c r="G59" s="3" t="s">
        <v>8</v>
      </c>
    </row>
    <row r="60" spans="1:7" ht="14.5" x14ac:dyDescent="0.35">
      <c r="A60" s="1" t="s">
        <v>2985</v>
      </c>
      <c r="B60" s="1" t="s">
        <v>884</v>
      </c>
      <c r="C60" s="1" t="s">
        <v>924</v>
      </c>
      <c r="D60" s="1" t="s">
        <v>891</v>
      </c>
      <c r="E60" s="1" t="s">
        <v>2984</v>
      </c>
      <c r="F60" s="1" t="s">
        <v>2983</v>
      </c>
      <c r="G60" s="1" t="s">
        <v>166</v>
      </c>
    </row>
    <row r="61" spans="1:7" ht="14.5" x14ac:dyDescent="0.35">
      <c r="C61" s="1" t="s">
        <v>2911</v>
      </c>
      <c r="E61" s="1" t="s">
        <v>2982</v>
      </c>
      <c r="F61" s="1" t="s">
        <v>2981</v>
      </c>
    </row>
    <row r="62" spans="1:7" ht="14.5" x14ac:dyDescent="0.35">
      <c r="A62" s="1" t="s">
        <v>2185</v>
      </c>
      <c r="B62" s="1" t="s">
        <v>882</v>
      </c>
      <c r="C62" s="1" t="s">
        <v>951</v>
      </c>
      <c r="D62" s="1" t="s">
        <v>891</v>
      </c>
      <c r="E62" s="1" t="s">
        <v>2980</v>
      </c>
      <c r="G62" s="1" t="s">
        <v>166</v>
      </c>
    </row>
    <row r="63" spans="1:7" ht="14.5" x14ac:dyDescent="0.35">
      <c r="C63" s="1" t="s">
        <v>2911</v>
      </c>
      <c r="E63" s="1" t="s">
        <v>2979</v>
      </c>
    </row>
    <row r="64" spans="1:7" ht="14.5" x14ac:dyDescent="0.35">
      <c r="A64" s="4" t="s">
        <v>2978</v>
      </c>
      <c r="B64" s="1" t="s">
        <v>882</v>
      </c>
      <c r="C64" s="1" t="s">
        <v>951</v>
      </c>
      <c r="D64" s="1" t="s">
        <v>893</v>
      </c>
      <c r="E64" s="4" t="s">
        <v>2977</v>
      </c>
      <c r="F64" s="1" t="s">
        <v>2976</v>
      </c>
      <c r="G64" s="1" t="s">
        <v>166</v>
      </c>
    </row>
    <row r="65" spans="1:7" ht="14.5" x14ac:dyDescent="0.35">
      <c r="A65" s="4"/>
      <c r="C65" s="1" t="s">
        <v>2911</v>
      </c>
      <c r="E65" s="4"/>
    </row>
    <row r="66" spans="1:7" ht="14.5" x14ac:dyDescent="0.35">
      <c r="A66" s="1" t="s">
        <v>2975</v>
      </c>
      <c r="B66" s="1" t="s">
        <v>882</v>
      </c>
      <c r="C66" s="1" t="s">
        <v>2974</v>
      </c>
      <c r="D66" s="1" t="s">
        <v>891</v>
      </c>
      <c r="E66" s="1" t="s">
        <v>2973</v>
      </c>
      <c r="G66" s="1" t="s">
        <v>12</v>
      </c>
    </row>
    <row r="67" spans="1:7" ht="14.5" x14ac:dyDescent="0.35">
      <c r="E67" s="1" t="s">
        <v>2962</v>
      </c>
    </row>
    <row r="68" spans="1:7" ht="14.5" x14ac:dyDescent="0.35">
      <c r="A68" s="1" t="s">
        <v>2972</v>
      </c>
      <c r="B68" s="1" t="s">
        <v>882</v>
      </c>
      <c r="C68" s="1" t="s">
        <v>2971</v>
      </c>
      <c r="D68" s="1" t="s">
        <v>941</v>
      </c>
      <c r="E68" s="1" t="s">
        <v>2970</v>
      </c>
      <c r="F68" s="1" t="s">
        <v>2969</v>
      </c>
      <c r="G68" s="1" t="s">
        <v>12</v>
      </c>
    </row>
    <row r="69" spans="1:7" ht="14.5" x14ac:dyDescent="0.35">
      <c r="E69" s="1" t="s">
        <v>2968</v>
      </c>
    </row>
    <row r="70" spans="1:7" ht="14.5" x14ac:dyDescent="0.35">
      <c r="A70" s="1" t="s">
        <v>2967</v>
      </c>
      <c r="B70" s="1" t="s">
        <v>882</v>
      </c>
      <c r="C70" s="1" t="s">
        <v>892</v>
      </c>
      <c r="E70" s="1" t="s">
        <v>2966</v>
      </c>
      <c r="G70" s="1" t="s">
        <v>1857</v>
      </c>
    </row>
    <row r="71" spans="1:7" ht="14.5" x14ac:dyDescent="0.35">
      <c r="C71" s="1" t="s">
        <v>2911</v>
      </c>
    </row>
    <row r="72" spans="1:7" ht="14.5" x14ac:dyDescent="0.35">
      <c r="A72" s="1" t="s">
        <v>2965</v>
      </c>
      <c r="B72" s="1" t="s">
        <v>893</v>
      </c>
      <c r="C72" s="1" t="s">
        <v>2475</v>
      </c>
      <c r="D72" s="1" t="s">
        <v>941</v>
      </c>
      <c r="E72" s="1" t="s">
        <v>2964</v>
      </c>
      <c r="F72" s="1" t="s">
        <v>2963</v>
      </c>
      <c r="G72" s="1" t="s">
        <v>166</v>
      </c>
    </row>
    <row r="73" spans="1:7" ht="14.5" x14ac:dyDescent="0.35">
      <c r="E73" s="1" t="s">
        <v>2962</v>
      </c>
    </row>
    <row r="74" spans="1:7" ht="14.5" x14ac:dyDescent="0.35">
      <c r="A74" s="1" t="s">
        <v>2961</v>
      </c>
      <c r="B74" s="1" t="s">
        <v>882</v>
      </c>
      <c r="C74" s="1" t="s">
        <v>1017</v>
      </c>
      <c r="E74" s="1" t="s">
        <v>2960</v>
      </c>
      <c r="G74" s="1" t="s">
        <v>1857</v>
      </c>
    </row>
    <row r="75" spans="1:7" ht="14.5" x14ac:dyDescent="0.35">
      <c r="E75" s="1" t="s">
        <v>2959</v>
      </c>
    </row>
    <row r="76" spans="1:7" ht="15" thickBot="1" x14ac:dyDescent="0.4"/>
    <row r="77" spans="1:7" ht="16" thickBot="1" x14ac:dyDescent="0.4">
      <c r="A77" s="143" t="s">
        <v>2958</v>
      </c>
      <c r="B77" s="144"/>
      <c r="C77" s="144"/>
      <c r="D77" s="144"/>
      <c r="E77" s="144"/>
      <c r="F77" s="144"/>
      <c r="G77" s="145"/>
    </row>
    <row r="78" spans="1:7" s="3" customFormat="1" ht="14" x14ac:dyDescent="0.35">
      <c r="A78" s="3" t="s">
        <v>1918</v>
      </c>
      <c r="B78" s="3" t="s">
        <v>879</v>
      </c>
      <c r="C78" s="3" t="s">
        <v>5</v>
      </c>
      <c r="D78" s="3" t="s">
        <v>6</v>
      </c>
      <c r="E78" s="3" t="s">
        <v>2896</v>
      </c>
      <c r="F78" s="3" t="s">
        <v>1920</v>
      </c>
      <c r="G78" s="3" t="s">
        <v>8</v>
      </c>
    </row>
    <row r="79" spans="1:7" ht="14.5" x14ac:dyDescent="0.35">
      <c r="A79" s="1" t="s">
        <v>2957</v>
      </c>
      <c r="B79" s="1" t="s">
        <v>893</v>
      </c>
      <c r="C79" s="1" t="s">
        <v>368</v>
      </c>
      <c r="D79" s="1" t="s">
        <v>941</v>
      </c>
      <c r="E79" s="1" t="s">
        <v>2956</v>
      </c>
      <c r="F79" s="1" t="s">
        <v>2955</v>
      </c>
      <c r="G79" s="1" t="s">
        <v>21</v>
      </c>
    </row>
    <row r="80" spans="1:7" ht="14.5" x14ac:dyDescent="0.35">
      <c r="C80" s="1" t="s">
        <v>2911</v>
      </c>
    </row>
    <row r="81" spans="1:7" ht="14.5" x14ac:dyDescent="0.35">
      <c r="A81" s="1" t="s">
        <v>2954</v>
      </c>
      <c r="B81" s="1" t="s">
        <v>882</v>
      </c>
      <c r="C81" s="1" t="s">
        <v>1017</v>
      </c>
      <c r="D81" s="1" t="s">
        <v>941</v>
      </c>
      <c r="E81" s="1" t="s">
        <v>2953</v>
      </c>
      <c r="F81" s="1" t="s">
        <v>2952</v>
      </c>
      <c r="G81" s="1" t="s">
        <v>243</v>
      </c>
    </row>
    <row r="82" spans="1:7" ht="14.5" x14ac:dyDescent="0.35">
      <c r="E82" s="1" t="s">
        <v>2926</v>
      </c>
      <c r="F82" s="1" t="s">
        <v>2951</v>
      </c>
    </row>
    <row r="83" spans="1:7" ht="14.5" x14ac:dyDescent="0.35">
      <c r="A83" s="4" t="s">
        <v>2950</v>
      </c>
      <c r="B83" s="1" t="s">
        <v>884</v>
      </c>
      <c r="C83" s="1" t="s">
        <v>2406</v>
      </c>
      <c r="D83" s="1" t="s">
        <v>905</v>
      </c>
      <c r="E83" s="4" t="s">
        <v>2949</v>
      </c>
      <c r="F83" s="1" t="s">
        <v>2948</v>
      </c>
      <c r="G83" s="1" t="s">
        <v>141</v>
      </c>
    </row>
    <row r="84" spans="1:7" ht="14.5" x14ac:dyDescent="0.35">
      <c r="A84" s="4"/>
      <c r="E84" s="4" t="s">
        <v>2947</v>
      </c>
    </row>
    <row r="85" spans="1:7" ht="29" x14ac:dyDescent="0.35">
      <c r="A85" s="1" t="s">
        <v>2946</v>
      </c>
      <c r="B85" s="1" t="s">
        <v>882</v>
      </c>
      <c r="C85" s="1" t="s">
        <v>2039</v>
      </c>
      <c r="D85" s="1" t="s">
        <v>941</v>
      </c>
      <c r="E85" s="1" t="s">
        <v>2945</v>
      </c>
      <c r="F85" s="1" t="s">
        <v>2944</v>
      </c>
      <c r="G85" s="1" t="s">
        <v>243</v>
      </c>
    </row>
    <row r="86" spans="1:7" ht="14.5" x14ac:dyDescent="0.35">
      <c r="F86" s="1" t="s">
        <v>2943</v>
      </c>
    </row>
    <row r="87" spans="1:7" ht="14.5" x14ac:dyDescent="0.35">
      <c r="A87" s="1" t="s">
        <v>2942</v>
      </c>
      <c r="B87" s="1" t="s">
        <v>882</v>
      </c>
      <c r="C87" s="1" t="s">
        <v>1619</v>
      </c>
      <c r="D87" s="1" t="s">
        <v>893</v>
      </c>
      <c r="E87" s="1" t="s">
        <v>2941</v>
      </c>
      <c r="G87" s="1" t="s">
        <v>343</v>
      </c>
    </row>
    <row r="88" spans="1:7" ht="14.5" x14ac:dyDescent="0.35">
      <c r="A88" s="1" t="s">
        <v>2940</v>
      </c>
      <c r="B88" s="1" t="s">
        <v>882</v>
      </c>
      <c r="C88" s="1" t="s">
        <v>915</v>
      </c>
      <c r="D88" s="1" t="s">
        <v>893</v>
      </c>
      <c r="E88" s="1" t="s">
        <v>2939</v>
      </c>
      <c r="G88" s="1" t="s">
        <v>141</v>
      </c>
    </row>
    <row r="89" spans="1:7" ht="29" x14ac:dyDescent="0.35">
      <c r="A89" s="1" t="s">
        <v>2938</v>
      </c>
      <c r="C89" s="1" t="s">
        <v>2937</v>
      </c>
      <c r="E89" s="1" t="s">
        <v>2936</v>
      </c>
    </row>
    <row r="90" spans="1:7" ht="14.5" x14ac:dyDescent="0.35">
      <c r="A90" s="1" t="s">
        <v>2935</v>
      </c>
      <c r="B90" s="1" t="s">
        <v>882</v>
      </c>
      <c r="C90" s="1" t="s">
        <v>1081</v>
      </c>
      <c r="D90" s="1" t="s">
        <v>893</v>
      </c>
      <c r="E90" s="1" t="s">
        <v>2934</v>
      </c>
      <c r="G90" s="1" t="s">
        <v>343</v>
      </c>
    </row>
    <row r="91" spans="1:7" ht="14.5" x14ac:dyDescent="0.35">
      <c r="E91" s="1" t="s">
        <v>2933</v>
      </c>
    </row>
    <row r="92" spans="1:7" ht="14.5" x14ac:dyDescent="0.35">
      <c r="A92" s="1" t="s">
        <v>2932</v>
      </c>
      <c r="B92" s="1" t="s">
        <v>882</v>
      </c>
      <c r="C92" s="1" t="s">
        <v>390</v>
      </c>
      <c r="D92" s="1" t="s">
        <v>893</v>
      </c>
      <c r="E92" s="1" t="s">
        <v>2931</v>
      </c>
      <c r="F92" s="1" t="s">
        <v>2930</v>
      </c>
      <c r="G92" s="1" t="s">
        <v>343</v>
      </c>
    </row>
    <row r="93" spans="1:7" ht="14.5" x14ac:dyDescent="0.35">
      <c r="A93" s="1" t="s">
        <v>2929</v>
      </c>
      <c r="B93" s="1" t="s">
        <v>884</v>
      </c>
      <c r="C93" s="1" t="s">
        <v>2039</v>
      </c>
      <c r="D93" s="1" t="s">
        <v>893</v>
      </c>
      <c r="E93" s="1" t="s">
        <v>2928</v>
      </c>
      <c r="F93" s="1" t="s">
        <v>2927</v>
      </c>
      <c r="G93" s="1" t="s">
        <v>12</v>
      </c>
    </row>
    <row r="94" spans="1:7" ht="14.5" x14ac:dyDescent="0.35">
      <c r="C94" s="1" t="s">
        <v>2911</v>
      </c>
      <c r="E94" s="1" t="s">
        <v>2926</v>
      </c>
    </row>
    <row r="95" spans="1:7" ht="14.5" x14ac:dyDescent="0.35">
      <c r="A95" s="1" t="s">
        <v>2925</v>
      </c>
      <c r="B95" s="1" t="s">
        <v>882</v>
      </c>
      <c r="C95" s="1" t="s">
        <v>1066</v>
      </c>
      <c r="D95" s="1" t="s">
        <v>884</v>
      </c>
      <c r="E95" s="1" t="s">
        <v>2924</v>
      </c>
      <c r="F95" s="1" t="s">
        <v>2923</v>
      </c>
      <c r="G95" s="1" t="s">
        <v>128</v>
      </c>
    </row>
    <row r="96" spans="1:7" ht="14.5" x14ac:dyDescent="0.35">
      <c r="F96" s="1" t="s">
        <v>2922</v>
      </c>
    </row>
    <row r="97" spans="1:7" ht="14.5" x14ac:dyDescent="0.35">
      <c r="A97" s="1" t="s">
        <v>2921</v>
      </c>
      <c r="B97" s="1" t="s">
        <v>882</v>
      </c>
      <c r="C97" s="1" t="s">
        <v>1589</v>
      </c>
      <c r="D97" s="1" t="s">
        <v>882</v>
      </c>
      <c r="E97" s="1" t="s">
        <v>2920</v>
      </c>
      <c r="F97" s="1" t="s">
        <v>2916</v>
      </c>
      <c r="G97" s="1" t="s">
        <v>2919</v>
      </c>
    </row>
    <row r="98" spans="1:7" ht="14.5" x14ac:dyDescent="0.35">
      <c r="E98" s="1" t="s">
        <v>2914</v>
      </c>
    </row>
    <row r="99" spans="1:7" ht="14.5" x14ac:dyDescent="0.35">
      <c r="A99" s="1" t="s">
        <v>2918</v>
      </c>
      <c r="B99" s="1" t="s">
        <v>882</v>
      </c>
      <c r="C99" s="1" t="s">
        <v>1071</v>
      </c>
      <c r="D99" s="1" t="s">
        <v>941</v>
      </c>
      <c r="E99" s="1" t="s">
        <v>2917</v>
      </c>
      <c r="F99" s="1" t="s">
        <v>2916</v>
      </c>
      <c r="G99" s="1" t="s">
        <v>343</v>
      </c>
    </row>
    <row r="100" spans="1:7" ht="14.5" x14ac:dyDescent="0.35">
      <c r="A100" s="1" t="s">
        <v>2915</v>
      </c>
      <c r="E100" s="1" t="s">
        <v>2914</v>
      </c>
    </row>
    <row r="101" spans="1:7" ht="14.5" x14ac:dyDescent="0.35">
      <c r="A101" s="1" t="s">
        <v>2913</v>
      </c>
      <c r="B101" s="1" t="s">
        <v>882</v>
      </c>
      <c r="C101" s="1" t="s">
        <v>892</v>
      </c>
      <c r="D101" s="1" t="s">
        <v>941</v>
      </c>
      <c r="E101" s="1" t="s">
        <v>2912</v>
      </c>
      <c r="G101" s="1" t="s">
        <v>43</v>
      </c>
    </row>
    <row r="102" spans="1:7" ht="14.5" x14ac:dyDescent="0.35">
      <c r="C102" s="1" t="s">
        <v>2911</v>
      </c>
      <c r="E102" s="1" t="s">
        <v>2910</v>
      </c>
    </row>
    <row r="103" spans="1:7" ht="14.5" x14ac:dyDescent="0.35">
      <c r="A103" s="1" t="s">
        <v>2909</v>
      </c>
      <c r="B103" s="1" t="s">
        <v>882</v>
      </c>
      <c r="C103" s="1" t="s">
        <v>2908</v>
      </c>
      <c r="D103" s="1" t="s">
        <v>905</v>
      </c>
      <c r="E103" s="1" t="s">
        <v>2907</v>
      </c>
      <c r="F103" s="1" t="s">
        <v>2906</v>
      </c>
      <c r="G103" s="1" t="s">
        <v>243</v>
      </c>
    </row>
    <row r="104" spans="1:7" ht="14.5" x14ac:dyDescent="0.35">
      <c r="A104" s="1" t="s">
        <v>2905</v>
      </c>
      <c r="F104" s="1" t="s">
        <v>2904</v>
      </c>
    </row>
    <row r="105" spans="1:7" ht="14.5" x14ac:dyDescent="0.35">
      <c r="A105" s="1" t="s">
        <v>2903</v>
      </c>
      <c r="B105" s="1" t="s">
        <v>884</v>
      </c>
      <c r="C105" s="1" t="s">
        <v>1093</v>
      </c>
      <c r="D105" s="1" t="s">
        <v>905</v>
      </c>
      <c r="E105" s="1" t="s">
        <v>2902</v>
      </c>
      <c r="F105" s="1" t="s">
        <v>2901</v>
      </c>
      <c r="G105" s="1" t="s">
        <v>243</v>
      </c>
    </row>
    <row r="106" spans="1:7" ht="14.5" x14ac:dyDescent="0.35">
      <c r="A106" s="1" t="s">
        <v>2900</v>
      </c>
      <c r="E106" s="1" t="s">
        <v>2899</v>
      </c>
      <c r="F106" s="1" t="s">
        <v>2898</v>
      </c>
    </row>
    <row r="107" spans="1:7" ht="15" thickBot="1" x14ac:dyDescent="0.4"/>
    <row r="108" spans="1:7" ht="16" thickBot="1" x14ac:dyDescent="0.4">
      <c r="A108" s="143" t="s">
        <v>2897</v>
      </c>
      <c r="B108" s="144"/>
      <c r="C108" s="144"/>
      <c r="D108" s="144"/>
      <c r="E108" s="144"/>
      <c r="F108" s="144"/>
      <c r="G108" s="145"/>
    </row>
    <row r="109" spans="1:7" s="3" customFormat="1" ht="14" x14ac:dyDescent="0.35">
      <c r="A109" s="3" t="s">
        <v>1918</v>
      </c>
      <c r="B109" s="3" t="s">
        <v>879</v>
      </c>
      <c r="C109" s="3" t="s">
        <v>5</v>
      </c>
      <c r="D109" s="3" t="s">
        <v>6</v>
      </c>
      <c r="E109" s="3" t="s">
        <v>2896</v>
      </c>
      <c r="F109" s="3" t="s">
        <v>1920</v>
      </c>
      <c r="G109" s="3" t="s">
        <v>8</v>
      </c>
    </row>
    <row r="110" spans="1:7" ht="14.5" x14ac:dyDescent="0.35">
      <c r="A110" s="1" t="s">
        <v>2895</v>
      </c>
      <c r="B110" s="1" t="s">
        <v>2874</v>
      </c>
      <c r="C110" s="1" t="s">
        <v>2894</v>
      </c>
      <c r="D110" s="1" t="s">
        <v>2894</v>
      </c>
      <c r="E110" s="1" t="s">
        <v>2893</v>
      </c>
      <c r="G110" s="4" t="s">
        <v>12</v>
      </c>
    </row>
    <row r="111" spans="1:7" ht="14.5" x14ac:dyDescent="0.35">
      <c r="E111" s="1" t="s">
        <v>2892</v>
      </c>
      <c r="G111" s="4"/>
    </row>
    <row r="112" spans="1:7" ht="29" x14ac:dyDescent="0.35">
      <c r="A112" s="1" t="s">
        <v>2891</v>
      </c>
      <c r="B112" s="1" t="s">
        <v>882</v>
      </c>
      <c r="C112" s="1" t="s">
        <v>915</v>
      </c>
      <c r="D112" s="1" t="s">
        <v>891</v>
      </c>
      <c r="E112" s="1" t="s">
        <v>2890</v>
      </c>
      <c r="F112" s="1" t="s">
        <v>2889</v>
      </c>
      <c r="G112" s="1" t="s">
        <v>343</v>
      </c>
    </row>
    <row r="113" spans="1:7" ht="14.5" x14ac:dyDescent="0.35">
      <c r="E113" s="1" t="s">
        <v>2888</v>
      </c>
    </row>
    <row r="114" spans="1:7" ht="14.5" x14ac:dyDescent="0.35">
      <c r="A114" s="1" t="s">
        <v>2887</v>
      </c>
      <c r="B114" s="1" t="s">
        <v>882</v>
      </c>
      <c r="C114" s="1" t="s">
        <v>2525</v>
      </c>
      <c r="D114" s="1" t="s">
        <v>905</v>
      </c>
      <c r="E114" s="4" t="s">
        <v>2886</v>
      </c>
      <c r="F114" s="1" t="s">
        <v>2885</v>
      </c>
      <c r="G114" s="1" t="s">
        <v>128</v>
      </c>
    </row>
    <row r="115" spans="1:7" ht="29" x14ac:dyDescent="0.35">
      <c r="A115" s="1" t="s">
        <v>2884</v>
      </c>
      <c r="B115" s="1" t="s">
        <v>2874</v>
      </c>
      <c r="C115" s="1" t="s">
        <v>168</v>
      </c>
      <c r="D115" s="1" t="s">
        <v>941</v>
      </c>
      <c r="E115" s="1" t="s">
        <v>2883</v>
      </c>
      <c r="F115" s="1" t="s">
        <v>2878</v>
      </c>
      <c r="G115" s="1" t="s">
        <v>21</v>
      </c>
    </row>
    <row r="116" spans="1:7" ht="14.5" x14ac:dyDescent="0.35">
      <c r="A116" s="1" t="s">
        <v>2882</v>
      </c>
      <c r="B116" s="1" t="s">
        <v>2874</v>
      </c>
      <c r="C116" s="1" t="s">
        <v>821</v>
      </c>
      <c r="D116" s="1" t="s">
        <v>891</v>
      </c>
      <c r="E116" s="1" t="s">
        <v>2879</v>
      </c>
      <c r="F116" s="1" t="s">
        <v>2878</v>
      </c>
      <c r="G116" s="1" t="s">
        <v>21</v>
      </c>
    </row>
    <row r="117" spans="1:7" ht="14.5" x14ac:dyDescent="0.35">
      <c r="E117" s="1" t="s">
        <v>2877</v>
      </c>
    </row>
    <row r="118" spans="1:7" ht="14.5" x14ac:dyDescent="0.35">
      <c r="E118" s="1" t="s">
        <v>2881</v>
      </c>
    </row>
    <row r="119" spans="1:7" ht="14.5" x14ac:dyDescent="0.35">
      <c r="A119" s="1" t="s">
        <v>2880</v>
      </c>
      <c r="B119" s="1" t="s">
        <v>2874</v>
      </c>
      <c r="C119" s="1" t="s">
        <v>501</v>
      </c>
      <c r="D119" s="1" t="s">
        <v>891</v>
      </c>
      <c r="E119" s="1" t="s">
        <v>2879</v>
      </c>
      <c r="F119" s="1" t="s">
        <v>2878</v>
      </c>
      <c r="G119" s="1" t="s">
        <v>21</v>
      </c>
    </row>
    <row r="120" spans="1:7" ht="14.5" x14ac:dyDescent="0.35">
      <c r="E120" s="1" t="s">
        <v>2877</v>
      </c>
    </row>
    <row r="121" spans="1:7" ht="14.5" x14ac:dyDescent="0.35">
      <c r="E121" s="1" t="s">
        <v>2876</v>
      </c>
    </row>
    <row r="122" spans="1:7" ht="14.5" x14ac:dyDescent="0.35">
      <c r="A122" s="1" t="s">
        <v>2875</v>
      </c>
      <c r="B122" s="1" t="s">
        <v>2874</v>
      </c>
      <c r="C122" s="1" t="s">
        <v>979</v>
      </c>
      <c r="D122" s="1" t="s">
        <v>909</v>
      </c>
      <c r="E122" s="1" t="s">
        <v>2873</v>
      </c>
      <c r="G122" s="1" t="s">
        <v>21</v>
      </c>
    </row>
    <row r="123" spans="1:7" ht="14.5" x14ac:dyDescent="0.35">
      <c r="E123" s="1" t="s">
        <v>2872</v>
      </c>
    </row>
    <row r="124" spans="1:7" ht="14.5" x14ac:dyDescent="0.35">
      <c r="A124" s="1" t="s">
        <v>2871</v>
      </c>
      <c r="B124" s="1" t="s">
        <v>883</v>
      </c>
      <c r="C124" s="1" t="s">
        <v>951</v>
      </c>
      <c r="E124" s="1" t="s">
        <v>2870</v>
      </c>
      <c r="G124" s="1" t="s">
        <v>1857</v>
      </c>
    </row>
    <row r="125" spans="1:7" ht="14.5" x14ac:dyDescent="0.35">
      <c r="A125" s="4"/>
    </row>
    <row r="126" spans="1:7" ht="14.5" x14ac:dyDescent="0.35"/>
    <row r="127" spans="1:7" ht="14.5" x14ac:dyDescent="0.35"/>
    <row r="128" spans="1:7"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spans="1:7" ht="14.5" x14ac:dyDescent="0.35"/>
    <row r="162" spans="1:7" ht="14.5" x14ac:dyDescent="0.35"/>
    <row r="163" spans="1:7" ht="14.5" x14ac:dyDescent="0.35">
      <c r="A163" s="4"/>
      <c r="B163" s="4"/>
      <c r="C163" s="4"/>
      <c r="D163" s="4"/>
      <c r="E163" s="4"/>
      <c r="F163" s="4"/>
      <c r="G163" s="4"/>
    </row>
    <row r="164" spans="1:7" s="3" customFormat="1" ht="14" x14ac:dyDescent="0.35"/>
    <row r="165" spans="1:7" ht="14.5" x14ac:dyDescent="0.35"/>
    <row r="166" spans="1:7" ht="14.5" x14ac:dyDescent="0.35"/>
    <row r="167" spans="1:7" ht="14.5" x14ac:dyDescent="0.35"/>
    <row r="168" spans="1:7" ht="14.5" x14ac:dyDescent="0.35"/>
    <row r="169" spans="1:7" ht="14.5" x14ac:dyDescent="0.35"/>
    <row r="170" spans="1:7" ht="14.5" x14ac:dyDescent="0.35"/>
    <row r="171" spans="1:7" ht="14.5" x14ac:dyDescent="0.35"/>
    <row r="172" spans="1:7" ht="14.5" x14ac:dyDescent="0.35"/>
    <row r="173" spans="1:7" ht="14.5" x14ac:dyDescent="0.35"/>
    <row r="174" spans="1:7" ht="14.5" x14ac:dyDescent="0.35"/>
    <row r="175" spans="1:7" ht="14.5" x14ac:dyDescent="0.35"/>
    <row r="176" spans="1:7" ht="14.5" x14ac:dyDescent="0.35"/>
    <row r="177" spans="1:7" ht="14.5" x14ac:dyDescent="0.35"/>
    <row r="178" spans="1:7" ht="14.5" x14ac:dyDescent="0.35"/>
    <row r="179" spans="1:7" ht="14.5" x14ac:dyDescent="0.35"/>
    <row r="180" spans="1:7" ht="14.5" x14ac:dyDescent="0.35"/>
    <row r="181" spans="1:7" ht="14.5" x14ac:dyDescent="0.35"/>
    <row r="182" spans="1:7" ht="14.5" x14ac:dyDescent="0.35">
      <c r="A182" s="4"/>
      <c r="B182" s="4"/>
      <c r="C182" s="4"/>
      <c r="D182" s="4"/>
      <c r="E182" s="4"/>
      <c r="F182" s="4"/>
      <c r="G182" s="4"/>
    </row>
    <row r="183" spans="1:7" s="3" customFormat="1" ht="14" x14ac:dyDescent="0.35"/>
    <row r="184" spans="1:7" ht="14.5" x14ac:dyDescent="0.35"/>
    <row r="185" spans="1:7" ht="14.5" x14ac:dyDescent="0.35"/>
    <row r="186" spans="1:7" ht="14.5" x14ac:dyDescent="0.35"/>
    <row r="187" spans="1:7" ht="14.5" x14ac:dyDescent="0.35">
      <c r="E187" s="14"/>
    </row>
    <row r="188" spans="1:7" ht="14.5" x14ac:dyDescent="0.35"/>
    <row r="189" spans="1:7" ht="14.5" x14ac:dyDescent="0.35">
      <c r="E189" s="15"/>
    </row>
    <row r="190" spans="1:7" ht="14.5" x14ac:dyDescent="0.35"/>
    <row r="191" spans="1:7" ht="14.5" x14ac:dyDescent="0.35">
      <c r="E191" s="18"/>
    </row>
  </sheetData>
  <mergeCells count="7">
    <mergeCell ref="A1:G2"/>
    <mergeCell ref="A3:G3"/>
    <mergeCell ref="A4:G4"/>
    <mergeCell ref="A108:G108"/>
    <mergeCell ref="A26:G26"/>
    <mergeCell ref="A58:G58"/>
    <mergeCell ref="A77:G7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249977111117893"/>
  </sheetPr>
  <dimension ref="A1:P104"/>
  <sheetViews>
    <sheetView topLeftCell="A71" workbookViewId="0">
      <selection activeCell="A74" sqref="A74:L103"/>
    </sheetView>
  </sheetViews>
  <sheetFormatPr defaultColWidth="9.1796875" defaultRowHeight="14.15" customHeight="1" x14ac:dyDescent="0.35"/>
  <cols>
    <col min="1" max="1" width="17.81640625" style="1" customWidth="1"/>
    <col min="2" max="7" width="4.7265625" style="1" customWidth="1"/>
    <col min="8" max="8" width="8.7265625" style="1" customWidth="1"/>
    <col min="9" max="9" width="7.7265625" style="1" customWidth="1"/>
    <col min="10" max="10" width="5.7265625" style="1" customWidth="1"/>
    <col min="11" max="11" width="54" style="1" customWidth="1"/>
    <col min="12" max="12" width="7.81640625" style="1" customWidth="1"/>
    <col min="13" max="14" width="9.1796875" style="1"/>
    <col min="15" max="15" width="7.7265625" style="1" customWidth="1"/>
    <col min="16" max="16384" width="9.1796875" style="1"/>
  </cols>
  <sheetData>
    <row r="1" spans="1:12" ht="14.5" x14ac:dyDescent="0.35">
      <c r="A1" s="169" t="s">
        <v>3336</v>
      </c>
      <c r="B1" s="170"/>
      <c r="C1" s="170"/>
      <c r="D1" s="170"/>
      <c r="E1" s="170"/>
      <c r="F1" s="170"/>
      <c r="G1" s="170"/>
      <c r="H1" s="170"/>
      <c r="I1" s="170"/>
      <c r="J1" s="170"/>
      <c r="K1" s="170"/>
      <c r="L1" s="171"/>
    </row>
    <row r="2" spans="1:12" ht="15" thickBot="1" x14ac:dyDescent="0.4">
      <c r="A2" s="172"/>
      <c r="B2" s="173"/>
      <c r="C2" s="173"/>
      <c r="D2" s="173"/>
      <c r="E2" s="173"/>
      <c r="F2" s="173"/>
      <c r="G2" s="173"/>
      <c r="H2" s="173"/>
      <c r="I2" s="173"/>
      <c r="J2" s="173"/>
      <c r="K2" s="173"/>
      <c r="L2" s="174"/>
    </row>
    <row r="3" spans="1:12" s="25" customFormat="1" ht="10" x14ac:dyDescent="0.35">
      <c r="A3" s="175" t="s">
        <v>3335</v>
      </c>
      <c r="B3" s="175"/>
      <c r="C3" s="175"/>
      <c r="D3" s="175"/>
      <c r="E3" s="175"/>
      <c r="F3" s="175"/>
      <c r="G3" s="175"/>
      <c r="H3" s="175"/>
      <c r="I3" s="175"/>
      <c r="J3" s="175"/>
      <c r="K3" s="175"/>
      <c r="L3" s="175"/>
    </row>
    <row r="4" spans="1:12" s="3" customFormat="1" ht="14" x14ac:dyDescent="0.35">
      <c r="A4" s="3" t="s">
        <v>3227</v>
      </c>
      <c r="B4" s="3" t="s">
        <v>1892</v>
      </c>
      <c r="C4" s="3" t="s">
        <v>3226</v>
      </c>
      <c r="D4" s="3" t="s">
        <v>3225</v>
      </c>
      <c r="E4" s="3" t="s">
        <v>3224</v>
      </c>
      <c r="F4" s="3" t="s">
        <v>3223</v>
      </c>
      <c r="G4" s="3" t="s">
        <v>3222</v>
      </c>
      <c r="H4" s="3" t="s">
        <v>3221</v>
      </c>
      <c r="I4" s="3" t="s">
        <v>3220</v>
      </c>
      <c r="J4" s="3" t="s">
        <v>3219</v>
      </c>
      <c r="K4" s="3" t="s">
        <v>3218</v>
      </c>
      <c r="L4" s="3" t="s">
        <v>8</v>
      </c>
    </row>
    <row r="5" spans="1:12" s="4" customFormat="1" ht="12.5" x14ac:dyDescent="0.35">
      <c r="A5" s="4" t="s">
        <v>3334</v>
      </c>
      <c r="B5" s="4" t="s">
        <v>882</v>
      </c>
      <c r="C5" s="4" t="s">
        <v>893</v>
      </c>
      <c r="D5" s="4" t="s">
        <v>884</v>
      </c>
      <c r="E5" s="4" t="s">
        <v>884</v>
      </c>
      <c r="F5" s="4" t="s">
        <v>884</v>
      </c>
      <c r="G5" s="4" t="s">
        <v>884</v>
      </c>
      <c r="H5" s="4" t="s">
        <v>982</v>
      </c>
      <c r="I5" s="4" t="s">
        <v>1012</v>
      </c>
      <c r="J5" s="4" t="s">
        <v>2535</v>
      </c>
      <c r="K5" s="4" t="s">
        <v>3333</v>
      </c>
      <c r="L5" s="4" t="s">
        <v>38</v>
      </c>
    </row>
    <row r="6" spans="1:12" s="4" customFormat="1" ht="12.5" x14ac:dyDescent="0.35">
      <c r="A6" s="4" t="s">
        <v>3332</v>
      </c>
      <c r="B6" s="4" t="s">
        <v>893</v>
      </c>
      <c r="C6" s="4" t="s">
        <v>882</v>
      </c>
      <c r="D6" s="4" t="s">
        <v>884</v>
      </c>
      <c r="E6" s="4" t="s">
        <v>884</v>
      </c>
      <c r="F6" s="4" t="s">
        <v>884</v>
      </c>
      <c r="G6" s="4" t="s">
        <v>884</v>
      </c>
      <c r="H6" s="4" t="s">
        <v>1472</v>
      </c>
      <c r="I6" s="4" t="s">
        <v>1012</v>
      </c>
      <c r="J6" s="4" t="s">
        <v>2579</v>
      </c>
      <c r="K6" s="4" t="s">
        <v>4506</v>
      </c>
      <c r="L6" s="4" t="s">
        <v>85</v>
      </c>
    </row>
    <row r="7" spans="1:12" s="4" customFormat="1" ht="12.5" x14ac:dyDescent="0.35">
      <c r="A7" s="4" t="s">
        <v>3331</v>
      </c>
      <c r="B7" s="4" t="s">
        <v>893</v>
      </c>
      <c r="C7" s="4" t="s">
        <v>884</v>
      </c>
      <c r="D7" s="4" t="s">
        <v>882</v>
      </c>
      <c r="E7" s="4" t="s">
        <v>884</v>
      </c>
      <c r="F7" s="4" t="s">
        <v>884</v>
      </c>
      <c r="G7" s="4" t="s">
        <v>884</v>
      </c>
      <c r="H7" s="4" t="s">
        <v>1758</v>
      </c>
      <c r="I7" s="4" t="s">
        <v>982</v>
      </c>
      <c r="J7" s="4" t="s">
        <v>2610</v>
      </c>
      <c r="K7" s="4" t="s">
        <v>3330</v>
      </c>
      <c r="L7" s="4" t="s">
        <v>21</v>
      </c>
    </row>
    <row r="8" spans="1:12" s="4" customFormat="1" ht="12.5" x14ac:dyDescent="0.35">
      <c r="K8" s="4" t="s">
        <v>3329</v>
      </c>
    </row>
    <row r="9" spans="1:12" s="4" customFormat="1" ht="12.5" x14ac:dyDescent="0.35">
      <c r="A9" s="4" t="s">
        <v>3328</v>
      </c>
      <c r="B9" s="4" t="s">
        <v>893</v>
      </c>
      <c r="C9" s="4" t="s">
        <v>884</v>
      </c>
      <c r="D9" s="4" t="s">
        <v>882</v>
      </c>
      <c r="E9" s="4" t="s">
        <v>884</v>
      </c>
      <c r="F9" s="4" t="s">
        <v>884</v>
      </c>
      <c r="G9" s="4" t="s">
        <v>884</v>
      </c>
      <c r="H9" s="4" t="s">
        <v>1758</v>
      </c>
      <c r="I9" s="4" t="s">
        <v>982</v>
      </c>
      <c r="J9" s="4" t="s">
        <v>2610</v>
      </c>
      <c r="K9" s="4" t="s">
        <v>3327</v>
      </c>
      <c r="L9" s="4" t="s">
        <v>21</v>
      </c>
    </row>
    <row r="10" spans="1:12" s="4" customFormat="1" ht="12.5" x14ac:dyDescent="0.35">
      <c r="K10" s="4" t="s">
        <v>3326</v>
      </c>
    </row>
    <row r="11" spans="1:12" s="4" customFormat="1" ht="12.5" x14ac:dyDescent="0.35">
      <c r="A11" s="4" t="s">
        <v>3325</v>
      </c>
      <c r="B11" s="4" t="s">
        <v>893</v>
      </c>
      <c r="C11" s="4" t="s">
        <v>884</v>
      </c>
      <c r="D11" s="4" t="s">
        <v>882</v>
      </c>
      <c r="E11" s="4" t="s">
        <v>884</v>
      </c>
      <c r="F11" s="4" t="s">
        <v>884</v>
      </c>
      <c r="G11" s="4" t="s">
        <v>884</v>
      </c>
      <c r="H11" s="4" t="s">
        <v>1758</v>
      </c>
      <c r="I11" s="4" t="s">
        <v>982</v>
      </c>
      <c r="J11" s="4" t="s">
        <v>2610</v>
      </c>
      <c r="K11" s="4" t="s">
        <v>3324</v>
      </c>
      <c r="L11" s="4" t="s">
        <v>21</v>
      </c>
    </row>
    <row r="12" spans="1:12" s="4" customFormat="1" ht="12.5" x14ac:dyDescent="0.35">
      <c r="K12" s="4" t="s">
        <v>3323</v>
      </c>
    </row>
    <row r="13" spans="1:12" s="4" customFormat="1" ht="12.5" x14ac:dyDescent="0.35">
      <c r="A13" s="4" t="s">
        <v>3322</v>
      </c>
      <c r="B13" s="4" t="s">
        <v>882</v>
      </c>
      <c r="C13" s="4" t="s">
        <v>884</v>
      </c>
      <c r="D13" s="4" t="s">
        <v>884</v>
      </c>
      <c r="E13" s="4" t="s">
        <v>884</v>
      </c>
      <c r="F13" s="4" t="s">
        <v>893</v>
      </c>
      <c r="G13" s="4" t="s">
        <v>884</v>
      </c>
      <c r="H13" s="4" t="s">
        <v>1012</v>
      </c>
      <c r="I13" s="4" t="s">
        <v>1012</v>
      </c>
      <c r="J13" s="4" t="s">
        <v>885</v>
      </c>
      <c r="K13" s="4" t="s">
        <v>3321</v>
      </c>
      <c r="L13" s="4" t="s">
        <v>211</v>
      </c>
    </row>
    <row r="14" spans="1:12" s="4" customFormat="1" ht="12.5" x14ac:dyDescent="0.35">
      <c r="A14" s="4" t="s">
        <v>3320</v>
      </c>
    </row>
    <row r="15" spans="1:12" s="4" customFormat="1" ht="12.5" x14ac:dyDescent="0.35">
      <c r="A15" s="4" t="s">
        <v>3319</v>
      </c>
      <c r="B15" s="4" t="s">
        <v>884</v>
      </c>
      <c r="C15" s="4" t="s">
        <v>884</v>
      </c>
      <c r="D15" s="4" t="s">
        <v>884</v>
      </c>
      <c r="E15" s="4" t="s">
        <v>882</v>
      </c>
      <c r="F15" s="4" t="s">
        <v>893</v>
      </c>
      <c r="G15" s="4" t="s">
        <v>884</v>
      </c>
      <c r="H15" s="4" t="s">
        <v>1010</v>
      </c>
      <c r="I15" s="4" t="s">
        <v>1012</v>
      </c>
      <c r="J15" s="4" t="s">
        <v>3257</v>
      </c>
      <c r="K15" s="4" t="s">
        <v>3318</v>
      </c>
      <c r="L15" s="4" t="s">
        <v>38</v>
      </c>
    </row>
    <row r="16" spans="1:12" s="4" customFormat="1" ht="12.5" x14ac:dyDescent="0.35">
      <c r="A16" s="4" t="s">
        <v>3317</v>
      </c>
      <c r="B16" s="4" t="s">
        <v>893</v>
      </c>
      <c r="C16" s="4" t="s">
        <v>882</v>
      </c>
      <c r="D16" s="4" t="s">
        <v>884</v>
      </c>
      <c r="E16" s="4" t="s">
        <v>882</v>
      </c>
      <c r="F16" s="4" t="s">
        <v>884</v>
      </c>
      <c r="G16" s="4" t="s">
        <v>884</v>
      </c>
      <c r="H16" s="4" t="s">
        <v>1390</v>
      </c>
      <c r="I16" s="4" t="s">
        <v>909</v>
      </c>
      <c r="J16" s="4" t="s">
        <v>2579</v>
      </c>
      <c r="K16" s="4" t="s">
        <v>3316</v>
      </c>
      <c r="L16" s="4" t="s">
        <v>166</v>
      </c>
    </row>
    <row r="17" spans="1:12" s="4" customFormat="1" ht="12.5" x14ac:dyDescent="0.35">
      <c r="A17" s="4" t="s">
        <v>3315</v>
      </c>
    </row>
    <row r="18" spans="1:12" ht="14.5" x14ac:dyDescent="0.35">
      <c r="A18" s="1" t="s">
        <v>3314</v>
      </c>
      <c r="B18" s="1" t="s">
        <v>882</v>
      </c>
      <c r="C18" s="1" t="s">
        <v>884</v>
      </c>
      <c r="D18" s="1" t="s">
        <v>884</v>
      </c>
      <c r="E18" s="1" t="s">
        <v>893</v>
      </c>
      <c r="F18" s="1" t="s">
        <v>884</v>
      </c>
      <c r="G18" s="1" t="s">
        <v>884</v>
      </c>
      <c r="H18" s="1" t="s">
        <v>1012</v>
      </c>
      <c r="I18" s="1" t="s">
        <v>1758</v>
      </c>
      <c r="J18" s="1" t="s">
        <v>885</v>
      </c>
      <c r="K18" s="1" t="s">
        <v>3313</v>
      </c>
      <c r="L18" s="1" t="s">
        <v>4507</v>
      </c>
    </row>
    <row r="19" spans="1:12" ht="14.5" x14ac:dyDescent="0.35">
      <c r="A19" s="1" t="s">
        <v>3312</v>
      </c>
      <c r="B19" s="1" t="s">
        <v>884</v>
      </c>
      <c r="C19" s="1" t="s">
        <v>884</v>
      </c>
      <c r="D19" s="1" t="s">
        <v>884</v>
      </c>
      <c r="E19" s="1" t="s">
        <v>882</v>
      </c>
      <c r="F19" s="1" t="s">
        <v>893</v>
      </c>
      <c r="G19" s="1" t="s">
        <v>884</v>
      </c>
      <c r="H19" s="1" t="s">
        <v>1012</v>
      </c>
      <c r="I19" s="1" t="s">
        <v>1758</v>
      </c>
      <c r="J19" s="1" t="s">
        <v>885</v>
      </c>
      <c r="K19" s="1" t="s">
        <v>3311</v>
      </c>
      <c r="L19" s="1" t="s">
        <v>141</v>
      </c>
    </row>
    <row r="20" spans="1:12" ht="14.5" x14ac:dyDescent="0.35">
      <c r="A20" s="1" t="s">
        <v>3310</v>
      </c>
    </row>
    <row r="21" spans="1:12" ht="14.5" x14ac:dyDescent="0.35">
      <c r="A21" s="1" t="s">
        <v>3309</v>
      </c>
      <c r="B21" s="1" t="s">
        <v>884</v>
      </c>
      <c r="C21" s="1" t="s">
        <v>882</v>
      </c>
      <c r="D21" s="1" t="s">
        <v>893</v>
      </c>
      <c r="E21" s="1" t="s">
        <v>884</v>
      </c>
      <c r="F21" s="1" t="s">
        <v>884</v>
      </c>
      <c r="G21" s="1" t="s">
        <v>884</v>
      </c>
      <c r="H21" s="1" t="s">
        <v>1012</v>
      </c>
      <c r="I21" s="1" t="s">
        <v>1472</v>
      </c>
      <c r="J21" s="1" t="s">
        <v>2610</v>
      </c>
      <c r="K21" s="1" t="s">
        <v>3308</v>
      </c>
      <c r="L21" s="1" t="s">
        <v>103</v>
      </c>
    </row>
    <row r="22" spans="1:12" ht="14.5" x14ac:dyDescent="0.35">
      <c r="A22" s="1" t="s">
        <v>3307</v>
      </c>
      <c r="B22" s="1" t="s">
        <v>882</v>
      </c>
      <c r="C22" s="1" t="s">
        <v>893</v>
      </c>
      <c r="D22" s="1" t="s">
        <v>893</v>
      </c>
      <c r="E22" s="1" t="s">
        <v>884</v>
      </c>
      <c r="F22" s="1" t="s">
        <v>882</v>
      </c>
      <c r="G22" s="1" t="s">
        <v>884</v>
      </c>
      <c r="H22" s="1" t="s">
        <v>1010</v>
      </c>
      <c r="I22" s="1" t="s">
        <v>1758</v>
      </c>
      <c r="J22" s="1" t="s">
        <v>2610</v>
      </c>
      <c r="K22" s="1" t="s">
        <v>3306</v>
      </c>
      <c r="L22" s="1" t="s">
        <v>128</v>
      </c>
    </row>
    <row r="23" spans="1:12" ht="14.5" x14ac:dyDescent="0.35">
      <c r="A23" s="1" t="s">
        <v>3305</v>
      </c>
      <c r="B23" s="1" t="s">
        <v>884</v>
      </c>
      <c r="C23" s="1" t="s">
        <v>882</v>
      </c>
      <c r="D23" s="1" t="s">
        <v>884</v>
      </c>
      <c r="E23" s="1" t="s">
        <v>884</v>
      </c>
      <c r="F23" s="1" t="s">
        <v>893</v>
      </c>
      <c r="G23" s="1" t="s">
        <v>884</v>
      </c>
      <c r="H23" s="1" t="s">
        <v>1758</v>
      </c>
      <c r="I23" s="1" t="s">
        <v>1012</v>
      </c>
      <c r="J23" s="1" t="s">
        <v>2610</v>
      </c>
      <c r="K23" s="1" t="s">
        <v>3304</v>
      </c>
      <c r="L23" s="1" t="s">
        <v>243</v>
      </c>
    </row>
    <row r="24" spans="1:12" ht="14.5" x14ac:dyDescent="0.35">
      <c r="K24" s="1" t="s">
        <v>3303</v>
      </c>
    </row>
    <row r="25" spans="1:12" ht="14.5" x14ac:dyDescent="0.35">
      <c r="A25" s="1" t="s">
        <v>3302</v>
      </c>
      <c r="B25" s="1" t="s">
        <v>893</v>
      </c>
      <c r="C25" s="1" t="s">
        <v>882</v>
      </c>
      <c r="D25" s="1" t="s">
        <v>884</v>
      </c>
      <c r="E25" s="1" t="s">
        <v>893</v>
      </c>
      <c r="F25" s="1" t="s">
        <v>884</v>
      </c>
      <c r="G25" s="1" t="s">
        <v>882</v>
      </c>
      <c r="H25" s="1" t="s">
        <v>1758</v>
      </c>
      <c r="I25" s="1" t="s">
        <v>1758</v>
      </c>
      <c r="J25" s="1" t="s">
        <v>1365</v>
      </c>
      <c r="K25" s="1" t="s">
        <v>3301</v>
      </c>
      <c r="L25" s="1" t="s">
        <v>211</v>
      </c>
    </row>
    <row r="26" spans="1:12" ht="14.5" x14ac:dyDescent="0.35">
      <c r="A26" s="1" t="s">
        <v>3300</v>
      </c>
      <c r="B26" s="1" t="s">
        <v>884</v>
      </c>
      <c r="C26" s="1" t="s">
        <v>884</v>
      </c>
      <c r="D26" s="1" t="s">
        <v>893</v>
      </c>
      <c r="E26" s="1" t="s">
        <v>884</v>
      </c>
      <c r="F26" s="1" t="s">
        <v>884</v>
      </c>
      <c r="G26" s="1" t="s">
        <v>882</v>
      </c>
      <c r="H26" s="1" t="s">
        <v>1012</v>
      </c>
      <c r="I26" s="1" t="s">
        <v>1012</v>
      </c>
      <c r="J26" s="1" t="s">
        <v>885</v>
      </c>
      <c r="K26" s="1" t="s">
        <v>3299</v>
      </c>
      <c r="L26" s="1" t="s">
        <v>18</v>
      </c>
    </row>
    <row r="27" spans="1:12" ht="14.5" x14ac:dyDescent="0.35">
      <c r="A27" s="1" t="s">
        <v>3298</v>
      </c>
      <c r="H27" s="1" t="s">
        <v>1010</v>
      </c>
      <c r="I27" s="1" t="s">
        <v>1010</v>
      </c>
      <c r="J27" s="1" t="s">
        <v>2535</v>
      </c>
      <c r="K27" s="1" t="s">
        <v>3297</v>
      </c>
      <c r="L27" s="1" t="s">
        <v>3141</v>
      </c>
    </row>
    <row r="28" spans="1:12" ht="14.5" x14ac:dyDescent="0.35">
      <c r="A28" s="1" t="s">
        <v>3296</v>
      </c>
      <c r="B28" s="1" t="s">
        <v>884</v>
      </c>
      <c r="C28" s="1" t="s">
        <v>884</v>
      </c>
      <c r="D28" s="1" t="s">
        <v>884</v>
      </c>
      <c r="E28" s="1" t="s">
        <v>893</v>
      </c>
      <c r="F28" s="1" t="s">
        <v>884</v>
      </c>
      <c r="G28" s="1" t="s">
        <v>882</v>
      </c>
      <c r="H28" s="1" t="s">
        <v>1758</v>
      </c>
      <c r="I28" s="1" t="s">
        <v>1012</v>
      </c>
      <c r="J28" s="1" t="s">
        <v>2535</v>
      </c>
      <c r="K28" s="1" t="s">
        <v>4508</v>
      </c>
      <c r="L28" s="1" t="s">
        <v>4509</v>
      </c>
    </row>
    <row r="29" spans="1:12" ht="14.5" x14ac:dyDescent="0.35">
      <c r="A29" s="1" t="s">
        <v>3295</v>
      </c>
      <c r="B29" s="1" t="s">
        <v>882</v>
      </c>
      <c r="C29" s="1" t="s">
        <v>882</v>
      </c>
      <c r="D29" s="1" t="s">
        <v>941</v>
      </c>
      <c r="E29" s="1" t="s">
        <v>884</v>
      </c>
      <c r="F29" s="1" t="s">
        <v>884</v>
      </c>
      <c r="G29" s="1" t="s">
        <v>884</v>
      </c>
      <c r="H29" s="1" t="s">
        <v>982</v>
      </c>
      <c r="I29" s="1" t="s">
        <v>1390</v>
      </c>
      <c r="J29" s="1" t="s">
        <v>2610</v>
      </c>
      <c r="K29" s="1" t="s">
        <v>3294</v>
      </c>
      <c r="L29" s="1" t="s">
        <v>61</v>
      </c>
    </row>
    <row r="30" spans="1:12" ht="14.5" x14ac:dyDescent="0.35">
      <c r="A30" s="1" t="s">
        <v>3293</v>
      </c>
      <c r="B30" s="1" t="s">
        <v>884</v>
      </c>
      <c r="C30" s="1" t="s">
        <v>884</v>
      </c>
      <c r="D30" s="1" t="s">
        <v>884</v>
      </c>
      <c r="E30" s="1" t="s">
        <v>884</v>
      </c>
      <c r="F30" s="1" t="s">
        <v>893</v>
      </c>
      <c r="G30" s="1" t="s">
        <v>882</v>
      </c>
      <c r="H30" s="1" t="s">
        <v>1758</v>
      </c>
      <c r="I30" s="1" t="s">
        <v>1012</v>
      </c>
      <c r="J30" s="1" t="s">
        <v>3202</v>
      </c>
      <c r="K30" s="1" t="s">
        <v>3292</v>
      </c>
      <c r="L30" s="1" t="s">
        <v>128</v>
      </c>
    </row>
    <row r="31" spans="1:12" ht="14.5" x14ac:dyDescent="0.35">
      <c r="A31" s="1" t="s">
        <v>3291</v>
      </c>
      <c r="B31" s="1" t="s">
        <v>882</v>
      </c>
      <c r="C31" s="1" t="s">
        <v>882</v>
      </c>
      <c r="D31" s="1" t="s">
        <v>882</v>
      </c>
      <c r="E31" s="1" t="s">
        <v>882</v>
      </c>
      <c r="F31" s="1" t="s">
        <v>882</v>
      </c>
      <c r="G31" s="1" t="s">
        <v>882</v>
      </c>
      <c r="H31" s="1" t="s">
        <v>1012</v>
      </c>
      <c r="I31" s="1" t="s">
        <v>1012</v>
      </c>
      <c r="J31" s="1" t="s">
        <v>1184</v>
      </c>
      <c r="K31" s="1" t="s">
        <v>3290</v>
      </c>
      <c r="L31" s="1" t="s">
        <v>4507</v>
      </c>
    </row>
    <row r="32" spans="1:12" ht="14.5" x14ac:dyDescent="0.35">
      <c r="K32" s="1" t="s">
        <v>3289</v>
      </c>
    </row>
    <row r="33" spans="1:16" ht="14.5" x14ac:dyDescent="0.35">
      <c r="A33" s="1" t="s">
        <v>3288</v>
      </c>
      <c r="B33" s="1" t="s">
        <v>884</v>
      </c>
      <c r="C33" s="1" t="s">
        <v>893</v>
      </c>
      <c r="D33" s="1" t="s">
        <v>884</v>
      </c>
      <c r="E33" s="1" t="s">
        <v>884</v>
      </c>
      <c r="F33" s="1" t="s">
        <v>884</v>
      </c>
      <c r="G33" s="1" t="s">
        <v>882</v>
      </c>
      <c r="H33" s="1" t="s">
        <v>1010</v>
      </c>
      <c r="I33" s="1" t="s">
        <v>982</v>
      </c>
      <c r="J33" s="1" t="s">
        <v>2610</v>
      </c>
      <c r="K33" s="1" t="s">
        <v>3287</v>
      </c>
      <c r="L33" s="1" t="s">
        <v>166</v>
      </c>
    </row>
    <row r="34" spans="1:16" ht="14.5" x14ac:dyDescent="0.35">
      <c r="A34" s="1" t="s">
        <v>3286</v>
      </c>
      <c r="B34" s="1" t="s">
        <v>882</v>
      </c>
      <c r="C34" s="1" t="s">
        <v>884</v>
      </c>
      <c r="D34" s="1" t="s">
        <v>893</v>
      </c>
      <c r="E34" s="1" t="s">
        <v>884</v>
      </c>
      <c r="F34" s="1" t="s">
        <v>884</v>
      </c>
      <c r="G34" s="1" t="s">
        <v>884</v>
      </c>
      <c r="H34" s="1" t="s">
        <v>1758</v>
      </c>
      <c r="I34" s="1" t="s">
        <v>1012</v>
      </c>
      <c r="J34" s="1" t="s">
        <v>885</v>
      </c>
      <c r="K34" s="1" t="s">
        <v>3285</v>
      </c>
      <c r="L34" s="1" t="s">
        <v>4510</v>
      </c>
    </row>
    <row r="35" spans="1:16" ht="14.5" x14ac:dyDescent="0.35">
      <c r="A35" s="1" t="s">
        <v>3284</v>
      </c>
      <c r="B35" s="1" t="s">
        <v>893</v>
      </c>
      <c r="C35" s="1" t="s">
        <v>884</v>
      </c>
      <c r="D35" s="1" t="s">
        <v>884</v>
      </c>
      <c r="E35" s="1" t="s">
        <v>884</v>
      </c>
      <c r="F35" s="1" t="s">
        <v>884</v>
      </c>
      <c r="G35" s="1" t="s">
        <v>882</v>
      </c>
      <c r="H35" s="1" t="s">
        <v>1012</v>
      </c>
      <c r="I35" s="1" t="s">
        <v>1010</v>
      </c>
      <c r="J35" s="1" t="s">
        <v>885</v>
      </c>
      <c r="K35" s="1" t="s">
        <v>3283</v>
      </c>
      <c r="L35" s="1" t="s">
        <v>33</v>
      </c>
    </row>
    <row r="36" spans="1:16" ht="14.5" x14ac:dyDescent="0.35">
      <c r="A36" s="1" t="s">
        <v>3282</v>
      </c>
      <c r="B36" s="1" t="s">
        <v>884</v>
      </c>
      <c r="C36" s="1" t="s">
        <v>884</v>
      </c>
      <c r="D36" s="1" t="s">
        <v>893</v>
      </c>
      <c r="E36" s="1" t="s">
        <v>884</v>
      </c>
      <c r="F36" s="1" t="s">
        <v>882</v>
      </c>
      <c r="G36" s="1" t="s">
        <v>884</v>
      </c>
      <c r="H36" s="1" t="s">
        <v>1010</v>
      </c>
      <c r="I36" s="1" t="s">
        <v>1012</v>
      </c>
      <c r="J36" s="1" t="s">
        <v>3257</v>
      </c>
      <c r="K36" s="1" t="s">
        <v>3281</v>
      </c>
      <c r="L36" s="1" t="s">
        <v>33</v>
      </c>
    </row>
    <row r="37" spans="1:16" ht="14.5" x14ac:dyDescent="0.35">
      <c r="A37" s="1" t="s">
        <v>3280</v>
      </c>
      <c r="B37" s="1" t="s">
        <v>882</v>
      </c>
      <c r="C37" s="1" t="s">
        <v>884</v>
      </c>
      <c r="D37" s="1" t="s">
        <v>884</v>
      </c>
      <c r="E37" s="1" t="s">
        <v>884</v>
      </c>
      <c r="F37" s="1" t="s">
        <v>884</v>
      </c>
      <c r="G37" s="1" t="s">
        <v>893</v>
      </c>
      <c r="H37" s="1" t="s">
        <v>1012</v>
      </c>
      <c r="I37" s="1" t="s">
        <v>1390</v>
      </c>
      <c r="J37" s="1" t="s">
        <v>2610</v>
      </c>
      <c r="K37" s="1" t="s">
        <v>3279</v>
      </c>
      <c r="L37" s="1" t="s">
        <v>343</v>
      </c>
    </row>
    <row r="38" spans="1:16" ht="15" thickBot="1" x14ac:dyDescent="0.4"/>
    <row r="39" spans="1:16" s="16" customFormat="1" ht="16" thickBot="1" x14ac:dyDescent="0.4">
      <c r="A39" s="143" t="s">
        <v>4511</v>
      </c>
      <c r="B39" s="144"/>
      <c r="C39" s="144"/>
      <c r="D39" s="144"/>
      <c r="E39" s="144"/>
      <c r="F39" s="144"/>
      <c r="G39" s="144"/>
      <c r="H39" s="144"/>
      <c r="I39" s="144"/>
      <c r="J39" s="144"/>
      <c r="K39" s="144"/>
      <c r="L39" s="145"/>
      <c r="P39" s="1"/>
    </row>
    <row r="40" spans="1:16" s="3" customFormat="1" ht="14" x14ac:dyDescent="0.35">
      <c r="A40" s="3" t="s">
        <v>3227</v>
      </c>
      <c r="B40" s="3" t="s">
        <v>1892</v>
      </c>
      <c r="C40" s="3" t="s">
        <v>3226</v>
      </c>
      <c r="D40" s="3" t="s">
        <v>3225</v>
      </c>
      <c r="E40" s="3" t="s">
        <v>3224</v>
      </c>
      <c r="F40" s="3" t="s">
        <v>3223</v>
      </c>
      <c r="G40" s="3" t="s">
        <v>3222</v>
      </c>
      <c r="H40" s="3" t="s">
        <v>3221</v>
      </c>
      <c r="I40" s="3" t="s">
        <v>3220</v>
      </c>
      <c r="J40" s="3" t="s">
        <v>3219</v>
      </c>
      <c r="K40" s="3" t="s">
        <v>3218</v>
      </c>
      <c r="L40" s="3" t="s">
        <v>8</v>
      </c>
    </row>
    <row r="41" spans="1:16" ht="14.5" x14ac:dyDescent="0.35">
      <c r="A41" s="1" t="s">
        <v>3278</v>
      </c>
    </row>
    <row r="42" spans="1:16" ht="14.5" x14ac:dyDescent="0.35">
      <c r="A42" s="1" t="s">
        <v>3277</v>
      </c>
      <c r="B42" s="1" t="s">
        <v>884</v>
      </c>
      <c r="C42" s="1" t="s">
        <v>884</v>
      </c>
      <c r="D42" s="1" t="s">
        <v>884</v>
      </c>
      <c r="E42" s="1" t="s">
        <v>884</v>
      </c>
      <c r="F42" s="1" t="s">
        <v>893</v>
      </c>
      <c r="G42" s="1" t="s">
        <v>882</v>
      </c>
      <c r="H42" s="1" t="s">
        <v>1012</v>
      </c>
      <c r="I42" s="1" t="s">
        <v>1012</v>
      </c>
      <c r="J42" s="1" t="s">
        <v>885</v>
      </c>
      <c r="K42" s="1" t="s">
        <v>3276</v>
      </c>
      <c r="L42" s="1" t="s">
        <v>4512</v>
      </c>
    </row>
    <row r="43" spans="1:16" ht="14.5" x14ac:dyDescent="0.35">
      <c r="A43" s="1" t="s">
        <v>3275</v>
      </c>
      <c r="B43" s="1" t="s">
        <v>884</v>
      </c>
      <c r="C43" s="1" t="s">
        <v>884</v>
      </c>
      <c r="D43" s="1" t="s">
        <v>884</v>
      </c>
      <c r="E43" s="1" t="s">
        <v>884</v>
      </c>
      <c r="F43" s="1" t="s">
        <v>884</v>
      </c>
      <c r="G43" s="1" t="s">
        <v>882</v>
      </c>
      <c r="H43" s="1" t="s">
        <v>1012</v>
      </c>
      <c r="I43" s="1" t="s">
        <v>1012</v>
      </c>
      <c r="J43" s="1" t="s">
        <v>3202</v>
      </c>
      <c r="K43" s="1" t="s">
        <v>3274</v>
      </c>
      <c r="L43" s="1" t="s">
        <v>221</v>
      </c>
    </row>
    <row r="44" spans="1:16" ht="14.5" x14ac:dyDescent="0.35">
      <c r="A44" s="1" t="s">
        <v>3273</v>
      </c>
    </row>
    <row r="45" spans="1:16" ht="14.5" x14ac:dyDescent="0.35">
      <c r="A45" s="1" t="s">
        <v>3272</v>
      </c>
      <c r="B45" s="1" t="s">
        <v>882</v>
      </c>
      <c r="C45" s="1" t="s">
        <v>884</v>
      </c>
      <c r="D45" s="1" t="s">
        <v>884</v>
      </c>
      <c r="E45" s="1" t="s">
        <v>893</v>
      </c>
      <c r="F45" s="1" t="s">
        <v>884</v>
      </c>
      <c r="G45" s="1" t="s">
        <v>884</v>
      </c>
      <c r="H45" s="1" t="s">
        <v>1010</v>
      </c>
      <c r="I45" s="1" t="s">
        <v>1758</v>
      </c>
      <c r="J45" s="1" t="s">
        <v>885</v>
      </c>
      <c r="K45" s="1" t="s">
        <v>3271</v>
      </c>
      <c r="L45" s="1" t="s">
        <v>141</v>
      </c>
    </row>
    <row r="46" spans="1:16" ht="14.5" x14ac:dyDescent="0.35">
      <c r="A46" s="1" t="s">
        <v>3270</v>
      </c>
      <c r="B46" s="1" t="s">
        <v>884</v>
      </c>
      <c r="C46" s="1" t="s">
        <v>884</v>
      </c>
      <c r="D46" s="1" t="s">
        <v>884</v>
      </c>
      <c r="E46" s="1" t="s">
        <v>893</v>
      </c>
      <c r="F46" s="1" t="s">
        <v>884</v>
      </c>
      <c r="G46" s="1" t="s">
        <v>882</v>
      </c>
      <c r="H46" s="1" t="s">
        <v>1010</v>
      </c>
      <c r="I46" s="1" t="s">
        <v>982</v>
      </c>
      <c r="J46" s="1" t="s">
        <v>885</v>
      </c>
      <c r="K46" s="1" t="s">
        <v>3269</v>
      </c>
      <c r="L46" s="1" t="s">
        <v>343</v>
      </c>
    </row>
    <row r="47" spans="1:16" ht="14.5" x14ac:dyDescent="0.35">
      <c r="A47" s="1" t="s">
        <v>3268</v>
      </c>
      <c r="B47" s="1" t="s">
        <v>884</v>
      </c>
      <c r="C47" s="1" t="s">
        <v>884</v>
      </c>
      <c r="D47" s="1" t="s">
        <v>884</v>
      </c>
      <c r="E47" s="1" t="s">
        <v>882</v>
      </c>
      <c r="F47" s="1" t="s">
        <v>884</v>
      </c>
      <c r="G47" s="1" t="s">
        <v>893</v>
      </c>
      <c r="H47" s="1" t="s">
        <v>1012</v>
      </c>
      <c r="I47" s="1" t="s">
        <v>1010</v>
      </c>
      <c r="J47" s="1" t="s">
        <v>885</v>
      </c>
      <c r="K47" s="1" t="s">
        <v>3267</v>
      </c>
      <c r="L47" s="1" t="s">
        <v>4513</v>
      </c>
    </row>
    <row r="48" spans="1:16" ht="14.5" x14ac:dyDescent="0.35">
      <c r="A48" s="1" t="s">
        <v>3266</v>
      </c>
      <c r="B48" s="1" t="s">
        <v>884</v>
      </c>
      <c r="C48" s="1" t="s">
        <v>884</v>
      </c>
      <c r="D48" s="1" t="s">
        <v>882</v>
      </c>
      <c r="E48" s="1" t="s">
        <v>884</v>
      </c>
      <c r="F48" s="1" t="s">
        <v>884</v>
      </c>
      <c r="G48" s="1" t="s">
        <v>893</v>
      </c>
      <c r="H48" s="1" t="s">
        <v>1012</v>
      </c>
      <c r="I48" s="1" t="s">
        <v>1012</v>
      </c>
      <c r="J48" s="1" t="s">
        <v>885</v>
      </c>
      <c r="K48" s="1" t="s">
        <v>3265</v>
      </c>
      <c r="L48" s="1" t="s">
        <v>43</v>
      </c>
    </row>
    <row r="49" spans="1:12" ht="14.5" x14ac:dyDescent="0.35">
      <c r="A49" s="1" t="s">
        <v>3264</v>
      </c>
      <c r="B49" s="1" t="s">
        <v>884</v>
      </c>
      <c r="C49" s="1" t="s">
        <v>893</v>
      </c>
      <c r="D49" s="1" t="s">
        <v>882</v>
      </c>
      <c r="E49" s="1" t="s">
        <v>884</v>
      </c>
      <c r="F49" s="1" t="s">
        <v>884</v>
      </c>
      <c r="G49" s="1" t="s">
        <v>884</v>
      </c>
      <c r="H49" s="1" t="s">
        <v>1012</v>
      </c>
      <c r="I49" s="1" t="s">
        <v>1012</v>
      </c>
      <c r="J49" s="1" t="s">
        <v>885</v>
      </c>
      <c r="K49" s="1" t="s">
        <v>3263</v>
      </c>
      <c r="L49" s="1" t="s">
        <v>38</v>
      </c>
    </row>
    <row r="50" spans="1:12" ht="14.5" x14ac:dyDescent="0.35">
      <c r="A50" s="1" t="s">
        <v>3262</v>
      </c>
      <c r="B50" s="1" t="s">
        <v>884</v>
      </c>
      <c r="C50" s="1" t="s">
        <v>884</v>
      </c>
      <c r="D50" s="1" t="s">
        <v>884</v>
      </c>
      <c r="E50" s="1" t="s">
        <v>884</v>
      </c>
      <c r="F50" s="1" t="s">
        <v>884</v>
      </c>
      <c r="G50" s="1" t="s">
        <v>884</v>
      </c>
      <c r="H50" s="1" t="s">
        <v>1012</v>
      </c>
      <c r="I50" s="1" t="s">
        <v>1012</v>
      </c>
      <c r="J50" s="1" t="s">
        <v>3202</v>
      </c>
      <c r="K50" s="1" t="s">
        <v>3261</v>
      </c>
      <c r="L50" s="1" t="s">
        <v>12</v>
      </c>
    </row>
    <row r="51" spans="1:12" ht="14.5" x14ac:dyDescent="0.35">
      <c r="A51" s="1" t="s">
        <v>3260</v>
      </c>
      <c r="B51" s="1" t="s">
        <v>884</v>
      </c>
      <c r="C51" s="1" t="s">
        <v>884</v>
      </c>
      <c r="D51" s="1" t="s">
        <v>884</v>
      </c>
      <c r="E51" s="1" t="s">
        <v>884</v>
      </c>
      <c r="F51" s="1" t="s">
        <v>884</v>
      </c>
      <c r="G51" s="1" t="s">
        <v>884</v>
      </c>
      <c r="H51" s="1" t="s">
        <v>1012</v>
      </c>
      <c r="I51" s="1" t="s">
        <v>1012</v>
      </c>
      <c r="J51" s="1" t="s">
        <v>3202</v>
      </c>
      <c r="K51" s="1" t="s">
        <v>3259</v>
      </c>
      <c r="L51" s="1" t="s">
        <v>61</v>
      </c>
    </row>
    <row r="52" spans="1:12" ht="14.5" x14ac:dyDescent="0.35">
      <c r="A52" s="14" t="s">
        <v>3258</v>
      </c>
      <c r="B52" s="1" t="s">
        <v>884</v>
      </c>
      <c r="C52" s="1" t="s">
        <v>884</v>
      </c>
      <c r="D52" s="1" t="s">
        <v>884</v>
      </c>
      <c r="E52" s="1" t="s">
        <v>884</v>
      </c>
      <c r="F52" s="1" t="s">
        <v>884</v>
      </c>
      <c r="G52" s="1" t="s">
        <v>884</v>
      </c>
      <c r="H52" s="1" t="s">
        <v>1758</v>
      </c>
      <c r="I52" s="1" t="s">
        <v>1012</v>
      </c>
      <c r="J52" s="1" t="s">
        <v>3257</v>
      </c>
      <c r="K52" s="1" t="s">
        <v>4514</v>
      </c>
      <c r="L52" s="1" t="s">
        <v>3125</v>
      </c>
    </row>
    <row r="53" spans="1:12" ht="14.5" x14ac:dyDescent="0.35">
      <c r="A53" s="1" t="s">
        <v>3256</v>
      </c>
      <c r="B53" s="1" t="s">
        <v>893</v>
      </c>
      <c r="C53" s="1" t="s">
        <v>882</v>
      </c>
      <c r="D53" s="1" t="s">
        <v>884</v>
      </c>
      <c r="E53" s="1" t="s">
        <v>884</v>
      </c>
      <c r="F53" s="1" t="s">
        <v>893</v>
      </c>
      <c r="G53" s="1" t="s">
        <v>884</v>
      </c>
      <c r="H53" s="1" t="s">
        <v>1472</v>
      </c>
      <c r="I53" s="1" t="s">
        <v>1758</v>
      </c>
      <c r="J53" s="1" t="s">
        <v>2850</v>
      </c>
      <c r="K53" s="1" t="s">
        <v>3255</v>
      </c>
      <c r="L53" s="1" t="s">
        <v>221</v>
      </c>
    </row>
    <row r="54" spans="1:12" ht="14.5" x14ac:dyDescent="0.35">
      <c r="K54" s="1" t="s">
        <v>3254</v>
      </c>
    </row>
    <row r="55" spans="1:12" ht="14.5" x14ac:dyDescent="0.35">
      <c r="A55" s="1" t="s">
        <v>3253</v>
      </c>
      <c r="B55" s="1" t="s">
        <v>884</v>
      </c>
      <c r="C55" s="1" t="s">
        <v>884</v>
      </c>
      <c r="D55" s="1" t="s">
        <v>884</v>
      </c>
      <c r="E55" s="1" t="s">
        <v>884</v>
      </c>
      <c r="F55" s="1" t="s">
        <v>893</v>
      </c>
      <c r="G55" s="1" t="s">
        <v>882</v>
      </c>
      <c r="H55" s="1" t="s">
        <v>1012</v>
      </c>
      <c r="I55" s="1" t="s">
        <v>1390</v>
      </c>
      <c r="J55" s="1" t="s">
        <v>2610</v>
      </c>
      <c r="K55" s="1" t="s">
        <v>3252</v>
      </c>
      <c r="L55" s="1" t="s">
        <v>54</v>
      </c>
    </row>
    <row r="56" spans="1:12" ht="14.5" x14ac:dyDescent="0.35">
      <c r="A56" s="1" t="s">
        <v>3251</v>
      </c>
      <c r="B56" s="1" t="s">
        <v>884</v>
      </c>
      <c r="C56" s="1" t="s">
        <v>884</v>
      </c>
      <c r="D56" s="1" t="s">
        <v>893</v>
      </c>
      <c r="E56" s="1" t="s">
        <v>884</v>
      </c>
      <c r="F56" s="1" t="s">
        <v>882</v>
      </c>
      <c r="G56" s="1" t="s">
        <v>884</v>
      </c>
      <c r="H56" s="1" t="s">
        <v>1390</v>
      </c>
      <c r="I56" s="1" t="s">
        <v>1012</v>
      </c>
      <c r="J56" s="1" t="s">
        <v>885</v>
      </c>
      <c r="K56" s="1" t="s">
        <v>4515</v>
      </c>
      <c r="L56" s="1" t="s">
        <v>243</v>
      </c>
    </row>
    <row r="57" spans="1:12" ht="14.5" x14ac:dyDescent="0.35">
      <c r="A57" s="1" t="s">
        <v>3250</v>
      </c>
      <c r="B57" s="1" t="s">
        <v>884</v>
      </c>
      <c r="C57" s="1" t="s">
        <v>882</v>
      </c>
      <c r="D57" s="1" t="s">
        <v>884</v>
      </c>
      <c r="E57" s="1" t="s">
        <v>884</v>
      </c>
      <c r="F57" s="1" t="s">
        <v>893</v>
      </c>
      <c r="G57" s="1" t="s">
        <v>884</v>
      </c>
      <c r="H57" s="1" t="s">
        <v>1010</v>
      </c>
      <c r="I57" s="1" t="s">
        <v>1390</v>
      </c>
      <c r="J57" s="1" t="s">
        <v>2610</v>
      </c>
      <c r="K57" s="1" t="s">
        <v>3249</v>
      </c>
      <c r="L57" s="1" t="s">
        <v>4516</v>
      </c>
    </row>
    <row r="58" spans="1:12" ht="14.5" x14ac:dyDescent="0.35">
      <c r="A58" s="1" t="s">
        <v>3248</v>
      </c>
    </row>
    <row r="59" spans="1:12" ht="14.5" x14ac:dyDescent="0.35">
      <c r="A59" s="1" t="s">
        <v>3247</v>
      </c>
      <c r="B59" s="1" t="s">
        <v>893</v>
      </c>
      <c r="C59" s="1" t="s">
        <v>884</v>
      </c>
      <c r="D59" s="1" t="s">
        <v>884</v>
      </c>
      <c r="E59" s="1" t="s">
        <v>884</v>
      </c>
      <c r="F59" s="1" t="s">
        <v>884</v>
      </c>
      <c r="G59" s="1" t="s">
        <v>882</v>
      </c>
      <c r="L59" s="1" t="s">
        <v>3141</v>
      </c>
    </row>
    <row r="60" spans="1:12" ht="14.5" x14ac:dyDescent="0.35">
      <c r="A60" s="1" t="s">
        <v>3246</v>
      </c>
      <c r="B60" s="1" t="s">
        <v>882</v>
      </c>
      <c r="C60" s="1" t="s">
        <v>884</v>
      </c>
      <c r="D60" s="1" t="s">
        <v>884</v>
      </c>
      <c r="E60" s="1" t="s">
        <v>884</v>
      </c>
      <c r="F60" s="1" t="s">
        <v>893</v>
      </c>
      <c r="G60" s="1" t="s">
        <v>884</v>
      </c>
      <c r="H60" s="1" t="s">
        <v>1012</v>
      </c>
      <c r="I60" s="1" t="s">
        <v>1012</v>
      </c>
      <c r="J60" s="1" t="s">
        <v>885</v>
      </c>
      <c r="K60" s="1" t="s">
        <v>3245</v>
      </c>
      <c r="L60" s="1" t="s">
        <v>103</v>
      </c>
    </row>
    <row r="61" spans="1:12" ht="14.5" x14ac:dyDescent="0.35">
      <c r="A61" s="1" t="s">
        <v>3244</v>
      </c>
      <c r="B61" s="1" t="s">
        <v>884</v>
      </c>
      <c r="C61" s="1" t="s">
        <v>893</v>
      </c>
      <c r="D61" s="1" t="s">
        <v>884</v>
      </c>
      <c r="E61" s="1" t="s">
        <v>884</v>
      </c>
      <c r="F61" s="1" t="s">
        <v>882</v>
      </c>
      <c r="G61" s="1" t="s">
        <v>884</v>
      </c>
      <c r="H61" s="1" t="s">
        <v>1012</v>
      </c>
      <c r="I61" s="1" t="s">
        <v>1012</v>
      </c>
      <c r="J61" s="1" t="s">
        <v>885</v>
      </c>
      <c r="K61" s="1" t="s">
        <v>3243</v>
      </c>
      <c r="L61" s="1" t="s">
        <v>21</v>
      </c>
    </row>
    <row r="62" spans="1:12" ht="14.5" x14ac:dyDescent="0.35">
      <c r="A62" s="1" t="s">
        <v>3242</v>
      </c>
    </row>
    <row r="63" spans="1:12" ht="14.5" x14ac:dyDescent="0.35">
      <c r="A63" s="1" t="s">
        <v>3241</v>
      </c>
      <c r="B63" s="1" t="s">
        <v>884</v>
      </c>
      <c r="C63" s="1" t="s">
        <v>893</v>
      </c>
      <c r="D63" s="1" t="s">
        <v>884</v>
      </c>
      <c r="E63" s="1" t="s">
        <v>884</v>
      </c>
      <c r="F63" s="1" t="s">
        <v>884</v>
      </c>
      <c r="G63" s="1" t="s">
        <v>882</v>
      </c>
      <c r="H63" s="1" t="s">
        <v>1758</v>
      </c>
      <c r="I63" s="1" t="s">
        <v>1758</v>
      </c>
      <c r="J63" s="1" t="s">
        <v>2610</v>
      </c>
      <c r="K63" s="1" t="s">
        <v>3240</v>
      </c>
      <c r="L63" s="1" t="s">
        <v>33</v>
      </c>
    </row>
    <row r="64" spans="1:12" ht="14.5" x14ac:dyDescent="0.35">
      <c r="A64" s="1" t="s">
        <v>3239</v>
      </c>
      <c r="B64" s="1" t="s">
        <v>884</v>
      </c>
      <c r="C64" s="1" t="s">
        <v>882</v>
      </c>
      <c r="D64" s="1" t="s">
        <v>893</v>
      </c>
      <c r="E64" s="1" t="s">
        <v>884</v>
      </c>
      <c r="F64" s="1" t="s">
        <v>884</v>
      </c>
      <c r="G64" s="1" t="s">
        <v>884</v>
      </c>
      <c r="H64" s="1" t="s">
        <v>982</v>
      </c>
      <c r="I64" s="1" t="s">
        <v>1390</v>
      </c>
      <c r="J64" s="1" t="s">
        <v>2535</v>
      </c>
      <c r="K64" s="1" t="s">
        <v>3238</v>
      </c>
      <c r="L64" s="1" t="s">
        <v>4517</v>
      </c>
    </row>
    <row r="65" spans="1:16" ht="14.5" x14ac:dyDescent="0.35">
      <c r="A65" s="1" t="s">
        <v>3237</v>
      </c>
      <c r="B65" s="1" t="s">
        <v>893</v>
      </c>
      <c r="C65" s="1" t="s">
        <v>884</v>
      </c>
      <c r="D65" s="1" t="s">
        <v>882</v>
      </c>
      <c r="E65" s="1" t="s">
        <v>884</v>
      </c>
      <c r="F65" s="1" t="s">
        <v>884</v>
      </c>
      <c r="G65" s="1" t="s">
        <v>884</v>
      </c>
      <c r="H65" s="1" t="s">
        <v>1758</v>
      </c>
      <c r="I65" s="1" t="s">
        <v>1012</v>
      </c>
      <c r="J65" s="1" t="s">
        <v>2610</v>
      </c>
      <c r="K65" s="1" t="s">
        <v>3236</v>
      </c>
      <c r="L65" s="1" t="s">
        <v>43</v>
      </c>
    </row>
    <row r="66" spans="1:16" ht="14.5" x14ac:dyDescent="0.35">
      <c r="A66" s="1" t="s">
        <v>3235</v>
      </c>
      <c r="B66" s="1" t="s">
        <v>884</v>
      </c>
      <c r="C66" s="1" t="s">
        <v>893</v>
      </c>
      <c r="D66" s="1" t="s">
        <v>884</v>
      </c>
      <c r="E66" s="1" t="s">
        <v>882</v>
      </c>
      <c r="F66" s="1" t="s">
        <v>884</v>
      </c>
      <c r="G66" s="1" t="s">
        <v>884</v>
      </c>
      <c r="H66" s="1" t="s">
        <v>1758</v>
      </c>
      <c r="I66" s="1" t="s">
        <v>1012</v>
      </c>
      <c r="J66" s="1" t="s">
        <v>885</v>
      </c>
      <c r="K66" s="1" t="s">
        <v>3234</v>
      </c>
      <c r="L66" s="1" t="s">
        <v>103</v>
      </c>
    </row>
    <row r="67" spans="1:16" ht="14.5" x14ac:dyDescent="0.35">
      <c r="A67" s="1" t="s">
        <v>3233</v>
      </c>
      <c r="B67" s="1" t="s">
        <v>884</v>
      </c>
      <c r="C67" s="1" t="s">
        <v>884</v>
      </c>
      <c r="D67" s="1" t="s">
        <v>893</v>
      </c>
      <c r="E67" s="1" t="s">
        <v>882</v>
      </c>
      <c r="F67" s="1" t="s">
        <v>884</v>
      </c>
      <c r="G67" s="1" t="s">
        <v>884</v>
      </c>
      <c r="H67" s="1" t="s">
        <v>1012</v>
      </c>
      <c r="I67" s="1" t="s">
        <v>1012</v>
      </c>
      <c r="J67" s="1" t="s">
        <v>885</v>
      </c>
      <c r="K67" s="1" t="s">
        <v>3232</v>
      </c>
      <c r="L67" s="1" t="s">
        <v>24</v>
      </c>
    </row>
    <row r="68" spans="1:16" ht="14.5" x14ac:dyDescent="0.35">
      <c r="A68" s="1" t="s">
        <v>4518</v>
      </c>
      <c r="B68" s="1" t="s">
        <v>884</v>
      </c>
      <c r="C68" s="1" t="s">
        <v>884</v>
      </c>
      <c r="D68" s="1" t="s">
        <v>884</v>
      </c>
      <c r="E68" s="1" t="s">
        <v>884</v>
      </c>
      <c r="F68" s="1" t="s">
        <v>884</v>
      </c>
      <c r="G68" s="1" t="s">
        <v>882</v>
      </c>
      <c r="H68" s="1" t="s">
        <v>1012</v>
      </c>
      <c r="I68" s="1" t="s">
        <v>1012</v>
      </c>
      <c r="J68" s="1" t="s">
        <v>885</v>
      </c>
      <c r="K68" s="1" t="s">
        <v>3231</v>
      </c>
      <c r="L68" s="1" t="s">
        <v>166</v>
      </c>
    </row>
    <row r="69" spans="1:16" ht="14.5" x14ac:dyDescent="0.35">
      <c r="A69" s="1" t="s">
        <v>4519</v>
      </c>
      <c r="B69" s="1" t="s">
        <v>884</v>
      </c>
      <c r="C69" s="1" t="s">
        <v>884</v>
      </c>
      <c r="D69" s="1" t="s">
        <v>884</v>
      </c>
      <c r="E69" s="1" t="s">
        <v>884</v>
      </c>
      <c r="F69" s="1" t="s">
        <v>884</v>
      </c>
      <c r="G69" s="1" t="s">
        <v>882</v>
      </c>
      <c r="H69" s="1" t="s">
        <v>1012</v>
      </c>
      <c r="I69" s="1" t="s">
        <v>1012</v>
      </c>
      <c r="J69" s="1" t="s">
        <v>885</v>
      </c>
      <c r="K69" s="1" t="s">
        <v>3230</v>
      </c>
      <c r="L69" s="1" t="s">
        <v>166</v>
      </c>
    </row>
    <row r="70" spans="1:16" ht="14.5" x14ac:dyDescent="0.35">
      <c r="A70" s="1" t="s">
        <v>3229</v>
      </c>
      <c r="B70" s="1" t="s">
        <v>884</v>
      </c>
      <c r="C70" s="1" t="s">
        <v>884</v>
      </c>
      <c r="D70" s="1" t="s">
        <v>893</v>
      </c>
      <c r="E70" s="1" t="s">
        <v>893</v>
      </c>
      <c r="F70" s="1" t="s">
        <v>882</v>
      </c>
      <c r="G70" s="1" t="s">
        <v>882</v>
      </c>
      <c r="H70" s="1" t="s">
        <v>1010</v>
      </c>
      <c r="I70" s="1" t="s">
        <v>1010</v>
      </c>
      <c r="J70" s="1" t="s">
        <v>2610</v>
      </c>
      <c r="K70" s="1" t="s">
        <v>3228</v>
      </c>
      <c r="L70" s="1" t="s">
        <v>106</v>
      </c>
    </row>
    <row r="71" spans="1:16" ht="15" thickBot="1" x14ac:dyDescent="0.4"/>
    <row r="72" spans="1:16" s="16" customFormat="1" ht="16" thickBot="1" x14ac:dyDescent="0.4">
      <c r="A72" s="143" t="s">
        <v>4511</v>
      </c>
      <c r="B72" s="144"/>
      <c r="C72" s="144"/>
      <c r="D72" s="144"/>
      <c r="E72" s="144"/>
      <c r="F72" s="144"/>
      <c r="G72" s="144"/>
      <c r="H72" s="144"/>
      <c r="I72" s="144"/>
      <c r="J72" s="144"/>
      <c r="K72" s="144"/>
      <c r="L72" s="145"/>
      <c r="P72" s="1"/>
    </row>
    <row r="73" spans="1:16" s="3" customFormat="1" ht="14" x14ac:dyDescent="0.35">
      <c r="A73" s="3" t="s">
        <v>3227</v>
      </c>
      <c r="B73" s="3" t="s">
        <v>1892</v>
      </c>
      <c r="C73" s="3" t="s">
        <v>3226</v>
      </c>
      <c r="D73" s="3" t="s">
        <v>3225</v>
      </c>
      <c r="E73" s="3" t="s">
        <v>3224</v>
      </c>
      <c r="F73" s="3" t="s">
        <v>3223</v>
      </c>
      <c r="G73" s="3" t="s">
        <v>3222</v>
      </c>
      <c r="H73" s="3" t="s">
        <v>3221</v>
      </c>
      <c r="I73" s="3" t="s">
        <v>3220</v>
      </c>
      <c r="J73" s="3" t="s">
        <v>3219</v>
      </c>
      <c r="K73" s="3" t="s">
        <v>3218</v>
      </c>
      <c r="L73" s="3" t="s">
        <v>8</v>
      </c>
    </row>
    <row r="74" spans="1:16" ht="14.5" x14ac:dyDescent="0.35">
      <c r="A74" s="1" t="s">
        <v>3217</v>
      </c>
      <c r="B74" s="1" t="s">
        <v>893</v>
      </c>
      <c r="C74" s="1" t="s">
        <v>884</v>
      </c>
      <c r="D74" s="1" t="s">
        <v>884</v>
      </c>
      <c r="E74" s="1" t="s">
        <v>884</v>
      </c>
      <c r="F74" s="1" t="s">
        <v>882</v>
      </c>
      <c r="G74" s="1" t="s">
        <v>884</v>
      </c>
      <c r="H74" s="1" t="s">
        <v>1758</v>
      </c>
      <c r="I74" s="1" t="s">
        <v>1010</v>
      </c>
      <c r="J74" s="1" t="s">
        <v>885</v>
      </c>
      <c r="K74" s="1" t="s">
        <v>3216</v>
      </c>
      <c r="L74" s="1" t="s">
        <v>103</v>
      </c>
    </row>
    <row r="75" spans="1:16" ht="14.5" x14ac:dyDescent="0.35">
      <c r="A75" s="1" t="s">
        <v>3215</v>
      </c>
      <c r="B75" s="1" t="s">
        <v>882</v>
      </c>
      <c r="C75" s="1" t="s">
        <v>884</v>
      </c>
      <c r="D75" s="1" t="s">
        <v>893</v>
      </c>
      <c r="E75" s="1" t="s">
        <v>893</v>
      </c>
      <c r="F75" s="1" t="s">
        <v>882</v>
      </c>
      <c r="G75" s="1" t="s">
        <v>884</v>
      </c>
      <c r="H75" s="1" t="s">
        <v>1758</v>
      </c>
      <c r="I75" s="1" t="s">
        <v>1010</v>
      </c>
      <c r="J75" s="1" t="s">
        <v>2610</v>
      </c>
      <c r="K75" s="1" t="s">
        <v>3214</v>
      </c>
      <c r="L75" s="1" t="s">
        <v>141</v>
      </c>
    </row>
    <row r="76" spans="1:16" ht="14.5" x14ac:dyDescent="0.35">
      <c r="A76" s="1" t="s">
        <v>3213</v>
      </c>
      <c r="B76" s="1" t="s">
        <v>893</v>
      </c>
      <c r="C76" s="1" t="s">
        <v>884</v>
      </c>
      <c r="D76" s="1" t="s">
        <v>884</v>
      </c>
      <c r="E76" s="1" t="s">
        <v>884</v>
      </c>
      <c r="F76" s="1" t="s">
        <v>884</v>
      </c>
      <c r="G76" s="1" t="s">
        <v>882</v>
      </c>
      <c r="H76" s="1" t="s">
        <v>1758</v>
      </c>
      <c r="I76" s="1" t="s">
        <v>1012</v>
      </c>
      <c r="J76" s="1" t="s">
        <v>885</v>
      </c>
      <c r="K76" s="1" t="s">
        <v>3212</v>
      </c>
      <c r="L76" s="1" t="s">
        <v>221</v>
      </c>
    </row>
    <row r="77" spans="1:16" ht="14.5" x14ac:dyDescent="0.35">
      <c r="A77" s="1" t="s">
        <v>3211</v>
      </c>
      <c r="B77" s="1" t="s">
        <v>893</v>
      </c>
      <c r="C77" s="1" t="s">
        <v>884</v>
      </c>
      <c r="D77" s="1" t="s">
        <v>884</v>
      </c>
      <c r="E77" s="1" t="s">
        <v>884</v>
      </c>
      <c r="F77" s="1" t="s">
        <v>884</v>
      </c>
      <c r="G77" s="1" t="s">
        <v>882</v>
      </c>
      <c r="H77" s="1" t="s">
        <v>1758</v>
      </c>
      <c r="I77" s="1" t="s">
        <v>1012</v>
      </c>
      <c r="J77" s="1" t="s">
        <v>885</v>
      </c>
      <c r="K77" s="1" t="s">
        <v>3210</v>
      </c>
      <c r="L77" s="1" t="s">
        <v>221</v>
      </c>
    </row>
    <row r="78" spans="1:16" ht="14.5" x14ac:dyDescent="0.35">
      <c r="A78" s="1" t="s">
        <v>3209</v>
      </c>
      <c r="B78" s="1" t="s">
        <v>893</v>
      </c>
      <c r="C78" s="1" t="s">
        <v>884</v>
      </c>
      <c r="D78" s="1" t="s">
        <v>884</v>
      </c>
      <c r="E78" s="1" t="s">
        <v>884</v>
      </c>
      <c r="F78" s="1" t="s">
        <v>884</v>
      </c>
      <c r="G78" s="1" t="s">
        <v>882</v>
      </c>
      <c r="H78" s="1" t="s">
        <v>1758</v>
      </c>
      <c r="I78" s="1" t="s">
        <v>1012</v>
      </c>
      <c r="J78" s="1" t="s">
        <v>885</v>
      </c>
      <c r="K78" s="1" t="s">
        <v>3208</v>
      </c>
      <c r="L78" s="1" t="s">
        <v>221</v>
      </c>
    </row>
    <row r="79" spans="1:16" ht="14.5" x14ac:dyDescent="0.35">
      <c r="A79" s="1" t="s">
        <v>3207</v>
      </c>
      <c r="B79" s="1" t="s">
        <v>893</v>
      </c>
      <c r="C79" s="1" t="s">
        <v>884</v>
      </c>
      <c r="D79" s="1" t="s">
        <v>884</v>
      </c>
      <c r="E79" s="1" t="s">
        <v>884</v>
      </c>
      <c r="F79" s="1" t="s">
        <v>884</v>
      </c>
      <c r="G79" s="1" t="s">
        <v>882</v>
      </c>
      <c r="H79" s="1" t="s">
        <v>1758</v>
      </c>
      <c r="I79" s="1" t="s">
        <v>1012</v>
      </c>
      <c r="J79" s="1" t="s">
        <v>885</v>
      </c>
      <c r="K79" s="1" t="s">
        <v>3206</v>
      </c>
      <c r="L79" s="1" t="s">
        <v>221</v>
      </c>
    </row>
    <row r="80" spans="1:16" ht="14.5" x14ac:dyDescent="0.35">
      <c r="A80" s="1" t="s">
        <v>3205</v>
      </c>
      <c r="B80" s="1" t="s">
        <v>893</v>
      </c>
      <c r="C80" s="1" t="s">
        <v>884</v>
      </c>
      <c r="D80" s="1" t="s">
        <v>884</v>
      </c>
      <c r="E80" s="1" t="s">
        <v>884</v>
      </c>
      <c r="F80" s="1" t="s">
        <v>884</v>
      </c>
      <c r="G80" s="1" t="s">
        <v>882</v>
      </c>
      <c r="H80" s="1" t="s">
        <v>1758</v>
      </c>
      <c r="I80" s="1" t="s">
        <v>1012</v>
      </c>
      <c r="J80" s="1" t="s">
        <v>885</v>
      </c>
      <c r="K80" s="1" t="s">
        <v>3204</v>
      </c>
      <c r="L80" s="1" t="s">
        <v>221</v>
      </c>
    </row>
    <row r="81" spans="1:16" ht="14.5" x14ac:dyDescent="0.35">
      <c r="A81" s="1" t="s">
        <v>3203</v>
      </c>
      <c r="B81" s="1" t="s">
        <v>884</v>
      </c>
      <c r="C81" s="1" t="s">
        <v>884</v>
      </c>
      <c r="D81" s="1" t="s">
        <v>884</v>
      </c>
      <c r="E81" s="1" t="s">
        <v>884</v>
      </c>
      <c r="F81" s="1" t="s">
        <v>882</v>
      </c>
      <c r="G81" s="1" t="s">
        <v>893</v>
      </c>
      <c r="H81" s="1" t="s">
        <v>1012</v>
      </c>
      <c r="I81" s="1" t="s">
        <v>1758</v>
      </c>
      <c r="J81" s="1" t="s">
        <v>3202</v>
      </c>
      <c r="K81" s="1" t="s">
        <v>3201</v>
      </c>
      <c r="L81" s="1" t="s">
        <v>106</v>
      </c>
    </row>
    <row r="82" spans="1:16" ht="14.5" x14ac:dyDescent="0.35">
      <c r="A82" s="1" t="s">
        <v>3200</v>
      </c>
      <c r="B82" s="1" t="s">
        <v>882</v>
      </c>
      <c r="C82" s="1" t="s">
        <v>884</v>
      </c>
      <c r="D82" s="1" t="s">
        <v>893</v>
      </c>
      <c r="E82" s="1" t="s">
        <v>884</v>
      </c>
      <c r="F82" s="1" t="s">
        <v>893</v>
      </c>
      <c r="G82" s="1" t="s">
        <v>882</v>
      </c>
      <c r="H82" s="1" t="s">
        <v>982</v>
      </c>
      <c r="I82" s="1" t="s">
        <v>1758</v>
      </c>
      <c r="J82" s="1" t="s">
        <v>885</v>
      </c>
      <c r="K82" s="1" t="s">
        <v>3199</v>
      </c>
      <c r="L82" s="1" t="s">
        <v>56</v>
      </c>
    </row>
    <row r="83" spans="1:16" ht="14.5" x14ac:dyDescent="0.35">
      <c r="A83" s="1" t="s">
        <v>3198</v>
      </c>
      <c r="B83" s="1" t="s">
        <v>884</v>
      </c>
      <c r="C83" s="1" t="s">
        <v>884</v>
      </c>
      <c r="D83" s="1" t="s">
        <v>882</v>
      </c>
      <c r="E83" s="1" t="s">
        <v>884</v>
      </c>
      <c r="F83" s="1" t="s">
        <v>893</v>
      </c>
      <c r="G83" s="1" t="s">
        <v>884</v>
      </c>
      <c r="H83" s="1" t="s">
        <v>1012</v>
      </c>
      <c r="I83" s="1" t="s">
        <v>982</v>
      </c>
      <c r="J83" s="1" t="s">
        <v>2535</v>
      </c>
      <c r="K83" s="1" t="s">
        <v>3197</v>
      </c>
      <c r="L83" s="1" t="s">
        <v>4520</v>
      </c>
    </row>
    <row r="84" spans="1:16" ht="14.5" x14ac:dyDescent="0.35">
      <c r="A84" s="1" t="s">
        <v>3196</v>
      </c>
      <c r="B84" s="1" t="s">
        <v>882</v>
      </c>
      <c r="C84" s="1" t="s">
        <v>884</v>
      </c>
      <c r="D84" s="1" t="s">
        <v>893</v>
      </c>
      <c r="E84" s="1" t="s">
        <v>884</v>
      </c>
      <c r="F84" s="1" t="s">
        <v>884</v>
      </c>
      <c r="G84" s="1" t="s">
        <v>882</v>
      </c>
      <c r="H84" s="1" t="s">
        <v>1012</v>
      </c>
      <c r="I84" s="1" t="s">
        <v>1012</v>
      </c>
      <c r="J84" s="1" t="s">
        <v>2579</v>
      </c>
      <c r="K84" s="1" t="s">
        <v>3195</v>
      </c>
      <c r="L84" s="1" t="s">
        <v>85</v>
      </c>
    </row>
    <row r="85" spans="1:16" ht="14.5" x14ac:dyDescent="0.35">
      <c r="A85" s="1" t="s">
        <v>3194</v>
      </c>
      <c r="B85" s="1" t="s">
        <v>884</v>
      </c>
      <c r="C85" s="1" t="s">
        <v>893</v>
      </c>
      <c r="D85" s="1" t="s">
        <v>884</v>
      </c>
      <c r="E85" s="1" t="s">
        <v>884</v>
      </c>
      <c r="F85" s="1" t="s">
        <v>882</v>
      </c>
      <c r="G85" s="1" t="s">
        <v>884</v>
      </c>
      <c r="H85" s="1" t="s">
        <v>1012</v>
      </c>
      <c r="I85" s="1" t="s">
        <v>1012</v>
      </c>
      <c r="J85" s="1" t="s">
        <v>885</v>
      </c>
      <c r="K85" s="1" t="s">
        <v>3193</v>
      </c>
      <c r="L85" s="1" t="s">
        <v>146</v>
      </c>
      <c r="P85" s="24"/>
    </row>
    <row r="86" spans="1:16" ht="14.5" x14ac:dyDescent="0.35">
      <c r="A86" s="1" t="s">
        <v>3192</v>
      </c>
      <c r="B86" s="1" t="s">
        <v>884</v>
      </c>
      <c r="C86" s="1" t="s">
        <v>884</v>
      </c>
      <c r="D86" s="1" t="s">
        <v>893</v>
      </c>
      <c r="E86" s="1" t="s">
        <v>884</v>
      </c>
      <c r="F86" s="1" t="s">
        <v>884</v>
      </c>
      <c r="G86" s="1" t="s">
        <v>884</v>
      </c>
      <c r="H86" s="1" t="s">
        <v>982</v>
      </c>
      <c r="I86" s="1" t="s">
        <v>1012</v>
      </c>
      <c r="J86" s="1" t="s">
        <v>1365</v>
      </c>
      <c r="K86" s="1" t="s">
        <v>3191</v>
      </c>
      <c r="L86" s="1" t="s">
        <v>221</v>
      </c>
    </row>
    <row r="87" spans="1:16" ht="14.5" x14ac:dyDescent="0.35">
      <c r="A87" s="1" t="s">
        <v>3190</v>
      </c>
      <c r="B87" s="1" t="s">
        <v>882</v>
      </c>
      <c r="C87" s="1" t="s">
        <v>893</v>
      </c>
      <c r="D87" s="1" t="s">
        <v>884</v>
      </c>
      <c r="E87" s="1" t="s">
        <v>884</v>
      </c>
      <c r="F87" s="1" t="s">
        <v>884</v>
      </c>
      <c r="G87" s="1" t="s">
        <v>884</v>
      </c>
      <c r="H87" s="1" t="s">
        <v>982</v>
      </c>
      <c r="I87" s="1" t="s">
        <v>1012</v>
      </c>
      <c r="J87" s="1" t="s">
        <v>885</v>
      </c>
      <c r="K87" s="1" t="s">
        <v>3189</v>
      </c>
      <c r="L87" s="1" t="s">
        <v>3188</v>
      </c>
    </row>
    <row r="88" spans="1:16" ht="14.5" x14ac:dyDescent="0.35">
      <c r="A88" s="1" t="s">
        <v>3187</v>
      </c>
      <c r="B88" s="1" t="s">
        <v>884</v>
      </c>
      <c r="C88" s="1" t="s">
        <v>893</v>
      </c>
      <c r="D88" s="1" t="s">
        <v>884</v>
      </c>
      <c r="E88" s="1" t="s">
        <v>882</v>
      </c>
      <c r="F88" s="1" t="s">
        <v>893</v>
      </c>
      <c r="G88" s="1" t="s">
        <v>882</v>
      </c>
      <c r="H88" s="1" t="s">
        <v>1758</v>
      </c>
      <c r="I88" s="1" t="s">
        <v>1012</v>
      </c>
      <c r="J88" s="1" t="s">
        <v>1365</v>
      </c>
      <c r="K88" s="1" t="s">
        <v>3186</v>
      </c>
      <c r="L88" s="1" t="s">
        <v>61</v>
      </c>
    </row>
    <row r="89" spans="1:16" ht="14.5" x14ac:dyDescent="0.35">
      <c r="A89" s="1" t="s">
        <v>3185</v>
      </c>
      <c r="B89" s="1" t="s">
        <v>884</v>
      </c>
      <c r="C89" s="1" t="s">
        <v>893</v>
      </c>
      <c r="D89" s="1" t="s">
        <v>893</v>
      </c>
      <c r="E89" s="1" t="s">
        <v>884</v>
      </c>
      <c r="F89" s="1" t="s">
        <v>882</v>
      </c>
      <c r="G89" s="1" t="s">
        <v>882</v>
      </c>
      <c r="H89" s="1" t="s">
        <v>1390</v>
      </c>
      <c r="I89" s="1" t="s">
        <v>1012</v>
      </c>
      <c r="J89" s="1" t="s">
        <v>1365</v>
      </c>
      <c r="K89" s="1" t="s">
        <v>3184</v>
      </c>
      <c r="L89" s="1" t="s">
        <v>33</v>
      </c>
    </row>
    <row r="90" spans="1:16" ht="14.5" x14ac:dyDescent="0.35">
      <c r="A90" s="1" t="s">
        <v>3183</v>
      </c>
    </row>
    <row r="91" spans="1:16" ht="14.5" x14ac:dyDescent="0.35">
      <c r="A91" s="1" t="s">
        <v>3182</v>
      </c>
      <c r="B91" s="1" t="s">
        <v>884</v>
      </c>
      <c r="C91" s="1" t="s">
        <v>893</v>
      </c>
      <c r="D91" s="1" t="s">
        <v>884</v>
      </c>
      <c r="E91" s="1" t="s">
        <v>882</v>
      </c>
      <c r="F91" s="1" t="s">
        <v>884</v>
      </c>
      <c r="G91" s="1" t="s">
        <v>884</v>
      </c>
      <c r="H91" s="1" t="s">
        <v>1012</v>
      </c>
      <c r="I91" s="1" t="s">
        <v>1012</v>
      </c>
      <c r="J91" s="1" t="s">
        <v>885</v>
      </c>
      <c r="K91" s="1" t="s">
        <v>3181</v>
      </c>
      <c r="L91" s="1" t="s">
        <v>24</v>
      </c>
    </row>
    <row r="92" spans="1:16" ht="14.5" x14ac:dyDescent="0.35">
      <c r="A92" s="1" t="s">
        <v>3180</v>
      </c>
    </row>
    <row r="93" spans="1:16" ht="14.5" x14ac:dyDescent="0.35">
      <c r="A93" s="1" t="s">
        <v>3179</v>
      </c>
      <c r="B93" s="1" t="s">
        <v>882</v>
      </c>
      <c r="C93" s="1" t="s">
        <v>884</v>
      </c>
      <c r="D93" s="1" t="s">
        <v>884</v>
      </c>
      <c r="E93" s="1" t="s">
        <v>893</v>
      </c>
      <c r="F93" s="1" t="s">
        <v>884</v>
      </c>
      <c r="G93" s="1" t="s">
        <v>884</v>
      </c>
      <c r="H93" s="1" t="s">
        <v>1012</v>
      </c>
      <c r="I93" s="1" t="s">
        <v>1012</v>
      </c>
      <c r="J93" s="1" t="s">
        <v>885</v>
      </c>
      <c r="K93" s="1" t="s">
        <v>3178</v>
      </c>
      <c r="L93" s="1" t="s">
        <v>103</v>
      </c>
    </row>
    <row r="94" spans="1:16" ht="14.5" x14ac:dyDescent="0.35">
      <c r="A94" s="1" t="s">
        <v>3177</v>
      </c>
      <c r="B94" s="1" t="s">
        <v>882</v>
      </c>
      <c r="C94" s="1" t="s">
        <v>882</v>
      </c>
      <c r="D94" s="1" t="s">
        <v>884</v>
      </c>
      <c r="E94" s="1" t="s">
        <v>884</v>
      </c>
      <c r="F94" s="1" t="s">
        <v>893</v>
      </c>
      <c r="G94" s="1" t="s">
        <v>893</v>
      </c>
      <c r="H94" s="1" t="s">
        <v>1010</v>
      </c>
      <c r="I94" s="1" t="s">
        <v>1390</v>
      </c>
      <c r="J94" s="1" t="s">
        <v>2610</v>
      </c>
      <c r="K94" s="1" t="s">
        <v>3176</v>
      </c>
      <c r="L94" s="1" t="s">
        <v>18</v>
      </c>
    </row>
    <row r="95" spans="1:16" ht="14.5" x14ac:dyDescent="0.35">
      <c r="A95" s="1" t="s">
        <v>3175</v>
      </c>
      <c r="B95" s="1" t="s">
        <v>893</v>
      </c>
      <c r="C95" s="1" t="s">
        <v>882</v>
      </c>
      <c r="D95" s="1" t="s">
        <v>884</v>
      </c>
      <c r="E95" s="1" t="s">
        <v>884</v>
      </c>
      <c r="F95" s="1" t="s">
        <v>884</v>
      </c>
      <c r="G95" s="1" t="s">
        <v>884</v>
      </c>
      <c r="H95" s="1" t="s">
        <v>1390</v>
      </c>
      <c r="I95" s="1" t="s">
        <v>1010</v>
      </c>
      <c r="J95" s="1" t="s">
        <v>2610</v>
      </c>
      <c r="K95" s="1" t="s">
        <v>3174</v>
      </c>
      <c r="L95" s="1" t="s">
        <v>146</v>
      </c>
    </row>
    <row r="96" spans="1:16" ht="14.5" x14ac:dyDescent="0.35">
      <c r="A96" s="1" t="s">
        <v>3173</v>
      </c>
      <c r="B96" s="1" t="s">
        <v>882</v>
      </c>
      <c r="C96" s="1" t="s">
        <v>884</v>
      </c>
      <c r="D96" s="1" t="s">
        <v>884</v>
      </c>
      <c r="E96" s="1" t="s">
        <v>884</v>
      </c>
      <c r="F96" s="1" t="s">
        <v>884</v>
      </c>
      <c r="G96" s="1" t="s">
        <v>893</v>
      </c>
      <c r="H96" s="1" t="s">
        <v>1012</v>
      </c>
      <c r="I96" s="1" t="s">
        <v>1758</v>
      </c>
      <c r="J96" s="1" t="s">
        <v>885</v>
      </c>
      <c r="K96" s="1" t="s">
        <v>3172</v>
      </c>
      <c r="L96" s="1" t="s">
        <v>4521</v>
      </c>
    </row>
    <row r="97" spans="1:12" ht="14.5" x14ac:dyDescent="0.35">
      <c r="A97" s="1" t="s">
        <v>3171</v>
      </c>
    </row>
    <row r="98" spans="1:12" ht="14.5" x14ac:dyDescent="0.35">
      <c r="A98" s="1" t="s">
        <v>3170</v>
      </c>
      <c r="B98" s="1" t="s">
        <v>884</v>
      </c>
      <c r="C98" s="1" t="s">
        <v>893</v>
      </c>
      <c r="D98" s="1" t="s">
        <v>893</v>
      </c>
      <c r="E98" s="1" t="s">
        <v>882</v>
      </c>
      <c r="F98" s="1" t="s">
        <v>884</v>
      </c>
      <c r="G98" s="1" t="s">
        <v>882</v>
      </c>
      <c r="H98" s="1" t="s">
        <v>1010</v>
      </c>
      <c r="I98" s="1" t="s">
        <v>1390</v>
      </c>
      <c r="J98" s="1" t="s">
        <v>1365</v>
      </c>
      <c r="K98" s="1" t="s">
        <v>3169</v>
      </c>
      <c r="L98" s="1" t="s">
        <v>56</v>
      </c>
    </row>
    <row r="99" spans="1:12" ht="14.5" x14ac:dyDescent="0.35">
      <c r="A99" s="1" t="s">
        <v>3168</v>
      </c>
      <c r="B99" s="1" t="s">
        <v>893</v>
      </c>
      <c r="C99" s="1" t="s">
        <v>884</v>
      </c>
      <c r="D99" s="1" t="s">
        <v>882</v>
      </c>
      <c r="E99" s="1" t="s">
        <v>893</v>
      </c>
      <c r="F99" s="1" t="s">
        <v>884</v>
      </c>
      <c r="G99" s="1" t="s">
        <v>882</v>
      </c>
      <c r="H99" s="1" t="s">
        <v>1012</v>
      </c>
      <c r="I99" s="1" t="s">
        <v>1010</v>
      </c>
      <c r="J99" s="1" t="s">
        <v>2610</v>
      </c>
      <c r="K99" s="1" t="s">
        <v>3167</v>
      </c>
      <c r="L99" s="1" t="s">
        <v>21</v>
      </c>
    </row>
    <row r="100" spans="1:12" ht="14.5" x14ac:dyDescent="0.35">
      <c r="A100" s="1" t="s">
        <v>3166</v>
      </c>
      <c r="B100" s="1" t="s">
        <v>893</v>
      </c>
      <c r="C100" s="1" t="s">
        <v>884</v>
      </c>
      <c r="D100" s="1" t="s">
        <v>884</v>
      </c>
      <c r="E100" s="1" t="s">
        <v>882</v>
      </c>
      <c r="F100" s="1" t="s">
        <v>884</v>
      </c>
      <c r="G100" s="1" t="s">
        <v>884</v>
      </c>
      <c r="H100" s="1" t="s">
        <v>1390</v>
      </c>
      <c r="I100" s="1" t="s">
        <v>1012</v>
      </c>
      <c r="J100" s="1" t="s">
        <v>1365</v>
      </c>
      <c r="K100" s="1" t="s">
        <v>3165</v>
      </c>
      <c r="L100" s="1" t="s">
        <v>54</v>
      </c>
    </row>
    <row r="101" spans="1:12" ht="14.5" x14ac:dyDescent="0.35">
      <c r="A101" s="1" t="s">
        <v>3164</v>
      </c>
      <c r="B101" s="1" t="s">
        <v>893</v>
      </c>
      <c r="C101" s="1" t="s">
        <v>884</v>
      </c>
      <c r="D101" s="1" t="s">
        <v>884</v>
      </c>
      <c r="E101" s="1" t="s">
        <v>884</v>
      </c>
      <c r="F101" s="1" t="s">
        <v>882</v>
      </c>
      <c r="G101" s="1" t="s">
        <v>884</v>
      </c>
      <c r="H101" s="1" t="s">
        <v>1575</v>
      </c>
      <c r="I101" s="1" t="s">
        <v>982</v>
      </c>
      <c r="J101" s="1" t="s">
        <v>2610</v>
      </c>
      <c r="K101" s="1" t="s">
        <v>3163</v>
      </c>
      <c r="L101" s="1" t="s">
        <v>146</v>
      </c>
    </row>
    <row r="102" spans="1:12" ht="14.5" x14ac:dyDescent="0.35">
      <c r="A102" s="1" t="s">
        <v>3162</v>
      </c>
      <c r="B102" s="1" t="s">
        <v>882</v>
      </c>
      <c r="C102" s="1" t="s">
        <v>893</v>
      </c>
      <c r="D102" s="1" t="s">
        <v>884</v>
      </c>
      <c r="E102" s="1" t="s">
        <v>884</v>
      </c>
      <c r="F102" s="1" t="s">
        <v>882</v>
      </c>
      <c r="G102" s="1" t="s">
        <v>884</v>
      </c>
      <c r="H102" s="1" t="s">
        <v>1010</v>
      </c>
      <c r="I102" s="1" t="s">
        <v>1010</v>
      </c>
      <c r="J102" s="1" t="s">
        <v>2579</v>
      </c>
      <c r="K102" s="1" t="s">
        <v>3161</v>
      </c>
      <c r="L102" s="1" t="s">
        <v>128</v>
      </c>
    </row>
    <row r="103" spans="1:12" ht="14.5" x14ac:dyDescent="0.35">
      <c r="A103" s="1" t="s">
        <v>3160</v>
      </c>
      <c r="B103" s="1" t="s">
        <v>884</v>
      </c>
      <c r="C103" s="1" t="s">
        <v>884</v>
      </c>
      <c r="D103" s="1" t="s">
        <v>884</v>
      </c>
      <c r="E103" s="1" t="s">
        <v>884</v>
      </c>
      <c r="F103" s="1" t="s">
        <v>893</v>
      </c>
      <c r="G103" s="1" t="s">
        <v>882</v>
      </c>
      <c r="H103" s="1" t="s">
        <v>1012</v>
      </c>
      <c r="I103" s="1" t="s">
        <v>1012</v>
      </c>
      <c r="J103" s="1" t="s">
        <v>885</v>
      </c>
      <c r="K103" s="1" t="s">
        <v>3159</v>
      </c>
      <c r="L103" s="1" t="s">
        <v>103</v>
      </c>
    </row>
    <row r="104" spans="1:12" ht="14.5" x14ac:dyDescent="0.35">
      <c r="A104" s="1" t="s">
        <v>3158</v>
      </c>
    </row>
  </sheetData>
  <mergeCells count="4">
    <mergeCell ref="A1:L2"/>
    <mergeCell ref="A39:L39"/>
    <mergeCell ref="A3:L3"/>
    <mergeCell ref="A72:L7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Gear &amp; Goods</vt:lpstr>
      <vt:lpstr>Random Loot Table</vt:lpstr>
      <vt:lpstr>Armor</vt:lpstr>
      <vt:lpstr>Weapons</vt:lpstr>
      <vt:lpstr>Armor &amp; Weapon Mods</vt:lpstr>
      <vt:lpstr>Vehicles</vt:lpstr>
      <vt:lpstr>Starships</vt:lpstr>
      <vt:lpstr>Vehicle &amp; Starship Mods</vt:lpstr>
      <vt:lpstr>Species</vt:lpstr>
      <vt:lpstr>Adversaries</vt:lpstr>
      <vt:lpstr>Economic Guide</vt:lpstr>
      <vt:lpstr>Operational Costs</vt:lpstr>
      <vt:lpstr>Cargo Market</vt:lpstr>
      <vt:lpstr>Passenger Terminal</vt:lpstr>
      <vt:lpstr>Planetary Data</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Michael Higginbotham</cp:lastModifiedBy>
  <dcterms:created xsi:type="dcterms:W3CDTF">2017-01-21T20:21:14Z</dcterms:created>
  <dcterms:modified xsi:type="dcterms:W3CDTF">2018-05-07T01:34:15Z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2e0a6637-14e3-4ada-972e-49474198bccf</vt:lpwstr>
  </property>
</Properties>
</file>