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0" windowHeight="8190" activeTab="5"/>
  </bookViews>
  <sheets>
    <sheet sheetId="3" name="SWINE" state="visible" r:id="rId4"/>
    <sheet sheetId="6" name="SOTC_SWINE" state="visible" r:id="rId5"/>
    <sheet sheetId="9" name="PICKUP_SWINE" state="visible" r:id="rId6"/>
    <sheet sheetId="13" name="SKU_SWINE" state="visible" r:id="rId7"/>
  </sheets>
  <definedNames>
    <definedName name="_xlnm._FilterDatabase">PORKMEAT!$A$1:$X$1</definedName>
  </definedNames>
  <calcPr calcId="171027"/>
</workbook>
</file>

<file path=xl/sharedStrings.xml><?xml version="1.0" encoding="utf-8"?>
<sst xmlns="http://schemas.openxmlformats.org/spreadsheetml/2006/main" count="12326" uniqueCount="1014">
  <si>
    <t>YEAR</t>
  </si>
  <si>
    <t>Month</t>
  </si>
  <si>
    <t>Date</t>
  </si>
  <si>
    <t>Inv No</t>
  </si>
  <si>
    <t>SO NUMBER</t>
  </si>
  <si>
    <t>Customer Name</t>
  </si>
  <si>
    <t>Invty</t>
  </si>
  <si>
    <t>Farm</t>
  </si>
  <si>
    <t>Item</t>
  </si>
  <si>
    <t>Item Description</t>
  </si>
  <si>
    <t>MOTHER SKU</t>
  </si>
  <si>
    <t>Class</t>
  </si>
  <si>
    <t>Qty</t>
  </si>
  <si>
    <t>UOM</t>
  </si>
  <si>
    <t>Gross Wght</t>
  </si>
  <si>
    <t>Disc</t>
  </si>
  <si>
    <t>Wght</t>
  </si>
  <si>
    <t>Ave.Wght</t>
  </si>
  <si>
    <t>Val.</t>
  </si>
  <si>
    <t>Sale Amt</t>
  </si>
  <si>
    <t>/ Kilo</t>
  </si>
  <si>
    <t>Head</t>
  </si>
  <si>
    <t>FEBRUARY</t>
  </si>
  <si>
    <t>06-Feb-24</t>
  </si>
  <si>
    <t>S030005501</t>
  </si>
  <si>
    <t>-</t>
  </si>
  <si>
    <t>1000000000225</t>
  </si>
  <si>
    <t>OVERSIZE MARKET HOG (111-125 KG) A</t>
  </si>
  <si>
    <t>-1.000</t>
  </si>
  <si>
    <t>HD</t>
  </si>
  <si>
    <t>21780.000</t>
  </si>
  <si>
    <t>ONE TIME CUSTOMER</t>
  </si>
  <si>
    <t>Traders (17)</t>
  </si>
  <si>
    <t>05-Feb-24</t>
  </si>
  <si>
    <t>S030005559</t>
  </si>
  <si>
    <t>1000000000282</t>
  </si>
  <si>
    <t>CULLED MARKET HOG (41-50 KG) B</t>
  </si>
  <si>
    <t>6900.000</t>
  </si>
  <si>
    <t>09-Feb-24</t>
  </si>
  <si>
    <t>S030005565</t>
  </si>
  <si>
    <t>1000000000278</t>
  </si>
  <si>
    <t>CULLED MARKET HOG (31-40 KG) B</t>
  </si>
  <si>
    <t>3850.000</t>
  </si>
  <si>
    <t>10-Feb-24</t>
  </si>
  <si>
    <t>S030005642</t>
  </si>
  <si>
    <t>1000000002357</t>
  </si>
  <si>
    <t>CULLED SOW B</t>
  </si>
  <si>
    <t>16560.000</t>
  </si>
  <si>
    <t>11-Feb-24</t>
  </si>
  <si>
    <t>S030005748</t>
  </si>
  <si>
    <t>1000000000637</t>
  </si>
  <si>
    <t>LECHON (21 -30 KG) B</t>
  </si>
  <si>
    <t>-2.000</t>
  </si>
  <si>
    <t>6270.000</t>
  </si>
  <si>
    <t>20-Feb-24</t>
  </si>
  <si>
    <t>S030006086</t>
  </si>
  <si>
    <t>3910.000</t>
  </si>
  <si>
    <t>26-Feb-24</t>
  </si>
  <si>
    <t>S030006299</t>
  </si>
  <si>
    <t>3105.000</t>
  </si>
  <si>
    <t>27-Feb-24</t>
  </si>
  <si>
    <t>S030006315</t>
  </si>
  <si>
    <t>7705.000</t>
  </si>
  <si>
    <t>01-Feb-24</t>
  </si>
  <si>
    <t>S040029218</t>
  </si>
  <si>
    <t>RYAN A. GAMBOA</t>
  </si>
  <si>
    <t>1000000000217</t>
  </si>
  <si>
    <t>HEAVY PRIME MARKET HOG (101-110 KG) A</t>
  </si>
  <si>
    <t>-24.000</t>
  </si>
  <si>
    <t>454656.000</t>
  </si>
  <si>
    <t>18944.000</t>
  </si>
  <si>
    <t>-3.000</t>
  </si>
  <si>
    <t>59850.000</t>
  </si>
  <si>
    <t>39900.000</t>
  </si>
  <si>
    <t>S040029219</t>
  </si>
  <si>
    <t>58117.500</t>
  </si>
  <si>
    <t>1000000000742</t>
  </si>
  <si>
    <t>OVERSIZE MARKET HOG (126-135 KG) A</t>
  </si>
  <si>
    <t>21505.000</t>
  </si>
  <si>
    <t>-10.000</t>
  </si>
  <si>
    <t>194076.600</t>
  </si>
  <si>
    <t>-4.000</t>
  </si>
  <si>
    <t>77490.000</t>
  </si>
  <si>
    <t>1000000000285</t>
  </si>
  <si>
    <t>LIGHT PRIME MARKET HOG (61-70 KG) A</t>
  </si>
  <si>
    <t>10890.000</t>
  </si>
  <si>
    <t>1000000000746</t>
  </si>
  <si>
    <t>LIGHT PRIME MARKET HOG (71-80 KG) A</t>
  </si>
  <si>
    <t>11645.000</t>
  </si>
  <si>
    <t>-6.000</t>
  </si>
  <si>
    <t>116445.900</t>
  </si>
  <si>
    <t>S040029224</t>
  </si>
  <si>
    <t>15120.000</t>
  </si>
  <si>
    <t>WALK-IN</t>
  </si>
  <si>
    <t>1000000000191</t>
  </si>
  <si>
    <t>CULLED YOUNG BOAR (39 BELOW KG)</t>
  </si>
  <si>
    <t>2875.000</t>
  </si>
  <si>
    <t>1000000000631</t>
  </si>
  <si>
    <t>LECHON (11 -20 KG) B</t>
  </si>
  <si>
    <t>2027.810</t>
  </si>
  <si>
    <t>-5.000</t>
  </si>
  <si>
    <t>12939.700</t>
  </si>
  <si>
    <t>6633.750</t>
  </si>
  <si>
    <t>1000000000286</t>
  </si>
  <si>
    <t>LIGHT PRIME MARKET HOG (61-70 KG) B</t>
  </si>
  <si>
    <t>9765.000</t>
  </si>
  <si>
    <t>-8.000</t>
  </si>
  <si>
    <t>20703.520</t>
  </si>
  <si>
    <t>7560.000</t>
  </si>
  <si>
    <t>10139.050</t>
  </si>
  <si>
    <t>8738.040</t>
  </si>
  <si>
    <t>4187.500</t>
  </si>
  <si>
    <t>1000000000040</t>
  </si>
  <si>
    <t>CULLED YOUNG BOAR (40-70 KG)</t>
  </si>
  <si>
    <t>6500.000</t>
  </si>
  <si>
    <t>2184.500</t>
  </si>
  <si>
    <t>5175.880</t>
  </si>
  <si>
    <t>3780.000</t>
  </si>
  <si>
    <t>S040029227</t>
  </si>
  <si>
    <t>1000000002285</t>
  </si>
  <si>
    <t>CULLED MARKET HOG (41-50 KG) A</t>
  </si>
  <si>
    <t>28985.000</t>
  </si>
  <si>
    <t>1000000002286</t>
  </si>
  <si>
    <t>CULLED MARKET HOG (51-60 KG) A</t>
  </si>
  <si>
    <t>-20.000</t>
  </si>
  <si>
    <t>172720.000</t>
  </si>
  <si>
    <t>-26.000</t>
  </si>
  <si>
    <t>261607.500</t>
  </si>
  <si>
    <t>18760.160</t>
  </si>
  <si>
    <t>1000000000209</t>
  </si>
  <si>
    <t>PRIME MARKET HOG (91-100 KG) A</t>
  </si>
  <si>
    <t>73339.940</t>
  </si>
  <si>
    <t>-15.000</t>
  </si>
  <si>
    <t>281402.400</t>
  </si>
  <si>
    <t>S040029322</t>
  </si>
  <si>
    <t>19284.530</t>
  </si>
  <si>
    <t>-18.000</t>
  </si>
  <si>
    <t>347121.720</t>
  </si>
  <si>
    <t>58155.660</t>
  </si>
  <si>
    <t>348934.140</t>
  </si>
  <si>
    <t>21080.000</t>
  </si>
  <si>
    <t>154276.240</t>
  </si>
  <si>
    <t>19385.210</t>
  </si>
  <si>
    <t>02-Feb-24</t>
  </si>
  <si>
    <t>S040029406</t>
  </si>
  <si>
    <t>1000000002356</t>
  </si>
  <si>
    <t>CULLED SOW A</t>
  </si>
  <si>
    <t>268985.000</t>
  </si>
  <si>
    <t>124070.000</t>
  </si>
  <si>
    <t>S040029407</t>
  </si>
  <si>
    <t>375820.000</t>
  </si>
  <si>
    <t>S040029411</t>
  </si>
  <si>
    <t>-14.000</t>
  </si>
  <si>
    <t>124880.000</t>
  </si>
  <si>
    <t>269280.000</t>
  </si>
  <si>
    <t>S040029412</t>
  </si>
  <si>
    <t>57247.230</t>
  </si>
  <si>
    <t>-28.000</t>
  </si>
  <si>
    <t>534307.480</t>
  </si>
  <si>
    <t>96833.350</t>
  </si>
  <si>
    <t>57247.260</t>
  </si>
  <si>
    <t>381648.000</t>
  </si>
  <si>
    <t>19366.680</t>
  </si>
  <si>
    <t>03-Feb-24</t>
  </si>
  <si>
    <t>S040029413</t>
  </si>
  <si>
    <t>7350.000</t>
  </si>
  <si>
    <t>13125.000</t>
  </si>
  <si>
    <t>1417.520</t>
  </si>
  <si>
    <t>1000000000630</t>
  </si>
  <si>
    <t>LECHON (10 KG &amp; BELOW) B</t>
  </si>
  <si>
    <t>1441.480</t>
  </si>
  <si>
    <t>1441.500</t>
  </si>
  <si>
    <t>6742.500</t>
  </si>
  <si>
    <t>2835.040</t>
  </si>
  <si>
    <t>-33.000</t>
  </si>
  <si>
    <t>23784.420</t>
  </si>
  <si>
    <t>S040029419</t>
  </si>
  <si>
    <t>19556.250</t>
  </si>
  <si>
    <t>32557.500</t>
  </si>
  <si>
    <t>1000000000283</t>
  </si>
  <si>
    <t>CULLED MARKET HOG (51-60 KG) B</t>
  </si>
  <si>
    <t>8216.110</t>
  </si>
  <si>
    <t>8662.530</t>
  </si>
  <si>
    <t>3911.250</t>
  </si>
  <si>
    <t>26046.000</t>
  </si>
  <si>
    <t>16432.220</t>
  </si>
  <si>
    <t>7822.500</t>
  </si>
  <si>
    <t>6511.500</t>
  </si>
  <si>
    <t>32864.440</t>
  </si>
  <si>
    <t>29139.990</t>
  </si>
  <si>
    <t>1000000000747</t>
  </si>
  <si>
    <t>LIGHT PRIME MARKET HOG (71-80 KG) B</t>
  </si>
  <si>
    <t>11320.000</t>
  </si>
  <si>
    <t>45280.000</t>
  </si>
  <si>
    <t>S040029420</t>
  </si>
  <si>
    <t>7245.000</t>
  </si>
  <si>
    <t>12862.500</t>
  </si>
  <si>
    <t>12232.500</t>
  </si>
  <si>
    <t>10642.800</t>
  </si>
  <si>
    <t>-11.000</t>
  </si>
  <si>
    <t>8362.200</t>
  </si>
  <si>
    <t>04-Feb-24</t>
  </si>
  <si>
    <t>S040029560</t>
  </si>
  <si>
    <t>64267.500</t>
  </si>
  <si>
    <t>-13.000</t>
  </si>
  <si>
    <t>161925.000</t>
  </si>
  <si>
    <t>1000000000740</t>
  </si>
  <si>
    <t>PRIME MARKET HOG (81-90 KG) A</t>
  </si>
  <si>
    <t>47120.000</t>
  </si>
  <si>
    <t>S040029561</t>
  </si>
  <si>
    <t>84150.000</t>
  </si>
  <si>
    <t>-7.000</t>
  </si>
  <si>
    <t>88400.000</t>
  </si>
  <si>
    <t>32015.000</t>
  </si>
  <si>
    <t>24480.000</t>
  </si>
  <si>
    <t>S040029562</t>
  </si>
  <si>
    <t>17797.580</t>
  </si>
  <si>
    <t>149974.160</t>
  </si>
  <si>
    <t>18746.750</t>
  </si>
  <si>
    <t>-43.000</t>
  </si>
  <si>
    <t>765295.080</t>
  </si>
  <si>
    <t>37493.500</t>
  </si>
  <si>
    <t>35595.180</t>
  </si>
  <si>
    <t>56240.250</t>
  </si>
  <si>
    <t>S040029735</t>
  </si>
  <si>
    <t>1000000000214</t>
  </si>
  <si>
    <t>PRIME MARKET HOG (91-100 KG) B</t>
  </si>
  <si>
    <t>18315.000</t>
  </si>
  <si>
    <t>158914.320</t>
  </si>
  <si>
    <t>119185.740</t>
  </si>
  <si>
    <t>259161.560</t>
  </si>
  <si>
    <t>185115.500</t>
  </si>
  <si>
    <t>92557.750</t>
  </si>
  <si>
    <t>-49.000</t>
  </si>
  <si>
    <t>954797.830</t>
  </si>
  <si>
    <t>-45.000</t>
  </si>
  <si>
    <t>876854.700</t>
  </si>
  <si>
    <t>77942.600</t>
  </si>
  <si>
    <t>S040029736</t>
  </si>
  <si>
    <t>-113.000</t>
  </si>
  <si>
    <t>61050.000</t>
  </si>
  <si>
    <t>S040029738</t>
  </si>
  <si>
    <t>-41.000</t>
  </si>
  <si>
    <t>754861.250</t>
  </si>
  <si>
    <t>284321.400</t>
  </si>
  <si>
    <t>19889.980</t>
  </si>
  <si>
    <t>128878.750</t>
  </si>
  <si>
    <t>113728.620</t>
  </si>
  <si>
    <t>S040029758</t>
  </si>
  <si>
    <t>-17.000</t>
  </si>
  <si>
    <t>314245.000</t>
  </si>
  <si>
    <t>211647.370</t>
  </si>
  <si>
    <t>19620.000</t>
  </si>
  <si>
    <t>258790.000</t>
  </si>
  <si>
    <t>-19.000</t>
  </si>
  <si>
    <t>365572.730</t>
  </si>
  <si>
    <t>147880.000</t>
  </si>
  <si>
    <t>288609.900</t>
  </si>
  <si>
    <t>07-Feb-24</t>
  </si>
  <si>
    <t>S040029915</t>
  </si>
  <si>
    <t>-29.000</t>
  </si>
  <si>
    <t>786720.000</t>
  </si>
  <si>
    <t>08-Feb-24</t>
  </si>
  <si>
    <t>S040029916</t>
  </si>
  <si>
    <t>152760.000</t>
  </si>
  <si>
    <t>-9.000</t>
  </si>
  <si>
    <t>207747.500</t>
  </si>
  <si>
    <t>126810.000</t>
  </si>
  <si>
    <t>304045.000</t>
  </si>
  <si>
    <t>1000000000743</t>
  </si>
  <si>
    <t>OVERSIZE MARKET HOG (136-150 KG) A</t>
  </si>
  <si>
    <t>198632.500</t>
  </si>
  <si>
    <t>1000000000744</t>
  </si>
  <si>
    <t>OVERSIZE MARKET HOG (151-165 KG) A</t>
  </si>
  <si>
    <t>48150.000</t>
  </si>
  <si>
    <t>1000000000745</t>
  </si>
  <si>
    <t>OVERSIZE MARKET HOG (166-180 KG) A</t>
  </si>
  <si>
    <t>26475.000</t>
  </si>
  <si>
    <t>1000000000602</t>
  </si>
  <si>
    <t>OVERSIZE MARKET HOG (181-200 KG) A</t>
  </si>
  <si>
    <t>52780.000</t>
  </si>
  <si>
    <t>S040029917</t>
  </si>
  <si>
    <t>-38.000</t>
  </si>
  <si>
    <t>64845.000</t>
  </si>
  <si>
    <t>-12.000</t>
  </si>
  <si>
    <t>32285.000</t>
  </si>
  <si>
    <t>3685.000</t>
  </si>
  <si>
    <t>7370.000</t>
  </si>
  <si>
    <t>S040029918</t>
  </si>
  <si>
    <t>341400.000</t>
  </si>
  <si>
    <t>S040029919</t>
  </si>
  <si>
    <t>9680.000</t>
  </si>
  <si>
    <t>-35.000</t>
  </si>
  <si>
    <t>55332.200</t>
  </si>
  <si>
    <t>10526.720</t>
  </si>
  <si>
    <t>22132.740</t>
  </si>
  <si>
    <t>13158.350</t>
  </si>
  <si>
    <t>7590.000</t>
  </si>
  <si>
    <t>S040029920</t>
  </si>
  <si>
    <t>92137.500</t>
  </si>
  <si>
    <t>173755.000</t>
  </si>
  <si>
    <t>S040029921</t>
  </si>
  <si>
    <t>279660.000</t>
  </si>
  <si>
    <t>72475.000</t>
  </si>
  <si>
    <t>1000000000246</t>
  </si>
  <si>
    <t>OVERSIZE MARKET HOG (126-150 KG) B</t>
  </si>
  <si>
    <t>20590.000</t>
  </si>
  <si>
    <t>17652.500</t>
  </si>
  <si>
    <t>S040029922</t>
  </si>
  <si>
    <t>17213.500</t>
  </si>
  <si>
    <t>-44.000</t>
  </si>
  <si>
    <t>806746.000</t>
  </si>
  <si>
    <t>97873.000</t>
  </si>
  <si>
    <t>S040029923</t>
  </si>
  <si>
    <t>7975.000</t>
  </si>
  <si>
    <t>14164.280</t>
  </si>
  <si>
    <t>26272.500</t>
  </si>
  <si>
    <t>8610.000</t>
  </si>
  <si>
    <t>307577.600</t>
  </si>
  <si>
    <t>131618.830</t>
  </si>
  <si>
    <t>35410.700</t>
  </si>
  <si>
    <t>17515.000</t>
  </si>
  <si>
    <t>32240.010</t>
  </si>
  <si>
    <t>-50.000</t>
  </si>
  <si>
    <t>904640.000</t>
  </si>
  <si>
    <t>112816.080</t>
  </si>
  <si>
    <t>7897.500</t>
  </si>
  <si>
    <t>24420.000</t>
  </si>
  <si>
    <t>S040029928</t>
  </si>
  <si>
    <t>5280.000</t>
  </si>
  <si>
    <t>11330.000</t>
  </si>
  <si>
    <t>6600.000</t>
  </si>
  <si>
    <t>8071.690</t>
  </si>
  <si>
    <t>1760.010</t>
  </si>
  <si>
    <t>-65.000</t>
  </si>
  <si>
    <t>47698.300</t>
  </si>
  <si>
    <t>S040030101</t>
  </si>
  <si>
    <t>5880.000</t>
  </si>
  <si>
    <t>4032.140</t>
  </si>
  <si>
    <t>8064.280</t>
  </si>
  <si>
    <t>39984.000</t>
  </si>
  <si>
    <t>8819.500</t>
  </si>
  <si>
    <t>30024.990</t>
  </si>
  <si>
    <t>19992.000</t>
  </si>
  <si>
    <t>35278.000</t>
  </si>
  <si>
    <t>10008.330</t>
  </si>
  <si>
    <t>12292.500</t>
  </si>
  <si>
    <t>1000000002355</t>
  </si>
  <si>
    <t>CULLED MARKET HOG (31-40 KG) A</t>
  </si>
  <si>
    <t>12096.420</t>
  </si>
  <si>
    <t>-22.000</t>
  </si>
  <si>
    <t>152880.000</t>
  </si>
  <si>
    <t>208312.500</t>
  </si>
  <si>
    <t>119022.090</t>
  </si>
  <si>
    <t>49386.760</t>
  </si>
  <si>
    <t>6664.000</t>
  </si>
  <si>
    <t>20016.660</t>
  </si>
  <si>
    <t>-16.000</t>
  </si>
  <si>
    <t>173123.040</t>
  </si>
  <si>
    <t>185200.650</t>
  </si>
  <si>
    <t>S040030103</t>
  </si>
  <si>
    <t>4041.670</t>
  </si>
  <si>
    <t>51834.900</t>
  </si>
  <si>
    <t>48872.520</t>
  </si>
  <si>
    <t>20433.000</t>
  </si>
  <si>
    <t>17278.340</t>
  </si>
  <si>
    <t>19920.000</t>
  </si>
  <si>
    <t>24436.260</t>
  </si>
  <si>
    <t>6811.000</t>
  </si>
  <si>
    <t>9960.000</t>
  </si>
  <si>
    <t>12218.130</t>
  </si>
  <si>
    <t>25917.510</t>
  </si>
  <si>
    <t>29880.000</t>
  </si>
  <si>
    <t>8083.340</t>
  </si>
  <si>
    <t>34055.000</t>
  </si>
  <si>
    <t>S040030104</t>
  </si>
  <si>
    <t>20227.500</t>
  </si>
  <si>
    <t>1000000000299</t>
  </si>
  <si>
    <t>CULLED YOUNG BOAR (126-150 KG)</t>
  </si>
  <si>
    <t>10125.000</t>
  </si>
  <si>
    <t>12-Feb-24</t>
  </si>
  <si>
    <t>S040030105</t>
  </si>
  <si>
    <t>236625.000</t>
  </si>
  <si>
    <t>100800.000</t>
  </si>
  <si>
    <t>26317.500</t>
  </si>
  <si>
    <t>13-Feb-24</t>
  </si>
  <si>
    <t>S040030580</t>
  </si>
  <si>
    <t>13670.560</t>
  </si>
  <si>
    <t>11251.260</t>
  </si>
  <si>
    <t>15001.640</t>
  </si>
  <si>
    <t>8447.500</t>
  </si>
  <si>
    <t>20505.840</t>
  </si>
  <si>
    <t>15079.150</t>
  </si>
  <si>
    <t>27341.120</t>
  </si>
  <si>
    <t>7500.840</t>
  </si>
  <si>
    <t>3015.830</t>
  </si>
  <si>
    <t>S040030581</t>
  </si>
  <si>
    <t>443875.000</t>
  </si>
  <si>
    <t>27400.000</t>
  </si>
  <si>
    <t>S040030582</t>
  </si>
  <si>
    <t>8563.750</t>
  </si>
  <si>
    <t>6355.000</t>
  </si>
  <si>
    <t>29645.000</t>
  </si>
  <si>
    <t>2976.110</t>
  </si>
  <si>
    <t>4520.830</t>
  </si>
  <si>
    <t>9041.680</t>
  </si>
  <si>
    <t>23808.880</t>
  </si>
  <si>
    <t>S040030583</t>
  </si>
  <si>
    <t>393625.000</t>
  </si>
  <si>
    <t>14-Feb-24</t>
  </si>
  <si>
    <t>S040030631</t>
  </si>
  <si>
    <t>-134.000</t>
  </si>
  <si>
    <t>67595.000</t>
  </si>
  <si>
    <t>S040030632</t>
  </si>
  <si>
    <t>8085.000</t>
  </si>
  <si>
    <t>14058.500</t>
  </si>
  <si>
    <t>8167.500</t>
  </si>
  <si>
    <t>12127.470</t>
  </si>
  <si>
    <t>5940.000</t>
  </si>
  <si>
    <t>20212.500</t>
  </si>
  <si>
    <t>7029.250</t>
  </si>
  <si>
    <t>17928.340</t>
  </si>
  <si>
    <t>4042.500</t>
  </si>
  <si>
    <t>21087.750</t>
  </si>
  <si>
    <t>26892.510</t>
  </si>
  <si>
    <t>21582.000</t>
  </si>
  <si>
    <t>26605.000</t>
  </si>
  <si>
    <t>9860.000</t>
  </si>
  <si>
    <t>8964.170</t>
  </si>
  <si>
    <t>10791.000</t>
  </si>
  <si>
    <t>17-Feb-24</t>
  </si>
  <si>
    <t>S040030763</t>
  </si>
  <si>
    <t>12438.510</t>
  </si>
  <si>
    <t>2487.490</t>
  </si>
  <si>
    <t>88846.500</t>
  </si>
  <si>
    <t>17412.500</t>
  </si>
  <si>
    <t>15-Feb-24</t>
  </si>
  <si>
    <t>S040030781</t>
  </si>
  <si>
    <t>45410.000</t>
  </si>
  <si>
    <t>21335.000</t>
  </si>
  <si>
    <t>86335.000</t>
  </si>
  <si>
    <t>117225.000</t>
  </si>
  <si>
    <t>46662.500</t>
  </si>
  <si>
    <t>22750.000</t>
  </si>
  <si>
    <t>S040030782</t>
  </si>
  <si>
    <t>21784.290</t>
  </si>
  <si>
    <t>21715.500</t>
  </si>
  <si>
    <t>130705.740</t>
  </si>
  <si>
    <t>86862.000</t>
  </si>
  <si>
    <t>7734.380</t>
  </si>
  <si>
    <t>26902.470</t>
  </si>
  <si>
    <t>10777.080</t>
  </si>
  <si>
    <t>26902.500</t>
  </si>
  <si>
    <t>15468.760</t>
  </si>
  <si>
    <t>35870.000</t>
  </si>
  <si>
    <t>43108.320</t>
  </si>
  <si>
    <t>S040030790</t>
  </si>
  <si>
    <t>280260.000</t>
  </si>
  <si>
    <t>16-Feb-24</t>
  </si>
  <si>
    <t>S040030791</t>
  </si>
  <si>
    <t>21545.000</t>
  </si>
  <si>
    <t>6817.500</t>
  </si>
  <si>
    <t>6835.500</t>
  </si>
  <si>
    <t>7905.000</t>
  </si>
  <si>
    <t>10642.500</t>
  </si>
  <si>
    <t>36960.000</t>
  </si>
  <si>
    <t>80850.000</t>
  </si>
  <si>
    <t>33915.000</t>
  </si>
  <si>
    <t>27342.000</t>
  </si>
  <si>
    <t>18-Feb-24</t>
  </si>
  <si>
    <t>S040030926</t>
  </si>
  <si>
    <t>5148.780</t>
  </si>
  <si>
    <t>2206.590</t>
  </si>
  <si>
    <t>11768.640</t>
  </si>
  <si>
    <t>36040.970</t>
  </si>
  <si>
    <t>2475.020</t>
  </si>
  <si>
    <t>S040030927</t>
  </si>
  <si>
    <t>-47.000</t>
  </si>
  <si>
    <t>74679.240</t>
  </si>
  <si>
    <t>21462.240</t>
  </si>
  <si>
    <t>11137.470</t>
  </si>
  <si>
    <t>23815.220</t>
  </si>
  <si>
    <t>28600.560</t>
  </si>
  <si>
    <t>2682.770</t>
  </si>
  <si>
    <t>3712.500</t>
  </si>
  <si>
    <t>S040031404</t>
  </si>
  <si>
    <t>447437.500</t>
  </si>
  <si>
    <t>21-Feb-24</t>
  </si>
  <si>
    <t>S040031490</t>
  </si>
  <si>
    <t>-82.000</t>
  </si>
  <si>
    <t>48022.500</t>
  </si>
  <si>
    <t>S040031491</t>
  </si>
  <si>
    <t>20872.500</t>
  </si>
  <si>
    <t>21111.000</t>
  </si>
  <si>
    <t>50401.140</t>
  </si>
  <si>
    <t>11745.000</t>
  </si>
  <si>
    <t>33600.760</t>
  </si>
  <si>
    <t>8349.000</t>
  </si>
  <si>
    <t>7037.000</t>
  </si>
  <si>
    <t>25200.570</t>
  </si>
  <si>
    <t>23120.000</t>
  </si>
  <si>
    <t>9027.500</t>
  </si>
  <si>
    <t>12523.530</t>
  </si>
  <si>
    <t>6555.000</t>
  </si>
  <si>
    <t>4750.000</t>
  </si>
  <si>
    <t>S040031493</t>
  </si>
  <si>
    <t>22597.500</t>
  </si>
  <si>
    <t>23-Feb-24</t>
  </si>
  <si>
    <t>S040031497</t>
  </si>
  <si>
    <t>265312.500</t>
  </si>
  <si>
    <t>145560.000</t>
  </si>
  <si>
    <t>S040031498</t>
  </si>
  <si>
    <t>45080.000</t>
  </si>
  <si>
    <t>42900.000</t>
  </si>
  <si>
    <t>22540.000</t>
  </si>
  <si>
    <t>22540.010</t>
  </si>
  <si>
    <t>57225.000</t>
  </si>
  <si>
    <t>156684.640</t>
  </si>
  <si>
    <t>12672.500</t>
  </si>
  <si>
    <t>9537.510</t>
  </si>
  <si>
    <t>33575.340</t>
  </si>
  <si>
    <t>21450.000</t>
  </si>
  <si>
    <t>20615.000</t>
  </si>
  <si>
    <t>S040031499</t>
  </si>
  <si>
    <t>154687.500</t>
  </si>
  <si>
    <t>175770.000</t>
  </si>
  <si>
    <t>22-Feb-24</t>
  </si>
  <si>
    <t>S040031654</t>
  </si>
  <si>
    <t>2398.750</t>
  </si>
  <si>
    <t>7277.940</t>
  </si>
  <si>
    <t>17470.720</t>
  </si>
  <si>
    <t>24850.000</t>
  </si>
  <si>
    <t>4082.500</t>
  </si>
  <si>
    <t>8735.360</t>
  </si>
  <si>
    <t>10710.000</t>
  </si>
  <si>
    <t>8165.000</t>
  </si>
  <si>
    <t>21833.850</t>
  </si>
  <si>
    <t>3218.130</t>
  </si>
  <si>
    <t>29111.800</t>
  </si>
  <si>
    <t>2185.000</t>
  </si>
  <si>
    <t>2573.130</t>
  </si>
  <si>
    <t>5146.260</t>
  </si>
  <si>
    <t>6436.260</t>
  </si>
  <si>
    <t>S040031655</t>
  </si>
  <si>
    <t>22268.750</t>
  </si>
  <si>
    <t>10892.140</t>
  </si>
  <si>
    <t>20790.000</t>
  </si>
  <si>
    <t>8688.610</t>
  </si>
  <si>
    <t>1000000000294</t>
  </si>
  <si>
    <t>CULLED YOUNG BOAR (71-100 KG)</t>
  </si>
  <si>
    <t>10500.000</t>
  </si>
  <si>
    <t>17377.220</t>
  </si>
  <si>
    <t>21784.280</t>
  </si>
  <si>
    <t>4398.750</t>
  </si>
  <si>
    <t>26065.830</t>
  </si>
  <si>
    <t>9450.000</t>
  </si>
  <si>
    <t>22037.500</t>
  </si>
  <si>
    <t>34754.480</t>
  </si>
  <si>
    <t>14152.500</t>
  </si>
  <si>
    <t>52131.660</t>
  </si>
  <si>
    <t>25-Feb-24</t>
  </si>
  <si>
    <t>S040032005</t>
  </si>
  <si>
    <t>9200.000</t>
  </si>
  <si>
    <t>-30.000</t>
  </si>
  <si>
    <t>59542.800</t>
  </si>
  <si>
    <t>23817.240</t>
  </si>
  <si>
    <t>14198.900</t>
  </si>
  <si>
    <t>17038.560</t>
  </si>
  <si>
    <t>S040032006</t>
  </si>
  <si>
    <t>64062.500</t>
  </si>
  <si>
    <t>48062.500</t>
  </si>
  <si>
    <t>S040032007</t>
  </si>
  <si>
    <t>2127.500</t>
  </si>
  <si>
    <t>-48.000</t>
  </si>
  <si>
    <t>88522.500</t>
  </si>
  <si>
    <t>28727.500</t>
  </si>
  <si>
    <t>S040032009</t>
  </si>
  <si>
    <t>-42.000</t>
  </si>
  <si>
    <t>72115.260</t>
  </si>
  <si>
    <t>18095.000</t>
  </si>
  <si>
    <t>1717.240</t>
  </si>
  <si>
    <t>S040032010</t>
  </si>
  <si>
    <t>323937.500</t>
  </si>
  <si>
    <t>21600.000</t>
  </si>
  <si>
    <t>S040032015</t>
  </si>
  <si>
    <t>-31.000</t>
  </si>
  <si>
    <t>24036.780</t>
  </si>
  <si>
    <t>5725.960</t>
  </si>
  <si>
    <t>2863.000</t>
  </si>
  <si>
    <t>2326.110</t>
  </si>
  <si>
    <t>5726.000</t>
  </si>
  <si>
    <t>-21.000</t>
  </si>
  <si>
    <t>16282.980</t>
  </si>
  <si>
    <t>9487.500</t>
  </si>
  <si>
    <t>4484.990</t>
  </si>
  <si>
    <t>8529.180</t>
  </si>
  <si>
    <t>3162.500</t>
  </si>
  <si>
    <t>28-Feb-24</t>
  </si>
  <si>
    <t>S040032016</t>
  </si>
  <si>
    <t>462800.000</t>
  </si>
  <si>
    <t>S040032019</t>
  </si>
  <si>
    <t>23952.500</t>
  </si>
  <si>
    <t>5462.500</t>
  </si>
  <si>
    <t>S040032024</t>
  </si>
  <si>
    <t>348140.000</t>
  </si>
  <si>
    <t>S040032041</t>
  </si>
  <si>
    <t>48890.650</t>
  </si>
  <si>
    <t>164868.750</t>
  </si>
  <si>
    <t>12919.990</t>
  </si>
  <si>
    <t>14280.000</t>
  </si>
  <si>
    <t>29334.360</t>
  </si>
  <si>
    <t>32973.750</t>
  </si>
  <si>
    <t>65947.500</t>
  </si>
  <si>
    <t>1000000000296</t>
  </si>
  <si>
    <t>CULLED YOUNG BOAR (101-125 KG)</t>
  </si>
  <si>
    <t>10657.500</t>
  </si>
  <si>
    <t>13440.000</t>
  </si>
  <si>
    <t>S040032051</t>
  </si>
  <si>
    <t>1000000000615</t>
  </si>
  <si>
    <t>CULLED YOUNG BOAR (150 KG AND UP)</t>
  </si>
  <si>
    <t>52500.000</t>
  </si>
  <si>
    <t>25935.000</t>
  </si>
  <si>
    <t>33450.000</t>
  </si>
  <si>
    <t>81450.000</t>
  </si>
  <si>
    <t>58125.000</t>
  </si>
  <si>
    <t>S040032058</t>
  </si>
  <si>
    <t>23290.000</t>
  </si>
  <si>
    <t>1000000000741</t>
  </si>
  <si>
    <t>PRIME MARKET HOG (81-90 KG) B</t>
  </si>
  <si>
    <t>33000.000</t>
  </si>
  <si>
    <t>57700.000</t>
  </si>
  <si>
    <t>1000000000218</t>
  </si>
  <si>
    <t>HEAVY PRIME MARKET HOG (101-110 KG) B</t>
  </si>
  <si>
    <t>20200.000</t>
  </si>
  <si>
    <t>1000000000230</t>
  </si>
  <si>
    <t>OVERSIZE MARKET HOG (111-125 KG) B</t>
  </si>
  <si>
    <t>21280.000</t>
  </si>
  <si>
    <t>S050000064</t>
  </si>
  <si>
    <t>5890.010</t>
  </si>
  <si>
    <t>79440.000</t>
  </si>
  <si>
    <t>104362.500</t>
  </si>
  <si>
    <t>107780.000</t>
  </si>
  <si>
    <t>9450.010</t>
  </si>
  <si>
    <t>94755.700</t>
  </si>
  <si>
    <t>115500.000</t>
  </si>
  <si>
    <t>18592.500</t>
  </si>
  <si>
    <t>18550.000</t>
  </si>
  <si>
    <t>18525.000</t>
  </si>
  <si>
    <t>-36.000</t>
  </si>
  <si>
    <t>682241.040</t>
  </si>
  <si>
    <t>154000.000</t>
  </si>
  <si>
    <t>170560.260</t>
  </si>
  <si>
    <t>38500.000</t>
  </si>
  <si>
    <t>6955.000</t>
  </si>
  <si>
    <t>18951.140</t>
  </si>
  <si>
    <t>113706.840</t>
  </si>
  <si>
    <t>77000.000</t>
  </si>
  <si>
    <t>7322.500</t>
  </si>
  <si>
    <t>34425.000</t>
  </si>
  <si>
    <t>40765.000</t>
  </si>
  <si>
    <t>S050000065</t>
  </si>
  <si>
    <t>145435.000</t>
  </si>
  <si>
    <t>S050000066</t>
  </si>
  <si>
    <t>91539.300</t>
  </si>
  <si>
    <t>-25.000</t>
  </si>
  <si>
    <t>470488.500</t>
  </si>
  <si>
    <t>37975.000</t>
  </si>
  <si>
    <t>36615.720</t>
  </si>
  <si>
    <t>357571.450</t>
  </si>
  <si>
    <t>18987.510</t>
  </si>
  <si>
    <t>22015.000</t>
  </si>
  <si>
    <t>22561.020</t>
  </si>
  <si>
    <t>33841.500</t>
  </si>
  <si>
    <t>15570.000</t>
  </si>
  <si>
    <t>S050000067</t>
  </si>
  <si>
    <t>7207.500</t>
  </si>
  <si>
    <t>60880.000</t>
  </si>
  <si>
    <t>379912.500</t>
  </si>
  <si>
    <t>404090.000</t>
  </si>
  <si>
    <t>30305.000</t>
  </si>
  <si>
    <t>10617.500</t>
  </si>
  <si>
    <t>S050000068</t>
  </si>
  <si>
    <t>52284.400</t>
  </si>
  <si>
    <t>24990.000</t>
  </si>
  <si>
    <t>188977.500</t>
  </si>
  <si>
    <t>96775.000</t>
  </si>
  <si>
    <t>17320.000</t>
  </si>
  <si>
    <t>212415.000</t>
  </si>
  <si>
    <t>16200.000</t>
  </si>
  <si>
    <t>12251.430</t>
  </si>
  <si>
    <t>20913.740</t>
  </si>
  <si>
    <t>9861.880</t>
  </si>
  <si>
    <t>49005.680</t>
  </si>
  <si>
    <t>15030.000</t>
  </si>
  <si>
    <t>6887.500</t>
  </si>
  <si>
    <t>29585.610</t>
  </si>
  <si>
    <t>S050000069</t>
  </si>
  <si>
    <t>148087.500</t>
  </si>
  <si>
    <t>134810.000</t>
  </si>
  <si>
    <t>15200.000</t>
  </si>
  <si>
    <t>247622.500</t>
  </si>
  <si>
    <t>37800.000</t>
  </si>
  <si>
    <t>35760.000</t>
  </si>
  <si>
    <t>S050000070</t>
  </si>
  <si>
    <t>310079.830</t>
  </si>
  <si>
    <t>54720.000</t>
  </si>
  <si>
    <t>77262.500</t>
  </si>
  <si>
    <t>-67.000</t>
  </si>
  <si>
    <t>1263940.930</t>
  </si>
  <si>
    <t>75459.240</t>
  </si>
  <si>
    <t>S050000071</t>
  </si>
  <si>
    <t>-23.000</t>
  </si>
  <si>
    <t>418427.500</t>
  </si>
  <si>
    <t>18995.320</t>
  </si>
  <si>
    <t>-32.000</t>
  </si>
  <si>
    <t>607850.240</t>
  </si>
  <si>
    <t>57067.560</t>
  </si>
  <si>
    <t>36487.500</t>
  </si>
  <si>
    <t>54577.560</t>
  </si>
  <si>
    <t>550864.280</t>
  </si>
  <si>
    <t>38045.040</t>
  </si>
  <si>
    <t>S050000072</t>
  </si>
  <si>
    <t>16965.000</t>
  </si>
  <si>
    <t>592709.440</t>
  </si>
  <si>
    <t>-37.000</t>
  </si>
  <si>
    <t>685320.660</t>
  </si>
  <si>
    <t>16005.000</t>
  </si>
  <si>
    <t>-100.000</t>
  </si>
  <si>
    <t>1934231.000</t>
  </si>
  <si>
    <t>406188.720</t>
  </si>
  <si>
    <t>118732.680</t>
  </si>
  <si>
    <t>39577.500</t>
  </si>
  <si>
    <t>S050000073</t>
  </si>
  <si>
    <t>130162.500</t>
  </si>
  <si>
    <t>-39.000</t>
  </si>
  <si>
    <t>757720.000</t>
  </si>
  <si>
    <t>79110.000</t>
  </si>
  <si>
    <t>S050000074</t>
  </si>
  <si>
    <t>37120.200</t>
  </si>
  <si>
    <t>76996.120</t>
  </si>
  <si>
    <t>19800.000</t>
  </si>
  <si>
    <t>426882.530</t>
  </si>
  <si>
    <t>635218.650</t>
  </si>
  <si>
    <t>17945.000</t>
  </si>
  <si>
    <t>S050000075</t>
  </si>
  <si>
    <t>59643.000</t>
  </si>
  <si>
    <t>110253.000</t>
  </si>
  <si>
    <t>446653.790</t>
  </si>
  <si>
    <t>621431.360</t>
  </si>
  <si>
    <t>99404.950</t>
  </si>
  <si>
    <t>39762.000</t>
  </si>
  <si>
    <t>165379.410</t>
  </si>
  <si>
    <t>S050000076</t>
  </si>
  <si>
    <t>55692.000</t>
  </si>
  <si>
    <t>37128.000</t>
  </si>
  <si>
    <t>19710.000</t>
  </si>
  <si>
    <t>269325.000</t>
  </si>
  <si>
    <t>S050000077</t>
  </si>
  <si>
    <t>470436.000</t>
  </si>
  <si>
    <t>40663.900</t>
  </si>
  <si>
    <t>568652.300</t>
  </si>
  <si>
    <t>78434.800</t>
  </si>
  <si>
    <t>S050000078</t>
  </si>
  <si>
    <t>8497.500</t>
  </si>
  <si>
    <t>97155.000</t>
  </si>
  <si>
    <t>328737.500</t>
  </si>
  <si>
    <t>7982.500</t>
  </si>
  <si>
    <t>30432.500</t>
  </si>
  <si>
    <t>S050000079</t>
  </si>
  <si>
    <t>54106.380</t>
  </si>
  <si>
    <t>52567.300</t>
  </si>
  <si>
    <t>11055.000</t>
  </si>
  <si>
    <t>36070.880</t>
  </si>
  <si>
    <t>31540.380</t>
  </si>
  <si>
    <t>9425.000</t>
  </si>
  <si>
    <t>15510.000</t>
  </si>
  <si>
    <t>108212.760</t>
  </si>
  <si>
    <t>12155.000</t>
  </si>
  <si>
    <t>24-Feb-24</t>
  </si>
  <si>
    <t>S050000080</t>
  </si>
  <si>
    <t>9678.850</t>
  </si>
  <si>
    <t>67373.640</t>
  </si>
  <si>
    <t>12857.510</t>
  </si>
  <si>
    <t>4485.000</t>
  </si>
  <si>
    <t>48394.200</t>
  </si>
  <si>
    <t>213349.670</t>
  </si>
  <si>
    <t>12857.500</t>
  </si>
  <si>
    <t>7947.500</t>
  </si>
  <si>
    <t>29036.550</t>
  </si>
  <si>
    <t>38715.400</t>
  </si>
  <si>
    <t>179663.040</t>
  </si>
  <si>
    <t>29-Feb-24</t>
  </si>
  <si>
    <t>S050000081</t>
  </si>
  <si>
    <t>222727.500</t>
  </si>
  <si>
    <t>415337.070</t>
  </si>
  <si>
    <t>35490.000</t>
  </si>
  <si>
    <t>8292.500</t>
  </si>
  <si>
    <t>33150.000</t>
  </si>
  <si>
    <t>17700.000</t>
  </si>
  <si>
    <t>11812.500</t>
  </si>
  <si>
    <t>10815.000</t>
  </si>
  <si>
    <t>11722.500</t>
  </si>
  <si>
    <t>13397.930</t>
  </si>
  <si>
    <t>SAP SO#</t>
  </si>
  <si>
    <t>FARM SOURCE</t>
  </si>
  <si>
    <t>CUSTOMER NAME</t>
  </si>
  <si>
    <t>CUSTOMER ADDRESS</t>
  </si>
  <si>
    <t>F7</t>
  </si>
  <si>
    <t>F8</t>
  </si>
  <si>
    <t>F12</t>
  </si>
  <si>
    <t>Walkin - Ruby Moro</t>
  </si>
  <si>
    <t>F1</t>
  </si>
  <si>
    <t>F6</t>
  </si>
  <si>
    <t>BF1</t>
  </si>
  <si>
    <t>F5</t>
  </si>
  <si>
    <t>Nucleus</t>
  </si>
  <si>
    <t>NF1</t>
  </si>
  <si>
    <t>Walkin - Adrian Manaois</t>
  </si>
  <si>
    <t>Donation / F8</t>
  </si>
  <si>
    <t>Donation: Talugtug (c/o Sir Joel P.)</t>
  </si>
  <si>
    <t>Walkin - Severino Dela Cruz</t>
  </si>
  <si>
    <t>OTC - Rey Catacutan (c/o Sir Joel P.)</t>
  </si>
  <si>
    <t>BF3</t>
  </si>
  <si>
    <t>NF3</t>
  </si>
  <si>
    <t>Sw-Mariz Gismundo</t>
  </si>
  <si>
    <t>Sw-Adrian Manaois</t>
  </si>
  <si>
    <t>F9</t>
  </si>
  <si>
    <t>F11</t>
  </si>
  <si>
    <t>OTC - Farm Katay : Gian De Guzman</t>
  </si>
  <si>
    <t>OTC - Farm Katay : Johara Gurat</t>
  </si>
  <si>
    <t>OTC - Farm Katay : Paulo Aniag</t>
  </si>
  <si>
    <t>OTC - Farm Katay : Jason Mugot</t>
  </si>
  <si>
    <t>OTC - Farm Katay : Russel Lacsa</t>
  </si>
  <si>
    <t>Donation / NF1</t>
  </si>
  <si>
    <t>Donation: Camiling VetMed University (Mam Mercy)</t>
  </si>
  <si>
    <t>Donation: Brgy. Balanti (c/o Sir Joel P.)</t>
  </si>
  <si>
    <t>OTC - Farm Katay : Harlan Collado</t>
  </si>
  <si>
    <t>OTC - Farm Katay : A German</t>
  </si>
  <si>
    <t>CLASS</t>
  </si>
  <si>
    <t>CATEGORY</t>
  </si>
  <si>
    <t>SKU</t>
  </si>
  <si>
    <t>WEIGHT CATEGORY</t>
  </si>
  <si>
    <t>HEAVY PRIME</t>
  </si>
  <si>
    <t>31-40 KG</t>
  </si>
  <si>
    <t>CULLED MARKET HOG</t>
  </si>
  <si>
    <t>OVERSIZE 111-125 KG</t>
  </si>
  <si>
    <t>OVERSIZE</t>
  </si>
  <si>
    <t>41-50 KG</t>
  </si>
  <si>
    <t>OVERSIZE 126-150 KG</t>
  </si>
  <si>
    <t>51-60 KG</t>
  </si>
  <si>
    <t>CMH</t>
  </si>
  <si>
    <t>CULLED YOUNG BOAR (101 - 125 KG) A</t>
  </si>
  <si>
    <t>101-125 KG</t>
  </si>
  <si>
    <t>CULLED YOUNG BOAR</t>
  </si>
  <si>
    <t>LIGHT PRIME</t>
  </si>
  <si>
    <t>PRIME 71-89 KG</t>
  </si>
  <si>
    <t>PRIME</t>
  </si>
  <si>
    <t>126-150 KG</t>
  </si>
  <si>
    <t>PRIME 90-100 KG</t>
  </si>
  <si>
    <t>CULLED YOUNG BOAR (126-150 KG) A</t>
  </si>
  <si>
    <t>OVERSIZE 151-180 KG</t>
  </si>
  <si>
    <t>150 KG AND UP</t>
  </si>
  <si>
    <t>OVERSIZE 181</t>
  </si>
  <si>
    <t>CULLED YOUNG BOAR (150 KG AND UP) A</t>
  </si>
  <si>
    <t>PIGLETS</t>
  </si>
  <si>
    <t>40-70 KG</t>
  </si>
  <si>
    <t>CYB</t>
  </si>
  <si>
    <t>CULLED YOUNG BOAR (40-70 KG) A</t>
  </si>
  <si>
    <t>LECHON</t>
  </si>
  <si>
    <t>71-100 KG</t>
  </si>
  <si>
    <t>ADJUSTMENT</t>
  </si>
  <si>
    <t>CULLED YOUNG BOAR (71-100 KG) A</t>
  </si>
  <si>
    <t>REBATE</t>
  </si>
  <si>
    <t>101-110 KG</t>
  </si>
  <si>
    <t>SD ACCRUAL</t>
  </si>
  <si>
    <t xml:space="preserve">OVERSIZE 111-125 KG </t>
  </si>
  <si>
    <t>OVERSIZE 181 KG</t>
  </si>
  <si>
    <t>HEAVY PRIME MARKET HOG (101-110 KG)A</t>
  </si>
  <si>
    <t>CULLED SOW</t>
  </si>
  <si>
    <t>61-70 KG</t>
  </si>
  <si>
    <t xml:space="preserve">OVERSIZE 126-180 KG </t>
  </si>
  <si>
    <t>PRIME 71-89 KG B</t>
  </si>
  <si>
    <t>PRIME 90-100 KG B</t>
  </si>
  <si>
    <t>LIGHT PRIME MARKET HOG (61-70 KG)A</t>
  </si>
  <si>
    <t>OVERSIZE 111-125 KG A</t>
  </si>
  <si>
    <t>71-80 KG</t>
  </si>
  <si>
    <t>PRIME 71-89 KG A+</t>
  </si>
  <si>
    <t>OVERSIZE MARKET HOG (151-180 KG) B</t>
  </si>
  <si>
    <t>PRIME 90-100 KG A+</t>
  </si>
  <si>
    <t>111-125 KG</t>
  </si>
  <si>
    <t>OVERSIZE 126-150 KG A</t>
  </si>
  <si>
    <t>OVERSIZE MARKET HOG (181 KG UP) B</t>
  </si>
  <si>
    <t>OVERSIZE 181KG UP</t>
  </si>
  <si>
    <t>PRIME 90-100 KG A</t>
  </si>
  <si>
    <t>126-135 KG</t>
  </si>
  <si>
    <t>OVERSIZE 151-180 KG A</t>
  </si>
  <si>
    <t>OVERSIZE MARKET HOG (181-200 KG) B</t>
  </si>
  <si>
    <t>PRIME 90-100 KG AA</t>
  </si>
  <si>
    <t>OVERSIZE MARKET HOG (126-150 KG) A</t>
  </si>
  <si>
    <t>OVERSIZE MARKET HOG (201-250 KG) A</t>
  </si>
  <si>
    <t>PRIME 71-89 KG A</t>
  </si>
  <si>
    <t>136-150 KG</t>
  </si>
  <si>
    <t>OVERSIZE MARKET HOG (201-250 KG) B</t>
  </si>
  <si>
    <t>OVERSIZE 181 KG A</t>
  </si>
  <si>
    <t>151-165 KG</t>
  </si>
  <si>
    <t>OVERSIZE MARKET HOG (251-300 KG) A</t>
  </si>
  <si>
    <t>OVERSIZE 111-125 KG B</t>
  </si>
  <si>
    <t>151-180 KG</t>
  </si>
  <si>
    <t xml:space="preserve">PRIME 81-100 KG </t>
  </si>
  <si>
    <t>OVERSIZE 126-150 KG B</t>
  </si>
  <si>
    <t>166-180 KG</t>
  </si>
  <si>
    <t>PRIME 71-89 KG AA</t>
  </si>
  <si>
    <t>181 KG UP</t>
  </si>
  <si>
    <t>LIGHT PRIME A</t>
  </si>
  <si>
    <t>181-200 KG</t>
  </si>
  <si>
    <t>OVERSIZE 151-180 KG B</t>
  </si>
  <si>
    <t>OVERSIZE 181 KG B</t>
  </si>
  <si>
    <t>201-250 KG</t>
  </si>
  <si>
    <t>PRIME 51-60 KG</t>
  </si>
  <si>
    <t>251-300 KG</t>
  </si>
  <si>
    <t>LETCHON</t>
  </si>
  <si>
    <t>OVERSIZE MARKET HOG (251-300 KG) B</t>
  </si>
  <si>
    <t>OVERSIZE MARKET HOG (181 KG UP) A</t>
  </si>
  <si>
    <t>81-90 KG</t>
  </si>
  <si>
    <t>OVERSIZE 181KG B</t>
  </si>
  <si>
    <t>OVERSIZE 151-180 KG C</t>
  </si>
  <si>
    <t>91-100 KG</t>
  </si>
  <si>
    <t>PRIME 61-70KG A</t>
  </si>
  <si>
    <t>OVERSIZE 251-300KG</t>
  </si>
  <si>
    <t>LIGHT PRIME 51-60 KG</t>
  </si>
  <si>
    <t>PRIME MARKET HOG (91-100 KG)A</t>
  </si>
  <si>
    <t xml:space="preserve">PRIME 71-89 KG </t>
  </si>
  <si>
    <t>HEAVY PRIME MARKET HOG (101-110 KG)</t>
  </si>
  <si>
    <t xml:space="preserve">PRIME 90-100 KG </t>
  </si>
  <si>
    <t>LECHON (21-30 KG) B</t>
  </si>
  <si>
    <t>21-30 KG</t>
  </si>
  <si>
    <t>LECHON (10 KG &amp; BELOW) A</t>
  </si>
  <si>
    <t>LECHON (21 - 30 KG) A</t>
  </si>
  <si>
    <t xml:space="preserve">OVERSIZE 126-150 KG </t>
  </si>
  <si>
    <t>10 KG &amp; BELOW</t>
  </si>
  <si>
    <t xml:space="preserve">OVERSIZE 151-180 KG </t>
  </si>
  <si>
    <t>LECHON (11-20 KG) B</t>
  </si>
  <si>
    <t>11-20 KG</t>
  </si>
  <si>
    <t xml:space="preserve">OVERSIZE 181 KG </t>
  </si>
  <si>
    <t xml:space="preserve">OVERSIZE 181KG </t>
  </si>
  <si>
    <t xml:space="preserve">PRIME 61-70KG </t>
  </si>
  <si>
    <t>OVERSIZE MARKET HOG 111-125 KG</t>
  </si>
  <si>
    <t>39 KG &amp; BELOW</t>
  </si>
  <si>
    <t>OVERSIZE MARKET HOG 126-150 KG</t>
  </si>
  <si>
    <t>PRIME MARKET HOG 71-89 KG</t>
  </si>
  <si>
    <t>PRIME MARKET HOG 90-100 KG</t>
  </si>
  <si>
    <t>SOW</t>
  </si>
  <si>
    <t>LIGHT PRIME MARKET HOG</t>
  </si>
  <si>
    <t>CULED MARKET HOG</t>
  </si>
  <si>
    <t>LECHON (11 - 20 KG) A</t>
  </si>
  <si>
    <t>ACCRUAL</t>
  </si>
  <si>
    <t>HEAVY PRIME MARKET HOG (101-110 KG)A PLUS</t>
  </si>
  <si>
    <t>OVERSIZE MARKET HOG (111-125 KG) A PLUS</t>
  </si>
  <si>
    <t>CULLED MARKET HOG (31-40 KG) C</t>
  </si>
  <si>
    <t>HEAVY PRIME MARKET HOG (101-110 KG</t>
  </si>
  <si>
    <t>CULLED YOUNG BOAR (101 - 125 KG) B</t>
  </si>
  <si>
    <t>PRIME MARKET HOG (90-100 KG) A</t>
  </si>
  <si>
    <t>CULLED YOUNG BOAR (126-150 KG) B</t>
  </si>
  <si>
    <t>PRIME MARKET HOG (90-100 KG) A PLU</t>
  </si>
  <si>
    <t>CULLED YOUNG BOAR (40-70 KG) B</t>
  </si>
  <si>
    <t>OVERSIZE MARKET HOG (151-180 KG) A</t>
  </si>
  <si>
    <t>CULLED YOUNG BOAR (71-100 KG) B</t>
  </si>
  <si>
    <t>FEEDER PIG - FEMALE</t>
  </si>
  <si>
    <t>FEEDER</t>
  </si>
  <si>
    <t>FEEDER PIG - MALE</t>
  </si>
  <si>
    <t>HEAVY PRIME MARKET HOG (101-110 KG) A P</t>
  </si>
  <si>
    <t>HEAVY PRIME MARKET HOG (101-110 KG) A+</t>
  </si>
  <si>
    <t>PRIME MARKET HOG (81-90 KG) A PLUS</t>
  </si>
  <si>
    <t>LIGHT PRIME MARKET HOG (51-60 KG)</t>
  </si>
  <si>
    <t>LIGHT PRIME MARKET HOG (61-70 KG)</t>
  </si>
  <si>
    <t>RMA</t>
  </si>
  <si>
    <t>LIGHT PRIME MARKET HOG (61-70KG) A</t>
  </si>
  <si>
    <t>OVERSIZE 166 KG</t>
  </si>
  <si>
    <t>LIGHT PRIME MARKET HOG (71-80 KG)</t>
  </si>
  <si>
    <t>PRIME MARKET 81-90 KG</t>
  </si>
  <si>
    <t>OVERSIZE MARKET HOG (126-150 KG) A PLUS</t>
  </si>
  <si>
    <t>PRIME MARKET HOG</t>
  </si>
  <si>
    <t>OVERSIZE MARKET HOG (151-180 KG) A PLUS</t>
  </si>
  <si>
    <t>OVERSIZE MARKET HOG (151-180 KG) C</t>
  </si>
  <si>
    <t>PRIME MARKET HOG (71-89 KG) A</t>
  </si>
  <si>
    <t>71-89 KG</t>
  </si>
  <si>
    <t>PRIME MARKET HOG (71-89 KG) A PLUS</t>
  </si>
  <si>
    <t>PRIME MARKET HOG (71-89 KG) A+</t>
  </si>
  <si>
    <t>PRIME MARKET HOG (71-89 KG) AA</t>
  </si>
  <si>
    <t>PRIME MARKET HOG (71-89 KG) B</t>
  </si>
  <si>
    <t>90-100 KG</t>
  </si>
  <si>
    <t xml:space="preserve">OVERSIZE 126-135 KG </t>
  </si>
  <si>
    <t xml:space="preserve">OVERSIZE 136-150 KG </t>
  </si>
  <si>
    <t>PRIME MARKET HOG (90-100 KG) A PLUS</t>
  </si>
  <si>
    <t xml:space="preserve">OVERSIZE 166-180 KG </t>
  </si>
  <si>
    <t>PRIME MARKET HOG (90-100 KG) A+</t>
  </si>
  <si>
    <t xml:space="preserve">OVERSIZE 151-165 KG </t>
  </si>
  <si>
    <t>PRIME MARKET HOG (90-100 KG) AA</t>
  </si>
  <si>
    <t xml:space="preserve">PRIME 81-90 KG </t>
  </si>
  <si>
    <t>PRIME MARKET HOG (90-100 KG) B</t>
  </si>
  <si>
    <t>PRIME MARKET HOG (91-100 KG) A PLU</t>
  </si>
  <si>
    <t>LIGHT PRIME 71-80 KG</t>
  </si>
  <si>
    <t>PRIME MARKET HOG (91-100 KG) A PLUS</t>
  </si>
  <si>
    <t>PRIME 81-90 KG A PLUS</t>
  </si>
  <si>
    <t xml:space="preserve">OVERSIZE 181-200 KG </t>
  </si>
  <si>
    <t>OVERSIZE 201-250 KG</t>
  </si>
  <si>
    <t>OVERSIZE 251-300 KG</t>
  </si>
  <si>
    <t>OVERSIZE MARKET HOG (111-125 KG)</t>
  </si>
  <si>
    <t>OVERSIZE MARKET HOG (126-180 KG)</t>
  </si>
  <si>
    <t>SELECTED BOAR (80 KGS BELOW)</t>
  </si>
  <si>
    <t>80 KG &amp; BELOW</t>
  </si>
  <si>
    <t>OVERSIZE MARKET HOG (181 UP KG)</t>
  </si>
  <si>
    <t>PRIME MARKET HOG (81-100 KG)</t>
  </si>
  <si>
    <t>CULLED BOAR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</si>
</sst>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-mmm-yy"/>
  </numFmts>
  <fonts count="6" x14ac:knownFonts="1">
    <font>
      <color theme="1"/>
      <family val="2"/>
      <scheme val="minor"/>
      <sz val="11"/>
      <name val="Calibri"/>
    </font>
    <font>
      <charset val="1"/>
      <color theme="1"/>
      <family val="2"/>
      <sz val="11"/>
      <name val="Calibri"/>
    </font>
    <font>
      <b/>
      <charset val="1"/>
      <color theme="1"/>
      <sz val="10"/>
      <name val="Trebuchet MS"/>
    </font>
    <font>
      <b/>
      <charset val="1"/>
      <family val="2"/>
      <sz val="11"/>
      <name val="Calibri"/>
    </font>
    <font>
      <b/>
      <charset val="1"/>
      <color theme="1"/>
      <family val="2"/>
      <sz val="10"/>
      <name val="Trebuchet MS"/>
    </font>
    <font>
      <charset val="1"/>
      <color theme="1"/>
      <family val="2"/>
      <sz val="10"/>
      <name val="Trebuchet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6.xml"/><Relationship Id="rId6" Type="http://schemas.openxmlformats.org/officeDocument/2006/relationships/worksheet" Target="worksheets/sheet9.xml"/><Relationship Id="rId7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 zoomScale="100" zoomScaleNormal="100"/>
  </sheetViews>
  <sheetFormatPr defaultRowHeight="15" outlineLevelRow="0" outlineLevelCol="0" x14ac:dyDescent="0" defaultColWidth="8.7109375"/>
  <cols>
    <col min="1" max="2" width="50.42578125" style="1" customWidth="1"/>
    <col min="3" max="3" width="37.7109375" style="1" customWidth="1"/>
    <col min="4" max="4" width="38.28515625" style="1" customWidth="1"/>
    <col min="5" max="5" width="36.28515625" customWidth="1"/>
    <col min="6" max="6" width="19.85546875" customWidth="1"/>
    <col min="16383" max="16384" width="11.5703125" customWidth="1"/>
  </cols>
  <sheetData>
    <row r="1" ht="13.5" customHeight="1" spans="1:6" x14ac:dyDescent="0.25">
      <c r="A1" s="10" t="s">
        <v>838</v>
      </c>
      <c r="B1" s="10" t="s">
        <v>839</v>
      </c>
      <c r="C1" s="10" t="s">
        <v>840</v>
      </c>
      <c r="D1" s="10" t="s">
        <v>841</v>
      </c>
      <c r="E1" s="10" t="s">
        <v>840</v>
      </c>
      <c r="F1" s="10" t="s">
        <v>11</v>
      </c>
    </row>
    <row r="2" ht="13.5" customHeight="1" spans="1:6" x14ac:dyDescent="0.25">
      <c r="A2" s="11" t="s">
        <v>842</v>
      </c>
      <c r="B2" s="11" t="s">
        <v>842</v>
      </c>
      <c r="C2" s="11" t="s">
        <v>41</v>
      </c>
      <c r="D2" s="11" t="s">
        <v>843</v>
      </c>
      <c r="E2" s="11" t="s">
        <v>41</v>
      </c>
      <c r="F2" s="11" t="s">
        <v>844</v>
      </c>
    </row>
    <row r="3" ht="13.5" customHeight="1" spans="1:6" x14ac:dyDescent="0.25">
      <c r="A3" s="11" t="s">
        <v>845</v>
      </c>
      <c r="B3" s="11" t="s">
        <v>846</v>
      </c>
      <c r="C3" s="11" t="s">
        <v>36</v>
      </c>
      <c r="D3" s="11" t="s">
        <v>847</v>
      </c>
      <c r="E3" s="11" t="s">
        <v>36</v>
      </c>
      <c r="F3" s="11" t="s">
        <v>844</v>
      </c>
    </row>
    <row r="4" ht="13.5" customHeight="1" spans="1:6" x14ac:dyDescent="0.25">
      <c r="A4" s="11" t="s">
        <v>848</v>
      </c>
      <c r="B4" s="11" t="s">
        <v>846</v>
      </c>
      <c r="C4" s="11" t="s">
        <v>180</v>
      </c>
      <c r="D4" s="11" t="s">
        <v>849</v>
      </c>
      <c r="E4" s="11" t="s">
        <v>180</v>
      </c>
      <c r="F4" s="11" t="s">
        <v>844</v>
      </c>
    </row>
    <row r="5" ht="13.5" customHeight="1" spans="1:6" x14ac:dyDescent="0.25">
      <c r="A5" s="11" t="s">
        <v>844</v>
      </c>
      <c r="B5" s="11" t="s">
        <v>850</v>
      </c>
      <c r="C5" s="11" t="s">
        <v>851</v>
      </c>
      <c r="D5" s="11" t="s">
        <v>852</v>
      </c>
      <c r="E5" s="11" t="s">
        <v>614</v>
      </c>
      <c r="F5" s="11" t="s">
        <v>853</v>
      </c>
    </row>
    <row r="6" ht="13.5" customHeight="1" spans="1:6" x14ac:dyDescent="0.25">
      <c r="A6" s="11" t="s">
        <v>854</v>
      </c>
      <c r="B6" s="11" t="s">
        <v>854</v>
      </c>
      <c r="C6" s="11" t="s">
        <v>614</v>
      </c>
      <c r="D6" s="11" t="s">
        <v>852</v>
      </c>
      <c r="E6" s="11" t="s">
        <v>378</v>
      </c>
      <c r="F6" s="11" t="s">
        <v>853</v>
      </c>
    </row>
    <row r="7" ht="13.5" customHeight="1" spans="1:6" x14ac:dyDescent="0.25">
      <c r="A7" s="11" t="s">
        <v>855</v>
      </c>
      <c r="B7" s="11" t="s">
        <v>856</v>
      </c>
      <c r="C7" s="11" t="s">
        <v>378</v>
      </c>
      <c r="D7" s="11" t="s">
        <v>857</v>
      </c>
      <c r="E7" s="11" t="s">
        <v>619</v>
      </c>
      <c r="F7" s="11" t="s">
        <v>853</v>
      </c>
    </row>
    <row r="8" ht="13.5" customHeight="1" spans="1:6" x14ac:dyDescent="0.25">
      <c r="A8" s="11" t="s">
        <v>858</v>
      </c>
      <c r="B8" s="11" t="s">
        <v>856</v>
      </c>
      <c r="C8" s="11" t="s">
        <v>859</v>
      </c>
      <c r="D8" s="11" t="s">
        <v>857</v>
      </c>
      <c r="E8" s="11" t="s">
        <v>113</v>
      </c>
      <c r="F8" s="11" t="s">
        <v>853</v>
      </c>
    </row>
    <row r="9" ht="13.5" customHeight="1" spans="1:6" x14ac:dyDescent="0.25">
      <c r="A9" s="11" t="s">
        <v>860</v>
      </c>
      <c r="B9" s="11" t="s">
        <v>846</v>
      </c>
      <c r="C9" s="11" t="s">
        <v>619</v>
      </c>
      <c r="D9" s="11" t="s">
        <v>861</v>
      </c>
      <c r="E9" s="11" t="s">
        <v>549</v>
      </c>
      <c r="F9" s="11" t="s">
        <v>853</v>
      </c>
    </row>
    <row r="10" ht="13.5" customHeight="1" spans="1:6" x14ac:dyDescent="0.25">
      <c r="A10" s="11" t="s">
        <v>862</v>
      </c>
      <c r="B10" s="11" t="s">
        <v>846</v>
      </c>
      <c r="C10" s="11" t="s">
        <v>863</v>
      </c>
      <c r="D10" s="11" t="s">
        <v>861</v>
      </c>
      <c r="E10" s="11" t="s">
        <v>67</v>
      </c>
      <c r="F10" s="11" t="s">
        <v>842</v>
      </c>
    </row>
    <row r="11" ht="13.5" customHeight="1" spans="1:6" x14ac:dyDescent="0.25">
      <c r="A11" s="11" t="s">
        <v>864</v>
      </c>
      <c r="B11" s="11" t="s">
        <v>864</v>
      </c>
      <c r="C11" s="11" t="s">
        <v>113</v>
      </c>
      <c r="D11" s="11" t="s">
        <v>865</v>
      </c>
      <c r="E11" s="11" t="s">
        <v>632</v>
      </c>
      <c r="F11" s="11" t="s">
        <v>842</v>
      </c>
    </row>
    <row r="12" ht="13.5" customHeight="1" spans="1:6" x14ac:dyDescent="0.25">
      <c r="A12" s="11" t="s">
        <v>853</v>
      </c>
      <c r="B12" s="11" t="s">
        <v>866</v>
      </c>
      <c r="C12" s="11" t="s">
        <v>867</v>
      </c>
      <c r="D12" s="11" t="s">
        <v>865</v>
      </c>
      <c r="E12" s="11" t="s">
        <v>84</v>
      </c>
      <c r="F12" s="11" t="s">
        <v>854</v>
      </c>
    </row>
    <row r="13" ht="13.5" customHeight="1" spans="1:6" x14ac:dyDescent="0.25">
      <c r="A13" s="11" t="s">
        <v>868</v>
      </c>
      <c r="B13" s="11" t="s">
        <v>868</v>
      </c>
      <c r="C13" s="11" t="s">
        <v>549</v>
      </c>
      <c r="D13" s="11" t="s">
        <v>869</v>
      </c>
      <c r="E13" s="11" t="s">
        <v>104</v>
      </c>
      <c r="F13" s="11" t="s">
        <v>854</v>
      </c>
    </row>
    <row r="14" ht="13.5" customHeight="1" spans="1:6" x14ac:dyDescent="0.25">
      <c r="A14" s="11" t="s">
        <v>870</v>
      </c>
      <c r="B14" s="11" t="s">
        <v>870</v>
      </c>
      <c r="C14" s="11" t="s">
        <v>871</v>
      </c>
      <c r="D14" s="11" t="s">
        <v>869</v>
      </c>
      <c r="E14" s="11" t="s">
        <v>87</v>
      </c>
      <c r="F14" s="11" t="s">
        <v>854</v>
      </c>
    </row>
    <row r="15" ht="13.5" customHeight="1" spans="1:6" x14ac:dyDescent="0.25">
      <c r="A15" s="11" t="s">
        <v>872</v>
      </c>
      <c r="B15" s="11" t="s">
        <v>872</v>
      </c>
      <c r="C15" s="11" t="s">
        <v>67</v>
      </c>
      <c r="D15" s="11" t="s">
        <v>873</v>
      </c>
      <c r="E15" s="11" t="s">
        <v>191</v>
      </c>
      <c r="F15" s="11" t="s">
        <v>854</v>
      </c>
    </row>
    <row r="16" ht="13.5" customHeight="1" spans="1:6" x14ac:dyDescent="0.25">
      <c r="A16" s="11" t="s">
        <v>874</v>
      </c>
      <c r="B16" s="11" t="s">
        <v>874</v>
      </c>
      <c r="C16" s="11" t="s">
        <v>632</v>
      </c>
      <c r="D16" s="11" t="s">
        <v>873</v>
      </c>
      <c r="E16" s="11" t="s">
        <v>27</v>
      </c>
      <c r="F16" s="11" t="s">
        <v>875</v>
      </c>
    </row>
    <row r="17" ht="13.5" customHeight="1" spans="1:6" x14ac:dyDescent="0.25">
      <c r="A17" s="11" t="s">
        <v>876</v>
      </c>
      <c r="B17" s="11" t="s">
        <v>846</v>
      </c>
      <c r="C17" s="11" t="s">
        <v>877</v>
      </c>
      <c r="D17" s="11" t="s">
        <v>873</v>
      </c>
      <c r="E17" s="11" t="s">
        <v>635</v>
      </c>
      <c r="F17" s="11" t="s">
        <v>875</v>
      </c>
    </row>
    <row r="18" ht="13.5" customHeight="1" spans="1:6" x14ac:dyDescent="0.25">
      <c r="A18" s="11" t="s">
        <v>878</v>
      </c>
      <c r="B18" s="11" t="s">
        <v>878</v>
      </c>
      <c r="C18" s="11" t="s">
        <v>84</v>
      </c>
      <c r="D18" s="11" t="s">
        <v>879</v>
      </c>
      <c r="E18" s="11" t="s">
        <v>77</v>
      </c>
      <c r="F18" s="11" t="s">
        <v>880</v>
      </c>
    </row>
    <row r="19" ht="13.5" customHeight="1" spans="1:6" x14ac:dyDescent="0.25">
      <c r="A19" s="11" t="s">
        <v>881</v>
      </c>
      <c r="B19" s="11" t="s">
        <v>856</v>
      </c>
      <c r="C19" s="11" t="s">
        <v>104</v>
      </c>
      <c r="D19" s="11" t="s">
        <v>879</v>
      </c>
      <c r="E19" s="11" t="s">
        <v>305</v>
      </c>
      <c r="F19" s="11" t="s">
        <v>880</v>
      </c>
    </row>
    <row r="20" ht="13.5" customHeight="1" spans="1:6" x14ac:dyDescent="0.25">
      <c r="A20" s="11" t="s">
        <v>882</v>
      </c>
      <c r="B20" s="11" t="s">
        <v>856</v>
      </c>
      <c r="C20" s="11" t="s">
        <v>883</v>
      </c>
      <c r="D20" s="11" t="s">
        <v>879</v>
      </c>
      <c r="E20" s="11" t="s">
        <v>270</v>
      </c>
      <c r="F20" s="11" t="s">
        <v>880</v>
      </c>
    </row>
    <row r="21" ht="13.5" customHeight="1" spans="1:6" x14ac:dyDescent="0.25">
      <c r="A21" s="11" t="s">
        <v>884</v>
      </c>
      <c r="B21" s="11" t="s">
        <v>846</v>
      </c>
      <c r="C21" s="11" t="s">
        <v>191</v>
      </c>
      <c r="D21" s="11" t="s">
        <v>885</v>
      </c>
      <c r="E21" s="11" t="s">
        <v>273</v>
      </c>
      <c r="F21" s="11" t="s">
        <v>880</v>
      </c>
    </row>
    <row r="22" ht="13.5" customHeight="1" spans="1:6" x14ac:dyDescent="0.25">
      <c r="A22" s="11" t="s">
        <v>886</v>
      </c>
      <c r="B22" s="11" t="s">
        <v>856</v>
      </c>
      <c r="C22" s="11" t="s">
        <v>87</v>
      </c>
      <c r="D22" s="11" t="s">
        <v>885</v>
      </c>
      <c r="E22" s="11" t="s">
        <v>887</v>
      </c>
      <c r="F22" s="11" t="s">
        <v>880</v>
      </c>
    </row>
    <row r="23" ht="13.5" customHeight="1" spans="1:6" x14ac:dyDescent="0.25">
      <c r="A23" s="11" t="s">
        <v>888</v>
      </c>
      <c r="B23" s="11" t="s">
        <v>856</v>
      </c>
      <c r="C23" s="11" t="s">
        <v>27</v>
      </c>
      <c r="D23" s="11" t="s">
        <v>889</v>
      </c>
      <c r="E23" s="11" t="s">
        <v>276</v>
      </c>
      <c r="F23" s="11" t="s">
        <v>880</v>
      </c>
    </row>
    <row r="24" ht="13.5" customHeight="1" spans="1:6" x14ac:dyDescent="0.25">
      <c r="A24" s="11" t="s">
        <v>890</v>
      </c>
      <c r="B24" s="11" t="s">
        <v>846</v>
      </c>
      <c r="C24" s="11" t="s">
        <v>635</v>
      </c>
      <c r="D24" s="11" t="s">
        <v>889</v>
      </c>
      <c r="E24" s="11" t="s">
        <v>891</v>
      </c>
      <c r="F24" s="11" t="s">
        <v>892</v>
      </c>
    </row>
    <row r="25" ht="13.5" customHeight="1" spans="1:6" x14ac:dyDescent="0.25">
      <c r="A25" s="11" t="s">
        <v>893</v>
      </c>
      <c r="B25" s="11" t="s">
        <v>856</v>
      </c>
      <c r="C25" s="11" t="s">
        <v>77</v>
      </c>
      <c r="D25" s="11" t="s">
        <v>894</v>
      </c>
      <c r="E25" s="11" t="s">
        <v>279</v>
      </c>
      <c r="F25" s="11" t="s">
        <v>892</v>
      </c>
    </row>
    <row r="26" ht="13.5" customHeight="1" spans="1:6" x14ac:dyDescent="0.25">
      <c r="A26" s="11" t="s">
        <v>895</v>
      </c>
      <c r="B26" s="11" t="s">
        <v>846</v>
      </c>
      <c r="C26" s="11" t="s">
        <v>305</v>
      </c>
      <c r="D26" s="11" t="s">
        <v>857</v>
      </c>
      <c r="E26" s="11" t="s">
        <v>896</v>
      </c>
      <c r="F26" s="11" t="s">
        <v>892</v>
      </c>
    </row>
    <row r="27" ht="13.5" customHeight="1" spans="1:6" x14ac:dyDescent="0.25">
      <c r="A27" s="11" t="s">
        <v>897</v>
      </c>
      <c r="B27" s="11" t="s">
        <v>856</v>
      </c>
      <c r="C27" s="11" t="s">
        <v>898</v>
      </c>
      <c r="D27" s="11" t="s">
        <v>857</v>
      </c>
      <c r="E27" s="11" t="s">
        <v>899</v>
      </c>
      <c r="F27" s="11" t="s">
        <v>892</v>
      </c>
    </row>
    <row r="28" ht="13.5" customHeight="1" spans="1:6" x14ac:dyDescent="0.25">
      <c r="A28" s="11" t="s">
        <v>900</v>
      </c>
      <c r="B28" s="11" t="s">
        <v>856</v>
      </c>
      <c r="C28" s="11" t="s">
        <v>270</v>
      </c>
      <c r="D28" s="11" t="s">
        <v>901</v>
      </c>
      <c r="E28" s="11" t="s">
        <v>902</v>
      </c>
      <c r="F28" s="11" t="s">
        <v>892</v>
      </c>
    </row>
    <row r="29" ht="13.5" customHeight="1" spans="1:6" x14ac:dyDescent="0.25">
      <c r="A29" s="11" t="s">
        <v>903</v>
      </c>
      <c r="B29" s="11" t="s">
        <v>846</v>
      </c>
      <c r="C29" s="11" t="s">
        <v>273</v>
      </c>
      <c r="D29" s="11" t="s">
        <v>904</v>
      </c>
      <c r="E29" s="11" t="s">
        <v>905</v>
      </c>
      <c r="F29" s="11" t="s">
        <v>892</v>
      </c>
    </row>
    <row r="30" ht="13.5" customHeight="1" spans="1:6" x14ac:dyDescent="0.25">
      <c r="A30" s="11" t="s">
        <v>906</v>
      </c>
      <c r="B30" s="11" t="s">
        <v>846</v>
      </c>
      <c r="C30" s="11" t="s">
        <v>887</v>
      </c>
      <c r="D30" s="11" t="s">
        <v>907</v>
      </c>
      <c r="E30" s="11" t="s">
        <v>207</v>
      </c>
      <c r="F30" s="11" t="s">
        <v>908</v>
      </c>
    </row>
    <row r="31" ht="13.5" customHeight="1" spans="1:6" x14ac:dyDescent="0.25">
      <c r="A31" s="11" t="s">
        <v>909</v>
      </c>
      <c r="B31" s="11" t="s">
        <v>846</v>
      </c>
      <c r="C31" s="11" t="s">
        <v>276</v>
      </c>
      <c r="D31" s="11" t="s">
        <v>910</v>
      </c>
      <c r="E31" s="11" t="s">
        <v>628</v>
      </c>
      <c r="F31" s="11" t="s">
        <v>908</v>
      </c>
    </row>
    <row r="32" ht="13.5" customHeight="1" spans="1:6" x14ac:dyDescent="0.25">
      <c r="A32" s="11" t="s">
        <v>911</v>
      </c>
      <c r="B32" s="11" t="s">
        <v>856</v>
      </c>
      <c r="C32" s="11" t="s">
        <v>891</v>
      </c>
      <c r="D32" s="11" t="s">
        <v>912</v>
      </c>
      <c r="E32" s="11" t="s">
        <v>130</v>
      </c>
      <c r="F32" s="11" t="s">
        <v>908</v>
      </c>
    </row>
    <row r="33" ht="13.5" customHeight="1" spans="1:6" x14ac:dyDescent="0.25">
      <c r="A33" s="11" t="s">
        <v>913</v>
      </c>
      <c r="B33" s="11" t="s">
        <v>854</v>
      </c>
      <c r="C33" s="11" t="s">
        <v>279</v>
      </c>
      <c r="D33" s="11" t="s">
        <v>914</v>
      </c>
      <c r="E33" s="11" t="s">
        <v>226</v>
      </c>
      <c r="F33" s="11" t="s">
        <v>908</v>
      </c>
    </row>
    <row r="34" ht="13.5" customHeight="1" spans="1:6" x14ac:dyDescent="0.25">
      <c r="A34" s="11" t="s">
        <v>915</v>
      </c>
      <c r="B34" s="11" t="s">
        <v>846</v>
      </c>
      <c r="C34" s="11" t="s">
        <v>896</v>
      </c>
      <c r="D34" s="11" t="s">
        <v>914</v>
      </c>
      <c r="E34" s="11" t="s">
        <v>123</v>
      </c>
      <c r="F34" s="11" t="s">
        <v>844</v>
      </c>
    </row>
    <row r="35" ht="13.5" customHeight="1" spans="1:6" x14ac:dyDescent="0.25">
      <c r="A35" s="11" t="s">
        <v>916</v>
      </c>
      <c r="B35" s="11" t="s">
        <v>846</v>
      </c>
      <c r="C35" s="11" t="s">
        <v>899</v>
      </c>
      <c r="D35" s="11" t="s">
        <v>917</v>
      </c>
      <c r="E35" s="11" t="s">
        <v>169</v>
      </c>
      <c r="F35" s="11" t="s">
        <v>868</v>
      </c>
    </row>
    <row r="36" ht="13.5" customHeight="1" spans="1:6" x14ac:dyDescent="0.25">
      <c r="A36" s="11" t="s">
        <v>918</v>
      </c>
      <c r="B36" s="11" t="s">
        <v>854</v>
      </c>
      <c r="C36" s="11" t="s">
        <v>902</v>
      </c>
      <c r="D36" s="11" t="s">
        <v>917</v>
      </c>
      <c r="E36" s="11" t="s">
        <v>98</v>
      </c>
      <c r="F36" s="11" t="s">
        <v>868</v>
      </c>
    </row>
    <row r="37" ht="13.5" customHeight="1" spans="1:6" x14ac:dyDescent="0.25">
      <c r="A37" s="11" t="s">
        <v>891</v>
      </c>
      <c r="B37" s="11" t="s">
        <v>846</v>
      </c>
      <c r="C37" s="11" t="s">
        <v>905</v>
      </c>
      <c r="D37" s="11" t="s">
        <v>919</v>
      </c>
      <c r="E37" s="11" t="s">
        <v>51</v>
      </c>
      <c r="F37" s="11" t="s">
        <v>868</v>
      </c>
    </row>
    <row r="38" ht="13.5" customHeight="1" spans="1:6" x14ac:dyDescent="0.25">
      <c r="A38" s="11" t="s">
        <v>920</v>
      </c>
      <c r="B38" s="11" t="s">
        <v>868</v>
      </c>
      <c r="C38" s="11" t="s">
        <v>921</v>
      </c>
      <c r="D38" s="11" t="s">
        <v>919</v>
      </c>
      <c r="E38" s="11" t="s">
        <v>922</v>
      </c>
      <c r="F38" s="11" t="s">
        <v>892</v>
      </c>
    </row>
    <row r="39" ht="13.5" customHeight="1" spans="1:6" x14ac:dyDescent="0.25">
      <c r="A39" s="11" t="s">
        <v>853</v>
      </c>
      <c r="B39" s="11" t="s">
        <v>850</v>
      </c>
      <c r="C39" s="11" t="s">
        <v>207</v>
      </c>
      <c r="D39" s="11" t="s">
        <v>923</v>
      </c>
      <c r="E39" s="11" t="s">
        <v>120</v>
      </c>
      <c r="F39" s="11" t="s">
        <v>844</v>
      </c>
    </row>
    <row r="40" ht="13.5" customHeight="1" spans="1:6" x14ac:dyDescent="0.25">
      <c r="A40" s="11" t="s">
        <v>924</v>
      </c>
      <c r="B40" s="11" t="s">
        <v>846</v>
      </c>
      <c r="C40" s="11" t="s">
        <v>628</v>
      </c>
      <c r="D40" s="11" t="s">
        <v>923</v>
      </c>
      <c r="E40" s="11" t="s">
        <v>146</v>
      </c>
      <c r="F40" s="11" t="s">
        <v>878</v>
      </c>
    </row>
    <row r="41" ht="13.5" customHeight="1" spans="1:6" x14ac:dyDescent="0.25">
      <c r="A41" s="11" t="s">
        <v>925</v>
      </c>
      <c r="B41" s="11" t="s">
        <v>846</v>
      </c>
      <c r="C41" s="11" t="s">
        <v>130</v>
      </c>
      <c r="D41" s="11" t="s">
        <v>926</v>
      </c>
      <c r="E41" s="11" t="s">
        <v>46</v>
      </c>
      <c r="F41" s="11" t="s">
        <v>878</v>
      </c>
    </row>
    <row r="42" ht="13.5" customHeight="1" spans="1:6" x14ac:dyDescent="0.25">
      <c r="A42" s="11" t="s">
        <v>927</v>
      </c>
      <c r="B42" s="11" t="s">
        <v>854</v>
      </c>
      <c r="C42" s="11" t="s">
        <v>226</v>
      </c>
      <c r="D42" s="11" t="s">
        <v>926</v>
      </c>
      <c r="E42" s="11" t="s">
        <v>921</v>
      </c>
      <c r="F42" s="11" t="s">
        <v>928</v>
      </c>
    </row>
    <row r="43" ht="13.5" customHeight="1" spans="1:6" x14ac:dyDescent="0.25">
      <c r="A43" s="11" t="s">
        <v>929</v>
      </c>
      <c r="B43" s="11" t="s">
        <v>854</v>
      </c>
      <c r="C43" s="11" t="s">
        <v>930</v>
      </c>
      <c r="D43" s="11" t="s">
        <v>926</v>
      </c>
      <c r="E43" s="11" t="s">
        <v>348</v>
      </c>
      <c r="F43" s="11" t="s">
        <v>844</v>
      </c>
    </row>
    <row r="44" ht="13.5" customHeight="1" spans="1:6" x14ac:dyDescent="0.25">
      <c r="A44" s="11" t="s">
        <v>931</v>
      </c>
      <c r="B44" s="11" t="s">
        <v>856</v>
      </c>
      <c r="C44" s="11" t="s">
        <v>932</v>
      </c>
      <c r="D44" s="11" t="s">
        <v>873</v>
      </c>
      <c r="E44" s="11" t="s">
        <v>95</v>
      </c>
      <c r="F44" s="11" t="s">
        <v>853</v>
      </c>
    </row>
    <row r="45" ht="13.5" customHeight="1" spans="1:6" x14ac:dyDescent="0.25">
      <c r="A45" s="11" t="s">
        <v>933</v>
      </c>
      <c r="B45" s="11" t="s">
        <v>856</v>
      </c>
      <c r="C45" s="11" t="s">
        <v>934</v>
      </c>
      <c r="D45" s="11" t="s">
        <v>935</v>
      </c>
      <c r="E45" s="11" t="s">
        <v>936</v>
      </c>
      <c r="F45" s="11" t="s">
        <v>868</v>
      </c>
    </row>
    <row r="46" ht="13.5" customHeight="1" spans="1:6" x14ac:dyDescent="0.25">
      <c r="A46" s="11" t="s">
        <v>875</v>
      </c>
      <c r="B46" s="11" t="s">
        <v>846</v>
      </c>
      <c r="C46" s="11" t="s">
        <v>123</v>
      </c>
      <c r="D46" s="11" t="s">
        <v>849</v>
      </c>
      <c r="E46" s="11" t="s">
        <v>937</v>
      </c>
      <c r="F46" s="11" t="s">
        <v>868</v>
      </c>
    </row>
    <row r="47" ht="13.5" customHeight="1" spans="1:6" x14ac:dyDescent="0.25">
      <c r="A47" s="11" t="s">
        <v>938</v>
      </c>
      <c r="B47" s="11" t="s">
        <v>846</v>
      </c>
      <c r="C47" s="11" t="s">
        <v>169</v>
      </c>
      <c r="D47" s="11" t="s">
        <v>939</v>
      </c>
      <c r="E47" s="11"/>
      <c r="F47" s="11"/>
    </row>
    <row r="48" ht="13.5" customHeight="1" spans="1:6" x14ac:dyDescent="0.25">
      <c r="A48" s="11" t="s">
        <v>940</v>
      </c>
      <c r="B48" s="11" t="s">
        <v>846</v>
      </c>
      <c r="C48" s="11" t="s">
        <v>941</v>
      </c>
      <c r="D48" s="11" t="s">
        <v>942</v>
      </c>
      <c r="E48" s="11"/>
      <c r="F48" s="11"/>
    </row>
    <row r="49" ht="13.5" customHeight="1" spans="1:6" x14ac:dyDescent="0.25">
      <c r="A49" s="11" t="s">
        <v>943</v>
      </c>
      <c r="B49" s="11" t="s">
        <v>846</v>
      </c>
      <c r="C49" s="11" t="s">
        <v>934</v>
      </c>
      <c r="D49" s="11" t="s">
        <v>935</v>
      </c>
      <c r="E49" s="11"/>
      <c r="F49" s="11"/>
    </row>
    <row r="50" ht="13.5" customHeight="1" spans="1:6" x14ac:dyDescent="0.25">
      <c r="A50" s="11" t="s">
        <v>944</v>
      </c>
      <c r="B50" s="11" t="s">
        <v>846</v>
      </c>
      <c r="C50" s="11" t="s">
        <v>922</v>
      </c>
      <c r="D50" s="11" t="s">
        <v>912</v>
      </c>
      <c r="E50" s="11"/>
      <c r="F50" s="11"/>
    </row>
    <row r="51" ht="13.5" customHeight="1" spans="1:6" x14ac:dyDescent="0.25">
      <c r="A51" s="11" t="s">
        <v>945</v>
      </c>
      <c r="B51" s="11" t="s">
        <v>854</v>
      </c>
      <c r="C51" s="11" t="s">
        <v>348</v>
      </c>
      <c r="D51" s="11" t="s">
        <v>843</v>
      </c>
      <c r="E51" s="11"/>
      <c r="F51" s="11"/>
    </row>
    <row r="52" ht="13.5" customHeight="1" spans="1:6" x14ac:dyDescent="0.25">
      <c r="A52" s="11" t="s">
        <v>946</v>
      </c>
      <c r="B52" s="11" t="s">
        <v>846</v>
      </c>
      <c r="C52" s="11" t="s">
        <v>95</v>
      </c>
      <c r="D52" s="11" t="s">
        <v>947</v>
      </c>
      <c r="E52" s="11"/>
      <c r="F52" s="11"/>
    </row>
    <row r="53" ht="13.5" customHeight="1" spans="1:6" x14ac:dyDescent="0.25">
      <c r="A53" s="11" t="s">
        <v>948</v>
      </c>
      <c r="B53" s="11" t="s">
        <v>846</v>
      </c>
      <c r="C53" s="11" t="s">
        <v>936</v>
      </c>
      <c r="D53" s="11" t="s">
        <v>939</v>
      </c>
      <c r="E53" s="11"/>
      <c r="F53" s="11"/>
    </row>
    <row r="54" ht="13.5" customHeight="1" spans="1:6" x14ac:dyDescent="0.25">
      <c r="A54" s="11" t="s">
        <v>949</v>
      </c>
      <c r="B54" s="11" t="s">
        <v>856</v>
      </c>
      <c r="C54" s="11" t="s">
        <v>120</v>
      </c>
      <c r="D54" s="11" t="s">
        <v>847</v>
      </c>
      <c r="E54" s="11"/>
      <c r="F54" s="11"/>
    </row>
    <row r="55" ht="13.5" customHeight="1" spans="1:6" x14ac:dyDescent="0.25">
      <c r="A55" s="11" t="s">
        <v>950</v>
      </c>
      <c r="B55" s="11" t="s">
        <v>856</v>
      </c>
      <c r="C55" s="11" t="s">
        <v>146</v>
      </c>
      <c r="D55" s="11" t="s">
        <v>951</v>
      </c>
      <c r="E55" s="11"/>
      <c r="F55" s="11"/>
    </row>
    <row r="56" ht="13.5" customHeight="1" spans="1:6" x14ac:dyDescent="0.25">
      <c r="A56" s="11" t="s">
        <v>952</v>
      </c>
      <c r="B56" s="11" t="s">
        <v>854</v>
      </c>
      <c r="C56" s="11" t="s">
        <v>46</v>
      </c>
      <c r="D56" s="11" t="s">
        <v>951</v>
      </c>
      <c r="E56" s="11"/>
      <c r="F56" s="11"/>
    </row>
    <row r="57" ht="13.5" customHeight="1" spans="1:6" x14ac:dyDescent="0.25">
      <c r="A57" s="11" t="s">
        <v>953</v>
      </c>
      <c r="B57" s="11" t="s">
        <v>850</v>
      </c>
      <c r="C57" s="11" t="s">
        <v>954</v>
      </c>
      <c r="D57" s="11" t="s">
        <v>942</v>
      </c>
      <c r="E57" s="11"/>
      <c r="F57" s="11"/>
    </row>
    <row r="58" ht="13.5" customHeight="1" spans="1:6" x14ac:dyDescent="0.25">
      <c r="A58" s="11" t="s">
        <v>955</v>
      </c>
      <c r="B58" s="11" t="s">
        <v>955</v>
      </c>
      <c r="C58" s="11" t="s">
        <v>98</v>
      </c>
      <c r="D58" s="11" t="s">
        <v>942</v>
      </c>
      <c r="E58" s="11"/>
      <c r="F58" s="11"/>
    </row>
    <row r="59" ht="13.5" customHeight="1" spans="1:6" x14ac:dyDescent="0.25">
      <c r="A59" s="11" t="s">
        <v>956</v>
      </c>
      <c r="B59" s="11" t="s">
        <v>842</v>
      </c>
      <c r="C59" s="11" t="s">
        <v>937</v>
      </c>
      <c r="D59" s="11" t="s">
        <v>935</v>
      </c>
      <c r="E59" s="11"/>
      <c r="F59" s="11"/>
    </row>
    <row r="60" ht="13.5" customHeight="1" spans="1:6" x14ac:dyDescent="0.25">
      <c r="A60" s="11" t="s">
        <v>957</v>
      </c>
      <c r="B60" s="11" t="s">
        <v>846</v>
      </c>
      <c r="C60" s="11" t="s">
        <v>51</v>
      </c>
      <c r="D60" s="11" t="s">
        <v>935</v>
      </c>
      <c r="E60" s="11"/>
      <c r="F60" s="11"/>
    </row>
    <row r="61" ht="13.5" customHeight="1" spans="1:6" x14ac:dyDescent="0.25">
      <c r="A61" s="11" t="s">
        <v>898</v>
      </c>
      <c r="B61" s="11" t="s">
        <v>846</v>
      </c>
      <c r="C61" s="11" t="s">
        <v>958</v>
      </c>
      <c r="D61" s="11" t="s">
        <v>843</v>
      </c>
      <c r="E61" s="11"/>
      <c r="F61" s="11"/>
    </row>
    <row r="62" ht="13.5" customHeight="1" spans="1:6" x14ac:dyDescent="0.25">
      <c r="A62" s="11" t="s">
        <v>959</v>
      </c>
      <c r="B62" s="11" t="s">
        <v>842</v>
      </c>
      <c r="C62" s="11" t="s">
        <v>878</v>
      </c>
      <c r="D62" s="11" t="s">
        <v>951</v>
      </c>
      <c r="E62" s="11"/>
      <c r="F62" s="11"/>
    </row>
    <row r="63" ht="13.5" customHeight="1" spans="1:6" x14ac:dyDescent="0.25">
      <c r="A63" s="11" t="s">
        <v>27</v>
      </c>
      <c r="B63" s="11" t="s">
        <v>846</v>
      </c>
      <c r="C63" s="11" t="s">
        <v>960</v>
      </c>
      <c r="D63" s="11" t="s">
        <v>852</v>
      </c>
      <c r="E63" s="11"/>
      <c r="F63" s="11"/>
    </row>
    <row r="64" ht="13.5" customHeight="1" spans="1:6" x14ac:dyDescent="0.25">
      <c r="A64" s="11" t="s">
        <v>961</v>
      </c>
      <c r="B64" s="11" t="s">
        <v>856</v>
      </c>
      <c r="C64" s="11" t="s">
        <v>962</v>
      </c>
      <c r="D64" s="11" t="s">
        <v>857</v>
      </c>
      <c r="E64" s="11"/>
      <c r="F64" s="11"/>
    </row>
    <row r="65" ht="13.5" customHeight="1" spans="1:6" x14ac:dyDescent="0.25">
      <c r="A65" s="11" t="s">
        <v>963</v>
      </c>
      <c r="B65" s="11" t="s">
        <v>856</v>
      </c>
      <c r="C65" s="11" t="s">
        <v>964</v>
      </c>
      <c r="D65" s="11" t="s">
        <v>865</v>
      </c>
      <c r="E65" s="11"/>
      <c r="F65" s="11"/>
    </row>
    <row r="66" ht="13.5" customHeight="1" spans="1:6" x14ac:dyDescent="0.25">
      <c r="A66" s="11" t="s">
        <v>965</v>
      </c>
      <c r="B66" s="11" t="s">
        <v>846</v>
      </c>
      <c r="C66" s="11" t="s">
        <v>966</v>
      </c>
      <c r="D66" s="11" t="s">
        <v>869</v>
      </c>
      <c r="E66" s="11"/>
      <c r="F66" s="11"/>
    </row>
    <row r="67" ht="13.5" customHeight="1" spans="1:6" x14ac:dyDescent="0.25">
      <c r="A67" s="11" t="s">
        <v>922</v>
      </c>
      <c r="B67" s="11" t="s">
        <v>846</v>
      </c>
      <c r="C67" s="11" t="s">
        <v>967</v>
      </c>
      <c r="D67" s="11" t="s">
        <v>968</v>
      </c>
      <c r="E67" s="11"/>
      <c r="F67" s="11"/>
    </row>
    <row r="68" ht="13.5" customHeight="1" spans="1:6" x14ac:dyDescent="0.25">
      <c r="A68" s="11" t="s">
        <v>635</v>
      </c>
      <c r="B68" s="11" t="s">
        <v>846</v>
      </c>
      <c r="C68" s="11" t="s">
        <v>969</v>
      </c>
      <c r="D68" s="11" t="s">
        <v>968</v>
      </c>
      <c r="E68" s="11"/>
      <c r="F68" s="11"/>
    </row>
    <row r="69" ht="13.5" customHeight="1" spans="1:6" x14ac:dyDescent="0.25">
      <c r="A69" s="11" t="s">
        <v>305</v>
      </c>
      <c r="B69" s="11" t="s">
        <v>846</v>
      </c>
      <c r="C69" s="11" t="s">
        <v>959</v>
      </c>
      <c r="D69" s="11" t="s">
        <v>873</v>
      </c>
      <c r="E69" s="11"/>
      <c r="F69" s="11"/>
    </row>
    <row r="70" ht="13.5" customHeight="1" spans="1:6" x14ac:dyDescent="0.25">
      <c r="A70" s="11" t="s">
        <v>887</v>
      </c>
      <c r="B70" s="11" t="s">
        <v>846</v>
      </c>
      <c r="C70" s="11" t="s">
        <v>970</v>
      </c>
      <c r="D70" s="11" t="s">
        <v>873</v>
      </c>
      <c r="E70" s="11"/>
      <c r="F70" s="11"/>
    </row>
    <row r="71" ht="13.5" customHeight="1" spans="1:6" x14ac:dyDescent="0.25">
      <c r="A71" s="11" t="s">
        <v>207</v>
      </c>
      <c r="B71" s="11" t="s">
        <v>856</v>
      </c>
      <c r="C71" s="11" t="s">
        <v>971</v>
      </c>
      <c r="D71" s="11" t="s">
        <v>873</v>
      </c>
      <c r="E71" s="11"/>
      <c r="F71" s="11"/>
    </row>
    <row r="72" ht="13.5" customHeight="1" spans="1:6" x14ac:dyDescent="0.25">
      <c r="A72" s="11" t="s">
        <v>972</v>
      </c>
      <c r="B72" s="11" t="s">
        <v>856</v>
      </c>
      <c r="C72" s="11" t="s">
        <v>973</v>
      </c>
      <c r="D72" s="11" t="s">
        <v>849</v>
      </c>
      <c r="E72" s="11"/>
      <c r="F72" s="11"/>
    </row>
    <row r="73" ht="13.5" customHeight="1" spans="1:6" x14ac:dyDescent="0.25">
      <c r="A73" s="11" t="s">
        <v>844</v>
      </c>
      <c r="B73" s="11" t="s">
        <v>856</v>
      </c>
      <c r="C73" s="11" t="s">
        <v>974</v>
      </c>
      <c r="D73" s="11" t="s">
        <v>879</v>
      </c>
      <c r="E73" s="11"/>
      <c r="F73" s="11"/>
    </row>
    <row r="74" ht="13.5" customHeight="1" spans="1:6" x14ac:dyDescent="0.25">
      <c r="A74" s="11" t="s">
        <v>975</v>
      </c>
      <c r="B74" s="11" t="s">
        <v>856</v>
      </c>
      <c r="C74" s="11" t="s">
        <v>976</v>
      </c>
      <c r="D74" s="11" t="s">
        <v>879</v>
      </c>
      <c r="E74" s="11"/>
      <c r="F74" s="11"/>
    </row>
    <row r="75" ht="13.5" customHeight="1" spans="1:6" x14ac:dyDescent="0.25">
      <c r="A75" s="11" t="s">
        <v>977</v>
      </c>
      <c r="B75" s="11" t="s">
        <v>846</v>
      </c>
      <c r="C75" s="11" t="s">
        <v>978</v>
      </c>
      <c r="D75" s="11" t="s">
        <v>885</v>
      </c>
      <c r="E75" s="11"/>
      <c r="F75" s="11"/>
    </row>
    <row r="76" ht="13.5" customHeight="1" spans="1:6" x14ac:dyDescent="0.25">
      <c r="A76" s="11" t="s">
        <v>979</v>
      </c>
      <c r="B76" s="11" t="s">
        <v>856</v>
      </c>
      <c r="C76" s="11" t="s">
        <v>957</v>
      </c>
      <c r="D76" s="11" t="s">
        <v>889</v>
      </c>
      <c r="E76" s="11"/>
      <c r="F76" s="11"/>
    </row>
    <row r="77" ht="13.5" customHeight="1" spans="1:6" x14ac:dyDescent="0.25">
      <c r="A77" s="11" t="s">
        <v>628</v>
      </c>
      <c r="B77" s="11" t="s">
        <v>856</v>
      </c>
      <c r="C77" s="11" t="s">
        <v>980</v>
      </c>
      <c r="D77" s="11" t="s">
        <v>857</v>
      </c>
      <c r="E77" s="11"/>
      <c r="F77" s="11"/>
    </row>
    <row r="78" ht="13.5" customHeight="1" spans="1:6" x14ac:dyDescent="0.25">
      <c r="A78" s="11" t="s">
        <v>270</v>
      </c>
      <c r="B78" s="11" t="s">
        <v>846</v>
      </c>
      <c r="C78" s="11" t="s">
        <v>965</v>
      </c>
      <c r="D78" s="11" t="s">
        <v>907</v>
      </c>
      <c r="E78" s="11"/>
      <c r="F78" s="11"/>
    </row>
    <row r="79" ht="13.5" customHeight="1" spans="1:6" x14ac:dyDescent="0.25">
      <c r="A79" s="11" t="s">
        <v>981</v>
      </c>
      <c r="B79" s="11" t="s">
        <v>856</v>
      </c>
      <c r="C79" s="11" t="s">
        <v>982</v>
      </c>
      <c r="D79" s="11" t="s">
        <v>907</v>
      </c>
      <c r="E79" s="11"/>
      <c r="F79" s="11"/>
    </row>
    <row r="80" ht="13.5" customHeight="1" spans="1:6" x14ac:dyDescent="0.25">
      <c r="A80" s="11" t="s">
        <v>549</v>
      </c>
      <c r="B80" s="11" t="s">
        <v>866</v>
      </c>
      <c r="C80" s="11" t="s">
        <v>983</v>
      </c>
      <c r="D80" s="11" t="s">
        <v>907</v>
      </c>
      <c r="E80" s="11"/>
      <c r="F80" s="11"/>
    </row>
    <row r="81" ht="13.5" customHeight="1" spans="1:6" x14ac:dyDescent="0.25">
      <c r="A81" s="11" t="s">
        <v>614</v>
      </c>
      <c r="B81" s="11" t="s">
        <v>866</v>
      </c>
      <c r="C81" s="11" t="s">
        <v>984</v>
      </c>
      <c r="D81" s="11" t="s">
        <v>985</v>
      </c>
      <c r="E81" s="11"/>
      <c r="F81" s="11"/>
    </row>
    <row r="82" ht="13.5" customHeight="1" spans="1:6" x14ac:dyDescent="0.25">
      <c r="A82" s="11" t="s">
        <v>273</v>
      </c>
      <c r="B82" s="11" t="s">
        <v>846</v>
      </c>
      <c r="C82" s="11" t="s">
        <v>986</v>
      </c>
      <c r="D82" s="11" t="s">
        <v>985</v>
      </c>
      <c r="E82" s="11"/>
      <c r="F82" s="11"/>
    </row>
    <row r="83" ht="13.5" customHeight="1" spans="1:6" x14ac:dyDescent="0.25">
      <c r="A83" s="11" t="s">
        <v>276</v>
      </c>
      <c r="B83" s="11" t="s">
        <v>846</v>
      </c>
      <c r="C83" s="11" t="s">
        <v>987</v>
      </c>
      <c r="D83" s="11" t="s">
        <v>985</v>
      </c>
      <c r="E83" s="11"/>
      <c r="F83" s="11"/>
    </row>
    <row r="84" ht="13.5" customHeight="1" spans="1:6" x14ac:dyDescent="0.25">
      <c r="A84" s="11" t="s">
        <v>77</v>
      </c>
      <c r="B84" s="11" t="s">
        <v>846</v>
      </c>
      <c r="C84" s="11" t="s">
        <v>988</v>
      </c>
      <c r="D84" s="11" t="s">
        <v>985</v>
      </c>
      <c r="E84" s="11"/>
      <c r="F84" s="11"/>
    </row>
    <row r="85" ht="13.5" customHeight="1" spans="1:6" x14ac:dyDescent="0.25">
      <c r="A85" s="11" t="s">
        <v>130</v>
      </c>
      <c r="B85" s="11" t="s">
        <v>856</v>
      </c>
      <c r="C85" s="11" t="s">
        <v>989</v>
      </c>
      <c r="D85" s="11" t="s">
        <v>985</v>
      </c>
      <c r="E85" s="11"/>
      <c r="F85" s="11"/>
    </row>
    <row r="86" ht="13.5" customHeight="1" spans="1:6" x14ac:dyDescent="0.25">
      <c r="A86" s="11" t="s">
        <v>378</v>
      </c>
      <c r="B86" s="11" t="s">
        <v>866</v>
      </c>
      <c r="C86" s="11" t="s">
        <v>972</v>
      </c>
      <c r="D86" s="11" t="s">
        <v>923</v>
      </c>
      <c r="E86" s="11"/>
      <c r="F86" s="11"/>
    </row>
    <row r="87" ht="13.5" customHeight="1" spans="1:6" x14ac:dyDescent="0.25">
      <c r="A87" s="11" t="s">
        <v>978</v>
      </c>
      <c r="B87" s="11" t="s">
        <v>854</v>
      </c>
      <c r="C87" s="11" t="s">
        <v>961</v>
      </c>
      <c r="D87" s="11" t="s">
        <v>990</v>
      </c>
      <c r="E87" s="11"/>
      <c r="F87" s="11"/>
    </row>
    <row r="88" ht="13.5" customHeight="1" spans="1:6" x14ac:dyDescent="0.25">
      <c r="A88" s="11" t="s">
        <v>991</v>
      </c>
      <c r="B88" s="11" t="s">
        <v>846</v>
      </c>
      <c r="C88" s="11" t="s">
        <v>963</v>
      </c>
      <c r="D88" s="11" t="s">
        <v>990</v>
      </c>
      <c r="E88" s="11"/>
      <c r="F88" s="11"/>
    </row>
    <row r="89" ht="13.5" customHeight="1" spans="1:6" x14ac:dyDescent="0.25">
      <c r="A89" s="11" t="s">
        <v>992</v>
      </c>
      <c r="B89" s="11" t="s">
        <v>846</v>
      </c>
      <c r="C89" s="11" t="s">
        <v>993</v>
      </c>
      <c r="D89" s="11" t="s">
        <v>990</v>
      </c>
      <c r="E89" s="11"/>
      <c r="F89" s="11"/>
    </row>
    <row r="90" ht="13.5" customHeight="1" spans="1:6" x14ac:dyDescent="0.25">
      <c r="A90" s="11" t="s">
        <v>994</v>
      </c>
      <c r="B90" s="11" t="s">
        <v>846</v>
      </c>
      <c r="C90" s="11" t="s">
        <v>995</v>
      </c>
      <c r="D90" s="11" t="s">
        <v>990</v>
      </c>
      <c r="E90" s="11"/>
      <c r="F90" s="11"/>
    </row>
    <row r="91" ht="13.5" customHeight="1" spans="1:6" x14ac:dyDescent="0.25">
      <c r="A91" s="11" t="s">
        <v>996</v>
      </c>
      <c r="B91" s="11" t="s">
        <v>846</v>
      </c>
      <c r="C91" s="11" t="s">
        <v>997</v>
      </c>
      <c r="D91" s="11" t="s">
        <v>990</v>
      </c>
      <c r="E91" s="11"/>
      <c r="F91" s="11"/>
    </row>
    <row r="92" ht="13.5" customHeight="1" spans="1:6" x14ac:dyDescent="0.25">
      <c r="A92" s="11" t="s">
        <v>998</v>
      </c>
      <c r="B92" s="11" t="s">
        <v>856</v>
      </c>
      <c r="C92" s="11" t="s">
        <v>999</v>
      </c>
      <c r="D92" s="11" t="s">
        <v>990</v>
      </c>
      <c r="E92" s="11"/>
      <c r="F92" s="11"/>
    </row>
    <row r="93" ht="13.5" customHeight="1" spans="1:6" x14ac:dyDescent="0.25">
      <c r="A93" s="11" t="s">
        <v>880</v>
      </c>
      <c r="B93" s="11" t="s">
        <v>846</v>
      </c>
      <c r="C93" s="11" t="s">
        <v>1000</v>
      </c>
      <c r="D93" s="11" t="s">
        <v>926</v>
      </c>
      <c r="E93" s="11"/>
      <c r="F93" s="11"/>
    </row>
    <row r="94" ht="13.5" customHeight="1" spans="1:6" x14ac:dyDescent="0.25">
      <c r="A94" s="11" t="s">
        <v>1001</v>
      </c>
      <c r="B94" s="11" t="s">
        <v>854</v>
      </c>
      <c r="C94" s="11" t="s">
        <v>1002</v>
      </c>
      <c r="D94" s="11" t="s">
        <v>926</v>
      </c>
      <c r="E94" s="11"/>
      <c r="F94" s="11"/>
    </row>
    <row r="95" ht="13.5" customHeight="1" spans="1:6" x14ac:dyDescent="0.25">
      <c r="A95" s="11" t="s">
        <v>1003</v>
      </c>
      <c r="B95" s="11" t="s">
        <v>856</v>
      </c>
      <c r="C95" s="11" t="s">
        <v>872</v>
      </c>
      <c r="D95" s="11" t="s">
        <v>872</v>
      </c>
      <c r="E95" s="11"/>
      <c r="F95" s="11"/>
    </row>
    <row r="96" ht="13.5" customHeight="1" spans="1:6" x14ac:dyDescent="0.25">
      <c r="A96" s="11" t="s">
        <v>1004</v>
      </c>
      <c r="B96" s="11" t="s">
        <v>846</v>
      </c>
      <c r="C96" s="11" t="s">
        <v>955</v>
      </c>
      <c r="D96" s="11" t="s">
        <v>955</v>
      </c>
      <c r="E96" s="11"/>
      <c r="F96" s="11"/>
    </row>
    <row r="97" ht="13.5" customHeight="1" spans="1:6" x14ac:dyDescent="0.25">
      <c r="A97" s="11" t="s">
        <v>1005</v>
      </c>
      <c r="B97" s="11" t="s">
        <v>846</v>
      </c>
      <c r="C97" s="11" t="s">
        <v>870</v>
      </c>
      <c r="D97" s="11" t="s">
        <v>870</v>
      </c>
      <c r="E97" s="11"/>
      <c r="F97" s="11"/>
    </row>
    <row r="98" ht="13.5" customHeight="1" spans="1:6" x14ac:dyDescent="0.25">
      <c r="A98" s="11" t="s">
        <v>1006</v>
      </c>
      <c r="B98" s="11" t="s">
        <v>846</v>
      </c>
      <c r="C98" s="11" t="s">
        <v>975</v>
      </c>
      <c r="D98" s="11" t="s">
        <v>975</v>
      </c>
      <c r="E98" s="11"/>
      <c r="F98" s="11"/>
    </row>
    <row r="99" ht="13.5" customHeight="1" spans="1:6" x14ac:dyDescent="0.25">
      <c r="A99" s="11" t="s">
        <v>1007</v>
      </c>
      <c r="B99" s="11" t="s">
        <v>846</v>
      </c>
      <c r="C99" s="11" t="s">
        <v>874</v>
      </c>
      <c r="D99" s="11" t="s">
        <v>874</v>
      </c>
      <c r="E99" s="11"/>
      <c r="F99" s="11"/>
    </row>
    <row r="100" ht="13.5" customHeight="1" spans="1:6" x14ac:dyDescent="0.25">
      <c r="A100" s="11" t="s">
        <v>1008</v>
      </c>
      <c r="B100" s="11" t="s">
        <v>846</v>
      </c>
      <c r="C100" s="11" t="s">
        <v>1009</v>
      </c>
      <c r="D100" s="11" t="s">
        <v>1010</v>
      </c>
      <c r="E100" s="11"/>
      <c r="F100" s="11"/>
    </row>
    <row r="101" ht="13.5" customHeight="1" spans="1:6" x14ac:dyDescent="0.25">
      <c r="A101" s="11" t="s">
        <v>1011</v>
      </c>
      <c r="B101" s="11" t="s">
        <v>846</v>
      </c>
      <c r="C101" s="11"/>
      <c r="D101" s="11"/>
      <c r="E101" s="11"/>
      <c r="F101" s="11"/>
    </row>
    <row r="102" ht="13.5" customHeight="1" spans="1:6" x14ac:dyDescent="0.25">
      <c r="A102" s="11" t="s">
        <v>1012</v>
      </c>
      <c r="B102" s="11" t="s">
        <v>856</v>
      </c>
      <c r="C102" s="11"/>
      <c r="D102" s="11"/>
      <c r="E102" s="11"/>
      <c r="F102" s="11"/>
    </row>
    <row r="103" ht="13.5" customHeight="1" spans="1:6" x14ac:dyDescent="0.25">
      <c r="A103" s="11" t="s">
        <v>892</v>
      </c>
      <c r="B103" s="11" t="s">
        <v>846</v>
      </c>
      <c r="C103" s="11"/>
      <c r="D103" s="11"/>
      <c r="E103" s="11"/>
      <c r="F103" s="11"/>
    </row>
    <row r="104" ht="13.5" customHeight="1" spans="1:6" x14ac:dyDescent="0.25">
      <c r="A104" s="11" t="s">
        <v>908</v>
      </c>
      <c r="B104" s="11" t="s">
        <v>856</v>
      </c>
      <c r="C104" s="11"/>
      <c r="D104" s="11"/>
      <c r="E104" s="11"/>
      <c r="F104" s="11"/>
    </row>
    <row r="105" ht="13.5" customHeight="1" spans="1:6" x14ac:dyDescent="0.25">
      <c r="A105" s="11" t="s">
        <v>1013</v>
      </c>
      <c r="B105" s="11" t="s">
        <v>866</v>
      </c>
      <c r="C105" s="11"/>
      <c r="D105" s="11"/>
      <c r="E105" s="11"/>
      <c r="F105" s="11"/>
    </row>
    <row r="106" ht="13.5" customHeight="1" spans="1:6" x14ac:dyDescent="0.25">
      <c r="A106" s="11" t="s">
        <v>937</v>
      </c>
      <c r="B106" s="11" t="s">
        <v>868</v>
      </c>
      <c r="C106" s="11"/>
      <c r="D106" s="11"/>
      <c r="E106" s="11"/>
      <c r="F106" s="11"/>
    </row>
  </sheetData>
  <pageMargins left="0.7" right="0.7" top="0.75" bottom="0.75" header="0.511811023622047" footer="0.511811023622047"/>
  <pageSetup orientation="portrait" horizontalDpi="3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7"/>
  <sheetViews>
    <sheetView workbookViewId="0" zoomScale="100" zoomScaleNormal="100">
      <selection activeCell="F8" sqref="F8"/>
    </sheetView>
  </sheetViews>
  <sheetFormatPr defaultRowHeight="15" outlineLevelRow="0" outlineLevelCol="0" x14ac:dyDescent="0" defaultColWidth="8.7109375"/>
  <cols>
    <col min="3" max="3" width="4.85546875" style="1" customWidth="1"/>
    <col min="4" max="4" width="6.5703125" style="1" customWidth="1"/>
    <col min="5" max="5" width="14.85546875" style="1" customWidth="1"/>
    <col min="6" max="6" width="14.85546875" customWidth="1"/>
    <col min="9" max="9" width="11.5703125" customWidth="1"/>
    <col min="10" max="10" width="17.42578125" customWidth="1"/>
    <col min="11" max="11" width="12.5703125" customWidth="1"/>
    <col min="15" max="15" width="11.140625" customWidth="1"/>
    <col min="16368" max="16384" width="11.5703125" customWidth="1"/>
  </cols>
  <sheetData>
    <row r="1" ht="14.25" customHeight="1" spans="1:24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2"/>
      <c r="X1" s="2"/>
    </row>
    <row r="2" spans="1:24" x14ac:dyDescent="0.25">
      <c r="A2">
        <v>2024</v>
      </c>
      <c r="B2" t="s">
        <v>22</v>
      </c>
      <c r="C2" s="1" t="s">
        <v>23</v>
      </c>
      <c r="D2" s="1" t="s">
        <v>24</v>
      </c>
      <c r="E2" s="6">
        <v>2100093931</v>
      </c>
      <c r="F2">
        <f>IF(ISBLANK(VLOOKUP(E2,SOTC_SWINE!A2:D106,{3},FALSE)),VLOOKUP(E2,SOTC_SWINE!A2:D106,{4},FALSE),VLOOKUP(E106,SOTC_SWINE!A2:D106,{3},FALSE))</f>
      </c>
      <c r="G2" t="s">
        <v>25</v>
      </c>
      <c r="H2" s="7">
        <f>VLOOKUP(E2,SOTC_SWINE!A2:B106,{2},FALSE)</f>
      </c>
      <c r="I2" t="s">
        <v>26</v>
      </c>
      <c r="J2" t="s">
        <v>27</v>
      </c>
      <c r="K2" t="s">
        <v>27</v>
      </c>
      <c r="L2">
        <f>VLOOKUP(K2,SKU_SWINE!C2:F106,{4},FALSE)</f>
      </c>
      <c r="M2" s="8" t="s">
        <v>28</v>
      </c>
      <c r="N2" t="s">
        <v>29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s="8" t="s">
        <v>30</v>
      </c>
      <c r="U2" t="s">
        <v>25</v>
      </c>
      <c r="V2" t="s">
        <v>25</v>
      </c>
      <c r="W2" t="s">
        <v>31</v>
      </c>
      <c r="X2" t="s">
        <v>32</v>
      </c>
    </row>
    <row r="3" spans="1:24" x14ac:dyDescent="0.25">
      <c r="A3">
        <v>2024</v>
      </c>
      <c r="B3" t="s">
        <v>22</v>
      </c>
      <c r="C3" s="1" t="s">
        <v>33</v>
      </c>
      <c r="D3" s="1" t="s">
        <v>34</v>
      </c>
      <c r="E3" s="6">
        <v>2100094209</v>
      </c>
      <c r="F3">
        <f>IF(ISBLANK(VLOOKUP(E3,SOTC_SWINE!A2:D106,{3},FALSE)),VLOOKUP(E3,SOTC_SWINE!A2:D106,{4},FALSE),VLOOKUP(E106,SOTC_SWINE!A2:D106,{3},FALSE))</f>
      </c>
      <c r="G3" t="s">
        <v>25</v>
      </c>
      <c r="H3" s="7">
        <f>VLOOKUP(E3,SOTC_SWINE!A2:B106,{2},FALSE)</f>
      </c>
      <c r="I3" t="s">
        <v>35</v>
      </c>
      <c r="J3" t="s">
        <v>36</v>
      </c>
      <c r="K3" t="s">
        <v>36</v>
      </c>
      <c r="L3">
        <f>VLOOKUP(K3,SKU_SWINE!C2:F106,{4},FALSE)</f>
      </c>
      <c r="M3" s="8" t="s">
        <v>28</v>
      </c>
      <c r="N3" t="s">
        <v>29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s="8" t="s">
        <v>37</v>
      </c>
      <c r="U3" t="s">
        <v>25</v>
      </c>
      <c r="V3" t="s">
        <v>25</v>
      </c>
      <c r="W3" t="s">
        <v>31</v>
      </c>
      <c r="X3" t="s">
        <v>32</v>
      </c>
    </row>
    <row r="4" spans="1:24" x14ac:dyDescent="0.25">
      <c r="A4">
        <v>2024</v>
      </c>
      <c r="B4" t="s">
        <v>22</v>
      </c>
      <c r="C4" s="1" t="s">
        <v>38</v>
      </c>
      <c r="D4" s="1" t="s">
        <v>39</v>
      </c>
      <c r="E4" s="6">
        <v>2100094242</v>
      </c>
      <c r="F4">
        <f>IF(ISBLANK(VLOOKUP(E4,SOTC_SWINE!A2:D106,{3},FALSE)),VLOOKUP(E4,SOTC_SWINE!A2:D106,{4},FALSE),VLOOKUP(E106,SOTC_SWINE!A2:D106,{3},FALSE))</f>
      </c>
      <c r="G4" t="s">
        <v>25</v>
      </c>
      <c r="H4" s="7">
        <f>VLOOKUP(E4,SOTC_SWINE!A2:B106,{2},FALSE)</f>
      </c>
      <c r="I4" t="s">
        <v>40</v>
      </c>
      <c r="J4" t="s">
        <v>41</v>
      </c>
      <c r="K4" t="s">
        <v>41</v>
      </c>
      <c r="L4">
        <f>VLOOKUP(K4,SKU_SWINE!C2:F106,{4},FALSE)</f>
      </c>
      <c r="M4" s="8" t="s">
        <v>28</v>
      </c>
      <c r="N4" t="s">
        <v>29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s="8" t="s">
        <v>42</v>
      </c>
      <c r="U4" t="s">
        <v>25</v>
      </c>
      <c r="V4" t="s">
        <v>25</v>
      </c>
      <c r="W4" t="s">
        <v>31</v>
      </c>
      <c r="X4" t="s">
        <v>32</v>
      </c>
    </row>
    <row r="5" spans="1:24" x14ac:dyDescent="0.25">
      <c r="A5">
        <v>2024</v>
      </c>
      <c r="B5" t="s">
        <v>22</v>
      </c>
      <c r="C5" s="1" t="s">
        <v>43</v>
      </c>
      <c r="D5" s="1" t="s">
        <v>44</v>
      </c>
      <c r="E5" s="6">
        <v>2100094687</v>
      </c>
      <c r="F5">
        <f>IF(ISBLANK(VLOOKUP(E5,SOTC_SWINE!A2:D106,{3},FALSE)),VLOOKUP(E5,SOTC_SWINE!A2:D106,{4},FALSE),VLOOKUP(E106,SOTC_SWINE!A2:D106,{3},FALSE))</f>
      </c>
      <c r="G5" t="s">
        <v>25</v>
      </c>
      <c r="H5" s="7">
        <f>VLOOKUP(E5,SOTC_SWINE!A2:B106,{2},FALSE)</f>
      </c>
      <c r="I5" t="s">
        <v>45</v>
      </c>
      <c r="J5" t="s">
        <v>46</v>
      </c>
      <c r="K5" t="s">
        <v>46</v>
      </c>
      <c r="L5">
        <f>VLOOKUP(K5,SKU_SWINE!C2:F106,{4},FALSE)</f>
      </c>
      <c r="M5" s="8" t="s">
        <v>28</v>
      </c>
      <c r="N5" t="s">
        <v>29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s="8" t="s">
        <v>47</v>
      </c>
      <c r="U5" t="s">
        <v>25</v>
      </c>
      <c r="V5" t="s">
        <v>25</v>
      </c>
      <c r="W5" t="s">
        <v>31</v>
      </c>
      <c r="X5" t="s">
        <v>32</v>
      </c>
    </row>
    <row r="6" spans="1:24" x14ac:dyDescent="0.25">
      <c r="A6">
        <v>2024</v>
      </c>
      <c r="B6" t="s">
        <v>22</v>
      </c>
      <c r="C6" s="1" t="s">
        <v>48</v>
      </c>
      <c r="D6" s="1" t="s">
        <v>49</v>
      </c>
      <c r="E6" s="6">
        <v>2100096226</v>
      </c>
      <c r="F6">
        <f>IF(ISBLANK(VLOOKUP(E6,SOTC_SWINE!A2:D106,{3},FALSE)),VLOOKUP(E6,SOTC_SWINE!A2:D106,{4},FALSE),VLOOKUP(E106,SOTC_SWINE!A2:D106,{3},FALSE))</f>
      </c>
      <c r="G6" t="s">
        <v>25</v>
      </c>
      <c r="H6" s="7">
        <f>VLOOKUP(E6,SOTC_SWINE!A2:B106,{2},FALSE)</f>
      </c>
      <c r="I6" t="s">
        <v>50</v>
      </c>
      <c r="J6" t="s">
        <v>51</v>
      </c>
      <c r="K6" t="s">
        <v>51</v>
      </c>
      <c r="L6">
        <f>VLOOKUP(K6,SKU_SWINE!C2:F106,{4},FALSE)</f>
      </c>
      <c r="M6" s="8" t="s">
        <v>52</v>
      </c>
      <c r="N6" t="s">
        <v>29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s="8" t="s">
        <v>53</v>
      </c>
      <c r="U6" t="s">
        <v>25</v>
      </c>
      <c r="V6" t="s">
        <v>25</v>
      </c>
      <c r="W6" t="s">
        <v>31</v>
      </c>
      <c r="X6" t="s">
        <v>32</v>
      </c>
    </row>
    <row r="7" spans="1:24" x14ac:dyDescent="0.25">
      <c r="A7">
        <v>2024</v>
      </c>
      <c r="B7" t="s">
        <v>22</v>
      </c>
      <c r="C7" s="1" t="s">
        <v>54</v>
      </c>
      <c r="D7" s="1" t="s">
        <v>55</v>
      </c>
      <c r="E7" s="6">
        <v>2100098753</v>
      </c>
      <c r="F7">
        <f>IF(ISBLANK(VLOOKUP(E7,SOTC_SWINE!A2:D106,{3},FALSE)),VLOOKUP(E7,SOTC_SWINE!A2:D106,{4},FALSE),VLOOKUP(E106,SOTC_SWINE!A2:D106,{3},FALSE))</f>
      </c>
      <c r="G7" t="s">
        <v>25</v>
      </c>
      <c r="H7" s="7">
        <f>VLOOKUP(E7,SOTC_SWINE!A2:B106,{2},FALSE)</f>
      </c>
      <c r="I7" t="s">
        <v>40</v>
      </c>
      <c r="J7" t="s">
        <v>41</v>
      </c>
      <c r="K7" t="s">
        <v>41</v>
      </c>
      <c r="L7">
        <f>VLOOKUP(K7,SKU_SWINE!C2:F106,{4},FALSE)</f>
      </c>
      <c r="M7" s="8" t="s">
        <v>28</v>
      </c>
      <c r="N7" t="s">
        <v>29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s="8" t="s">
        <v>56</v>
      </c>
      <c r="U7" t="s">
        <v>25</v>
      </c>
      <c r="V7" t="s">
        <v>25</v>
      </c>
      <c r="W7" t="s">
        <v>31</v>
      </c>
      <c r="X7" t="s">
        <v>32</v>
      </c>
    </row>
    <row r="8" spans="1:24" x14ac:dyDescent="0.25">
      <c r="A8">
        <v>2024</v>
      </c>
      <c r="B8" t="s">
        <v>22</v>
      </c>
      <c r="C8" s="1" t="s">
        <v>57</v>
      </c>
      <c r="D8" s="1" t="s">
        <v>58</v>
      </c>
      <c r="E8" s="6">
        <v>2100099952</v>
      </c>
      <c r="F8">
        <f>IF(ISBLANK(VLOOKUP(E8,SOTC_SWINE!A2:D106,{3},FALSE)),VLOOKUP(E8,SOTC_SWINE!A2:D106,{4},FALSE),VLOOKUP(E106,SOTC_SWINE!A2:D106,{3},FALSE))</f>
      </c>
      <c r="G8" t="s">
        <v>25</v>
      </c>
      <c r="H8" s="7">
        <f>VLOOKUP(E8,SOTC_SWINE!A2:B106,{2},FALSE)</f>
      </c>
      <c r="I8" t="s">
        <v>50</v>
      </c>
      <c r="J8" t="s">
        <v>51</v>
      </c>
      <c r="K8" t="s">
        <v>51</v>
      </c>
      <c r="L8">
        <f>VLOOKUP(K8,SKU_SWINE!C2:F106,{4},FALSE)</f>
      </c>
      <c r="M8" s="8" t="s">
        <v>28</v>
      </c>
      <c r="N8" t="s">
        <v>29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s="8" t="s">
        <v>59</v>
      </c>
      <c r="U8" t="s">
        <v>25</v>
      </c>
      <c r="V8" t="s">
        <v>25</v>
      </c>
      <c r="W8" t="s">
        <v>31</v>
      </c>
      <c r="X8" t="s">
        <v>32</v>
      </c>
    </row>
    <row r="9" spans="1:24" x14ac:dyDescent="0.25">
      <c r="A9">
        <v>2024</v>
      </c>
      <c r="B9" t="s">
        <v>22</v>
      </c>
      <c r="C9" s="1" t="s">
        <v>60</v>
      </c>
      <c r="D9" s="1" t="s">
        <v>61</v>
      </c>
      <c r="E9" s="6">
        <v>2100099996</v>
      </c>
      <c r="F9">
        <f>IF(ISBLANK(VLOOKUP(E9,SOTC_SWINE!A2:D106,{3},FALSE)),VLOOKUP(E9,SOTC_SWINE!A2:D106,{4},FALSE),VLOOKUP(E106,SOTC_SWINE!A2:D106,{3},FALSE))</f>
      </c>
      <c r="G9" t="s">
        <v>25</v>
      </c>
      <c r="H9" s="7">
        <f>VLOOKUP(E9,SOTC_SWINE!A2:B106,{2},FALSE)</f>
      </c>
      <c r="I9" t="s">
        <v>40</v>
      </c>
      <c r="J9" t="s">
        <v>41</v>
      </c>
      <c r="K9" t="s">
        <v>41</v>
      </c>
      <c r="L9">
        <f>VLOOKUP(K9,SKU_SWINE!C2:F106,{4},FALSE)</f>
      </c>
      <c r="M9" s="8" t="s">
        <v>52</v>
      </c>
      <c r="N9" t="s">
        <v>29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s="8" t="s">
        <v>62</v>
      </c>
      <c r="U9" t="s">
        <v>25</v>
      </c>
      <c r="V9" t="s">
        <v>25</v>
      </c>
      <c r="W9" t="s">
        <v>31</v>
      </c>
      <c r="X9" t="s">
        <v>32</v>
      </c>
    </row>
    <row r="10" spans="1:24" x14ac:dyDescent="0.25">
      <c r="A10">
        <v>2024</v>
      </c>
      <c r="B10" t="s">
        <v>22</v>
      </c>
      <c r="C10" s="1" t="s">
        <v>63</v>
      </c>
      <c r="D10" s="1" t="s">
        <v>64</v>
      </c>
      <c r="E10" s="6">
        <v>2100092486</v>
      </c>
      <c r="F10" t="s">
        <v>65</v>
      </c>
      <c r="G10" t="s">
        <v>25</v>
      </c>
      <c r="H10" s="7">
        <f>VLOOKUP(E10,SOTC_SWINE!A2:B106,{2},FALSE)</f>
      </c>
      <c r="I10" t="s">
        <v>66</v>
      </c>
      <c r="J10" t="s">
        <v>67</v>
      </c>
      <c r="K10" t="s">
        <v>67</v>
      </c>
      <c r="L10">
        <f>VLOOKUP(K10,SKU_SWINE!C2:F106,{4},FALSE)</f>
      </c>
      <c r="M10" s="8" t="s">
        <v>68</v>
      </c>
      <c r="N10" t="s">
        <v>29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s="8" t="s">
        <v>69</v>
      </c>
      <c r="U10" t="s">
        <v>25</v>
      </c>
      <c r="V10" t="s">
        <v>25</v>
      </c>
      <c r="W10" t="s">
        <v>65</v>
      </c>
      <c r="X10" t="s">
        <v>32</v>
      </c>
    </row>
    <row r="11" spans="1:24" x14ac:dyDescent="0.25">
      <c r="A11">
        <v>2024</v>
      </c>
      <c r="B11" t="s">
        <v>22</v>
      </c>
      <c r="C11" s="1" t="s">
        <v>63</v>
      </c>
      <c r="D11" s="1" t="s">
        <v>64</v>
      </c>
      <c r="E11" s="6">
        <v>2100092486</v>
      </c>
      <c r="F11" t="s">
        <v>65</v>
      </c>
      <c r="G11" t="s">
        <v>25</v>
      </c>
      <c r="H11" s="7">
        <f>VLOOKUP(E11,SOTC_SWINE!A2:B106,{2},FALSE)</f>
      </c>
      <c r="I11" t="s">
        <v>66</v>
      </c>
      <c r="J11" t="s">
        <v>67</v>
      </c>
      <c r="K11" t="s">
        <v>67</v>
      </c>
      <c r="L11">
        <f>VLOOKUP(K11,SKU_SWINE!C2:F106,{4},FALSE)</f>
      </c>
      <c r="M11" s="8" t="s">
        <v>28</v>
      </c>
      <c r="N11" t="s">
        <v>29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s="8" t="s">
        <v>70</v>
      </c>
      <c r="U11" t="s">
        <v>25</v>
      </c>
      <c r="V11" t="s">
        <v>25</v>
      </c>
      <c r="W11" t="s">
        <v>65</v>
      </c>
      <c r="X11" t="s">
        <v>32</v>
      </c>
    </row>
    <row r="12" spans="1:24" x14ac:dyDescent="0.25">
      <c r="A12">
        <v>2024</v>
      </c>
      <c r="B12" t="s">
        <v>22</v>
      </c>
      <c r="C12" s="1" t="s">
        <v>63</v>
      </c>
      <c r="D12" s="1" t="s">
        <v>64</v>
      </c>
      <c r="E12" s="6">
        <v>2100092486</v>
      </c>
      <c r="F12" t="s">
        <v>65</v>
      </c>
      <c r="G12" t="s">
        <v>25</v>
      </c>
      <c r="H12" s="7">
        <f>VLOOKUP(E12,SOTC_SWINE!A2:B106,{2},FALSE)</f>
      </c>
      <c r="I12" t="s">
        <v>26</v>
      </c>
      <c r="J12" t="s">
        <v>27</v>
      </c>
      <c r="K12" t="s">
        <v>27</v>
      </c>
      <c r="L12">
        <f>VLOOKUP(K12,SKU_SWINE!C2:F106,{4},FALSE)</f>
      </c>
      <c r="M12" s="8" t="s">
        <v>71</v>
      </c>
      <c r="N12" t="s">
        <v>29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s="8" t="s">
        <v>72</v>
      </c>
      <c r="U12" t="s">
        <v>25</v>
      </c>
      <c r="V12" t="s">
        <v>25</v>
      </c>
      <c r="W12" t="s">
        <v>65</v>
      </c>
      <c r="X12" t="s">
        <v>32</v>
      </c>
    </row>
    <row r="13" spans="1:24" x14ac:dyDescent="0.25">
      <c r="A13">
        <v>2024</v>
      </c>
      <c r="B13" t="s">
        <v>22</v>
      </c>
      <c r="C13" s="1" t="s">
        <v>63</v>
      </c>
      <c r="D13" s="1" t="s">
        <v>64</v>
      </c>
      <c r="E13" s="6">
        <v>2100092486</v>
      </c>
      <c r="F13" t="s">
        <v>65</v>
      </c>
      <c r="G13" t="s">
        <v>25</v>
      </c>
      <c r="H13" s="7">
        <f>VLOOKUP(E13,SOTC_SWINE!A2:B106,{2},FALSE)</f>
      </c>
      <c r="I13" t="s">
        <v>26</v>
      </c>
      <c r="J13" t="s">
        <v>27</v>
      </c>
      <c r="K13" t="s">
        <v>27</v>
      </c>
      <c r="L13">
        <f>VLOOKUP(K13,SKU_SWINE!C2:F106,{4},FALSE)</f>
      </c>
      <c r="M13" s="8" t="s">
        <v>52</v>
      </c>
      <c r="N13" t="s">
        <v>29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s="8" t="s">
        <v>73</v>
      </c>
      <c r="U13" t="s">
        <v>25</v>
      </c>
      <c r="V13" t="s">
        <v>25</v>
      </c>
      <c r="W13" t="s">
        <v>65</v>
      </c>
      <c r="X13" t="s">
        <v>32</v>
      </c>
    </row>
    <row r="14" spans="1:24" x14ac:dyDescent="0.25">
      <c r="A14">
        <v>2024</v>
      </c>
      <c r="B14" t="s">
        <v>22</v>
      </c>
      <c r="C14" s="1" t="s">
        <v>63</v>
      </c>
      <c r="D14" s="1" t="s">
        <v>74</v>
      </c>
      <c r="E14" s="6">
        <v>2100092476</v>
      </c>
      <c r="F14" t="s">
        <v>65</v>
      </c>
      <c r="G14" t="s">
        <v>25</v>
      </c>
      <c r="H14" s="7">
        <f>VLOOKUP(E14,SOTC_SWINE!A2:B106,{2},FALSE)</f>
      </c>
      <c r="I14" t="s">
        <v>26</v>
      </c>
      <c r="J14" t="s">
        <v>27</v>
      </c>
      <c r="K14" t="s">
        <v>27</v>
      </c>
      <c r="L14">
        <f>VLOOKUP(K14,SKU_SWINE!C2:F106,{4},FALSE)</f>
      </c>
      <c r="M14" s="8" t="s">
        <v>71</v>
      </c>
      <c r="N14" t="s">
        <v>29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s="8" t="s">
        <v>75</v>
      </c>
      <c r="U14" t="s">
        <v>25</v>
      </c>
      <c r="V14" t="s">
        <v>25</v>
      </c>
      <c r="W14" t="s">
        <v>65</v>
      </c>
      <c r="X14" t="s">
        <v>32</v>
      </c>
    </row>
    <row r="15" spans="1:24" x14ac:dyDescent="0.25">
      <c r="A15">
        <v>2024</v>
      </c>
      <c r="B15" t="s">
        <v>22</v>
      </c>
      <c r="C15" s="1" t="s">
        <v>63</v>
      </c>
      <c r="D15" s="1" t="s">
        <v>74</v>
      </c>
      <c r="E15" s="6">
        <v>2100092476</v>
      </c>
      <c r="F15" t="s">
        <v>65</v>
      </c>
      <c r="G15" t="s">
        <v>25</v>
      </c>
      <c r="H15" s="7">
        <f>VLOOKUP(E15,SOTC_SWINE!A2:B106,{2},FALSE)</f>
      </c>
      <c r="I15" t="s">
        <v>76</v>
      </c>
      <c r="J15" t="s">
        <v>77</v>
      </c>
      <c r="K15" t="s">
        <v>77</v>
      </c>
      <c r="L15">
        <f>VLOOKUP(K15,SKU_SWINE!C2:F106,{4},FALSE)</f>
      </c>
      <c r="M15" s="8" t="s">
        <v>28</v>
      </c>
      <c r="N15" t="s">
        <v>29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s="8" t="s">
        <v>78</v>
      </c>
      <c r="U15" t="s">
        <v>25</v>
      </c>
      <c r="V15" t="s">
        <v>25</v>
      </c>
      <c r="W15" t="s">
        <v>65</v>
      </c>
      <c r="X15" t="s">
        <v>32</v>
      </c>
    </row>
    <row r="16" spans="1:24" x14ac:dyDescent="0.25">
      <c r="A16">
        <v>2024</v>
      </c>
      <c r="B16" t="s">
        <v>22</v>
      </c>
      <c r="C16" s="1" t="s">
        <v>63</v>
      </c>
      <c r="D16" s="1" t="s">
        <v>74</v>
      </c>
      <c r="E16" s="6">
        <v>2100092476</v>
      </c>
      <c r="F16" t="s">
        <v>65</v>
      </c>
      <c r="G16" t="s">
        <v>25</v>
      </c>
      <c r="H16" s="7">
        <f>VLOOKUP(E16,SOTC_SWINE!A2:B106,{2},FALSE)</f>
      </c>
      <c r="I16" t="s">
        <v>66</v>
      </c>
      <c r="J16" t="s">
        <v>67</v>
      </c>
      <c r="K16" t="s">
        <v>67</v>
      </c>
      <c r="L16">
        <f>VLOOKUP(K16,SKU_SWINE!C2:F106,{4},FALSE)</f>
      </c>
      <c r="M16" s="8" t="s">
        <v>79</v>
      </c>
      <c r="N16" t="s">
        <v>29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s="8" t="s">
        <v>80</v>
      </c>
      <c r="U16" t="s">
        <v>25</v>
      </c>
      <c r="V16" t="s">
        <v>25</v>
      </c>
      <c r="W16" t="s">
        <v>65</v>
      </c>
      <c r="X16" t="s">
        <v>32</v>
      </c>
    </row>
    <row r="17" spans="1:24" x14ac:dyDescent="0.25">
      <c r="A17">
        <v>2024</v>
      </c>
      <c r="B17" t="s">
        <v>22</v>
      </c>
      <c r="C17" s="1" t="s">
        <v>63</v>
      </c>
      <c r="D17" s="1" t="s">
        <v>74</v>
      </c>
      <c r="E17" s="6">
        <v>2100092476</v>
      </c>
      <c r="F17" t="s">
        <v>65</v>
      </c>
      <c r="G17" t="s">
        <v>25</v>
      </c>
      <c r="H17" s="7">
        <f>VLOOKUP(E17,SOTC_SWINE!A2:B106,{2},FALSE)</f>
      </c>
      <c r="I17" t="s">
        <v>26</v>
      </c>
      <c r="J17" t="s">
        <v>27</v>
      </c>
      <c r="K17" t="s">
        <v>27</v>
      </c>
      <c r="L17">
        <f>VLOOKUP(K17,SKU_SWINE!C2:F106,{4},FALSE)</f>
      </c>
      <c r="M17" s="8" t="s">
        <v>81</v>
      </c>
      <c r="N17" t="s">
        <v>29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s="8" t="s">
        <v>82</v>
      </c>
      <c r="U17" t="s">
        <v>25</v>
      </c>
      <c r="V17" t="s">
        <v>25</v>
      </c>
      <c r="W17" t="s">
        <v>65</v>
      </c>
      <c r="X17" t="s">
        <v>32</v>
      </c>
    </row>
    <row r="18" spans="1:24" x14ac:dyDescent="0.25">
      <c r="A18">
        <v>2024</v>
      </c>
      <c r="B18" t="s">
        <v>22</v>
      </c>
      <c r="C18" s="1" t="s">
        <v>63</v>
      </c>
      <c r="D18" s="1" t="s">
        <v>74</v>
      </c>
      <c r="E18" s="6">
        <v>2100092476</v>
      </c>
      <c r="F18" t="s">
        <v>65</v>
      </c>
      <c r="G18" t="s">
        <v>25</v>
      </c>
      <c r="H18" s="7">
        <f>VLOOKUP(E18,SOTC_SWINE!A2:B106,{2},FALSE)</f>
      </c>
      <c r="I18" t="s">
        <v>83</v>
      </c>
      <c r="J18" t="s">
        <v>84</v>
      </c>
      <c r="K18" t="s">
        <v>84</v>
      </c>
      <c r="L18">
        <f>VLOOKUP(K18,SKU_SWINE!C2:F106,{4},FALSE)</f>
      </c>
      <c r="M18" s="8" t="s">
        <v>28</v>
      </c>
      <c r="N18" t="s">
        <v>29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s="8" t="s">
        <v>85</v>
      </c>
      <c r="U18" t="s">
        <v>25</v>
      </c>
      <c r="V18" t="s">
        <v>25</v>
      </c>
      <c r="W18" t="s">
        <v>65</v>
      </c>
      <c r="X18" t="s">
        <v>32</v>
      </c>
    </row>
    <row r="19" spans="1:24" x14ac:dyDescent="0.25">
      <c r="A19">
        <v>2024</v>
      </c>
      <c r="B19" t="s">
        <v>22</v>
      </c>
      <c r="C19" s="1" t="s">
        <v>63</v>
      </c>
      <c r="D19" s="1" t="s">
        <v>74</v>
      </c>
      <c r="E19" s="6">
        <v>2100092476</v>
      </c>
      <c r="F19" t="s">
        <v>65</v>
      </c>
      <c r="G19" t="s">
        <v>25</v>
      </c>
      <c r="H19" s="7">
        <f>VLOOKUP(E19,SOTC_SWINE!A2:B106,{2},FALSE)</f>
      </c>
      <c r="I19" t="s">
        <v>86</v>
      </c>
      <c r="J19" t="s">
        <v>87</v>
      </c>
      <c r="K19" t="s">
        <v>87</v>
      </c>
      <c r="L19">
        <f>VLOOKUP(K19,SKU_SWINE!C2:F106,{4},FALSE)</f>
      </c>
      <c r="M19" s="8" t="s">
        <v>28</v>
      </c>
      <c r="N19" t="s">
        <v>29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s="8" t="s">
        <v>88</v>
      </c>
      <c r="U19" t="s">
        <v>25</v>
      </c>
      <c r="V19" t="s">
        <v>25</v>
      </c>
      <c r="W19" t="s">
        <v>65</v>
      </c>
      <c r="X19" t="s">
        <v>32</v>
      </c>
    </row>
    <row r="20" spans="1:24" x14ac:dyDescent="0.25">
      <c r="A20">
        <v>2024</v>
      </c>
      <c r="B20" t="s">
        <v>22</v>
      </c>
      <c r="C20" s="1" t="s">
        <v>63</v>
      </c>
      <c r="D20" s="1" t="s">
        <v>74</v>
      </c>
      <c r="E20" s="6">
        <v>2100092476</v>
      </c>
      <c r="F20" t="s">
        <v>65</v>
      </c>
      <c r="G20" t="s">
        <v>25</v>
      </c>
      <c r="H20" s="7">
        <f>VLOOKUP(E20,SOTC_SWINE!A2:B106,{2},FALSE)</f>
      </c>
      <c r="I20" t="s">
        <v>66</v>
      </c>
      <c r="J20" t="s">
        <v>67</v>
      </c>
      <c r="K20" t="s">
        <v>67</v>
      </c>
      <c r="L20">
        <f>VLOOKUP(K20,SKU_SWINE!C2:F106,{4},FALSE)</f>
      </c>
      <c r="M20" s="8" t="s">
        <v>89</v>
      </c>
      <c r="N20" t="s">
        <v>29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s="8" t="s">
        <v>90</v>
      </c>
      <c r="U20" t="s">
        <v>25</v>
      </c>
      <c r="V20" t="s">
        <v>25</v>
      </c>
      <c r="W20" t="s">
        <v>65</v>
      </c>
      <c r="X20" t="s">
        <v>32</v>
      </c>
    </row>
    <row r="21" spans="1:24" x14ac:dyDescent="0.25">
      <c r="A21">
        <v>2024</v>
      </c>
      <c r="B21" t="s">
        <v>22</v>
      </c>
      <c r="C21" s="1" t="s">
        <v>63</v>
      </c>
      <c r="D21" s="1" t="s">
        <v>74</v>
      </c>
      <c r="E21" s="6">
        <v>2100092476</v>
      </c>
      <c r="F21" t="s">
        <v>65</v>
      </c>
      <c r="G21" t="s">
        <v>25</v>
      </c>
      <c r="H21" s="7">
        <f>VLOOKUP(E21,SOTC_SWINE!A2:B106,{2},FALSE)</f>
      </c>
      <c r="I21" t="s">
        <v>26</v>
      </c>
      <c r="J21" t="s">
        <v>27</v>
      </c>
      <c r="K21" t="s">
        <v>27</v>
      </c>
      <c r="L21">
        <f>VLOOKUP(K21,SKU_SWINE!C2:F106,{4},FALSE)</f>
      </c>
      <c r="M21" s="8" t="s">
        <v>71</v>
      </c>
      <c r="N21" t="s">
        <v>29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s="8" t="s">
        <v>75</v>
      </c>
      <c r="U21" t="s">
        <v>25</v>
      </c>
      <c r="V21" t="s">
        <v>25</v>
      </c>
      <c r="W21" t="s">
        <v>65</v>
      </c>
      <c r="X21" t="s">
        <v>32</v>
      </c>
    </row>
    <row r="22" spans="1:24" x14ac:dyDescent="0.25">
      <c r="A22">
        <v>2024</v>
      </c>
      <c r="B22" t="s">
        <v>22</v>
      </c>
      <c r="C22" s="1" t="s">
        <v>63</v>
      </c>
      <c r="D22" s="1" t="s">
        <v>91</v>
      </c>
      <c r="E22" s="6">
        <v>2100092557</v>
      </c>
      <c r="F22">
        <f>IF(ISBLANK(VLOOKUP(E22,SOTC_SWINE!A2:D106,{3},FALSE)),VLOOKUP(E22,SOTC_SWINE!A2:D106,{4},FALSE),VLOOKUP(E106,SOTC_SWINE!A2:D106,{3},FALSE))</f>
      </c>
      <c r="G22" t="s">
        <v>25</v>
      </c>
      <c r="H22" s="7">
        <f>VLOOKUP(E22,SOTC_SWINE!A2:B106,{2},FALSE)</f>
      </c>
      <c r="I22" t="s">
        <v>40</v>
      </c>
      <c r="J22" t="s">
        <v>41</v>
      </c>
      <c r="K22" t="s">
        <v>41</v>
      </c>
      <c r="L22">
        <f>VLOOKUP(K22,SKU_SWINE!C2:F106,{4},FALSE)</f>
      </c>
      <c r="M22" s="8" t="s">
        <v>81</v>
      </c>
      <c r="N22" t="s">
        <v>29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s="8" t="s">
        <v>92</v>
      </c>
      <c r="U22" t="s">
        <v>25</v>
      </c>
      <c r="V22" t="s">
        <v>25</v>
      </c>
      <c r="W22" t="s">
        <v>93</v>
      </c>
      <c r="X22" t="s">
        <v>32</v>
      </c>
    </row>
    <row r="23" spans="1:24" x14ac:dyDescent="0.25">
      <c r="A23">
        <v>2024</v>
      </c>
      <c r="B23" t="s">
        <v>22</v>
      </c>
      <c r="C23" s="1" t="s">
        <v>63</v>
      </c>
      <c r="D23" s="1" t="s">
        <v>91</v>
      </c>
      <c r="E23" s="6">
        <v>2100092557</v>
      </c>
      <c r="F23">
        <f>IF(ISBLANK(VLOOKUP(E23,SOTC_SWINE!A2:D106,{3},FALSE)),VLOOKUP(E23,SOTC_SWINE!A2:D106,{4},FALSE),VLOOKUP(E106,SOTC_SWINE!A2:D106,{3},FALSE))</f>
      </c>
      <c r="G23" t="s">
        <v>25</v>
      </c>
      <c r="H23" s="7">
        <f>VLOOKUP(E23,SOTC_SWINE!A2:B106,{2},FALSE)</f>
      </c>
      <c r="I23" t="s">
        <v>94</v>
      </c>
      <c r="J23" t="s">
        <v>95</v>
      </c>
      <c r="K23" t="s">
        <v>95</v>
      </c>
      <c r="L23">
        <f>VLOOKUP(K23,SKU_SWINE!C2:F106,{4},FALSE)</f>
      </c>
      <c r="M23" s="8" t="s">
        <v>28</v>
      </c>
      <c r="N23" t="s">
        <v>29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s="8" t="s">
        <v>96</v>
      </c>
      <c r="U23" t="s">
        <v>25</v>
      </c>
      <c r="V23" t="s">
        <v>25</v>
      </c>
      <c r="W23" t="s">
        <v>93</v>
      </c>
      <c r="X23" t="s">
        <v>32</v>
      </c>
    </row>
    <row r="24" spans="1:24" x14ac:dyDescent="0.25">
      <c r="A24">
        <v>2024</v>
      </c>
      <c r="B24" t="s">
        <v>22</v>
      </c>
      <c r="C24" s="1" t="s">
        <v>63</v>
      </c>
      <c r="D24" s="1" t="s">
        <v>91</v>
      </c>
      <c r="E24" s="6">
        <v>2100092557</v>
      </c>
      <c r="F24">
        <f>IF(ISBLANK(VLOOKUP(E24,SOTC_SWINE!A2:D106,{3},FALSE)),VLOOKUP(E24,SOTC_SWINE!A2:D106,{4},FALSE),VLOOKUP(E106,SOTC_SWINE!A2:D106,{3},FALSE))</f>
      </c>
      <c r="G24" t="s">
        <v>25</v>
      </c>
      <c r="H24" s="7">
        <f>VLOOKUP(E24,SOTC_SWINE!A2:B106,{2},FALSE)</f>
      </c>
      <c r="I24" t="s">
        <v>97</v>
      </c>
      <c r="J24" t="s">
        <v>98</v>
      </c>
      <c r="K24" t="s">
        <v>98</v>
      </c>
      <c r="L24">
        <f>VLOOKUP(K24,SKU_SWINE!C2:F106,{4},FALSE)</f>
      </c>
      <c r="M24" s="8" t="s">
        <v>28</v>
      </c>
      <c r="N24" t="s">
        <v>29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s="8" t="s">
        <v>99</v>
      </c>
      <c r="U24" t="s">
        <v>25</v>
      </c>
      <c r="V24" t="s">
        <v>25</v>
      </c>
      <c r="W24" t="s">
        <v>93</v>
      </c>
      <c r="X24" t="s">
        <v>32</v>
      </c>
    </row>
    <row r="25" spans="1:24" x14ac:dyDescent="0.25">
      <c r="A25">
        <v>2024</v>
      </c>
      <c r="B25" t="s">
        <v>22</v>
      </c>
      <c r="C25" s="1" t="s">
        <v>63</v>
      </c>
      <c r="D25" s="1" t="s">
        <v>91</v>
      </c>
      <c r="E25" s="6">
        <v>2100092557</v>
      </c>
      <c r="F25">
        <f>IF(ISBLANK(VLOOKUP(E25,SOTC_SWINE!A2:D106,{3},FALSE)),VLOOKUP(E25,SOTC_SWINE!A2:D106,{4},FALSE),VLOOKUP(E106,SOTC_SWINE!A2:D106,{3},FALSE))</f>
      </c>
      <c r="G25" t="s">
        <v>25</v>
      </c>
      <c r="H25" s="7">
        <f>VLOOKUP(E25,SOTC_SWINE!A2:B106,{2},FALSE)</f>
      </c>
      <c r="I25" t="s">
        <v>50</v>
      </c>
      <c r="J25" t="s">
        <v>51</v>
      </c>
      <c r="K25" t="s">
        <v>51</v>
      </c>
      <c r="L25">
        <f>VLOOKUP(K25,SKU_SWINE!C2:F106,{4},FALSE)</f>
      </c>
      <c r="M25" s="8" t="s">
        <v>100</v>
      </c>
      <c r="N25" t="s">
        <v>29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s="8" t="s">
        <v>101</v>
      </c>
      <c r="U25" t="s">
        <v>25</v>
      </c>
      <c r="V25" t="s">
        <v>25</v>
      </c>
      <c r="W25" t="s">
        <v>93</v>
      </c>
      <c r="X25" t="s">
        <v>32</v>
      </c>
    </row>
    <row r="26" spans="1:24" x14ac:dyDescent="0.25">
      <c r="A26">
        <v>2024</v>
      </c>
      <c r="B26" t="s">
        <v>22</v>
      </c>
      <c r="C26" s="1" t="s">
        <v>63</v>
      </c>
      <c r="D26" s="1" t="s">
        <v>91</v>
      </c>
      <c r="E26" s="6">
        <v>2100092557</v>
      </c>
      <c r="F26">
        <f>IF(ISBLANK(VLOOKUP(E26,SOTC_SWINE!A2:D106,{3},FALSE)),VLOOKUP(E26,SOTC_SWINE!A2:D106,{4},FALSE),VLOOKUP(E106,SOTC_SWINE!A2:D106,{3},FALSE))</f>
      </c>
      <c r="G26" t="s">
        <v>25</v>
      </c>
      <c r="H26" s="7">
        <f>VLOOKUP(E26,SOTC_SWINE!A2:B106,{2},FALSE)</f>
      </c>
      <c r="I26" t="s">
        <v>35</v>
      </c>
      <c r="J26" t="s">
        <v>36</v>
      </c>
      <c r="K26" t="s">
        <v>36</v>
      </c>
      <c r="L26">
        <f>VLOOKUP(K26,SKU_SWINE!C2:F106,{4},FALSE)</f>
      </c>
      <c r="M26" s="8" t="s">
        <v>28</v>
      </c>
      <c r="N26" t="s">
        <v>29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s="8" t="s">
        <v>102</v>
      </c>
      <c r="U26" t="s">
        <v>25</v>
      </c>
      <c r="V26" t="s">
        <v>25</v>
      </c>
      <c r="W26" t="s">
        <v>93</v>
      </c>
      <c r="X26" t="s">
        <v>32</v>
      </c>
    </row>
    <row r="27" spans="1:24" x14ac:dyDescent="0.25">
      <c r="A27">
        <v>2024</v>
      </c>
      <c r="B27" t="s">
        <v>22</v>
      </c>
      <c r="C27" s="1" t="s">
        <v>63</v>
      </c>
      <c r="D27" s="1" t="s">
        <v>91</v>
      </c>
      <c r="E27" s="6">
        <v>2100092557</v>
      </c>
      <c r="F27">
        <f>IF(ISBLANK(VLOOKUP(E27,SOTC_SWINE!A2:D106,{3},FALSE)),VLOOKUP(E27,SOTC_SWINE!A2:D106,{4},FALSE),VLOOKUP(E106,SOTC_SWINE!A2:D106,{3},FALSE))</f>
      </c>
      <c r="G27" t="s">
        <v>25</v>
      </c>
      <c r="H27" s="7">
        <f>VLOOKUP(E27,SOTC_SWINE!A2:B106,{2},FALSE)</f>
      </c>
      <c r="I27" t="s">
        <v>103</v>
      </c>
      <c r="J27" t="s">
        <v>104</v>
      </c>
      <c r="K27" t="s">
        <v>104</v>
      </c>
      <c r="L27">
        <f>VLOOKUP(K27,SKU_SWINE!C2:F106,{4},FALSE)</f>
      </c>
      <c r="M27" s="8" t="s">
        <v>28</v>
      </c>
      <c r="N27" t="s">
        <v>29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s="8" t="s">
        <v>105</v>
      </c>
      <c r="U27" t="s">
        <v>25</v>
      </c>
      <c r="V27" t="s">
        <v>25</v>
      </c>
      <c r="W27" t="s">
        <v>93</v>
      </c>
      <c r="X27" t="s">
        <v>32</v>
      </c>
    </row>
    <row r="28" spans="1:24" x14ac:dyDescent="0.25">
      <c r="A28">
        <v>2024</v>
      </c>
      <c r="B28" t="s">
        <v>22</v>
      </c>
      <c r="C28" s="1" t="s">
        <v>63</v>
      </c>
      <c r="D28" s="1" t="s">
        <v>91</v>
      </c>
      <c r="E28" s="6">
        <v>2100092557</v>
      </c>
      <c r="F28">
        <f>IF(ISBLANK(VLOOKUP(E28,SOTC_SWINE!A2:D106,{3},FALSE)),VLOOKUP(E28,SOTC_SWINE!A2:D106,{4},FALSE),VLOOKUP(E106,SOTC_SWINE!A2:D106,{3},FALSE))</f>
      </c>
      <c r="G28" t="s">
        <v>25</v>
      </c>
      <c r="H28" s="7">
        <f>VLOOKUP(E28,SOTC_SWINE!A2:B106,{2},FALSE)</f>
      </c>
      <c r="I28" t="s">
        <v>97</v>
      </c>
      <c r="J28" t="s">
        <v>98</v>
      </c>
      <c r="K28" t="s">
        <v>98</v>
      </c>
      <c r="L28">
        <f>VLOOKUP(K28,SKU_SWINE!C2:F106,{4},FALSE)</f>
      </c>
      <c r="M28" s="8" t="s">
        <v>28</v>
      </c>
      <c r="N28" t="s">
        <v>29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s="8" t="s">
        <v>99</v>
      </c>
      <c r="U28" t="s">
        <v>25</v>
      </c>
      <c r="V28" t="s">
        <v>25</v>
      </c>
      <c r="W28" t="s">
        <v>93</v>
      </c>
      <c r="X28" t="s">
        <v>32</v>
      </c>
    </row>
    <row r="29" spans="1:24" x14ac:dyDescent="0.25">
      <c r="A29">
        <v>2024</v>
      </c>
      <c r="B29" t="s">
        <v>22</v>
      </c>
      <c r="C29" s="1" t="s">
        <v>63</v>
      </c>
      <c r="D29" s="1" t="s">
        <v>91</v>
      </c>
      <c r="E29" s="6">
        <v>2100092557</v>
      </c>
      <c r="F29">
        <f>IF(ISBLANK(VLOOKUP(E29,SOTC_SWINE!A2:D106,{3},FALSE)),VLOOKUP(E29,SOTC_SWINE!A2:D106,{4},FALSE),VLOOKUP(E106,SOTC_SWINE!A2:D106,{3},FALSE))</f>
      </c>
      <c r="G29" t="s">
        <v>25</v>
      </c>
      <c r="H29" s="7">
        <f>VLOOKUP(E29,SOTC_SWINE!A2:B106,{2},FALSE)</f>
      </c>
      <c r="I29" t="s">
        <v>50</v>
      </c>
      <c r="J29" t="s">
        <v>51</v>
      </c>
      <c r="K29" t="s">
        <v>51</v>
      </c>
      <c r="L29">
        <f>VLOOKUP(K29,SKU_SWINE!C2:F106,{4},FALSE)</f>
      </c>
      <c r="M29" s="8" t="s">
        <v>106</v>
      </c>
      <c r="N29" t="s">
        <v>29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s="8" t="s">
        <v>107</v>
      </c>
      <c r="U29" t="s">
        <v>25</v>
      </c>
      <c r="V29" t="s">
        <v>25</v>
      </c>
      <c r="W29" t="s">
        <v>93</v>
      </c>
      <c r="X29" t="s">
        <v>32</v>
      </c>
    </row>
    <row r="30" spans="1:24" x14ac:dyDescent="0.25">
      <c r="A30">
        <v>2024</v>
      </c>
      <c r="B30" t="s">
        <v>22</v>
      </c>
      <c r="C30" s="1" t="s">
        <v>63</v>
      </c>
      <c r="D30" s="1" t="s">
        <v>91</v>
      </c>
      <c r="E30" s="6">
        <v>2100092557</v>
      </c>
      <c r="F30">
        <f>IF(ISBLANK(VLOOKUP(E30,SOTC_SWINE!A2:D106,{3},FALSE)),VLOOKUP(E30,SOTC_SWINE!A2:D106,{4},FALSE),VLOOKUP(E106,SOTC_SWINE!A2:D106,{3},FALSE))</f>
      </c>
      <c r="G30" t="s">
        <v>25</v>
      </c>
      <c r="H30" s="7">
        <f>VLOOKUP(E30,SOTC_SWINE!A2:B106,{2},FALSE)</f>
      </c>
      <c r="I30" t="s">
        <v>40</v>
      </c>
      <c r="J30" t="s">
        <v>41</v>
      </c>
      <c r="K30" t="s">
        <v>41</v>
      </c>
      <c r="L30">
        <f>VLOOKUP(K30,SKU_SWINE!C2:F106,{4},FALSE)</f>
      </c>
      <c r="M30" s="8" t="s">
        <v>52</v>
      </c>
      <c r="N30" t="s">
        <v>29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s="8" t="s">
        <v>108</v>
      </c>
      <c r="U30" t="s">
        <v>25</v>
      </c>
      <c r="V30" t="s">
        <v>25</v>
      </c>
      <c r="W30" t="s">
        <v>93</v>
      </c>
      <c r="X30" t="s">
        <v>32</v>
      </c>
    </row>
    <row r="31" spans="1:24" x14ac:dyDescent="0.25">
      <c r="A31">
        <v>2024</v>
      </c>
      <c r="B31" t="s">
        <v>22</v>
      </c>
      <c r="C31" s="1" t="s">
        <v>63</v>
      </c>
      <c r="D31" s="1" t="s">
        <v>91</v>
      </c>
      <c r="E31" s="6">
        <v>2100092557</v>
      </c>
      <c r="F31">
        <f>IF(ISBLANK(VLOOKUP(E31,SOTC_SWINE!A2:D106,{3},FALSE)),VLOOKUP(E31,SOTC_SWINE!A2:D106,{4},FALSE),VLOOKUP(E106,SOTC_SWINE!A2:D106,{3},FALSE))</f>
      </c>
      <c r="G31" t="s">
        <v>25</v>
      </c>
      <c r="H31" s="7">
        <f>VLOOKUP(E31,SOTC_SWINE!A2:B106,{2},FALSE)</f>
      </c>
      <c r="I31" t="s">
        <v>35</v>
      </c>
      <c r="J31" t="s">
        <v>36</v>
      </c>
      <c r="K31" t="s">
        <v>36</v>
      </c>
      <c r="L31">
        <f>VLOOKUP(K31,SKU_SWINE!C2:F106,{4},FALSE)</f>
      </c>
      <c r="M31" s="8" t="s">
        <v>28</v>
      </c>
      <c r="N31" t="s">
        <v>29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s="8" t="s">
        <v>102</v>
      </c>
      <c r="U31" t="s">
        <v>25</v>
      </c>
      <c r="V31" t="s">
        <v>25</v>
      </c>
      <c r="W31" t="s">
        <v>93</v>
      </c>
      <c r="X31" t="s">
        <v>32</v>
      </c>
    </row>
    <row r="32" spans="1:24" x14ac:dyDescent="0.25">
      <c r="A32">
        <v>2024</v>
      </c>
      <c r="B32" t="s">
        <v>22</v>
      </c>
      <c r="C32" s="1" t="s">
        <v>63</v>
      </c>
      <c r="D32" s="1" t="s">
        <v>91</v>
      </c>
      <c r="E32" s="6">
        <v>2100092557</v>
      </c>
      <c r="F32">
        <f>IF(ISBLANK(VLOOKUP(E32,SOTC_SWINE!A2:D106,{3},FALSE)),VLOOKUP(E32,SOTC_SWINE!A2:D106,{4},FALSE),VLOOKUP(E106,SOTC_SWINE!A2:D106,{3},FALSE))</f>
      </c>
      <c r="G32" t="s">
        <v>25</v>
      </c>
      <c r="H32" s="7">
        <f>VLOOKUP(E32,SOTC_SWINE!A2:B106,{2},FALSE)</f>
      </c>
      <c r="I32" t="s">
        <v>97</v>
      </c>
      <c r="J32" t="s">
        <v>98</v>
      </c>
      <c r="K32" t="s">
        <v>98</v>
      </c>
      <c r="L32">
        <f>VLOOKUP(K32,SKU_SWINE!C2:F106,{4},FALSE)</f>
      </c>
      <c r="M32" s="8" t="s">
        <v>100</v>
      </c>
      <c r="N32" t="s">
        <v>29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s="8" t="s">
        <v>109</v>
      </c>
      <c r="U32" t="s">
        <v>25</v>
      </c>
      <c r="V32" t="s">
        <v>25</v>
      </c>
      <c r="W32" t="s">
        <v>93</v>
      </c>
      <c r="X32" t="s">
        <v>32</v>
      </c>
    </row>
    <row r="33" spans="1:24" x14ac:dyDescent="0.25">
      <c r="A33">
        <v>2024</v>
      </c>
      <c r="B33" t="s">
        <v>22</v>
      </c>
      <c r="C33" s="1" t="s">
        <v>63</v>
      </c>
      <c r="D33" s="1" t="s">
        <v>91</v>
      </c>
      <c r="E33" s="6">
        <v>2100092557</v>
      </c>
      <c r="F33">
        <f>IF(ISBLANK(VLOOKUP(E33,SOTC_SWINE!A2:D106,{3},FALSE)),VLOOKUP(E33,SOTC_SWINE!A2:D106,{4},FALSE),VLOOKUP(E106,SOTC_SWINE!A2:D106,{3},FALSE))</f>
      </c>
      <c r="G33" t="s">
        <v>25</v>
      </c>
      <c r="H33" s="7">
        <f>VLOOKUP(E33,SOTC_SWINE!A2:B106,{2},FALSE)</f>
      </c>
      <c r="I33" t="s">
        <v>50</v>
      </c>
      <c r="J33" t="s">
        <v>51</v>
      </c>
      <c r="K33" t="s">
        <v>51</v>
      </c>
      <c r="L33">
        <f>VLOOKUP(K33,SKU_SWINE!C2:F106,{4},FALSE)</f>
      </c>
      <c r="M33" s="8" t="s">
        <v>81</v>
      </c>
      <c r="N33" t="s">
        <v>29</v>
      </c>
      <c r="O33" t="s">
        <v>25</v>
      </c>
      <c r="P33" t="s">
        <v>25</v>
      </c>
      <c r="Q33" t="s">
        <v>25</v>
      </c>
      <c r="R33" t="s">
        <v>25</v>
      </c>
      <c r="S33" t="s">
        <v>25</v>
      </c>
      <c r="T33" s="8" t="s">
        <v>110</v>
      </c>
      <c r="U33" t="s">
        <v>25</v>
      </c>
      <c r="V33" t="s">
        <v>25</v>
      </c>
      <c r="W33" t="s">
        <v>93</v>
      </c>
      <c r="X33" t="s">
        <v>32</v>
      </c>
    </row>
    <row r="34" spans="1:24" x14ac:dyDescent="0.25">
      <c r="A34">
        <v>2024</v>
      </c>
      <c r="B34" t="s">
        <v>22</v>
      </c>
      <c r="C34" s="1" t="s">
        <v>63</v>
      </c>
      <c r="D34" s="1" t="s">
        <v>91</v>
      </c>
      <c r="E34" s="6">
        <v>2100092557</v>
      </c>
      <c r="F34">
        <f>IF(ISBLANK(VLOOKUP(E34,SOTC_SWINE!A2:D106,{3},FALSE)),VLOOKUP(E34,SOTC_SWINE!A2:D106,{4},FALSE),VLOOKUP(E106,SOTC_SWINE!A2:D106,{3},FALSE))</f>
      </c>
      <c r="G34" t="s">
        <v>25</v>
      </c>
      <c r="H34" s="7">
        <f>VLOOKUP(E34,SOTC_SWINE!A2:B106,{2},FALSE)</f>
      </c>
      <c r="I34" t="s">
        <v>40</v>
      </c>
      <c r="J34" t="s">
        <v>41</v>
      </c>
      <c r="K34" t="s">
        <v>41</v>
      </c>
      <c r="L34">
        <f>VLOOKUP(K34,SKU_SWINE!C2:F106,{4},FALSE)</f>
      </c>
      <c r="M34" s="8" t="s">
        <v>52</v>
      </c>
      <c r="N34" t="s">
        <v>29</v>
      </c>
      <c r="O34" t="s">
        <v>25</v>
      </c>
      <c r="P34" t="s">
        <v>25</v>
      </c>
      <c r="Q34" t="s">
        <v>25</v>
      </c>
      <c r="R34" t="s">
        <v>25</v>
      </c>
      <c r="S34" t="s">
        <v>25</v>
      </c>
      <c r="T34" s="8" t="s">
        <v>108</v>
      </c>
      <c r="U34" t="s">
        <v>25</v>
      </c>
      <c r="V34" t="s">
        <v>25</v>
      </c>
      <c r="W34" t="s">
        <v>93</v>
      </c>
      <c r="X34" t="s">
        <v>32</v>
      </c>
    </row>
    <row r="35" spans="1:24" x14ac:dyDescent="0.25">
      <c r="A35">
        <v>2024</v>
      </c>
      <c r="B35" t="s">
        <v>22</v>
      </c>
      <c r="C35" s="1" t="s">
        <v>63</v>
      </c>
      <c r="D35" s="1" t="s">
        <v>91</v>
      </c>
      <c r="E35" s="6">
        <v>2100092557</v>
      </c>
      <c r="F35">
        <f>IF(ISBLANK(VLOOKUP(E35,SOTC_SWINE!A2:D106,{3},FALSE)),VLOOKUP(E35,SOTC_SWINE!A2:D106,{4},FALSE),VLOOKUP(E106,SOTC_SWINE!A2:D106,{3},FALSE))</f>
      </c>
      <c r="G35" t="s">
        <v>25</v>
      </c>
      <c r="H35" s="7">
        <f>VLOOKUP(E35,SOTC_SWINE!A2:B106,{2},FALSE)</f>
      </c>
      <c r="I35" t="s">
        <v>94</v>
      </c>
      <c r="J35" t="s">
        <v>95</v>
      </c>
      <c r="K35" t="s">
        <v>95</v>
      </c>
      <c r="L35">
        <f>VLOOKUP(K35,SKU_SWINE!C2:F106,{4},FALSE)</f>
      </c>
      <c r="M35" s="8" t="s">
        <v>28</v>
      </c>
      <c r="N35" t="s">
        <v>29</v>
      </c>
      <c r="O35" t="s">
        <v>25</v>
      </c>
      <c r="P35" t="s">
        <v>25</v>
      </c>
      <c r="Q35" t="s">
        <v>25</v>
      </c>
      <c r="R35" t="s">
        <v>25</v>
      </c>
      <c r="S35" t="s">
        <v>25</v>
      </c>
      <c r="T35" s="8" t="s">
        <v>111</v>
      </c>
      <c r="U35" t="s">
        <v>25</v>
      </c>
      <c r="V35" t="s">
        <v>25</v>
      </c>
      <c r="W35" t="s">
        <v>93</v>
      </c>
      <c r="X35" t="s">
        <v>32</v>
      </c>
    </row>
    <row r="36" spans="1:24" x14ac:dyDescent="0.25">
      <c r="A36">
        <v>2024</v>
      </c>
      <c r="B36" t="s">
        <v>22</v>
      </c>
      <c r="C36" s="1" t="s">
        <v>63</v>
      </c>
      <c r="D36" s="1" t="s">
        <v>91</v>
      </c>
      <c r="E36" s="6">
        <v>2100092557</v>
      </c>
      <c r="F36">
        <f>IF(ISBLANK(VLOOKUP(E36,SOTC_SWINE!A2:D106,{3},FALSE)),VLOOKUP(E36,SOTC_SWINE!A2:D106,{4},FALSE),VLOOKUP(E106,SOTC_SWINE!A2:D106,{3},FALSE))</f>
      </c>
      <c r="G36" t="s">
        <v>25</v>
      </c>
      <c r="H36" s="7">
        <f>VLOOKUP(E36,SOTC_SWINE!A2:B106,{2},FALSE)</f>
      </c>
      <c r="I36" t="s">
        <v>112</v>
      </c>
      <c r="J36" t="s">
        <v>113</v>
      </c>
      <c r="K36" t="s">
        <v>113</v>
      </c>
      <c r="L36">
        <f>VLOOKUP(K36,SKU_SWINE!C2:F106,{4},FALSE)</f>
      </c>
      <c r="M36" s="8" t="s">
        <v>28</v>
      </c>
      <c r="N36" t="s">
        <v>29</v>
      </c>
      <c r="O36" t="s">
        <v>25</v>
      </c>
      <c r="P36" t="s">
        <v>25</v>
      </c>
      <c r="Q36" t="s">
        <v>25</v>
      </c>
      <c r="R36" t="s">
        <v>25</v>
      </c>
      <c r="S36" t="s">
        <v>25</v>
      </c>
      <c r="T36" s="8" t="s">
        <v>114</v>
      </c>
      <c r="U36" t="s">
        <v>25</v>
      </c>
      <c r="V36" t="s">
        <v>25</v>
      </c>
      <c r="W36" t="s">
        <v>93</v>
      </c>
      <c r="X36" t="s">
        <v>32</v>
      </c>
    </row>
    <row r="37" spans="1:24" x14ac:dyDescent="0.25">
      <c r="A37">
        <v>2024</v>
      </c>
      <c r="B37" t="s">
        <v>22</v>
      </c>
      <c r="C37" s="1" t="s">
        <v>63</v>
      </c>
      <c r="D37" s="1" t="s">
        <v>91</v>
      </c>
      <c r="E37" s="6">
        <v>2100092557</v>
      </c>
      <c r="F37">
        <f>IF(ISBLANK(VLOOKUP(E37,SOTC_SWINE!A2:D106,{3},FALSE)),VLOOKUP(E37,SOTC_SWINE!A2:D106,{4},FALSE),VLOOKUP(E106,SOTC_SWINE!A2:D106,{3},FALSE))</f>
      </c>
      <c r="G37" t="s">
        <v>25</v>
      </c>
      <c r="H37" s="7">
        <f>VLOOKUP(E37,SOTC_SWINE!A2:B106,{2},FALSE)</f>
      </c>
      <c r="I37" t="s">
        <v>97</v>
      </c>
      <c r="J37" t="s">
        <v>98</v>
      </c>
      <c r="K37" t="s">
        <v>98</v>
      </c>
      <c r="L37">
        <f>VLOOKUP(K37,SKU_SWINE!C2:F106,{4},FALSE)</f>
      </c>
      <c r="M37" s="8" t="s">
        <v>28</v>
      </c>
      <c r="N37" t="s">
        <v>29</v>
      </c>
      <c r="O37" t="s">
        <v>25</v>
      </c>
      <c r="P37" t="s">
        <v>25</v>
      </c>
      <c r="Q37" t="s">
        <v>25</v>
      </c>
      <c r="R37" t="s">
        <v>25</v>
      </c>
      <c r="S37" t="s">
        <v>25</v>
      </c>
      <c r="T37" s="8" t="s">
        <v>115</v>
      </c>
      <c r="U37" t="s">
        <v>25</v>
      </c>
      <c r="V37" t="s">
        <v>25</v>
      </c>
      <c r="W37" t="s">
        <v>93</v>
      </c>
      <c r="X37" t="s">
        <v>32</v>
      </c>
    </row>
    <row r="38" spans="1:24" x14ac:dyDescent="0.25">
      <c r="A38">
        <v>2024</v>
      </c>
      <c r="B38" t="s">
        <v>22</v>
      </c>
      <c r="C38" s="1" t="s">
        <v>63</v>
      </c>
      <c r="D38" s="1" t="s">
        <v>91</v>
      </c>
      <c r="E38" s="6">
        <v>2100092557</v>
      </c>
      <c r="F38">
        <f>IF(ISBLANK(VLOOKUP(E38,SOTC_SWINE!A2:D106,{3},FALSE)),VLOOKUP(E38,SOTC_SWINE!A2:D106,{4},FALSE),VLOOKUP(E106,SOTC_SWINE!A2:D106,{3},FALSE))</f>
      </c>
      <c r="G38" t="s">
        <v>25</v>
      </c>
      <c r="H38" s="7">
        <f>VLOOKUP(E38,SOTC_SWINE!A2:B106,{2},FALSE)</f>
      </c>
      <c r="I38" t="s">
        <v>50</v>
      </c>
      <c r="J38" t="s">
        <v>51</v>
      </c>
      <c r="K38" t="s">
        <v>51</v>
      </c>
      <c r="L38">
        <f>VLOOKUP(K38,SKU_SWINE!C2:F106,{4},FALSE)</f>
      </c>
      <c r="M38" s="8" t="s">
        <v>52</v>
      </c>
      <c r="N38" t="s">
        <v>29</v>
      </c>
      <c r="O38" t="s">
        <v>25</v>
      </c>
      <c r="P38" t="s">
        <v>25</v>
      </c>
      <c r="Q38" t="s">
        <v>25</v>
      </c>
      <c r="R38" t="s">
        <v>25</v>
      </c>
      <c r="S38" t="s">
        <v>25</v>
      </c>
      <c r="T38" s="8" t="s">
        <v>116</v>
      </c>
      <c r="U38" t="s">
        <v>25</v>
      </c>
      <c r="V38" t="s">
        <v>25</v>
      </c>
      <c r="W38" t="s">
        <v>93</v>
      </c>
      <c r="X38" t="s">
        <v>32</v>
      </c>
    </row>
    <row r="39" spans="1:24" x14ac:dyDescent="0.25">
      <c r="A39">
        <v>2024</v>
      </c>
      <c r="B39" t="s">
        <v>22</v>
      </c>
      <c r="C39" s="1" t="s">
        <v>63</v>
      </c>
      <c r="D39" s="1" t="s">
        <v>91</v>
      </c>
      <c r="E39" s="6">
        <v>2100092557</v>
      </c>
      <c r="F39">
        <f>IF(ISBLANK(VLOOKUP(E39,SOTC_SWINE!A2:D106,{3},FALSE)),VLOOKUP(E39,SOTC_SWINE!A2:D106,{4},FALSE),VLOOKUP(E106,SOTC_SWINE!A2:D106,{3},FALSE))</f>
      </c>
      <c r="G39" t="s">
        <v>25</v>
      </c>
      <c r="H39" s="7">
        <f>VLOOKUP(E39,SOTC_SWINE!A2:B106,{2},FALSE)</f>
      </c>
      <c r="I39" t="s">
        <v>40</v>
      </c>
      <c r="J39" t="s">
        <v>41</v>
      </c>
      <c r="K39" t="s">
        <v>41</v>
      </c>
      <c r="L39">
        <f>VLOOKUP(K39,SKU_SWINE!C2:F106,{4},FALSE)</f>
      </c>
      <c r="M39" s="8" t="s">
        <v>52</v>
      </c>
      <c r="N39" t="s">
        <v>29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 s="8" t="s">
        <v>108</v>
      </c>
      <c r="U39" t="s">
        <v>25</v>
      </c>
      <c r="V39" t="s">
        <v>25</v>
      </c>
      <c r="W39" t="s">
        <v>93</v>
      </c>
      <c r="X39" t="s">
        <v>32</v>
      </c>
    </row>
    <row r="40" spans="1:24" x14ac:dyDescent="0.25">
      <c r="A40">
        <v>2024</v>
      </c>
      <c r="B40" t="s">
        <v>22</v>
      </c>
      <c r="C40" s="1" t="s">
        <v>63</v>
      </c>
      <c r="D40" s="1" t="s">
        <v>91</v>
      </c>
      <c r="E40" s="6">
        <v>2100092557</v>
      </c>
      <c r="F40">
        <f>IF(ISBLANK(VLOOKUP(E40,SOTC_SWINE!A2:D106,{3},FALSE)),VLOOKUP(E40,SOTC_SWINE!A2:D106,{4},FALSE),VLOOKUP(E106,SOTC_SWINE!A2:D106,{3},FALSE))</f>
      </c>
      <c r="G40" t="s">
        <v>25</v>
      </c>
      <c r="H40" s="7">
        <f>VLOOKUP(E40,SOTC_SWINE!A2:B106,{2},FALSE)</f>
      </c>
      <c r="I40" t="s">
        <v>35</v>
      </c>
      <c r="J40" t="s">
        <v>36</v>
      </c>
      <c r="K40" t="s">
        <v>36</v>
      </c>
      <c r="L40">
        <f>VLOOKUP(K40,SKU_SWINE!C2:F106,{4},FALSE)</f>
      </c>
      <c r="M40" s="8" t="s">
        <v>28</v>
      </c>
      <c r="N40" t="s">
        <v>29</v>
      </c>
      <c r="O40" t="s">
        <v>25</v>
      </c>
      <c r="P40" t="s">
        <v>25</v>
      </c>
      <c r="Q40" t="s">
        <v>25</v>
      </c>
      <c r="R40" t="s">
        <v>25</v>
      </c>
      <c r="S40" t="s">
        <v>25</v>
      </c>
      <c r="T40" s="8" t="s">
        <v>102</v>
      </c>
      <c r="U40" t="s">
        <v>25</v>
      </c>
      <c r="V40" t="s">
        <v>25</v>
      </c>
      <c r="W40" t="s">
        <v>93</v>
      </c>
      <c r="X40" t="s">
        <v>32</v>
      </c>
    </row>
    <row r="41" spans="1:24" x14ac:dyDescent="0.25">
      <c r="A41">
        <v>2024</v>
      </c>
      <c r="B41" t="s">
        <v>22</v>
      </c>
      <c r="C41" s="1" t="s">
        <v>63</v>
      </c>
      <c r="D41" s="1" t="s">
        <v>91</v>
      </c>
      <c r="E41" s="6">
        <v>2100092557</v>
      </c>
      <c r="F41">
        <f>IF(ISBLANK(VLOOKUP(E41,SOTC_SWINE!A2:D106,{3},FALSE)),VLOOKUP(E41,SOTC_SWINE!A2:D106,{4},FALSE),VLOOKUP(E106,SOTC_SWINE!A2:D106,{3},FALSE))</f>
      </c>
      <c r="G41" t="s">
        <v>25</v>
      </c>
      <c r="H41" s="7">
        <f>VLOOKUP(E41,SOTC_SWINE!A2:B106,{2},FALSE)</f>
      </c>
      <c r="I41" t="s">
        <v>97</v>
      </c>
      <c r="J41" t="s">
        <v>98</v>
      </c>
      <c r="K41" t="s">
        <v>98</v>
      </c>
      <c r="L41">
        <f>VLOOKUP(K41,SKU_SWINE!C2:F106,{4},FALSE)</f>
      </c>
      <c r="M41" s="8" t="s">
        <v>28</v>
      </c>
      <c r="N41" t="s">
        <v>29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s="8" t="s">
        <v>99</v>
      </c>
      <c r="U41" t="s">
        <v>25</v>
      </c>
      <c r="V41" t="s">
        <v>25</v>
      </c>
      <c r="W41" t="s">
        <v>93</v>
      </c>
      <c r="X41" t="s">
        <v>32</v>
      </c>
    </row>
    <row r="42" spans="1:24" x14ac:dyDescent="0.25">
      <c r="A42">
        <v>2024</v>
      </c>
      <c r="B42" t="s">
        <v>22</v>
      </c>
      <c r="C42" s="1" t="s">
        <v>63</v>
      </c>
      <c r="D42" s="1" t="s">
        <v>91</v>
      </c>
      <c r="E42" s="6">
        <v>2100092557</v>
      </c>
      <c r="F42">
        <f>IF(ISBLANK(VLOOKUP(E42,SOTC_SWINE!A2:D106,{3},FALSE)),VLOOKUP(E42,SOTC_SWINE!A2:D106,{4},FALSE),VLOOKUP(E106,SOTC_SWINE!A2:D106,{3},FALSE))</f>
      </c>
      <c r="G42" t="s">
        <v>25</v>
      </c>
      <c r="H42" s="7">
        <f>VLOOKUP(E42,SOTC_SWINE!A2:B106,{2},FALSE)</f>
      </c>
      <c r="I42" t="s">
        <v>50</v>
      </c>
      <c r="J42" t="s">
        <v>51</v>
      </c>
      <c r="K42" t="s">
        <v>51</v>
      </c>
      <c r="L42">
        <f>VLOOKUP(K42,SKU_SWINE!C2:F106,{4},FALSE)</f>
      </c>
      <c r="M42" s="8" t="s">
        <v>52</v>
      </c>
      <c r="N42" t="s">
        <v>29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s="8" t="s">
        <v>116</v>
      </c>
      <c r="U42" t="s">
        <v>25</v>
      </c>
      <c r="V42" t="s">
        <v>25</v>
      </c>
      <c r="W42" t="s">
        <v>93</v>
      </c>
      <c r="X42" t="s">
        <v>32</v>
      </c>
    </row>
    <row r="43" spans="1:24" x14ac:dyDescent="0.25">
      <c r="A43">
        <v>2024</v>
      </c>
      <c r="B43" t="s">
        <v>22</v>
      </c>
      <c r="C43" s="1" t="s">
        <v>63</v>
      </c>
      <c r="D43" s="1" t="s">
        <v>91</v>
      </c>
      <c r="E43" s="6">
        <v>2100092557</v>
      </c>
      <c r="F43">
        <f>IF(ISBLANK(VLOOKUP(E43,SOTC_SWINE!A2:D106,{3},FALSE)),VLOOKUP(E43,SOTC_SWINE!A2:D106,{4},FALSE),VLOOKUP(E106,SOTC_SWINE!A2:D106,{3},FALSE))</f>
      </c>
      <c r="G43" t="s">
        <v>25</v>
      </c>
      <c r="H43" s="7">
        <f>VLOOKUP(E43,SOTC_SWINE!A2:B106,{2},FALSE)</f>
      </c>
      <c r="I43" t="s">
        <v>40</v>
      </c>
      <c r="J43" t="s">
        <v>41</v>
      </c>
      <c r="K43" t="s">
        <v>41</v>
      </c>
      <c r="L43">
        <f>VLOOKUP(K43,SKU_SWINE!C2:F106,{4},FALSE)</f>
      </c>
      <c r="M43" s="8" t="s">
        <v>28</v>
      </c>
      <c r="N43" t="s">
        <v>29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s="8" t="s">
        <v>117</v>
      </c>
      <c r="U43" t="s">
        <v>25</v>
      </c>
      <c r="V43" t="s">
        <v>25</v>
      </c>
      <c r="W43" t="s">
        <v>93</v>
      </c>
      <c r="X43" t="s">
        <v>32</v>
      </c>
    </row>
    <row r="44" spans="1:24" x14ac:dyDescent="0.25">
      <c r="A44">
        <v>2024</v>
      </c>
      <c r="B44" t="s">
        <v>22</v>
      </c>
      <c r="C44" s="1" t="s">
        <v>63</v>
      </c>
      <c r="D44" s="1" t="s">
        <v>91</v>
      </c>
      <c r="E44" s="6">
        <v>2100092557</v>
      </c>
      <c r="F44">
        <f>IF(ISBLANK(VLOOKUP(E44,SOTC_SWINE!A2:D106,{3},FALSE)),VLOOKUP(E44,SOTC_SWINE!A2:D106,{4},FALSE),VLOOKUP(E106,SOTC_SWINE!A2:D106,{3},FALSE))</f>
      </c>
      <c r="G44" t="s">
        <v>25</v>
      </c>
      <c r="H44" s="7">
        <f>VLOOKUP(E44,SOTC_SWINE!A2:B106,{2},FALSE)</f>
      </c>
      <c r="I44" t="s">
        <v>35</v>
      </c>
      <c r="J44" t="s">
        <v>36</v>
      </c>
      <c r="K44" t="s">
        <v>36</v>
      </c>
      <c r="L44">
        <f>VLOOKUP(K44,SKU_SWINE!C2:F106,{4},FALSE)</f>
      </c>
      <c r="M44" s="8" t="s">
        <v>28</v>
      </c>
      <c r="N44" t="s">
        <v>29</v>
      </c>
      <c r="O44" t="s">
        <v>25</v>
      </c>
      <c r="P44" t="s">
        <v>25</v>
      </c>
      <c r="Q44" t="s">
        <v>25</v>
      </c>
      <c r="R44" t="s">
        <v>25</v>
      </c>
      <c r="S44" t="s">
        <v>25</v>
      </c>
      <c r="T44" s="8" t="s">
        <v>102</v>
      </c>
      <c r="U44" t="s">
        <v>25</v>
      </c>
      <c r="V44" t="s">
        <v>25</v>
      </c>
      <c r="W44" t="s">
        <v>93</v>
      </c>
      <c r="X44" t="s">
        <v>32</v>
      </c>
    </row>
    <row r="45" spans="1:24" x14ac:dyDescent="0.25">
      <c r="A45">
        <v>2024</v>
      </c>
      <c r="B45" t="s">
        <v>22</v>
      </c>
      <c r="C45" s="1" t="s">
        <v>63</v>
      </c>
      <c r="D45" s="1" t="s">
        <v>91</v>
      </c>
      <c r="E45" s="6">
        <v>2100092557</v>
      </c>
      <c r="F45">
        <f>IF(ISBLANK(VLOOKUP(E45,SOTC_SWINE!A2:D106,{3},FALSE)),VLOOKUP(E45,SOTC_SWINE!A2:D106,{4},FALSE),VLOOKUP(E106,SOTC_SWINE!A2:D106,{3},FALSE))</f>
      </c>
      <c r="G45" t="s">
        <v>25</v>
      </c>
      <c r="H45" s="7">
        <f>VLOOKUP(E45,SOTC_SWINE!A2:B106,{2},FALSE)</f>
      </c>
      <c r="I45" t="s">
        <v>112</v>
      </c>
      <c r="J45" t="s">
        <v>113</v>
      </c>
      <c r="K45" t="s">
        <v>113</v>
      </c>
      <c r="L45">
        <f>VLOOKUP(K45,SKU_SWINE!C2:F106,{4},FALSE)</f>
      </c>
      <c r="M45" s="8" t="s">
        <v>28</v>
      </c>
      <c r="N45" t="s">
        <v>29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s="8" t="s">
        <v>114</v>
      </c>
      <c r="U45" t="s">
        <v>25</v>
      </c>
      <c r="V45" t="s">
        <v>25</v>
      </c>
      <c r="W45" t="s">
        <v>93</v>
      </c>
      <c r="X45" t="s">
        <v>32</v>
      </c>
    </row>
    <row r="46" spans="1:24" x14ac:dyDescent="0.25">
      <c r="A46">
        <v>2024</v>
      </c>
      <c r="B46" t="s">
        <v>22</v>
      </c>
      <c r="C46" s="1" t="s">
        <v>63</v>
      </c>
      <c r="D46" s="1" t="s">
        <v>118</v>
      </c>
      <c r="E46" s="6">
        <v>2100092606</v>
      </c>
      <c r="F46">
        <f>IF(ISBLANK(VLOOKUP(E46,SOTC_SWINE!A2:D106,{3},FALSE)),VLOOKUP(E46,SOTC_SWINE!A2:D106,{4},FALSE),VLOOKUP(E106,SOTC_SWINE!A2:D106,{3},FALSE))</f>
      </c>
      <c r="G46" t="s">
        <v>25</v>
      </c>
      <c r="H46" s="7">
        <f>VLOOKUP(E46,SOTC_SWINE!A2:B106,{2},FALSE)</f>
      </c>
      <c r="I46" t="s">
        <v>119</v>
      </c>
      <c r="J46" t="s">
        <v>120</v>
      </c>
      <c r="K46" t="s">
        <v>120</v>
      </c>
      <c r="L46">
        <f>VLOOKUP(K46,SKU_SWINE!C2:F106,{4},FALSE)</f>
      </c>
      <c r="M46" s="8" t="s">
        <v>81</v>
      </c>
      <c r="N46" t="s">
        <v>29</v>
      </c>
      <c r="O46" t="s">
        <v>25</v>
      </c>
      <c r="P46" t="s">
        <v>25</v>
      </c>
      <c r="Q46" t="s">
        <v>25</v>
      </c>
      <c r="R46" t="s">
        <v>25</v>
      </c>
      <c r="S46" t="s">
        <v>25</v>
      </c>
      <c r="T46" s="8" t="s">
        <v>121</v>
      </c>
      <c r="U46" t="s">
        <v>25</v>
      </c>
      <c r="V46" t="s">
        <v>25</v>
      </c>
      <c r="W46" t="s">
        <v>93</v>
      </c>
      <c r="X46" t="s">
        <v>32</v>
      </c>
    </row>
    <row r="47" spans="1:24" x14ac:dyDescent="0.25">
      <c r="A47">
        <v>2024</v>
      </c>
      <c r="B47" t="s">
        <v>22</v>
      </c>
      <c r="C47" s="1" t="s">
        <v>63</v>
      </c>
      <c r="D47" s="1" t="s">
        <v>118</v>
      </c>
      <c r="E47" s="6">
        <v>2100092606</v>
      </c>
      <c r="F47">
        <f>IF(ISBLANK(VLOOKUP(E47,SOTC_SWINE!A2:D106,{3},FALSE)),VLOOKUP(E47,SOTC_SWINE!A2:D106,{4},FALSE),VLOOKUP(E106,SOTC_SWINE!A2:D106,{3},FALSE))</f>
      </c>
      <c r="G47" t="s">
        <v>25</v>
      </c>
      <c r="H47" s="7">
        <f>VLOOKUP(E47,SOTC_SWINE!A2:B106,{2},FALSE)</f>
      </c>
      <c r="I47" t="s">
        <v>122</v>
      </c>
      <c r="J47" t="s">
        <v>123</v>
      </c>
      <c r="K47" t="s">
        <v>123</v>
      </c>
      <c r="L47">
        <f>VLOOKUP(K47,SKU_SWINE!C2:F106,{4},FALSE)</f>
      </c>
      <c r="M47" s="8" t="s">
        <v>124</v>
      </c>
      <c r="N47" t="s">
        <v>29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 s="8" t="s">
        <v>125</v>
      </c>
      <c r="U47" t="s">
        <v>25</v>
      </c>
      <c r="V47" t="s">
        <v>25</v>
      </c>
      <c r="W47" t="s">
        <v>93</v>
      </c>
      <c r="X47" t="s">
        <v>32</v>
      </c>
    </row>
    <row r="48" spans="1:24" x14ac:dyDescent="0.25">
      <c r="A48">
        <v>2024</v>
      </c>
      <c r="B48" t="s">
        <v>22</v>
      </c>
      <c r="C48" s="1" t="s">
        <v>63</v>
      </c>
      <c r="D48" s="1" t="s">
        <v>118</v>
      </c>
      <c r="E48" s="6">
        <v>2100092606</v>
      </c>
      <c r="F48">
        <f>IF(ISBLANK(VLOOKUP(E48,SOTC_SWINE!A2:D106,{3},FALSE)),VLOOKUP(E48,SOTC_SWINE!A2:D106,{4},FALSE),VLOOKUP(E106,SOTC_SWINE!A2:D106,{3},FALSE))</f>
      </c>
      <c r="G48" t="s">
        <v>25</v>
      </c>
      <c r="H48" s="7">
        <f>VLOOKUP(E48,SOTC_SWINE!A2:B106,{2},FALSE)</f>
      </c>
      <c r="I48" t="s">
        <v>83</v>
      </c>
      <c r="J48" t="s">
        <v>84</v>
      </c>
      <c r="K48" t="s">
        <v>84</v>
      </c>
      <c r="L48">
        <f>VLOOKUP(K48,SKU_SWINE!C2:F106,{4},FALSE)</f>
      </c>
      <c r="M48" s="8" t="s">
        <v>126</v>
      </c>
      <c r="N48" t="s">
        <v>29</v>
      </c>
      <c r="O48" t="s">
        <v>25</v>
      </c>
      <c r="P48" t="s">
        <v>25</v>
      </c>
      <c r="Q48" t="s">
        <v>25</v>
      </c>
      <c r="R48" t="s">
        <v>25</v>
      </c>
      <c r="S48" t="s">
        <v>25</v>
      </c>
      <c r="T48" s="8" t="s">
        <v>127</v>
      </c>
      <c r="U48" t="s">
        <v>25</v>
      </c>
      <c r="V48" t="s">
        <v>25</v>
      </c>
      <c r="W48" t="s">
        <v>93</v>
      </c>
      <c r="X48" t="s">
        <v>32</v>
      </c>
    </row>
    <row r="49" spans="1:24" x14ac:dyDescent="0.25">
      <c r="A49">
        <v>2024</v>
      </c>
      <c r="B49" t="s">
        <v>22</v>
      </c>
      <c r="C49" s="1" t="s">
        <v>63</v>
      </c>
      <c r="D49" s="1" t="s">
        <v>118</v>
      </c>
      <c r="E49" s="6">
        <v>2100092606</v>
      </c>
      <c r="F49">
        <f>IF(ISBLANK(VLOOKUP(E49,SOTC_SWINE!A2:D106,{3},FALSE)),VLOOKUP(E49,SOTC_SWINE!A2:D106,{4},FALSE),VLOOKUP(E106,SOTC_SWINE!A2:D106,{3},FALSE))</f>
      </c>
      <c r="G49" t="s">
        <v>25</v>
      </c>
      <c r="H49" s="7">
        <f>VLOOKUP(E49,SOTC_SWINE!A2:B106,{2},FALSE)</f>
      </c>
      <c r="I49" t="s">
        <v>66</v>
      </c>
      <c r="J49" t="s">
        <v>67</v>
      </c>
      <c r="K49" t="s">
        <v>67</v>
      </c>
      <c r="L49">
        <f>VLOOKUP(K49,SKU_SWINE!C2:F106,{4},FALSE)</f>
      </c>
      <c r="M49" s="8" t="s">
        <v>28</v>
      </c>
      <c r="N49" t="s">
        <v>29</v>
      </c>
      <c r="O49" t="s">
        <v>25</v>
      </c>
      <c r="P49" t="s">
        <v>25</v>
      </c>
      <c r="Q49" t="s">
        <v>25</v>
      </c>
      <c r="R49" t="s">
        <v>25</v>
      </c>
      <c r="S49" t="s">
        <v>25</v>
      </c>
      <c r="T49" s="8" t="s">
        <v>128</v>
      </c>
      <c r="U49" t="s">
        <v>25</v>
      </c>
      <c r="V49" t="s">
        <v>25</v>
      </c>
      <c r="W49" t="s">
        <v>93</v>
      </c>
      <c r="X49" t="s">
        <v>32</v>
      </c>
    </row>
    <row r="50" spans="1:24" x14ac:dyDescent="0.25">
      <c r="A50">
        <v>2024</v>
      </c>
      <c r="B50" t="s">
        <v>22</v>
      </c>
      <c r="C50" s="1" t="s">
        <v>63</v>
      </c>
      <c r="D50" s="1" t="s">
        <v>118</v>
      </c>
      <c r="E50" s="6">
        <v>2100092606</v>
      </c>
      <c r="F50">
        <f>IF(ISBLANK(VLOOKUP(E50,SOTC_SWINE!A2:D106,{3},FALSE)),VLOOKUP(E50,SOTC_SWINE!A2:D106,{4},FALSE),VLOOKUP(E106,SOTC_SWINE!A2:D106,{3},FALSE))</f>
      </c>
      <c r="G50" t="s">
        <v>25</v>
      </c>
      <c r="H50" s="7">
        <f>VLOOKUP(E50,SOTC_SWINE!A2:B106,{2},FALSE)</f>
      </c>
      <c r="I50" t="s">
        <v>129</v>
      </c>
      <c r="J50" t="s">
        <v>130</v>
      </c>
      <c r="K50" t="s">
        <v>130</v>
      </c>
      <c r="L50">
        <f>VLOOKUP(K50,SKU_SWINE!C2:F106,{4},FALSE)</f>
      </c>
      <c r="M50" s="8" t="s">
        <v>81</v>
      </c>
      <c r="N50" t="s">
        <v>29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 s="8" t="s">
        <v>131</v>
      </c>
      <c r="U50" t="s">
        <v>25</v>
      </c>
      <c r="V50" t="s">
        <v>25</v>
      </c>
      <c r="W50" t="s">
        <v>93</v>
      </c>
      <c r="X50" t="s">
        <v>32</v>
      </c>
    </row>
    <row r="51" spans="1:24" x14ac:dyDescent="0.25">
      <c r="A51">
        <v>2024</v>
      </c>
      <c r="B51" t="s">
        <v>22</v>
      </c>
      <c r="C51" s="1" t="s">
        <v>63</v>
      </c>
      <c r="D51" s="1" t="s">
        <v>118</v>
      </c>
      <c r="E51" s="6">
        <v>2100092606</v>
      </c>
      <c r="F51">
        <f>IF(ISBLANK(VLOOKUP(E51,SOTC_SWINE!A2:D106,{3},FALSE)),VLOOKUP(E51,SOTC_SWINE!A2:D106,{4},FALSE),VLOOKUP(E106,SOTC_SWINE!A2:D106,{3},FALSE))</f>
      </c>
      <c r="G51" t="s">
        <v>25</v>
      </c>
      <c r="H51" s="7">
        <f>VLOOKUP(E51,SOTC_SWINE!A2:B106,{2},FALSE)</f>
      </c>
      <c r="I51" t="s">
        <v>66</v>
      </c>
      <c r="J51" t="s">
        <v>67</v>
      </c>
      <c r="K51" t="s">
        <v>67</v>
      </c>
      <c r="L51">
        <f>VLOOKUP(K51,SKU_SWINE!C2:F106,{4},FALSE)</f>
      </c>
      <c r="M51" s="8" t="s">
        <v>132</v>
      </c>
      <c r="N51" t="s">
        <v>29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 s="8" t="s">
        <v>133</v>
      </c>
      <c r="U51" t="s">
        <v>25</v>
      </c>
      <c r="V51" t="s">
        <v>25</v>
      </c>
      <c r="W51" t="s">
        <v>93</v>
      </c>
      <c r="X51" t="s">
        <v>32</v>
      </c>
    </row>
    <row r="52" spans="1:24" x14ac:dyDescent="0.25">
      <c r="A52">
        <v>2024</v>
      </c>
      <c r="B52" t="s">
        <v>22</v>
      </c>
      <c r="C52" s="1" t="s">
        <v>63</v>
      </c>
      <c r="D52" s="1" t="s">
        <v>134</v>
      </c>
      <c r="E52" s="6">
        <v>2100092489</v>
      </c>
      <c r="F52">
        <f>IF(ISBLANK(VLOOKUP(E52,SOTC_SWINE!A2:D106,{3},FALSE)),VLOOKUP(E52,SOTC_SWINE!A2:D106,{4},FALSE),VLOOKUP(E106,SOTC_SWINE!A2:D106,{3},FALSE))</f>
      </c>
      <c r="G52" t="s">
        <v>25</v>
      </c>
      <c r="H52" s="7">
        <f>VLOOKUP(E52,SOTC_SWINE!A2:B106,{2},FALSE)</f>
      </c>
      <c r="I52" t="s">
        <v>66</v>
      </c>
      <c r="J52" t="s">
        <v>67</v>
      </c>
      <c r="K52" t="s">
        <v>67</v>
      </c>
      <c r="L52">
        <f>VLOOKUP(K52,SKU_SWINE!C2:F106,{4},FALSE)</f>
      </c>
      <c r="M52" s="8" t="s">
        <v>28</v>
      </c>
      <c r="N52" t="s">
        <v>29</v>
      </c>
      <c r="O52" t="s">
        <v>25</v>
      </c>
      <c r="P52" t="s">
        <v>25</v>
      </c>
      <c r="Q52" t="s">
        <v>25</v>
      </c>
      <c r="R52" t="s">
        <v>25</v>
      </c>
      <c r="S52" t="s">
        <v>25</v>
      </c>
      <c r="T52" s="8" t="s">
        <v>135</v>
      </c>
      <c r="U52" t="s">
        <v>25</v>
      </c>
      <c r="V52" t="s">
        <v>25</v>
      </c>
      <c r="W52" t="s">
        <v>93</v>
      </c>
      <c r="X52" t="s">
        <v>32</v>
      </c>
    </row>
    <row r="53" spans="1:24" x14ac:dyDescent="0.25">
      <c r="A53">
        <v>2024</v>
      </c>
      <c r="B53" t="s">
        <v>22</v>
      </c>
      <c r="C53" s="1" t="s">
        <v>63</v>
      </c>
      <c r="D53" s="1" t="s">
        <v>134</v>
      </c>
      <c r="E53" s="6">
        <v>2100092489</v>
      </c>
      <c r="F53">
        <f>IF(ISBLANK(VLOOKUP(E53,SOTC_SWINE!A2:D106,{3},FALSE)),VLOOKUP(E53,SOTC_SWINE!A2:D106,{4},FALSE),VLOOKUP(E106,SOTC_SWINE!A2:D106,{3},FALSE))</f>
      </c>
      <c r="G53" t="s">
        <v>25</v>
      </c>
      <c r="H53" s="7">
        <f>VLOOKUP(E53,SOTC_SWINE!A2:B106,{2},FALSE)</f>
      </c>
      <c r="I53" t="s">
        <v>66</v>
      </c>
      <c r="J53" t="s">
        <v>67</v>
      </c>
      <c r="K53" t="s">
        <v>67</v>
      </c>
      <c r="L53">
        <f>VLOOKUP(K53,SKU_SWINE!C2:F106,{4},FALSE)</f>
      </c>
      <c r="M53" s="8" t="s">
        <v>136</v>
      </c>
      <c r="N53" t="s">
        <v>29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s="8" t="s">
        <v>137</v>
      </c>
      <c r="U53" t="s">
        <v>25</v>
      </c>
      <c r="V53" t="s">
        <v>25</v>
      </c>
      <c r="W53" t="s">
        <v>93</v>
      </c>
      <c r="X53" t="s">
        <v>32</v>
      </c>
    </row>
    <row r="54" spans="1:24" x14ac:dyDescent="0.25">
      <c r="A54">
        <v>2024</v>
      </c>
      <c r="B54" t="s">
        <v>22</v>
      </c>
      <c r="C54" s="1" t="s">
        <v>63</v>
      </c>
      <c r="D54" s="1" t="s">
        <v>134</v>
      </c>
      <c r="E54" s="6">
        <v>2100092489</v>
      </c>
      <c r="F54">
        <f>IF(ISBLANK(VLOOKUP(E54,SOTC_SWINE!A2:D106,{3},FALSE)),VLOOKUP(E54,SOTC_SWINE!A2:D106,{4},FALSE),VLOOKUP(E106,SOTC_SWINE!A2:D106,{3},FALSE))</f>
      </c>
      <c r="G54" t="s">
        <v>25</v>
      </c>
      <c r="H54" s="7">
        <f>VLOOKUP(E54,SOTC_SWINE!A2:B106,{2},FALSE)</f>
      </c>
      <c r="I54" t="s">
        <v>26</v>
      </c>
      <c r="J54" t="s">
        <v>27</v>
      </c>
      <c r="K54" t="s">
        <v>27</v>
      </c>
      <c r="L54">
        <f>VLOOKUP(K54,SKU_SWINE!C2:F106,{4},FALSE)</f>
      </c>
      <c r="M54" s="8" t="s">
        <v>71</v>
      </c>
      <c r="N54" t="s">
        <v>29</v>
      </c>
      <c r="O54" t="s">
        <v>25</v>
      </c>
      <c r="P54" t="s">
        <v>25</v>
      </c>
      <c r="Q54" t="s">
        <v>25</v>
      </c>
      <c r="R54" t="s">
        <v>25</v>
      </c>
      <c r="S54" t="s">
        <v>25</v>
      </c>
      <c r="T54" s="8" t="s">
        <v>138</v>
      </c>
      <c r="U54" t="s">
        <v>25</v>
      </c>
      <c r="V54" t="s">
        <v>25</v>
      </c>
      <c r="W54" t="s">
        <v>93</v>
      </c>
      <c r="X54" t="s">
        <v>32</v>
      </c>
    </row>
    <row r="55" spans="1:24" x14ac:dyDescent="0.25">
      <c r="A55">
        <v>2024</v>
      </c>
      <c r="B55" t="s">
        <v>22</v>
      </c>
      <c r="C55" s="1" t="s">
        <v>63</v>
      </c>
      <c r="D55" s="1" t="s">
        <v>134</v>
      </c>
      <c r="E55" s="6">
        <v>2100092489</v>
      </c>
      <c r="F55">
        <f>IF(ISBLANK(VLOOKUP(E55,SOTC_SWINE!A2:D106,{3},FALSE)),VLOOKUP(E55,SOTC_SWINE!A2:D106,{4},FALSE),VLOOKUP(E106,SOTC_SWINE!A2:D106,{3},FALSE))</f>
      </c>
      <c r="G55" t="s">
        <v>25</v>
      </c>
      <c r="H55" s="7">
        <f>VLOOKUP(E55,SOTC_SWINE!A2:B106,{2},FALSE)</f>
      </c>
      <c r="I55" t="s">
        <v>26</v>
      </c>
      <c r="J55" t="s">
        <v>27</v>
      </c>
      <c r="K55" t="s">
        <v>27</v>
      </c>
      <c r="L55">
        <f>VLOOKUP(K55,SKU_SWINE!C2:F106,{4},FALSE)</f>
      </c>
      <c r="M55" s="8" t="s">
        <v>136</v>
      </c>
      <c r="N55" t="s">
        <v>29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 s="8" t="s">
        <v>139</v>
      </c>
      <c r="U55" t="s">
        <v>25</v>
      </c>
      <c r="V55" t="s">
        <v>25</v>
      </c>
      <c r="W55" t="s">
        <v>93</v>
      </c>
      <c r="X55" t="s">
        <v>32</v>
      </c>
    </row>
    <row r="56" spans="1:24" x14ac:dyDescent="0.25">
      <c r="A56">
        <v>2024</v>
      </c>
      <c r="B56" t="s">
        <v>22</v>
      </c>
      <c r="C56" s="1" t="s">
        <v>63</v>
      </c>
      <c r="D56" s="1" t="s">
        <v>134</v>
      </c>
      <c r="E56" s="6">
        <v>2100092489</v>
      </c>
      <c r="F56">
        <f>IF(ISBLANK(VLOOKUP(E56,SOTC_SWINE!A2:D106,{3},FALSE)),VLOOKUP(E56,SOTC_SWINE!A2:D106,{4},FALSE),VLOOKUP(E106,SOTC_SWINE!A2:D106,{3},FALSE))</f>
      </c>
      <c r="G56" t="s">
        <v>25</v>
      </c>
      <c r="H56" s="7">
        <f>VLOOKUP(E56,SOTC_SWINE!A2:B106,{2},FALSE)</f>
      </c>
      <c r="I56" t="s">
        <v>76</v>
      </c>
      <c r="J56" t="s">
        <v>77</v>
      </c>
      <c r="K56" t="s">
        <v>77</v>
      </c>
      <c r="L56">
        <f>VLOOKUP(K56,SKU_SWINE!C2:F106,{4},FALSE)</f>
      </c>
      <c r="M56" s="8" t="s">
        <v>28</v>
      </c>
      <c r="N56" t="s">
        <v>29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s="8" t="s">
        <v>140</v>
      </c>
      <c r="U56" t="s">
        <v>25</v>
      </c>
      <c r="V56" t="s">
        <v>25</v>
      </c>
      <c r="W56" t="s">
        <v>93</v>
      </c>
      <c r="X56" t="s">
        <v>32</v>
      </c>
    </row>
    <row r="57" spans="1:24" x14ac:dyDescent="0.25">
      <c r="A57">
        <v>2024</v>
      </c>
      <c r="B57" t="s">
        <v>22</v>
      </c>
      <c r="C57" s="1" t="s">
        <v>63</v>
      </c>
      <c r="D57" s="1" t="s">
        <v>134</v>
      </c>
      <c r="E57" s="6">
        <v>2100092489</v>
      </c>
      <c r="F57">
        <f>IF(ISBLANK(VLOOKUP(E57,SOTC_SWINE!A2:D106,{3},FALSE)),VLOOKUP(E57,SOTC_SWINE!A2:D106,{4},FALSE),VLOOKUP(E106,SOTC_SWINE!A2:D106,{3},FALSE))</f>
      </c>
      <c r="G57" t="s">
        <v>25</v>
      </c>
      <c r="H57" s="7">
        <f>VLOOKUP(E57,SOTC_SWINE!A2:B106,{2},FALSE)</f>
      </c>
      <c r="I57" t="s">
        <v>66</v>
      </c>
      <c r="J57" t="s">
        <v>67</v>
      </c>
      <c r="K57" t="s">
        <v>67</v>
      </c>
      <c r="L57">
        <f>VLOOKUP(K57,SKU_SWINE!C2:F106,{4},FALSE)</f>
      </c>
      <c r="M57" s="8" t="s">
        <v>106</v>
      </c>
      <c r="N57" t="s">
        <v>29</v>
      </c>
      <c r="O57" t="s">
        <v>25</v>
      </c>
      <c r="P57" t="s">
        <v>25</v>
      </c>
      <c r="Q57" t="s">
        <v>25</v>
      </c>
      <c r="R57" t="s">
        <v>25</v>
      </c>
      <c r="S57" t="s">
        <v>25</v>
      </c>
      <c r="T57" s="8" t="s">
        <v>141</v>
      </c>
      <c r="U57" t="s">
        <v>25</v>
      </c>
      <c r="V57" t="s">
        <v>25</v>
      </c>
      <c r="W57" t="s">
        <v>93</v>
      </c>
      <c r="X57" t="s">
        <v>32</v>
      </c>
    </row>
    <row r="58" spans="1:24" x14ac:dyDescent="0.25">
      <c r="A58">
        <v>2024</v>
      </c>
      <c r="B58" t="s">
        <v>22</v>
      </c>
      <c r="C58" s="1" t="s">
        <v>63</v>
      </c>
      <c r="D58" s="1" t="s">
        <v>134</v>
      </c>
      <c r="E58" s="6">
        <v>2100092489</v>
      </c>
      <c r="F58">
        <f>IF(ISBLANK(VLOOKUP(E58,SOTC_SWINE!A2:D106,{3},FALSE)),VLOOKUP(E58,SOTC_SWINE!A2:D106,{4},FALSE),VLOOKUP(E106,SOTC_SWINE!A2:D106,{3},FALSE))</f>
      </c>
      <c r="G58" t="s">
        <v>25</v>
      </c>
      <c r="H58" s="7">
        <f>VLOOKUP(E58,SOTC_SWINE!A2:B106,{2},FALSE)</f>
      </c>
      <c r="I58" t="s">
        <v>26</v>
      </c>
      <c r="J58" t="s">
        <v>27</v>
      </c>
      <c r="K58" t="s">
        <v>27</v>
      </c>
      <c r="L58">
        <f>VLOOKUP(K58,SKU_SWINE!C2:F106,{4},FALSE)</f>
      </c>
      <c r="M58" s="8" t="s">
        <v>28</v>
      </c>
      <c r="N58" t="s">
        <v>29</v>
      </c>
      <c r="O58" t="s">
        <v>25</v>
      </c>
      <c r="P58" t="s">
        <v>25</v>
      </c>
      <c r="Q58" t="s">
        <v>25</v>
      </c>
      <c r="R58" t="s">
        <v>25</v>
      </c>
      <c r="S58" t="s">
        <v>25</v>
      </c>
      <c r="T58" s="8" t="s">
        <v>142</v>
      </c>
      <c r="U58" t="s">
        <v>25</v>
      </c>
      <c r="V58" t="s">
        <v>25</v>
      </c>
      <c r="W58" t="s">
        <v>93</v>
      </c>
      <c r="X58" t="s">
        <v>32</v>
      </c>
    </row>
    <row r="59" spans="1:24" x14ac:dyDescent="0.25">
      <c r="A59">
        <v>2024</v>
      </c>
      <c r="B59" t="s">
        <v>22</v>
      </c>
      <c r="C59" s="1" t="s">
        <v>143</v>
      </c>
      <c r="D59" s="1" t="s">
        <v>144</v>
      </c>
      <c r="E59" s="6">
        <v>2100092759</v>
      </c>
      <c r="F59" t="s">
        <v>65</v>
      </c>
      <c r="G59" t="s">
        <v>25</v>
      </c>
      <c r="H59" s="7">
        <f>VLOOKUP(E59,SOTC_SWINE!A2:B106,{2},FALSE)</f>
      </c>
      <c r="I59" t="s">
        <v>145</v>
      </c>
      <c r="J59" t="s">
        <v>146</v>
      </c>
      <c r="K59" t="s">
        <v>146</v>
      </c>
      <c r="L59">
        <f>VLOOKUP(K59,SKU_SWINE!C2:F106,{4},FALSE)</f>
      </c>
      <c r="M59" s="8" t="s">
        <v>79</v>
      </c>
      <c r="N59" t="s">
        <v>29</v>
      </c>
      <c r="O59" t="s">
        <v>25</v>
      </c>
      <c r="P59" t="s">
        <v>25</v>
      </c>
      <c r="Q59" t="s">
        <v>25</v>
      </c>
      <c r="R59" t="s">
        <v>25</v>
      </c>
      <c r="S59" t="s">
        <v>25</v>
      </c>
      <c r="T59" s="8" t="s">
        <v>147</v>
      </c>
      <c r="U59" t="s">
        <v>25</v>
      </c>
      <c r="V59" t="s">
        <v>25</v>
      </c>
      <c r="W59" t="s">
        <v>65</v>
      </c>
      <c r="X59" t="s">
        <v>32</v>
      </c>
    </row>
    <row r="60" spans="1:24" x14ac:dyDescent="0.25">
      <c r="A60">
        <v>2024</v>
      </c>
      <c r="B60" t="s">
        <v>22</v>
      </c>
      <c r="C60" s="1" t="s">
        <v>143</v>
      </c>
      <c r="D60" s="1" t="s">
        <v>144</v>
      </c>
      <c r="E60" s="6">
        <v>2100092759</v>
      </c>
      <c r="F60" t="s">
        <v>65</v>
      </c>
      <c r="G60" t="s">
        <v>25</v>
      </c>
      <c r="H60" s="7">
        <f>VLOOKUP(E60,SOTC_SWINE!A2:B106,{2},FALSE)</f>
      </c>
      <c r="I60" t="s">
        <v>145</v>
      </c>
      <c r="J60" t="s">
        <v>146</v>
      </c>
      <c r="K60" t="s">
        <v>146</v>
      </c>
      <c r="L60">
        <f>VLOOKUP(K60,SKU_SWINE!C2:F106,{4},FALSE)</f>
      </c>
      <c r="M60" s="8" t="s">
        <v>100</v>
      </c>
      <c r="N60" t="s">
        <v>29</v>
      </c>
      <c r="O60" t="s">
        <v>25</v>
      </c>
      <c r="P60" t="s">
        <v>25</v>
      </c>
      <c r="Q60" t="s">
        <v>25</v>
      </c>
      <c r="R60" t="s">
        <v>25</v>
      </c>
      <c r="S60" t="s">
        <v>25</v>
      </c>
      <c r="T60" s="8" t="s">
        <v>148</v>
      </c>
      <c r="U60" t="s">
        <v>25</v>
      </c>
      <c r="V60" t="s">
        <v>25</v>
      </c>
      <c r="W60" t="s">
        <v>65</v>
      </c>
      <c r="X60" t="s">
        <v>32</v>
      </c>
    </row>
    <row r="61" spans="1:24" x14ac:dyDescent="0.25">
      <c r="A61">
        <v>2024</v>
      </c>
      <c r="B61" t="s">
        <v>22</v>
      </c>
      <c r="C61" s="1" t="s">
        <v>143</v>
      </c>
      <c r="D61" s="1" t="s">
        <v>149</v>
      </c>
      <c r="E61" s="6">
        <v>2100092761</v>
      </c>
      <c r="F61">
        <f>IF(ISBLANK(VLOOKUP(E61,SOTC_SWINE!A2:D106,{3},FALSE)),VLOOKUP(E61,SOTC_SWINE!A2:D106,{4},FALSE),VLOOKUP(E106,SOTC_SWINE!A2:D106,{3},FALSE))</f>
      </c>
      <c r="G61" t="s">
        <v>25</v>
      </c>
      <c r="H61" s="7">
        <f>VLOOKUP(E61,SOTC_SWINE!A2:B106,{2},FALSE)</f>
      </c>
      <c r="I61" t="s">
        <v>145</v>
      </c>
      <c r="J61" t="s">
        <v>146</v>
      </c>
      <c r="K61" t="s">
        <v>146</v>
      </c>
      <c r="L61">
        <f>VLOOKUP(K61,SKU_SWINE!C2:F106,{4},FALSE)</f>
      </c>
      <c r="M61" s="8" t="s">
        <v>132</v>
      </c>
      <c r="N61" t="s">
        <v>29</v>
      </c>
      <c r="O61" t="s">
        <v>25</v>
      </c>
      <c r="P61" t="s">
        <v>25</v>
      </c>
      <c r="Q61" t="s">
        <v>25</v>
      </c>
      <c r="R61" t="s">
        <v>25</v>
      </c>
      <c r="S61" t="s">
        <v>25</v>
      </c>
      <c r="T61" s="8" t="s">
        <v>150</v>
      </c>
      <c r="U61" t="s">
        <v>25</v>
      </c>
      <c r="V61" t="s">
        <v>25</v>
      </c>
      <c r="W61" t="s">
        <v>93</v>
      </c>
      <c r="X61" t="s">
        <v>32</v>
      </c>
    </row>
    <row r="62" spans="1:24" x14ac:dyDescent="0.25">
      <c r="A62">
        <v>2024</v>
      </c>
      <c r="B62" t="s">
        <v>22</v>
      </c>
      <c r="C62" s="1" t="s">
        <v>143</v>
      </c>
      <c r="D62" s="1" t="s">
        <v>151</v>
      </c>
      <c r="E62" s="6">
        <v>2100092764</v>
      </c>
      <c r="F62" t="s">
        <v>65</v>
      </c>
      <c r="G62" t="s">
        <v>25</v>
      </c>
      <c r="H62" s="7">
        <f>VLOOKUP(E62,SOTC_SWINE!A2:B106,{2},FALSE)</f>
      </c>
      <c r="I62" t="s">
        <v>122</v>
      </c>
      <c r="J62" t="s">
        <v>123</v>
      </c>
      <c r="K62" t="s">
        <v>123</v>
      </c>
      <c r="L62">
        <f>VLOOKUP(K62,SKU_SWINE!C2:F106,{4},FALSE)</f>
      </c>
      <c r="M62" s="8" t="s">
        <v>152</v>
      </c>
      <c r="N62" t="s">
        <v>29</v>
      </c>
      <c r="O62" t="s">
        <v>25</v>
      </c>
      <c r="P62" t="s">
        <v>25</v>
      </c>
      <c r="Q62" t="s">
        <v>25</v>
      </c>
      <c r="R62" t="s">
        <v>25</v>
      </c>
      <c r="S62" t="s">
        <v>25</v>
      </c>
      <c r="T62" s="8" t="s">
        <v>153</v>
      </c>
      <c r="U62" t="s">
        <v>25</v>
      </c>
      <c r="V62" t="s">
        <v>25</v>
      </c>
      <c r="W62" t="s">
        <v>65</v>
      </c>
      <c r="X62" t="s">
        <v>32</v>
      </c>
    </row>
    <row r="63" spans="1:24" x14ac:dyDescent="0.25">
      <c r="A63">
        <v>2024</v>
      </c>
      <c r="B63" t="s">
        <v>22</v>
      </c>
      <c r="C63" s="1" t="s">
        <v>143</v>
      </c>
      <c r="D63" s="1" t="s">
        <v>151</v>
      </c>
      <c r="E63" s="6">
        <v>2100092764</v>
      </c>
      <c r="F63" t="s">
        <v>65</v>
      </c>
      <c r="G63" t="s">
        <v>25</v>
      </c>
      <c r="H63" s="7">
        <f>VLOOKUP(E63,SOTC_SWINE!A2:B106,{2},FALSE)</f>
      </c>
      <c r="I63" t="s">
        <v>83</v>
      </c>
      <c r="J63" t="s">
        <v>84</v>
      </c>
      <c r="K63" t="s">
        <v>84</v>
      </c>
      <c r="L63">
        <f>VLOOKUP(K63,SKU_SWINE!C2:F106,{4},FALSE)</f>
      </c>
      <c r="M63" s="8" t="s">
        <v>126</v>
      </c>
      <c r="N63" t="s">
        <v>29</v>
      </c>
      <c r="O63" t="s">
        <v>25</v>
      </c>
      <c r="P63" t="s">
        <v>25</v>
      </c>
      <c r="Q63" t="s">
        <v>25</v>
      </c>
      <c r="R63" t="s">
        <v>25</v>
      </c>
      <c r="S63" t="s">
        <v>25</v>
      </c>
      <c r="T63" s="8" t="s">
        <v>154</v>
      </c>
      <c r="U63" t="s">
        <v>25</v>
      </c>
      <c r="V63" t="s">
        <v>25</v>
      </c>
      <c r="W63" t="s">
        <v>65</v>
      </c>
      <c r="X63" t="s">
        <v>32</v>
      </c>
    </row>
    <row r="64" spans="1:24" x14ac:dyDescent="0.25">
      <c r="A64">
        <v>2024</v>
      </c>
      <c r="B64" t="s">
        <v>22</v>
      </c>
      <c r="C64" s="1" t="s">
        <v>143</v>
      </c>
      <c r="D64" s="1" t="s">
        <v>155</v>
      </c>
      <c r="E64" s="6">
        <v>2100092783</v>
      </c>
      <c r="F64" t="s">
        <v>65</v>
      </c>
      <c r="G64" t="s">
        <v>25</v>
      </c>
      <c r="H64" s="7">
        <f>VLOOKUP(E64,SOTC_SWINE!A2:B106,{2},FALSE)</f>
      </c>
      <c r="I64" t="s">
        <v>66</v>
      </c>
      <c r="J64" t="s">
        <v>67</v>
      </c>
      <c r="K64" t="s">
        <v>67</v>
      </c>
      <c r="L64">
        <f>VLOOKUP(K64,SKU_SWINE!C2:F106,{4},FALSE)</f>
      </c>
      <c r="M64" s="8" t="s">
        <v>71</v>
      </c>
      <c r="N64" t="s">
        <v>29</v>
      </c>
      <c r="O64" t="s">
        <v>25</v>
      </c>
      <c r="P64" t="s">
        <v>25</v>
      </c>
      <c r="Q64" t="s">
        <v>25</v>
      </c>
      <c r="R64" t="s">
        <v>25</v>
      </c>
      <c r="S64" t="s">
        <v>25</v>
      </c>
      <c r="T64" s="8" t="s">
        <v>156</v>
      </c>
      <c r="U64" t="s">
        <v>25</v>
      </c>
      <c r="V64" t="s">
        <v>25</v>
      </c>
      <c r="W64" t="s">
        <v>65</v>
      </c>
      <c r="X64" t="s">
        <v>32</v>
      </c>
    </row>
    <row r="65" spans="1:24" x14ac:dyDescent="0.25">
      <c r="A65">
        <v>2024</v>
      </c>
      <c r="B65" t="s">
        <v>22</v>
      </c>
      <c r="C65" s="1" t="s">
        <v>143</v>
      </c>
      <c r="D65" s="1" t="s">
        <v>155</v>
      </c>
      <c r="E65" s="6">
        <v>2100092783</v>
      </c>
      <c r="F65" t="s">
        <v>65</v>
      </c>
      <c r="G65" t="s">
        <v>25</v>
      </c>
      <c r="H65" s="7">
        <f>VLOOKUP(E65,SOTC_SWINE!A2:B106,{2},FALSE)</f>
      </c>
      <c r="I65" t="s">
        <v>66</v>
      </c>
      <c r="J65" t="s">
        <v>67</v>
      </c>
      <c r="K65" t="s">
        <v>67</v>
      </c>
      <c r="L65">
        <f>VLOOKUP(K65,SKU_SWINE!C2:F106,{4},FALSE)</f>
      </c>
      <c r="M65" s="8" t="s">
        <v>157</v>
      </c>
      <c r="N65" t="s">
        <v>29</v>
      </c>
      <c r="O65" t="s">
        <v>25</v>
      </c>
      <c r="P65" t="s">
        <v>25</v>
      </c>
      <c r="Q65" t="s">
        <v>25</v>
      </c>
      <c r="R65" t="s">
        <v>25</v>
      </c>
      <c r="S65" t="s">
        <v>25</v>
      </c>
      <c r="T65" s="8" t="s">
        <v>158</v>
      </c>
      <c r="U65" t="s">
        <v>25</v>
      </c>
      <c r="V65" t="s">
        <v>25</v>
      </c>
      <c r="W65" t="s">
        <v>65</v>
      </c>
      <c r="X65" t="s">
        <v>32</v>
      </c>
    </row>
    <row r="66" spans="1:24" x14ac:dyDescent="0.25">
      <c r="A66">
        <v>2024</v>
      </c>
      <c r="B66" t="s">
        <v>22</v>
      </c>
      <c r="C66" s="1" t="s">
        <v>143</v>
      </c>
      <c r="D66" s="1" t="s">
        <v>155</v>
      </c>
      <c r="E66" s="6">
        <v>2100092783</v>
      </c>
      <c r="F66" t="s">
        <v>65</v>
      </c>
      <c r="G66" t="s">
        <v>25</v>
      </c>
      <c r="H66" s="7">
        <f>VLOOKUP(E66,SOTC_SWINE!A2:B106,{2},FALSE)</f>
      </c>
      <c r="I66" t="s">
        <v>26</v>
      </c>
      <c r="J66" t="s">
        <v>27</v>
      </c>
      <c r="K66" t="s">
        <v>27</v>
      </c>
      <c r="L66">
        <f>VLOOKUP(K66,SKU_SWINE!C2:F106,{4},FALSE)</f>
      </c>
      <c r="M66" s="8" t="s">
        <v>100</v>
      </c>
      <c r="N66" t="s">
        <v>29</v>
      </c>
      <c r="O66" t="s">
        <v>25</v>
      </c>
      <c r="P66" t="s">
        <v>25</v>
      </c>
      <c r="Q66" t="s">
        <v>25</v>
      </c>
      <c r="R66" t="s">
        <v>25</v>
      </c>
      <c r="S66" t="s">
        <v>25</v>
      </c>
      <c r="T66" s="8" t="s">
        <v>159</v>
      </c>
      <c r="U66" t="s">
        <v>25</v>
      </c>
      <c r="V66" t="s">
        <v>25</v>
      </c>
      <c r="W66" t="s">
        <v>65</v>
      </c>
      <c r="X66" t="s">
        <v>32</v>
      </c>
    </row>
    <row r="67" spans="1:24" x14ac:dyDescent="0.25">
      <c r="A67">
        <v>2024</v>
      </c>
      <c r="B67" t="s">
        <v>22</v>
      </c>
      <c r="C67" s="1" t="s">
        <v>143</v>
      </c>
      <c r="D67" s="1" t="s">
        <v>155</v>
      </c>
      <c r="E67" s="6">
        <v>2100092783</v>
      </c>
      <c r="F67" t="s">
        <v>65</v>
      </c>
      <c r="G67" t="s">
        <v>25</v>
      </c>
      <c r="H67" s="7">
        <f>VLOOKUP(E67,SOTC_SWINE!A2:B106,{2},FALSE)</f>
      </c>
      <c r="I67" t="s">
        <v>66</v>
      </c>
      <c r="J67" t="s">
        <v>67</v>
      </c>
      <c r="K67" t="s">
        <v>67</v>
      </c>
      <c r="L67">
        <f>VLOOKUP(K67,SKU_SWINE!C2:F106,{4},FALSE)</f>
      </c>
      <c r="M67" s="8" t="s">
        <v>71</v>
      </c>
      <c r="N67" t="s">
        <v>29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 s="8" t="s">
        <v>160</v>
      </c>
      <c r="U67" t="s">
        <v>25</v>
      </c>
      <c r="V67" t="s">
        <v>25</v>
      </c>
      <c r="W67" t="s">
        <v>65</v>
      </c>
      <c r="X67" t="s">
        <v>32</v>
      </c>
    </row>
    <row r="68" spans="1:24" x14ac:dyDescent="0.25">
      <c r="A68">
        <v>2024</v>
      </c>
      <c r="B68" t="s">
        <v>22</v>
      </c>
      <c r="C68" s="1" t="s">
        <v>143</v>
      </c>
      <c r="D68" s="1" t="s">
        <v>155</v>
      </c>
      <c r="E68" s="6">
        <v>2100092783</v>
      </c>
      <c r="F68" t="s">
        <v>65</v>
      </c>
      <c r="G68" t="s">
        <v>25</v>
      </c>
      <c r="H68" s="7">
        <f>VLOOKUP(E68,SOTC_SWINE!A2:B106,{2},FALSE)</f>
      </c>
      <c r="I68" t="s">
        <v>66</v>
      </c>
      <c r="J68" t="s">
        <v>67</v>
      </c>
      <c r="K68" t="s">
        <v>67</v>
      </c>
      <c r="L68">
        <f>VLOOKUP(K68,SKU_SWINE!C2:F106,{4},FALSE)</f>
      </c>
      <c r="M68" s="8" t="s">
        <v>124</v>
      </c>
      <c r="N68" t="s">
        <v>29</v>
      </c>
      <c r="O68" t="s">
        <v>25</v>
      </c>
      <c r="P68" t="s">
        <v>25</v>
      </c>
      <c r="Q68" t="s">
        <v>25</v>
      </c>
      <c r="R68" t="s">
        <v>25</v>
      </c>
      <c r="S68" t="s">
        <v>25</v>
      </c>
      <c r="T68" s="8" t="s">
        <v>161</v>
      </c>
      <c r="U68" t="s">
        <v>25</v>
      </c>
      <c r="V68" t="s">
        <v>25</v>
      </c>
      <c r="W68" t="s">
        <v>65</v>
      </c>
      <c r="X68" t="s">
        <v>32</v>
      </c>
    </row>
    <row r="69" spans="1:24" x14ac:dyDescent="0.25">
      <c r="A69">
        <v>2024</v>
      </c>
      <c r="B69" t="s">
        <v>22</v>
      </c>
      <c r="C69" s="1" t="s">
        <v>143</v>
      </c>
      <c r="D69" s="1" t="s">
        <v>155</v>
      </c>
      <c r="E69" s="6">
        <v>2100092783</v>
      </c>
      <c r="F69" t="s">
        <v>65</v>
      </c>
      <c r="G69" t="s">
        <v>25</v>
      </c>
      <c r="H69" s="7">
        <f>VLOOKUP(E69,SOTC_SWINE!A2:B106,{2},FALSE)</f>
      </c>
      <c r="I69" t="s">
        <v>26</v>
      </c>
      <c r="J69" t="s">
        <v>27</v>
      </c>
      <c r="K69" t="s">
        <v>27</v>
      </c>
      <c r="L69">
        <f>VLOOKUP(K69,SKU_SWINE!C2:F106,{4},FALSE)</f>
      </c>
      <c r="M69" s="8" t="s">
        <v>28</v>
      </c>
      <c r="N69" t="s">
        <v>29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 s="8" t="s">
        <v>162</v>
      </c>
      <c r="U69" t="s">
        <v>25</v>
      </c>
      <c r="V69" t="s">
        <v>25</v>
      </c>
      <c r="W69" t="s">
        <v>65</v>
      </c>
      <c r="X69" t="s">
        <v>32</v>
      </c>
    </row>
    <row r="70" spans="1:24" x14ac:dyDescent="0.25">
      <c r="A70">
        <v>2024</v>
      </c>
      <c r="B70" t="s">
        <v>22</v>
      </c>
      <c r="C70" s="1" t="s">
        <v>163</v>
      </c>
      <c r="D70" s="1" t="s">
        <v>164</v>
      </c>
      <c r="E70" s="6">
        <v>2100092971</v>
      </c>
      <c r="F70" t="s">
        <v>65</v>
      </c>
      <c r="G70" t="s">
        <v>25</v>
      </c>
      <c r="H70" s="7">
        <f>VLOOKUP(E70,SOTC_SWINE!A2:B106,{2},FALSE)</f>
      </c>
      <c r="I70" t="s">
        <v>40</v>
      </c>
      <c r="J70" t="s">
        <v>41</v>
      </c>
      <c r="K70" t="s">
        <v>41</v>
      </c>
      <c r="L70">
        <f>VLOOKUP(K70,SKU_SWINE!C2:F106,{4},FALSE)</f>
      </c>
      <c r="M70" s="8" t="s">
        <v>52</v>
      </c>
      <c r="N70" t="s">
        <v>29</v>
      </c>
      <c r="O70" t="s">
        <v>25</v>
      </c>
      <c r="P70" t="s">
        <v>25</v>
      </c>
      <c r="Q70" t="s">
        <v>25</v>
      </c>
      <c r="R70" t="s">
        <v>25</v>
      </c>
      <c r="S70" t="s">
        <v>25</v>
      </c>
      <c r="T70" s="8" t="s">
        <v>165</v>
      </c>
      <c r="U70" t="s">
        <v>25</v>
      </c>
      <c r="V70" t="s">
        <v>25</v>
      </c>
      <c r="W70" t="s">
        <v>65</v>
      </c>
      <c r="X70" t="s">
        <v>32</v>
      </c>
    </row>
    <row r="71" spans="1:24" x14ac:dyDescent="0.25">
      <c r="A71">
        <v>2024</v>
      </c>
      <c r="B71" t="s">
        <v>22</v>
      </c>
      <c r="C71" s="1" t="s">
        <v>163</v>
      </c>
      <c r="D71" s="1" t="s">
        <v>164</v>
      </c>
      <c r="E71" s="6">
        <v>2100092971</v>
      </c>
      <c r="F71" t="s">
        <v>65</v>
      </c>
      <c r="G71" t="s">
        <v>25</v>
      </c>
      <c r="H71" s="7">
        <f>VLOOKUP(E71,SOTC_SWINE!A2:B106,{2},FALSE)</f>
      </c>
      <c r="I71" t="s">
        <v>50</v>
      </c>
      <c r="J71" t="s">
        <v>51</v>
      </c>
      <c r="K71" t="s">
        <v>51</v>
      </c>
      <c r="L71">
        <f>VLOOKUP(K71,SKU_SWINE!C2:F106,{4},FALSE)</f>
      </c>
      <c r="M71" s="8" t="s">
        <v>100</v>
      </c>
      <c r="N71" t="s">
        <v>29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s="8" t="s">
        <v>166</v>
      </c>
      <c r="U71" t="s">
        <v>25</v>
      </c>
      <c r="V71" t="s">
        <v>25</v>
      </c>
      <c r="W71" t="s">
        <v>65</v>
      </c>
      <c r="X71" t="s">
        <v>32</v>
      </c>
    </row>
    <row r="72" spans="1:24" x14ac:dyDescent="0.25">
      <c r="A72">
        <v>2024</v>
      </c>
      <c r="B72" t="s">
        <v>22</v>
      </c>
      <c r="C72" s="1" t="s">
        <v>163</v>
      </c>
      <c r="D72" s="1" t="s">
        <v>164</v>
      </c>
      <c r="E72" s="6">
        <v>2100092971</v>
      </c>
      <c r="F72" t="s">
        <v>65</v>
      </c>
      <c r="G72" t="s">
        <v>25</v>
      </c>
      <c r="H72" s="7">
        <f>VLOOKUP(E72,SOTC_SWINE!A2:B106,{2},FALSE)</f>
      </c>
      <c r="I72" t="s">
        <v>97</v>
      </c>
      <c r="J72" t="s">
        <v>98</v>
      </c>
      <c r="K72" t="s">
        <v>98</v>
      </c>
      <c r="L72">
        <f>VLOOKUP(K72,SKU_SWINE!C2:F106,{4},FALSE)</f>
      </c>
      <c r="M72" s="8" t="s">
        <v>28</v>
      </c>
      <c r="N72" t="s">
        <v>29</v>
      </c>
      <c r="O72" t="s">
        <v>25</v>
      </c>
      <c r="P72" t="s">
        <v>25</v>
      </c>
      <c r="Q72" t="s">
        <v>25</v>
      </c>
      <c r="R72" t="s">
        <v>25</v>
      </c>
      <c r="S72" t="s">
        <v>25</v>
      </c>
      <c r="T72" s="8" t="s">
        <v>167</v>
      </c>
      <c r="U72" t="s">
        <v>25</v>
      </c>
      <c r="V72" t="s">
        <v>25</v>
      </c>
      <c r="W72" t="s">
        <v>65</v>
      </c>
      <c r="X72" t="s">
        <v>32</v>
      </c>
    </row>
    <row r="73" spans="1:24" x14ac:dyDescent="0.25">
      <c r="A73">
        <v>2024</v>
      </c>
      <c r="B73" t="s">
        <v>22</v>
      </c>
      <c r="C73" s="1" t="s">
        <v>163</v>
      </c>
      <c r="D73" s="1" t="s">
        <v>164</v>
      </c>
      <c r="E73" s="6">
        <v>2100092971</v>
      </c>
      <c r="F73" t="s">
        <v>65</v>
      </c>
      <c r="G73" t="s">
        <v>25</v>
      </c>
      <c r="H73" s="7">
        <f>VLOOKUP(E73,SOTC_SWINE!A2:B106,{2},FALSE)</f>
      </c>
      <c r="I73" t="s">
        <v>168</v>
      </c>
      <c r="J73" t="s">
        <v>169</v>
      </c>
      <c r="K73" t="s">
        <v>169</v>
      </c>
      <c r="L73">
        <f>VLOOKUP(K73,SKU_SWINE!C2:F106,{4},FALSE)</f>
      </c>
      <c r="M73" s="8" t="s">
        <v>52</v>
      </c>
      <c r="N73" t="s">
        <v>29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s="8" t="s">
        <v>170</v>
      </c>
      <c r="U73" t="s">
        <v>25</v>
      </c>
      <c r="V73" t="s">
        <v>25</v>
      </c>
      <c r="W73" t="s">
        <v>65</v>
      </c>
      <c r="X73" t="s">
        <v>32</v>
      </c>
    </row>
    <row r="74" spans="1:24" x14ac:dyDescent="0.25">
      <c r="A74">
        <v>2024</v>
      </c>
      <c r="B74" t="s">
        <v>22</v>
      </c>
      <c r="C74" s="1" t="s">
        <v>163</v>
      </c>
      <c r="D74" s="1" t="s">
        <v>164</v>
      </c>
      <c r="E74" s="6">
        <v>2100092971</v>
      </c>
      <c r="F74" t="s">
        <v>65</v>
      </c>
      <c r="G74" t="s">
        <v>25</v>
      </c>
      <c r="H74" s="7">
        <f>VLOOKUP(E74,SOTC_SWINE!A2:B106,{2},FALSE)</f>
      </c>
      <c r="I74" t="s">
        <v>168</v>
      </c>
      <c r="J74" t="s">
        <v>169</v>
      </c>
      <c r="K74" t="s">
        <v>169</v>
      </c>
      <c r="L74">
        <f>VLOOKUP(K74,SKU_SWINE!C2:F106,{4},FALSE)</f>
      </c>
      <c r="M74" s="8" t="s">
        <v>52</v>
      </c>
      <c r="N74" t="s">
        <v>29</v>
      </c>
      <c r="O74" t="s">
        <v>25</v>
      </c>
      <c r="P74" t="s">
        <v>25</v>
      </c>
      <c r="Q74" t="s">
        <v>25</v>
      </c>
      <c r="R74" t="s">
        <v>25</v>
      </c>
      <c r="S74" t="s">
        <v>25</v>
      </c>
      <c r="T74" s="8" t="s">
        <v>171</v>
      </c>
      <c r="U74" t="s">
        <v>25</v>
      </c>
      <c r="V74" t="s">
        <v>25</v>
      </c>
      <c r="W74" t="s">
        <v>65</v>
      </c>
      <c r="X74" t="s">
        <v>32</v>
      </c>
    </row>
    <row r="75" spans="1:24" x14ac:dyDescent="0.25">
      <c r="A75">
        <v>2024</v>
      </c>
      <c r="B75" t="s">
        <v>22</v>
      </c>
      <c r="C75" s="1" t="s">
        <v>163</v>
      </c>
      <c r="D75" s="1" t="s">
        <v>164</v>
      </c>
      <c r="E75" s="6">
        <v>2100092971</v>
      </c>
      <c r="F75" t="s">
        <v>65</v>
      </c>
      <c r="G75" t="s">
        <v>25</v>
      </c>
      <c r="H75" s="7">
        <f>VLOOKUP(E75,SOTC_SWINE!A2:B106,{2},FALSE)</f>
      </c>
      <c r="I75" t="s">
        <v>35</v>
      </c>
      <c r="J75" t="s">
        <v>36</v>
      </c>
      <c r="K75" t="s">
        <v>36</v>
      </c>
      <c r="L75">
        <f>VLOOKUP(K75,SKU_SWINE!C2:F106,{4},FALSE)</f>
      </c>
      <c r="M75" s="8" t="s">
        <v>28</v>
      </c>
      <c r="N75" t="s">
        <v>29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 s="8" t="s">
        <v>172</v>
      </c>
      <c r="U75" t="s">
        <v>25</v>
      </c>
      <c r="V75" t="s">
        <v>25</v>
      </c>
      <c r="W75" t="s">
        <v>65</v>
      </c>
      <c r="X75" t="s">
        <v>32</v>
      </c>
    </row>
    <row r="76" spans="1:24" x14ac:dyDescent="0.25">
      <c r="A76">
        <v>2024</v>
      </c>
      <c r="B76" t="s">
        <v>22</v>
      </c>
      <c r="C76" s="1" t="s">
        <v>163</v>
      </c>
      <c r="D76" s="1" t="s">
        <v>164</v>
      </c>
      <c r="E76" s="6">
        <v>2100092971</v>
      </c>
      <c r="F76" t="s">
        <v>65</v>
      </c>
      <c r="G76" t="s">
        <v>25</v>
      </c>
      <c r="H76" s="7">
        <f>VLOOKUP(E76,SOTC_SWINE!A2:B106,{2},FALSE)</f>
      </c>
      <c r="I76" t="s">
        <v>97</v>
      </c>
      <c r="J76" t="s">
        <v>98</v>
      </c>
      <c r="K76" t="s">
        <v>98</v>
      </c>
      <c r="L76">
        <f>VLOOKUP(K76,SKU_SWINE!C2:F106,{4},FALSE)</f>
      </c>
      <c r="M76" s="8" t="s">
        <v>52</v>
      </c>
      <c r="N76" t="s">
        <v>29</v>
      </c>
      <c r="O76" t="s">
        <v>25</v>
      </c>
      <c r="P76" t="s">
        <v>25</v>
      </c>
      <c r="Q76" t="s">
        <v>25</v>
      </c>
      <c r="R76" t="s">
        <v>25</v>
      </c>
      <c r="S76" t="s">
        <v>25</v>
      </c>
      <c r="T76" s="8" t="s">
        <v>173</v>
      </c>
      <c r="U76" t="s">
        <v>25</v>
      </c>
      <c r="V76" t="s">
        <v>25</v>
      </c>
      <c r="W76" t="s">
        <v>65</v>
      </c>
      <c r="X76" t="s">
        <v>32</v>
      </c>
    </row>
    <row r="77" spans="1:24" x14ac:dyDescent="0.25">
      <c r="A77">
        <v>2024</v>
      </c>
      <c r="B77" t="s">
        <v>22</v>
      </c>
      <c r="C77" s="1" t="s">
        <v>163</v>
      </c>
      <c r="D77" s="1" t="s">
        <v>164</v>
      </c>
      <c r="E77" s="6">
        <v>2100092971</v>
      </c>
      <c r="F77" t="s">
        <v>65</v>
      </c>
      <c r="G77" t="s">
        <v>25</v>
      </c>
      <c r="H77" s="7">
        <f>VLOOKUP(E77,SOTC_SWINE!A2:B106,{2},FALSE)</f>
      </c>
      <c r="I77" t="s">
        <v>97</v>
      </c>
      <c r="J77" t="s">
        <v>98</v>
      </c>
      <c r="K77" t="s">
        <v>98</v>
      </c>
      <c r="L77">
        <f>VLOOKUP(K77,SKU_SWINE!C2:F106,{4},FALSE)</f>
      </c>
      <c r="M77" s="8" t="s">
        <v>52</v>
      </c>
      <c r="N77" t="s">
        <v>29</v>
      </c>
      <c r="O77" t="s">
        <v>25</v>
      </c>
      <c r="P77" t="s">
        <v>25</v>
      </c>
      <c r="Q77" t="s">
        <v>25</v>
      </c>
      <c r="R77" t="s">
        <v>25</v>
      </c>
      <c r="S77" t="s">
        <v>25</v>
      </c>
      <c r="T77" s="8" t="s">
        <v>173</v>
      </c>
      <c r="U77" t="s">
        <v>25</v>
      </c>
      <c r="V77" t="s">
        <v>25</v>
      </c>
      <c r="W77" t="s">
        <v>65</v>
      </c>
      <c r="X77" t="s">
        <v>32</v>
      </c>
    </row>
    <row r="78" spans="1:24" x14ac:dyDescent="0.25">
      <c r="A78">
        <v>2024</v>
      </c>
      <c r="B78" t="s">
        <v>22</v>
      </c>
      <c r="C78" s="1" t="s">
        <v>163</v>
      </c>
      <c r="D78" s="1" t="s">
        <v>164</v>
      </c>
      <c r="E78" s="6">
        <v>2100092971</v>
      </c>
      <c r="F78" t="s">
        <v>65</v>
      </c>
      <c r="G78" t="s">
        <v>25</v>
      </c>
      <c r="H78" s="7">
        <f>VLOOKUP(E78,SOTC_SWINE!A2:B106,{2},FALSE)</f>
      </c>
      <c r="I78" t="s">
        <v>168</v>
      </c>
      <c r="J78" t="s">
        <v>169</v>
      </c>
      <c r="K78" t="s">
        <v>169</v>
      </c>
      <c r="L78">
        <f>VLOOKUP(K78,SKU_SWINE!C2:F106,{4},FALSE)</f>
      </c>
      <c r="M78" s="8" t="s">
        <v>174</v>
      </c>
      <c r="N78" t="s">
        <v>29</v>
      </c>
      <c r="O78" t="s">
        <v>25</v>
      </c>
      <c r="P78" t="s">
        <v>25</v>
      </c>
      <c r="Q78" t="s">
        <v>25</v>
      </c>
      <c r="R78" t="s">
        <v>25</v>
      </c>
      <c r="S78" t="s">
        <v>25</v>
      </c>
      <c r="T78" s="8" t="s">
        <v>175</v>
      </c>
      <c r="U78" t="s">
        <v>25</v>
      </c>
      <c r="V78" t="s">
        <v>25</v>
      </c>
      <c r="W78" t="s">
        <v>65</v>
      </c>
      <c r="X78" t="s">
        <v>32</v>
      </c>
    </row>
    <row r="79" spans="1:24" x14ac:dyDescent="0.25">
      <c r="A79">
        <v>2024</v>
      </c>
      <c r="B79" t="s">
        <v>22</v>
      </c>
      <c r="C79" s="1" t="s">
        <v>163</v>
      </c>
      <c r="D79" s="1" t="s">
        <v>176</v>
      </c>
      <c r="E79" s="6">
        <v>2100092906</v>
      </c>
      <c r="F79">
        <f>IF(ISBLANK(VLOOKUP(E79,SOTC_SWINE!A2:D106,{3},FALSE)),VLOOKUP(E79,SOTC_SWINE!A2:D106,{4},FALSE),VLOOKUP(E106,SOTC_SWINE!A2:D106,{3},FALSE))</f>
      </c>
      <c r="G79" t="s">
        <v>25</v>
      </c>
      <c r="H79" s="7">
        <f>VLOOKUP(E79,SOTC_SWINE!A2:B106,{2},FALSE)</f>
      </c>
      <c r="I79" t="s">
        <v>40</v>
      </c>
      <c r="J79" t="s">
        <v>41</v>
      </c>
      <c r="K79" t="s">
        <v>41</v>
      </c>
      <c r="L79">
        <f>VLOOKUP(K79,SKU_SWINE!C2:F106,{4},FALSE)</f>
      </c>
      <c r="M79" s="8" t="s">
        <v>100</v>
      </c>
      <c r="N79" t="s">
        <v>29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s="8" t="s">
        <v>177</v>
      </c>
      <c r="U79" t="s">
        <v>25</v>
      </c>
      <c r="V79" t="s">
        <v>25</v>
      </c>
      <c r="W79" t="s">
        <v>93</v>
      </c>
      <c r="X79" t="s">
        <v>32</v>
      </c>
    </row>
    <row r="80" spans="1:24" x14ac:dyDescent="0.25">
      <c r="A80">
        <v>2024</v>
      </c>
      <c r="B80" t="s">
        <v>22</v>
      </c>
      <c r="C80" s="1" t="s">
        <v>163</v>
      </c>
      <c r="D80" s="1" t="s">
        <v>176</v>
      </c>
      <c r="E80" s="6">
        <v>2100092906</v>
      </c>
      <c r="F80">
        <f>IF(ISBLANK(VLOOKUP(E80,SOTC_SWINE!A2:D106,{3},FALSE)),VLOOKUP(E80,SOTC_SWINE!A2:D106,{4},FALSE),VLOOKUP(E106,SOTC_SWINE!A2:D106,{3},FALSE))</f>
      </c>
      <c r="G80" t="s">
        <v>25</v>
      </c>
      <c r="H80" s="7">
        <f>VLOOKUP(E80,SOTC_SWINE!A2:B106,{2},FALSE)</f>
      </c>
      <c r="I80" t="s">
        <v>35</v>
      </c>
      <c r="J80" t="s">
        <v>36</v>
      </c>
      <c r="K80" t="s">
        <v>36</v>
      </c>
      <c r="L80">
        <f>VLOOKUP(K80,SKU_SWINE!C2:F106,{4},FALSE)</f>
      </c>
      <c r="M80" s="8" t="s">
        <v>100</v>
      </c>
      <c r="N80" t="s">
        <v>29</v>
      </c>
      <c r="O80" t="s">
        <v>25</v>
      </c>
      <c r="P80" t="s">
        <v>25</v>
      </c>
      <c r="Q80" t="s">
        <v>25</v>
      </c>
      <c r="R80" t="s">
        <v>25</v>
      </c>
      <c r="S80" t="s">
        <v>25</v>
      </c>
      <c r="T80" s="8" t="s">
        <v>178</v>
      </c>
      <c r="U80" t="s">
        <v>25</v>
      </c>
      <c r="V80" t="s">
        <v>25</v>
      </c>
      <c r="W80" t="s">
        <v>93</v>
      </c>
      <c r="X80" t="s">
        <v>32</v>
      </c>
    </row>
    <row r="81" spans="1:24" x14ac:dyDescent="0.25">
      <c r="A81">
        <v>2024</v>
      </c>
      <c r="B81" t="s">
        <v>22</v>
      </c>
      <c r="C81" s="1" t="s">
        <v>163</v>
      </c>
      <c r="D81" s="1" t="s">
        <v>176</v>
      </c>
      <c r="E81" s="6">
        <v>2100092906</v>
      </c>
      <c r="F81">
        <f>IF(ISBLANK(VLOOKUP(E81,SOTC_SWINE!A2:D106,{3},FALSE)),VLOOKUP(E81,SOTC_SWINE!A2:D106,{4},FALSE),VLOOKUP(E106,SOTC_SWINE!A2:D106,{3},FALSE))</f>
      </c>
      <c r="G81" t="s">
        <v>25</v>
      </c>
      <c r="H81" s="7">
        <f>VLOOKUP(E81,SOTC_SWINE!A2:B106,{2},FALSE)</f>
      </c>
      <c r="I81" t="s">
        <v>179</v>
      </c>
      <c r="J81" t="s">
        <v>180</v>
      </c>
      <c r="K81" t="s">
        <v>180</v>
      </c>
      <c r="L81">
        <f>VLOOKUP(K81,SKU_SWINE!C2:F106,{4},FALSE)</f>
      </c>
      <c r="M81" s="8" t="s">
        <v>28</v>
      </c>
      <c r="N81" t="s">
        <v>29</v>
      </c>
      <c r="O81" t="s">
        <v>25</v>
      </c>
      <c r="P81" t="s">
        <v>25</v>
      </c>
      <c r="Q81" t="s">
        <v>25</v>
      </c>
      <c r="R81" t="s">
        <v>25</v>
      </c>
      <c r="S81" t="s">
        <v>25</v>
      </c>
      <c r="T81" s="8" t="s">
        <v>181</v>
      </c>
      <c r="U81" t="s">
        <v>25</v>
      </c>
      <c r="V81" t="s">
        <v>25</v>
      </c>
      <c r="W81" t="s">
        <v>93</v>
      </c>
      <c r="X81" t="s">
        <v>32</v>
      </c>
    </row>
    <row r="82" spans="1:24" x14ac:dyDescent="0.25">
      <c r="A82">
        <v>2024</v>
      </c>
      <c r="B82" t="s">
        <v>22</v>
      </c>
      <c r="C82" s="1" t="s">
        <v>163</v>
      </c>
      <c r="D82" s="1" t="s">
        <v>176</v>
      </c>
      <c r="E82" s="6">
        <v>2100092906</v>
      </c>
      <c r="F82">
        <f>IF(ISBLANK(VLOOKUP(E82,SOTC_SWINE!A2:D106,{3},FALSE)),VLOOKUP(E82,SOTC_SWINE!A2:D106,{4},FALSE),VLOOKUP(E106,SOTC_SWINE!A2:D106,{3},FALSE))</f>
      </c>
      <c r="G82" t="s">
        <v>25</v>
      </c>
      <c r="H82" s="7">
        <f>VLOOKUP(E82,SOTC_SWINE!A2:B106,{2},FALSE)</f>
      </c>
      <c r="I82" t="s">
        <v>50</v>
      </c>
      <c r="J82" t="s">
        <v>51</v>
      </c>
      <c r="K82" t="s">
        <v>51</v>
      </c>
      <c r="L82">
        <f>VLOOKUP(K82,SKU_SWINE!C2:F106,{4},FALSE)</f>
      </c>
      <c r="M82" s="8" t="s">
        <v>71</v>
      </c>
      <c r="N82" t="s">
        <v>29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s="8" t="s">
        <v>182</v>
      </c>
      <c r="U82" t="s">
        <v>25</v>
      </c>
      <c r="V82" t="s">
        <v>25</v>
      </c>
      <c r="W82" t="s">
        <v>93</v>
      </c>
      <c r="X82" t="s">
        <v>32</v>
      </c>
    </row>
    <row r="83" spans="1:24" x14ac:dyDescent="0.25">
      <c r="A83">
        <v>2024</v>
      </c>
      <c r="B83" t="s">
        <v>22</v>
      </c>
      <c r="C83" s="1" t="s">
        <v>163</v>
      </c>
      <c r="D83" s="1" t="s">
        <v>176</v>
      </c>
      <c r="E83" s="6">
        <v>2100092906</v>
      </c>
      <c r="F83">
        <f>IF(ISBLANK(VLOOKUP(E83,SOTC_SWINE!A2:D106,{3},FALSE)),VLOOKUP(E83,SOTC_SWINE!A2:D106,{4},FALSE),VLOOKUP(E106,SOTC_SWINE!A2:D106,{3},FALSE))</f>
      </c>
      <c r="G83" t="s">
        <v>25</v>
      </c>
      <c r="H83" s="7">
        <f>VLOOKUP(E83,SOTC_SWINE!A2:B106,{2},FALSE)</f>
      </c>
      <c r="I83" t="s">
        <v>40</v>
      </c>
      <c r="J83" t="s">
        <v>41</v>
      </c>
      <c r="K83" t="s">
        <v>41</v>
      </c>
      <c r="L83">
        <f>VLOOKUP(K83,SKU_SWINE!C2:F106,{4},FALSE)</f>
      </c>
      <c r="M83" s="8" t="s">
        <v>28</v>
      </c>
      <c r="N83" t="s">
        <v>29</v>
      </c>
      <c r="O83" t="s">
        <v>25</v>
      </c>
      <c r="P83" t="s">
        <v>25</v>
      </c>
      <c r="Q83" t="s">
        <v>25</v>
      </c>
      <c r="R83" t="s">
        <v>25</v>
      </c>
      <c r="S83" t="s">
        <v>25</v>
      </c>
      <c r="T83" s="8" t="s">
        <v>183</v>
      </c>
      <c r="U83" t="s">
        <v>25</v>
      </c>
      <c r="V83" t="s">
        <v>25</v>
      </c>
      <c r="W83" t="s">
        <v>93</v>
      </c>
      <c r="X83" t="s">
        <v>32</v>
      </c>
    </row>
    <row r="84" spans="1:24" x14ac:dyDescent="0.25">
      <c r="A84">
        <v>2024</v>
      </c>
      <c r="B84" t="s">
        <v>22</v>
      </c>
      <c r="C84" s="1" t="s">
        <v>163</v>
      </c>
      <c r="D84" s="1" t="s">
        <v>176</v>
      </c>
      <c r="E84" s="6">
        <v>2100092906</v>
      </c>
      <c r="F84">
        <f>IF(ISBLANK(VLOOKUP(E84,SOTC_SWINE!A2:D106,{3},FALSE)),VLOOKUP(E84,SOTC_SWINE!A2:D106,{4},FALSE),VLOOKUP(E106,SOTC_SWINE!A2:D106,{3},FALSE))</f>
      </c>
      <c r="G84" t="s">
        <v>25</v>
      </c>
      <c r="H84" s="7">
        <f>VLOOKUP(E84,SOTC_SWINE!A2:B106,{2},FALSE)</f>
      </c>
      <c r="I84" t="s">
        <v>35</v>
      </c>
      <c r="J84" t="s">
        <v>36</v>
      </c>
      <c r="K84" t="s">
        <v>36</v>
      </c>
      <c r="L84">
        <f>VLOOKUP(K84,SKU_SWINE!C2:F106,{4},FALSE)</f>
      </c>
      <c r="M84" s="8" t="s">
        <v>81</v>
      </c>
      <c r="N84" t="s">
        <v>29</v>
      </c>
      <c r="O84" t="s">
        <v>25</v>
      </c>
      <c r="P84" t="s">
        <v>25</v>
      </c>
      <c r="Q84" t="s">
        <v>25</v>
      </c>
      <c r="R84" t="s">
        <v>25</v>
      </c>
      <c r="S84" t="s">
        <v>25</v>
      </c>
      <c r="T84" s="8" t="s">
        <v>184</v>
      </c>
      <c r="U84" t="s">
        <v>25</v>
      </c>
      <c r="V84" t="s">
        <v>25</v>
      </c>
      <c r="W84" t="s">
        <v>93</v>
      </c>
      <c r="X84" t="s">
        <v>32</v>
      </c>
    </row>
    <row r="85" spans="1:24" x14ac:dyDescent="0.25">
      <c r="A85">
        <v>2024</v>
      </c>
      <c r="B85" t="s">
        <v>22</v>
      </c>
      <c r="C85" s="1" t="s">
        <v>163</v>
      </c>
      <c r="D85" s="1" t="s">
        <v>176</v>
      </c>
      <c r="E85" s="6">
        <v>2100092906</v>
      </c>
      <c r="F85">
        <f>IF(ISBLANK(VLOOKUP(E85,SOTC_SWINE!A2:D106,{3},FALSE)),VLOOKUP(E85,SOTC_SWINE!A2:D106,{4},FALSE),VLOOKUP(E106,SOTC_SWINE!A2:D106,{3},FALSE))</f>
      </c>
      <c r="G85" t="s">
        <v>25</v>
      </c>
      <c r="H85" s="7">
        <f>VLOOKUP(E85,SOTC_SWINE!A2:B106,{2},FALSE)</f>
      </c>
      <c r="I85" t="s">
        <v>179</v>
      </c>
      <c r="J85" t="s">
        <v>180</v>
      </c>
      <c r="K85" t="s">
        <v>180</v>
      </c>
      <c r="L85">
        <f>VLOOKUP(K85,SKU_SWINE!C2:F106,{4},FALSE)</f>
      </c>
      <c r="M85" s="8" t="s">
        <v>52</v>
      </c>
      <c r="N85" t="s">
        <v>29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s="8" t="s">
        <v>185</v>
      </c>
      <c r="U85" t="s">
        <v>25</v>
      </c>
      <c r="V85" t="s">
        <v>25</v>
      </c>
      <c r="W85" t="s">
        <v>93</v>
      </c>
      <c r="X85" t="s">
        <v>32</v>
      </c>
    </row>
    <row r="86" spans="1:24" x14ac:dyDescent="0.25">
      <c r="A86">
        <v>2024</v>
      </c>
      <c r="B86" t="s">
        <v>22</v>
      </c>
      <c r="C86" s="1" t="s">
        <v>163</v>
      </c>
      <c r="D86" s="1" t="s">
        <v>176</v>
      </c>
      <c r="E86" s="6">
        <v>2100092906</v>
      </c>
      <c r="F86">
        <f>IF(ISBLANK(VLOOKUP(E86,SOTC_SWINE!A2:D106,{3},FALSE)),VLOOKUP(E86,SOTC_SWINE!A2:D106,{4},FALSE),VLOOKUP(E106,SOTC_SWINE!A2:D106,{3},FALSE))</f>
      </c>
      <c r="G86" t="s">
        <v>25</v>
      </c>
      <c r="H86" s="7">
        <f>VLOOKUP(E86,SOTC_SWINE!A2:B106,{2},FALSE)</f>
      </c>
      <c r="I86" t="s">
        <v>40</v>
      </c>
      <c r="J86" t="s">
        <v>41</v>
      </c>
      <c r="K86" t="s">
        <v>41</v>
      </c>
      <c r="L86">
        <f>VLOOKUP(K86,SKU_SWINE!C2:F106,{4},FALSE)</f>
      </c>
      <c r="M86" s="8" t="s">
        <v>52</v>
      </c>
      <c r="N86" t="s">
        <v>29</v>
      </c>
      <c r="O86" t="s">
        <v>25</v>
      </c>
      <c r="P86" t="s">
        <v>25</v>
      </c>
      <c r="Q86" t="s">
        <v>25</v>
      </c>
      <c r="R86" t="s">
        <v>25</v>
      </c>
      <c r="S86" t="s">
        <v>25</v>
      </c>
      <c r="T86" s="8" t="s">
        <v>186</v>
      </c>
      <c r="U86" t="s">
        <v>25</v>
      </c>
      <c r="V86" t="s">
        <v>25</v>
      </c>
      <c r="W86" t="s">
        <v>93</v>
      </c>
      <c r="X86" t="s">
        <v>32</v>
      </c>
    </row>
    <row r="87" spans="1:24" x14ac:dyDescent="0.25">
      <c r="A87">
        <v>2024</v>
      </c>
      <c r="B87" t="s">
        <v>22</v>
      </c>
      <c r="C87" s="1" t="s">
        <v>163</v>
      </c>
      <c r="D87" s="1" t="s">
        <v>176</v>
      </c>
      <c r="E87" s="6">
        <v>2100092906</v>
      </c>
      <c r="F87">
        <f>IF(ISBLANK(VLOOKUP(E87,SOTC_SWINE!A2:D106,{3},FALSE)),VLOOKUP(E87,SOTC_SWINE!A2:D106,{4},FALSE),VLOOKUP(E106,SOTC_SWINE!A2:D106,{3},FALSE))</f>
      </c>
      <c r="G87" t="s">
        <v>25</v>
      </c>
      <c r="H87" s="7">
        <f>VLOOKUP(E87,SOTC_SWINE!A2:B106,{2},FALSE)</f>
      </c>
      <c r="I87" t="s">
        <v>35</v>
      </c>
      <c r="J87" t="s">
        <v>36</v>
      </c>
      <c r="K87" t="s">
        <v>36</v>
      </c>
      <c r="L87">
        <f>VLOOKUP(K87,SKU_SWINE!C2:F106,{4},FALSE)</f>
      </c>
      <c r="M87" s="8" t="s">
        <v>28</v>
      </c>
      <c r="N87" t="s">
        <v>29</v>
      </c>
      <c r="O87" t="s">
        <v>25</v>
      </c>
      <c r="P87" t="s">
        <v>25</v>
      </c>
      <c r="Q87" t="s">
        <v>25</v>
      </c>
      <c r="R87" t="s">
        <v>25</v>
      </c>
      <c r="S87" t="s">
        <v>25</v>
      </c>
      <c r="T87" s="8" t="s">
        <v>187</v>
      </c>
      <c r="U87" t="s">
        <v>25</v>
      </c>
      <c r="V87" t="s">
        <v>25</v>
      </c>
      <c r="W87" t="s">
        <v>93</v>
      </c>
      <c r="X87" t="s">
        <v>32</v>
      </c>
    </row>
    <row r="88" spans="1:24" x14ac:dyDescent="0.25">
      <c r="A88">
        <v>2024</v>
      </c>
      <c r="B88" t="s">
        <v>22</v>
      </c>
      <c r="C88" s="1" t="s">
        <v>163</v>
      </c>
      <c r="D88" s="1" t="s">
        <v>176</v>
      </c>
      <c r="E88" s="6">
        <v>2100092906</v>
      </c>
      <c r="F88">
        <f>IF(ISBLANK(VLOOKUP(E88,SOTC_SWINE!A2:D106,{3},FALSE)),VLOOKUP(E88,SOTC_SWINE!A2:D106,{4},FALSE),VLOOKUP(E106,SOTC_SWINE!A2:D106,{3},FALSE))</f>
      </c>
      <c r="G88" t="s">
        <v>25</v>
      </c>
      <c r="H88" s="7">
        <f>VLOOKUP(E88,SOTC_SWINE!A2:B106,{2},FALSE)</f>
      </c>
      <c r="I88" t="s">
        <v>179</v>
      </c>
      <c r="J88" t="s">
        <v>180</v>
      </c>
      <c r="K88" t="s">
        <v>180</v>
      </c>
      <c r="L88">
        <f>VLOOKUP(K88,SKU_SWINE!C2:F106,{4},FALSE)</f>
      </c>
      <c r="M88" s="8" t="s">
        <v>81</v>
      </c>
      <c r="N88" t="s">
        <v>29</v>
      </c>
      <c r="O88" t="s">
        <v>25</v>
      </c>
      <c r="P88" t="s">
        <v>25</v>
      </c>
      <c r="Q88" t="s">
        <v>25</v>
      </c>
      <c r="R88" t="s">
        <v>25</v>
      </c>
      <c r="S88" t="s">
        <v>25</v>
      </c>
      <c r="T88" s="8" t="s">
        <v>188</v>
      </c>
      <c r="U88" t="s">
        <v>25</v>
      </c>
      <c r="V88" t="s">
        <v>25</v>
      </c>
      <c r="W88" t="s">
        <v>93</v>
      </c>
      <c r="X88" t="s">
        <v>32</v>
      </c>
    </row>
    <row r="89" spans="1:24" x14ac:dyDescent="0.25">
      <c r="A89">
        <v>2024</v>
      </c>
      <c r="B89" t="s">
        <v>22</v>
      </c>
      <c r="C89" s="1" t="s">
        <v>163</v>
      </c>
      <c r="D89" s="1" t="s">
        <v>176</v>
      </c>
      <c r="E89" s="6">
        <v>2100092906</v>
      </c>
      <c r="F89">
        <f>IF(ISBLANK(VLOOKUP(E89,SOTC_SWINE!A2:D106,{3},FALSE)),VLOOKUP(E89,SOTC_SWINE!A2:D106,{4},FALSE),VLOOKUP(E106,SOTC_SWINE!A2:D106,{3},FALSE))</f>
      </c>
      <c r="G89" t="s">
        <v>25</v>
      </c>
      <c r="H89" s="7">
        <f>VLOOKUP(E89,SOTC_SWINE!A2:B106,{2},FALSE)</f>
      </c>
      <c r="I89" t="s">
        <v>103</v>
      </c>
      <c r="J89" t="s">
        <v>104</v>
      </c>
      <c r="K89" t="s">
        <v>104</v>
      </c>
      <c r="L89">
        <f>VLOOKUP(K89,SKU_SWINE!C2:F106,{4},FALSE)</f>
      </c>
      <c r="M89" s="8" t="s">
        <v>71</v>
      </c>
      <c r="N89" t="s">
        <v>29</v>
      </c>
      <c r="O89" t="s">
        <v>25</v>
      </c>
      <c r="P89" t="s">
        <v>25</v>
      </c>
      <c r="Q89" t="s">
        <v>25</v>
      </c>
      <c r="R89" t="s">
        <v>25</v>
      </c>
      <c r="S89" t="s">
        <v>25</v>
      </c>
      <c r="T89" s="8" t="s">
        <v>189</v>
      </c>
      <c r="U89" t="s">
        <v>25</v>
      </c>
      <c r="V89" t="s">
        <v>25</v>
      </c>
      <c r="W89" t="s">
        <v>93</v>
      </c>
      <c r="X89" t="s">
        <v>32</v>
      </c>
    </row>
    <row r="90" spans="1:24" x14ac:dyDescent="0.25">
      <c r="A90">
        <v>2024</v>
      </c>
      <c r="B90" t="s">
        <v>22</v>
      </c>
      <c r="C90" s="1" t="s">
        <v>163</v>
      </c>
      <c r="D90" s="1" t="s">
        <v>176</v>
      </c>
      <c r="E90" s="6">
        <v>2100092906</v>
      </c>
      <c r="F90">
        <f>IF(ISBLANK(VLOOKUP(E90,SOTC_SWINE!A2:D106,{3},FALSE)),VLOOKUP(E90,SOTC_SWINE!A2:D106,{4},FALSE),VLOOKUP(E106,SOTC_SWINE!A2:D106,{3},FALSE))</f>
      </c>
      <c r="G90" t="s">
        <v>25</v>
      </c>
      <c r="H90" s="7">
        <f>VLOOKUP(E90,SOTC_SWINE!A2:B106,{2},FALSE)</f>
      </c>
      <c r="I90" t="s">
        <v>190</v>
      </c>
      <c r="J90" t="s">
        <v>191</v>
      </c>
      <c r="K90" t="s">
        <v>191</v>
      </c>
      <c r="L90">
        <f>VLOOKUP(K90,SKU_SWINE!C2:F106,{4},FALSE)</f>
      </c>
      <c r="M90" s="8" t="s">
        <v>28</v>
      </c>
      <c r="N90" t="s">
        <v>29</v>
      </c>
      <c r="O90" t="s">
        <v>25</v>
      </c>
      <c r="P90" t="s">
        <v>25</v>
      </c>
      <c r="Q90" t="s">
        <v>25</v>
      </c>
      <c r="R90" t="s">
        <v>25</v>
      </c>
      <c r="S90" t="s">
        <v>25</v>
      </c>
      <c r="T90" s="8" t="s">
        <v>192</v>
      </c>
      <c r="U90" t="s">
        <v>25</v>
      </c>
      <c r="V90" t="s">
        <v>25</v>
      </c>
      <c r="W90" t="s">
        <v>93</v>
      </c>
      <c r="X90" t="s">
        <v>32</v>
      </c>
    </row>
    <row r="91" spans="1:24" x14ac:dyDescent="0.25">
      <c r="A91">
        <v>2024</v>
      </c>
      <c r="B91" t="s">
        <v>22</v>
      </c>
      <c r="C91" s="1" t="s">
        <v>163</v>
      </c>
      <c r="D91" s="1" t="s">
        <v>176</v>
      </c>
      <c r="E91" s="6">
        <v>2100092906</v>
      </c>
      <c r="F91">
        <f>IF(ISBLANK(VLOOKUP(E91,SOTC_SWINE!A2:D106,{3},FALSE)),VLOOKUP(E91,SOTC_SWINE!A2:D106,{4},FALSE),VLOOKUP(E106,SOTC_SWINE!A2:D106,{3},FALSE))</f>
      </c>
      <c r="G91" t="s">
        <v>25</v>
      </c>
      <c r="H91" s="7">
        <f>VLOOKUP(E91,SOTC_SWINE!A2:B106,{2},FALSE)</f>
      </c>
      <c r="I91" t="s">
        <v>179</v>
      </c>
      <c r="J91" t="s">
        <v>180</v>
      </c>
      <c r="K91" t="s">
        <v>180</v>
      </c>
      <c r="L91">
        <f>VLOOKUP(K91,SKU_SWINE!C2:F106,{4},FALSE)</f>
      </c>
      <c r="M91" s="8" t="s">
        <v>52</v>
      </c>
      <c r="N91" t="s">
        <v>29</v>
      </c>
      <c r="O91" t="s">
        <v>25</v>
      </c>
      <c r="P91" t="s">
        <v>25</v>
      </c>
      <c r="Q91" t="s">
        <v>25</v>
      </c>
      <c r="R91" t="s">
        <v>25</v>
      </c>
      <c r="S91" t="s">
        <v>25</v>
      </c>
      <c r="T91" s="8" t="s">
        <v>185</v>
      </c>
      <c r="U91" t="s">
        <v>25</v>
      </c>
      <c r="V91" t="s">
        <v>25</v>
      </c>
      <c r="W91" t="s">
        <v>93</v>
      </c>
      <c r="X91" t="s">
        <v>32</v>
      </c>
    </row>
    <row r="92" spans="1:24" x14ac:dyDescent="0.25">
      <c r="A92">
        <v>2024</v>
      </c>
      <c r="B92" t="s">
        <v>22</v>
      </c>
      <c r="C92" s="1" t="s">
        <v>163</v>
      </c>
      <c r="D92" s="1" t="s">
        <v>176</v>
      </c>
      <c r="E92" s="6">
        <v>2100092906</v>
      </c>
      <c r="F92">
        <f>IF(ISBLANK(VLOOKUP(E92,SOTC_SWINE!A2:D106,{3},FALSE)),VLOOKUP(E92,SOTC_SWINE!A2:D106,{4},FALSE),VLOOKUP(E106,SOTC_SWINE!A2:D106,{3},FALSE))</f>
      </c>
      <c r="G92" t="s">
        <v>25</v>
      </c>
      <c r="H92" s="7">
        <f>VLOOKUP(E92,SOTC_SWINE!A2:B106,{2},FALSE)</f>
      </c>
      <c r="I92" t="s">
        <v>103</v>
      </c>
      <c r="J92" t="s">
        <v>104</v>
      </c>
      <c r="K92" t="s">
        <v>104</v>
      </c>
      <c r="L92">
        <f>VLOOKUP(K92,SKU_SWINE!C2:F106,{4},FALSE)</f>
      </c>
      <c r="M92" s="8" t="s">
        <v>71</v>
      </c>
      <c r="N92" t="s">
        <v>29</v>
      </c>
      <c r="O92" t="s">
        <v>25</v>
      </c>
      <c r="P92" t="s">
        <v>25</v>
      </c>
      <c r="Q92" t="s">
        <v>25</v>
      </c>
      <c r="R92" t="s">
        <v>25</v>
      </c>
      <c r="S92" t="s">
        <v>25</v>
      </c>
      <c r="T92" s="8" t="s">
        <v>189</v>
      </c>
      <c r="U92" t="s">
        <v>25</v>
      </c>
      <c r="V92" t="s">
        <v>25</v>
      </c>
      <c r="W92" t="s">
        <v>93</v>
      </c>
      <c r="X92" t="s">
        <v>32</v>
      </c>
    </row>
    <row r="93" spans="1:24" x14ac:dyDescent="0.25">
      <c r="A93">
        <v>2024</v>
      </c>
      <c r="B93" t="s">
        <v>22</v>
      </c>
      <c r="C93" s="1" t="s">
        <v>163</v>
      </c>
      <c r="D93" s="1" t="s">
        <v>176</v>
      </c>
      <c r="E93" s="6">
        <v>2100092906</v>
      </c>
      <c r="F93">
        <f>IF(ISBLANK(VLOOKUP(E93,SOTC_SWINE!A2:D106,{3},FALSE)),VLOOKUP(E93,SOTC_SWINE!A2:D106,{4},FALSE),VLOOKUP(E106,SOTC_SWINE!A2:D106,{3},FALSE))</f>
      </c>
      <c r="G93" t="s">
        <v>25</v>
      </c>
      <c r="H93" s="7">
        <f>VLOOKUP(E93,SOTC_SWINE!A2:B106,{2},FALSE)</f>
      </c>
      <c r="I93" t="s">
        <v>190</v>
      </c>
      <c r="J93" t="s">
        <v>191</v>
      </c>
      <c r="K93" t="s">
        <v>191</v>
      </c>
      <c r="L93">
        <f>VLOOKUP(K93,SKU_SWINE!C2:F106,{4},FALSE)</f>
      </c>
      <c r="M93" s="8" t="s">
        <v>81</v>
      </c>
      <c r="N93" t="s">
        <v>29</v>
      </c>
      <c r="O93" t="s">
        <v>25</v>
      </c>
      <c r="P93" t="s">
        <v>25</v>
      </c>
      <c r="Q93" t="s">
        <v>25</v>
      </c>
      <c r="R93" t="s">
        <v>25</v>
      </c>
      <c r="S93" t="s">
        <v>25</v>
      </c>
      <c r="T93" s="8" t="s">
        <v>193</v>
      </c>
      <c r="U93" t="s">
        <v>25</v>
      </c>
      <c r="V93" t="s">
        <v>25</v>
      </c>
      <c r="W93" t="s">
        <v>93</v>
      </c>
      <c r="X93" t="s">
        <v>32</v>
      </c>
    </row>
    <row r="94" spans="1:24" x14ac:dyDescent="0.25">
      <c r="A94">
        <v>2024</v>
      </c>
      <c r="B94" t="s">
        <v>22</v>
      </c>
      <c r="C94" s="1" t="s">
        <v>163</v>
      </c>
      <c r="D94" s="1" t="s">
        <v>194</v>
      </c>
      <c r="E94" s="6">
        <v>2100092955</v>
      </c>
      <c r="F94">
        <f>IF(ISBLANK(VLOOKUP(E94,SOTC_SWINE!A2:D106,{3},FALSE)),VLOOKUP(E94,SOTC_SWINE!A2:D106,{4},FALSE),VLOOKUP(E106,SOTC_SWINE!A2:D106,{3},FALSE))</f>
      </c>
      <c r="G94" t="s">
        <v>25</v>
      </c>
      <c r="H94" s="7">
        <f>VLOOKUP(E94,SOTC_SWINE!A2:B106,{2},FALSE)</f>
      </c>
      <c r="I94" t="s">
        <v>40</v>
      </c>
      <c r="J94" t="s">
        <v>41</v>
      </c>
      <c r="K94" t="s">
        <v>41</v>
      </c>
      <c r="L94">
        <f>VLOOKUP(K94,SKU_SWINE!C2:F106,{4},FALSE)</f>
      </c>
      <c r="M94" s="8" t="s">
        <v>52</v>
      </c>
      <c r="N94" t="s">
        <v>29</v>
      </c>
      <c r="O94" t="s">
        <v>25</v>
      </c>
      <c r="P94" t="s">
        <v>25</v>
      </c>
      <c r="Q94" t="s">
        <v>25</v>
      </c>
      <c r="R94" t="s">
        <v>25</v>
      </c>
      <c r="S94" t="s">
        <v>25</v>
      </c>
      <c r="T94" s="8" t="s">
        <v>195</v>
      </c>
      <c r="U94" t="s">
        <v>25</v>
      </c>
      <c r="V94" t="s">
        <v>25</v>
      </c>
      <c r="W94" t="s">
        <v>93</v>
      </c>
      <c r="X94" t="s">
        <v>32</v>
      </c>
    </row>
    <row r="95" spans="1:24" x14ac:dyDescent="0.25">
      <c r="A95">
        <v>2024</v>
      </c>
      <c r="B95" t="s">
        <v>22</v>
      </c>
      <c r="C95" s="1" t="s">
        <v>163</v>
      </c>
      <c r="D95" s="1" t="s">
        <v>194</v>
      </c>
      <c r="E95" s="6">
        <v>2100092955</v>
      </c>
      <c r="F95">
        <f>IF(ISBLANK(VLOOKUP(E95,SOTC_SWINE!A2:D106,{3},FALSE)),VLOOKUP(E95,SOTC_SWINE!A2:D106,{4},FALSE),VLOOKUP(E106,SOTC_SWINE!A2:D106,{3},FALSE))</f>
      </c>
      <c r="G95" t="s">
        <v>25</v>
      </c>
      <c r="H95" s="7">
        <f>VLOOKUP(E95,SOTC_SWINE!A2:B106,{2},FALSE)</f>
      </c>
      <c r="I95" t="s">
        <v>50</v>
      </c>
      <c r="J95" t="s">
        <v>51</v>
      </c>
      <c r="K95" t="s">
        <v>51</v>
      </c>
      <c r="L95">
        <f>VLOOKUP(K95,SKU_SWINE!C2:F106,{4},FALSE)</f>
      </c>
      <c r="M95" s="8" t="s">
        <v>100</v>
      </c>
      <c r="N95" t="s">
        <v>29</v>
      </c>
      <c r="O95" t="s">
        <v>25</v>
      </c>
      <c r="P95" t="s">
        <v>25</v>
      </c>
      <c r="Q95" t="s">
        <v>25</v>
      </c>
      <c r="R95" t="s">
        <v>25</v>
      </c>
      <c r="S95" t="s">
        <v>25</v>
      </c>
      <c r="T95" s="8" t="s">
        <v>196</v>
      </c>
      <c r="U95" t="s">
        <v>25</v>
      </c>
      <c r="V95" t="s">
        <v>25</v>
      </c>
      <c r="W95" t="s">
        <v>93</v>
      </c>
      <c r="X95" t="s">
        <v>32</v>
      </c>
    </row>
    <row r="96" spans="1:24" x14ac:dyDescent="0.25">
      <c r="A96">
        <v>2024</v>
      </c>
      <c r="B96" t="s">
        <v>22</v>
      </c>
      <c r="C96" s="1" t="s">
        <v>163</v>
      </c>
      <c r="D96" s="1" t="s">
        <v>194</v>
      </c>
      <c r="E96" s="6">
        <v>2100092955</v>
      </c>
      <c r="F96">
        <f>IF(ISBLANK(VLOOKUP(E96,SOTC_SWINE!A2:D106,{3},FALSE)),VLOOKUP(E96,SOTC_SWINE!A2:D106,{4},FALSE),VLOOKUP(E106,SOTC_SWINE!A2:D106,{3},FALSE))</f>
      </c>
      <c r="G96" t="s">
        <v>25</v>
      </c>
      <c r="H96" s="7">
        <f>VLOOKUP(E96,SOTC_SWINE!A2:B106,{2},FALSE)</f>
      </c>
      <c r="I96" t="s">
        <v>97</v>
      </c>
      <c r="J96" t="s">
        <v>98</v>
      </c>
      <c r="K96" t="s">
        <v>98</v>
      </c>
      <c r="L96">
        <f>VLOOKUP(K96,SKU_SWINE!C2:F106,{4},FALSE)</f>
      </c>
      <c r="M96" s="8" t="s">
        <v>106</v>
      </c>
      <c r="N96" t="s">
        <v>29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s="8" t="s">
        <v>197</v>
      </c>
      <c r="U96" t="s">
        <v>25</v>
      </c>
      <c r="V96" t="s">
        <v>25</v>
      </c>
      <c r="W96" t="s">
        <v>93</v>
      </c>
      <c r="X96" t="s">
        <v>32</v>
      </c>
    </row>
    <row r="97" spans="1:24" x14ac:dyDescent="0.25">
      <c r="A97">
        <v>2024</v>
      </c>
      <c r="B97" t="s">
        <v>22</v>
      </c>
      <c r="C97" s="1" t="s">
        <v>163</v>
      </c>
      <c r="D97" s="1" t="s">
        <v>194</v>
      </c>
      <c r="E97" s="6">
        <v>2100092955</v>
      </c>
      <c r="F97">
        <f>IF(ISBLANK(VLOOKUP(E97,SOTC_SWINE!A2:D106,{3},FALSE)),VLOOKUP(E97,SOTC_SWINE!A2:D106,{4},FALSE),VLOOKUP(E106,SOTC_SWINE!A2:D106,{3},FALSE))</f>
      </c>
      <c r="G97" t="s">
        <v>25</v>
      </c>
      <c r="H97" s="7">
        <f>VLOOKUP(E97,SOTC_SWINE!A2:B106,{2},FALSE)</f>
      </c>
      <c r="I97" t="s">
        <v>168</v>
      </c>
      <c r="J97" t="s">
        <v>169</v>
      </c>
      <c r="K97" t="s">
        <v>169</v>
      </c>
      <c r="L97">
        <f>VLOOKUP(K97,SKU_SWINE!C2:F106,{4},FALSE)</f>
      </c>
      <c r="M97" s="8" t="s">
        <v>152</v>
      </c>
      <c r="N97" t="s">
        <v>29</v>
      </c>
      <c r="O97" t="s">
        <v>25</v>
      </c>
      <c r="P97" t="s">
        <v>25</v>
      </c>
      <c r="Q97" t="s">
        <v>25</v>
      </c>
      <c r="R97" t="s">
        <v>25</v>
      </c>
      <c r="S97" t="s">
        <v>25</v>
      </c>
      <c r="T97" s="8" t="s">
        <v>198</v>
      </c>
      <c r="U97" t="s">
        <v>25</v>
      </c>
      <c r="V97" t="s">
        <v>25</v>
      </c>
      <c r="W97" t="s">
        <v>93</v>
      </c>
      <c r="X97" t="s">
        <v>32</v>
      </c>
    </row>
    <row r="98" spans="1:24" x14ac:dyDescent="0.25">
      <c r="A98">
        <v>2024</v>
      </c>
      <c r="B98" t="s">
        <v>22</v>
      </c>
      <c r="C98" s="1" t="s">
        <v>163</v>
      </c>
      <c r="D98" s="1" t="s">
        <v>194</v>
      </c>
      <c r="E98" s="6">
        <v>2100092955</v>
      </c>
      <c r="F98">
        <f>IF(ISBLANK(VLOOKUP(E98,SOTC_SWINE!A2:D106,{3},FALSE)),VLOOKUP(E98,SOTC_SWINE!A2:D106,{4},FALSE),VLOOKUP(E106,SOTC_SWINE!A2:D106,{3},FALSE))</f>
      </c>
      <c r="G98" t="s">
        <v>25</v>
      </c>
      <c r="H98" s="7">
        <f>VLOOKUP(E98,SOTC_SWINE!A2:B106,{2},FALSE)</f>
      </c>
      <c r="I98" t="s">
        <v>168</v>
      </c>
      <c r="J98" t="s">
        <v>169</v>
      </c>
      <c r="K98" t="s">
        <v>169</v>
      </c>
      <c r="L98">
        <f>VLOOKUP(K98,SKU_SWINE!C2:F106,{4},FALSE)</f>
      </c>
      <c r="M98" s="8" t="s">
        <v>199</v>
      </c>
      <c r="N98" t="s">
        <v>29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s="8" t="s">
        <v>200</v>
      </c>
      <c r="U98" t="s">
        <v>25</v>
      </c>
      <c r="V98" t="s">
        <v>25</v>
      </c>
      <c r="W98" t="s">
        <v>93</v>
      </c>
      <c r="X98" t="s">
        <v>32</v>
      </c>
    </row>
    <row r="99" spans="1:24" x14ac:dyDescent="0.25">
      <c r="A99">
        <v>2024</v>
      </c>
      <c r="B99" t="s">
        <v>22</v>
      </c>
      <c r="C99" s="1" t="s">
        <v>201</v>
      </c>
      <c r="D99" s="1" t="s">
        <v>202</v>
      </c>
      <c r="E99" s="6">
        <v>2100093059</v>
      </c>
      <c r="F99" t="s">
        <v>65</v>
      </c>
      <c r="G99" t="s">
        <v>25</v>
      </c>
      <c r="H99" s="7">
        <f>VLOOKUP(E99,SOTC_SWINE!A2:B106,{2},FALSE)</f>
      </c>
      <c r="I99" t="s">
        <v>83</v>
      </c>
      <c r="J99" t="s">
        <v>84</v>
      </c>
      <c r="K99" t="s">
        <v>84</v>
      </c>
      <c r="L99">
        <f>VLOOKUP(K99,SKU_SWINE!C2:F106,{4},FALSE)</f>
      </c>
      <c r="M99" s="8" t="s">
        <v>89</v>
      </c>
      <c r="N99" t="s">
        <v>29</v>
      </c>
      <c r="O99" t="s">
        <v>25</v>
      </c>
      <c r="P99" t="s">
        <v>25</v>
      </c>
      <c r="Q99" t="s">
        <v>25</v>
      </c>
      <c r="R99" t="s">
        <v>25</v>
      </c>
      <c r="S99" t="s">
        <v>25</v>
      </c>
      <c r="T99" s="8" t="s">
        <v>203</v>
      </c>
      <c r="U99" t="s">
        <v>25</v>
      </c>
      <c r="V99" t="s">
        <v>25</v>
      </c>
      <c r="W99" t="s">
        <v>65</v>
      </c>
      <c r="X99" t="s">
        <v>32</v>
      </c>
    </row>
    <row r="100" spans="1:24" x14ac:dyDescent="0.25">
      <c r="A100">
        <v>2024</v>
      </c>
      <c r="B100" t="s">
        <v>22</v>
      </c>
      <c r="C100" s="1" t="s">
        <v>201</v>
      </c>
      <c r="D100" s="1" t="s">
        <v>202</v>
      </c>
      <c r="E100" s="6">
        <v>2100093059</v>
      </c>
      <c r="F100" t="s">
        <v>65</v>
      </c>
      <c r="G100" t="s">
        <v>25</v>
      </c>
      <c r="H100" s="7">
        <f>VLOOKUP(E100,SOTC_SWINE!A2:B106,{2},FALSE)</f>
      </c>
      <c r="I100" t="s">
        <v>86</v>
      </c>
      <c r="J100" t="s">
        <v>87</v>
      </c>
      <c r="K100" t="s">
        <v>87</v>
      </c>
      <c r="L100">
        <f>VLOOKUP(K100,SKU_SWINE!C2:F106,{4},FALSE)</f>
      </c>
      <c r="M100" s="8" t="s">
        <v>204</v>
      </c>
      <c r="N100" t="s">
        <v>29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s="8" t="s">
        <v>205</v>
      </c>
      <c r="U100" t="s">
        <v>25</v>
      </c>
      <c r="V100" t="s">
        <v>25</v>
      </c>
      <c r="W100" t="s">
        <v>65</v>
      </c>
      <c r="X100" t="s">
        <v>32</v>
      </c>
    </row>
    <row r="101" spans="1:24" x14ac:dyDescent="0.25">
      <c r="A101">
        <v>2024</v>
      </c>
      <c r="B101" t="s">
        <v>22</v>
      </c>
      <c r="C101" s="1" t="s">
        <v>201</v>
      </c>
      <c r="D101" s="1" t="s">
        <v>202</v>
      </c>
      <c r="E101" s="6">
        <v>2100093059</v>
      </c>
      <c r="F101" t="s">
        <v>65</v>
      </c>
      <c r="G101" t="s">
        <v>25</v>
      </c>
      <c r="H101" s="7">
        <f>VLOOKUP(E101,SOTC_SWINE!A2:B106,{2},FALSE)</f>
      </c>
      <c r="I101" t="s">
        <v>206</v>
      </c>
      <c r="J101" t="s">
        <v>207</v>
      </c>
      <c r="K101" t="s">
        <v>207</v>
      </c>
      <c r="L101">
        <f>VLOOKUP(K101,SKU_SWINE!C2:F106,{4},FALSE)</f>
      </c>
      <c r="M101" s="8" t="s">
        <v>71</v>
      </c>
      <c r="N101" t="s">
        <v>29</v>
      </c>
      <c r="O101" t="s">
        <v>25</v>
      </c>
      <c r="P101" t="s">
        <v>25</v>
      </c>
      <c r="Q101" t="s">
        <v>25</v>
      </c>
      <c r="R101" t="s">
        <v>25</v>
      </c>
      <c r="S101" t="s">
        <v>25</v>
      </c>
      <c r="T101" s="8" t="s">
        <v>208</v>
      </c>
      <c r="U101" t="s">
        <v>25</v>
      </c>
      <c r="V101" t="s">
        <v>25</v>
      </c>
      <c r="W101" t="s">
        <v>65</v>
      </c>
      <c r="X101" t="s">
        <v>32</v>
      </c>
    </row>
    <row r="102" spans="1:24" x14ac:dyDescent="0.25">
      <c r="A102">
        <v>2024</v>
      </c>
      <c r="B102" t="s">
        <v>22</v>
      </c>
      <c r="C102" s="1" t="s">
        <v>201</v>
      </c>
      <c r="D102" s="1" t="s">
        <v>209</v>
      </c>
      <c r="E102" s="6">
        <v>2100093055</v>
      </c>
      <c r="F102">
        <f>IF(ISBLANK(VLOOKUP(E102,SOTC_SWINE!A2:D106,{3},FALSE)),VLOOKUP(E102,SOTC_SWINE!A2:D106,{4},FALSE),VLOOKUP(E106,SOTC_SWINE!A2:D106,{3},FALSE))</f>
      </c>
      <c r="G102" t="s">
        <v>25</v>
      </c>
      <c r="H102" s="7">
        <f>VLOOKUP(E102,SOTC_SWINE!A2:B106,{2},FALSE)</f>
      </c>
      <c r="I102" t="s">
        <v>83</v>
      </c>
      <c r="J102" t="s">
        <v>84</v>
      </c>
      <c r="K102" t="s">
        <v>84</v>
      </c>
      <c r="L102">
        <f>VLOOKUP(K102,SKU_SWINE!C2:F106,{4},FALSE)</f>
      </c>
      <c r="M102" s="8" t="s">
        <v>106</v>
      </c>
      <c r="N102" t="s">
        <v>29</v>
      </c>
      <c r="O102" t="s">
        <v>25</v>
      </c>
      <c r="P102" t="s">
        <v>25</v>
      </c>
      <c r="Q102" t="s">
        <v>25</v>
      </c>
      <c r="R102" t="s">
        <v>25</v>
      </c>
      <c r="S102" t="s">
        <v>25</v>
      </c>
      <c r="T102" s="8" t="s">
        <v>210</v>
      </c>
      <c r="U102" t="s">
        <v>25</v>
      </c>
      <c r="V102" t="s">
        <v>25</v>
      </c>
      <c r="W102" t="s">
        <v>93</v>
      </c>
      <c r="X102" t="s">
        <v>32</v>
      </c>
    </row>
    <row r="103" spans="1:24" x14ac:dyDescent="0.25">
      <c r="A103">
        <v>2024</v>
      </c>
      <c r="B103" t="s">
        <v>22</v>
      </c>
      <c r="C103" s="1" t="s">
        <v>201</v>
      </c>
      <c r="D103" s="1" t="s">
        <v>209</v>
      </c>
      <c r="E103" s="6">
        <v>2100093055</v>
      </c>
      <c r="F103">
        <f>IF(ISBLANK(VLOOKUP(E103,SOTC_SWINE!A2:D106,{3},FALSE)),VLOOKUP(E103,SOTC_SWINE!A2:D106,{4},FALSE),VLOOKUP(E106,SOTC_SWINE!A2:D106,{3},FALSE))</f>
      </c>
      <c r="G103" t="s">
        <v>25</v>
      </c>
      <c r="H103" s="7">
        <f>VLOOKUP(E103,SOTC_SWINE!A2:B106,{2},FALSE)</f>
      </c>
      <c r="I103" t="s">
        <v>86</v>
      </c>
      <c r="J103" t="s">
        <v>87</v>
      </c>
      <c r="K103" t="s">
        <v>87</v>
      </c>
      <c r="L103">
        <f>VLOOKUP(K103,SKU_SWINE!C2:F106,{4},FALSE)</f>
      </c>
      <c r="M103" s="8" t="s">
        <v>211</v>
      </c>
      <c r="N103" t="s">
        <v>29</v>
      </c>
      <c r="O103" t="s">
        <v>25</v>
      </c>
      <c r="P103" t="s">
        <v>25</v>
      </c>
      <c r="Q103" t="s">
        <v>25</v>
      </c>
      <c r="R103" t="s">
        <v>25</v>
      </c>
      <c r="S103" t="s">
        <v>25</v>
      </c>
      <c r="T103" s="8" t="s">
        <v>212</v>
      </c>
      <c r="U103" t="s">
        <v>25</v>
      </c>
      <c r="V103" t="s">
        <v>25</v>
      </c>
      <c r="W103" t="s">
        <v>93</v>
      </c>
      <c r="X103" t="s">
        <v>32</v>
      </c>
    </row>
    <row r="104" spans="1:24" x14ac:dyDescent="0.25">
      <c r="A104">
        <v>2024</v>
      </c>
      <c r="B104" t="s">
        <v>22</v>
      </c>
      <c r="C104" s="1" t="s">
        <v>201</v>
      </c>
      <c r="D104" s="1" t="s">
        <v>209</v>
      </c>
      <c r="E104" s="6">
        <v>2100093055</v>
      </c>
      <c r="F104">
        <f>IF(ISBLANK(VLOOKUP(E104,SOTC_SWINE!A2:D106,{3},FALSE)),VLOOKUP(E104,SOTC_SWINE!A2:D106,{4},FALSE),VLOOKUP(E106,SOTC_SWINE!A2:D106,{3},FALSE))</f>
      </c>
      <c r="G104" t="s">
        <v>25</v>
      </c>
      <c r="H104" s="7">
        <f>VLOOKUP(E104,SOTC_SWINE!A2:B106,{2},FALSE)</f>
      </c>
      <c r="I104" t="s">
        <v>206</v>
      </c>
      <c r="J104" t="s">
        <v>207</v>
      </c>
      <c r="K104" t="s">
        <v>207</v>
      </c>
      <c r="L104">
        <f>VLOOKUP(K104,SKU_SWINE!C2:F106,{4},FALSE)</f>
      </c>
      <c r="M104" s="8" t="s">
        <v>52</v>
      </c>
      <c r="N104" t="s">
        <v>29</v>
      </c>
      <c r="O104" t="s">
        <v>25</v>
      </c>
      <c r="P104" t="s">
        <v>25</v>
      </c>
      <c r="Q104" t="s">
        <v>25</v>
      </c>
      <c r="R104" t="s">
        <v>25</v>
      </c>
      <c r="S104" t="s">
        <v>25</v>
      </c>
      <c r="T104" s="8" t="s">
        <v>213</v>
      </c>
      <c r="U104" t="s">
        <v>25</v>
      </c>
      <c r="V104" t="s">
        <v>25</v>
      </c>
      <c r="W104" t="s">
        <v>93</v>
      </c>
      <c r="X104" t="s">
        <v>32</v>
      </c>
    </row>
    <row r="105" spans="1:24" x14ac:dyDescent="0.25">
      <c r="A105">
        <v>2024</v>
      </c>
      <c r="B105" t="s">
        <v>22</v>
      </c>
      <c r="C105" s="1" t="s">
        <v>201</v>
      </c>
      <c r="D105" s="1" t="s">
        <v>209</v>
      </c>
      <c r="E105" s="6">
        <v>2100093055</v>
      </c>
      <c r="F105">
        <f>IF(ISBLANK(VLOOKUP(E105,SOTC_SWINE!A2:D106,{3},FALSE)),VLOOKUP(E105,SOTC_SWINE!A2:D106,{4},FALSE),VLOOKUP(E106,SOTC_SWINE!A2:D106,{3},FALSE))</f>
      </c>
      <c r="G105" t="s">
        <v>25</v>
      </c>
      <c r="H105" s="7">
        <f>VLOOKUP(E105,SOTC_SWINE!A2:B106,{2},FALSE)</f>
      </c>
      <c r="I105" t="s">
        <v>122</v>
      </c>
      <c r="J105" t="s">
        <v>123</v>
      </c>
      <c r="K105" t="s">
        <v>123</v>
      </c>
      <c r="L105">
        <f>VLOOKUP(K105,SKU_SWINE!C2:F106,{4},FALSE)</f>
      </c>
      <c r="M105" s="8" t="s">
        <v>71</v>
      </c>
      <c r="N105" t="s">
        <v>29</v>
      </c>
      <c r="O105" t="s">
        <v>25</v>
      </c>
      <c r="P105" t="s">
        <v>25</v>
      </c>
      <c r="Q105" t="s">
        <v>25</v>
      </c>
      <c r="R105" t="s">
        <v>25</v>
      </c>
      <c r="S105" t="s">
        <v>25</v>
      </c>
      <c r="T105" s="8" t="s">
        <v>214</v>
      </c>
      <c r="U105" t="s">
        <v>25</v>
      </c>
      <c r="V105" t="s">
        <v>25</v>
      </c>
      <c r="W105" t="s">
        <v>93</v>
      </c>
      <c r="X105" t="s">
        <v>32</v>
      </c>
    </row>
    <row r="106" spans="1:24" x14ac:dyDescent="0.25">
      <c r="A106">
        <v>2024</v>
      </c>
      <c r="B106" t="s">
        <v>22</v>
      </c>
      <c r="C106" s="1" t="s">
        <v>201</v>
      </c>
      <c r="D106" s="1" t="s">
        <v>215</v>
      </c>
      <c r="E106" s="6">
        <v>2100093024</v>
      </c>
      <c r="F106">
        <f>IF(ISBLANK(VLOOKUP(E106,SOTC_SWINE!A2:D106,{3},FALSE)),VLOOKUP(E106,SOTC_SWINE!A2:D106,{4},FALSE),VLOOKUP(E106,SOTC_SWINE!A2:D106,{3},FALSE))</f>
      </c>
      <c r="G106" t="s">
        <v>25</v>
      </c>
      <c r="H106" s="7">
        <f>VLOOKUP(E106,SOTC_SWINE!A2:B106,{2},FALSE)</f>
      </c>
      <c r="I106" t="s">
        <v>129</v>
      </c>
      <c r="J106" t="s">
        <v>130</v>
      </c>
      <c r="K106" t="s">
        <v>130</v>
      </c>
      <c r="L106">
        <f>VLOOKUP(K106,SKU_SWINE!C2:F106,{4},FALSE)</f>
      </c>
      <c r="M106" s="8" t="s">
        <v>28</v>
      </c>
      <c r="N106" t="s">
        <v>29</v>
      </c>
      <c r="O106" t="s">
        <v>25</v>
      </c>
      <c r="P106" t="s">
        <v>25</v>
      </c>
      <c r="Q106" t="s">
        <v>25</v>
      </c>
      <c r="R106" t="s">
        <v>25</v>
      </c>
      <c r="S106" t="s">
        <v>25</v>
      </c>
      <c r="T106" s="8" t="s">
        <v>216</v>
      </c>
      <c r="U106" t="s">
        <v>25</v>
      </c>
      <c r="V106" t="s">
        <v>25</v>
      </c>
      <c r="W106" t="s">
        <v>93</v>
      </c>
      <c r="X106" t="s">
        <v>32</v>
      </c>
    </row>
    <row r="107" spans="1:24" x14ac:dyDescent="0.25">
      <c r="A107">
        <v>2024</v>
      </c>
      <c r="B107" t="s">
        <v>22</v>
      </c>
      <c r="C107" s="1" t="s">
        <v>201</v>
      </c>
      <c r="D107" s="1" t="s">
        <v>215</v>
      </c>
      <c r="E107" s="6">
        <v>2100093024</v>
      </c>
      <c r="F107">
        <f>IF(ISBLANK(VLOOKUP(E107,SOTC_SWINE!A2:D106,{3},FALSE)),VLOOKUP(E107,SOTC_SWINE!A2:D106,{4},FALSE),VLOOKUP(E106,SOTC_SWINE!A2:D106,{3},FALSE))</f>
      </c>
      <c r="G107" t="s">
        <v>25</v>
      </c>
      <c r="H107" s="7">
        <f>VLOOKUP(E107,SOTC_SWINE!A2:B106,{2},FALSE)</f>
      </c>
      <c r="I107" t="s">
        <v>66</v>
      </c>
      <c r="J107" t="s">
        <v>67</v>
      </c>
      <c r="K107" t="s">
        <v>67</v>
      </c>
      <c r="L107">
        <f>VLOOKUP(K107,SKU_SWINE!C2:F106,{4},FALSE)</f>
      </c>
      <c r="M107" s="8" t="s">
        <v>106</v>
      </c>
      <c r="N107" t="s">
        <v>29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s="8" t="s">
        <v>217</v>
      </c>
      <c r="U107" t="s">
        <v>25</v>
      </c>
      <c r="V107" t="s">
        <v>25</v>
      </c>
      <c r="W107" t="s">
        <v>93</v>
      </c>
      <c r="X107" t="s">
        <v>32</v>
      </c>
    </row>
    <row r="108" spans="1:24" x14ac:dyDescent="0.25">
      <c r="A108">
        <v>2024</v>
      </c>
      <c r="B108" t="s">
        <v>22</v>
      </c>
      <c r="C108" s="1" t="s">
        <v>201</v>
      </c>
      <c r="D108" s="1" t="s">
        <v>215</v>
      </c>
      <c r="E108" s="6">
        <v>2100093024</v>
      </c>
      <c r="F108">
        <f>IF(ISBLANK(VLOOKUP(E108,SOTC_SWINE!A2:D106,{3},FALSE)),VLOOKUP(E108,SOTC_SWINE!A2:D106,{4},FALSE),VLOOKUP(E106,SOTC_SWINE!A2:D106,{3},FALSE))</f>
      </c>
      <c r="G108" t="s">
        <v>25</v>
      </c>
      <c r="H108" s="7">
        <f>VLOOKUP(E108,SOTC_SWINE!A2:B106,{2},FALSE)</f>
      </c>
      <c r="I108" t="s">
        <v>66</v>
      </c>
      <c r="J108" t="s">
        <v>67</v>
      </c>
      <c r="K108" t="s">
        <v>67</v>
      </c>
      <c r="L108">
        <f>VLOOKUP(K108,SKU_SWINE!C2:F106,{4},FALSE)</f>
      </c>
      <c r="M108" s="8" t="s">
        <v>28</v>
      </c>
      <c r="N108" t="s">
        <v>29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s="8" t="s">
        <v>218</v>
      </c>
      <c r="U108" t="s">
        <v>25</v>
      </c>
      <c r="V108" t="s">
        <v>25</v>
      </c>
      <c r="W108" t="s">
        <v>93</v>
      </c>
      <c r="X108" t="s">
        <v>32</v>
      </c>
    </row>
    <row r="109" spans="1:24" x14ac:dyDescent="0.25">
      <c r="A109">
        <v>2024</v>
      </c>
      <c r="B109" t="s">
        <v>22</v>
      </c>
      <c r="C109" s="1" t="s">
        <v>201</v>
      </c>
      <c r="D109" s="1" t="s">
        <v>215</v>
      </c>
      <c r="E109" s="6">
        <v>2100093024</v>
      </c>
      <c r="F109">
        <f>IF(ISBLANK(VLOOKUP(E109,SOTC_SWINE!A2:D106,{3},FALSE)),VLOOKUP(E109,SOTC_SWINE!A2:D106,{4},FALSE),VLOOKUP(E106,SOTC_SWINE!A2:D106,{3},FALSE))</f>
      </c>
      <c r="G109" t="s">
        <v>25</v>
      </c>
      <c r="H109" s="7">
        <f>VLOOKUP(E109,SOTC_SWINE!A2:B106,{2},FALSE)</f>
      </c>
      <c r="I109" t="s">
        <v>129</v>
      </c>
      <c r="J109" t="s">
        <v>130</v>
      </c>
      <c r="K109" t="s">
        <v>130</v>
      </c>
      <c r="L109">
        <f>VLOOKUP(K109,SKU_SWINE!C2:F106,{4},FALSE)</f>
      </c>
      <c r="M109" s="8" t="s">
        <v>219</v>
      </c>
      <c r="N109" t="s">
        <v>29</v>
      </c>
      <c r="O109" t="s">
        <v>25</v>
      </c>
      <c r="P109" t="s">
        <v>25</v>
      </c>
      <c r="Q109" t="s">
        <v>25</v>
      </c>
      <c r="R109" t="s">
        <v>25</v>
      </c>
      <c r="S109" t="s">
        <v>25</v>
      </c>
      <c r="T109" s="8" t="s">
        <v>220</v>
      </c>
      <c r="U109" t="s">
        <v>25</v>
      </c>
      <c r="V109" t="s">
        <v>25</v>
      </c>
      <c r="W109" t="s">
        <v>93</v>
      </c>
      <c r="X109" t="s">
        <v>32</v>
      </c>
    </row>
    <row r="110" spans="1:24" x14ac:dyDescent="0.25">
      <c r="A110">
        <v>2024</v>
      </c>
      <c r="B110" t="s">
        <v>22</v>
      </c>
      <c r="C110" s="1" t="s">
        <v>201</v>
      </c>
      <c r="D110" s="1" t="s">
        <v>215</v>
      </c>
      <c r="E110" s="6">
        <v>2100093024</v>
      </c>
      <c r="F110">
        <f>IF(ISBLANK(VLOOKUP(E110,SOTC_SWINE!A2:D106,{3},FALSE)),VLOOKUP(E110,SOTC_SWINE!A2:D106,{4},FALSE),VLOOKUP(E106,SOTC_SWINE!A2:D106,{3},FALSE))</f>
      </c>
      <c r="G110" t="s">
        <v>25</v>
      </c>
      <c r="H110" s="7">
        <f>VLOOKUP(E110,SOTC_SWINE!A2:B106,{2},FALSE)</f>
      </c>
      <c r="I110" t="s">
        <v>66</v>
      </c>
      <c r="J110" t="s">
        <v>67</v>
      </c>
      <c r="K110" t="s">
        <v>67</v>
      </c>
      <c r="L110">
        <f>VLOOKUP(K110,SKU_SWINE!C2:F106,{4},FALSE)</f>
      </c>
      <c r="M110" s="8" t="s">
        <v>52</v>
      </c>
      <c r="N110" t="s">
        <v>29</v>
      </c>
      <c r="O110" t="s">
        <v>25</v>
      </c>
      <c r="P110" t="s">
        <v>25</v>
      </c>
      <c r="Q110" t="s">
        <v>25</v>
      </c>
      <c r="R110" t="s">
        <v>25</v>
      </c>
      <c r="S110" t="s">
        <v>25</v>
      </c>
      <c r="T110" s="8" t="s">
        <v>221</v>
      </c>
      <c r="U110" t="s">
        <v>25</v>
      </c>
      <c r="V110" t="s">
        <v>25</v>
      </c>
      <c r="W110" t="s">
        <v>93</v>
      </c>
      <c r="X110" t="s">
        <v>32</v>
      </c>
    </row>
    <row r="111" spans="1:24" x14ac:dyDescent="0.25">
      <c r="A111">
        <v>2024</v>
      </c>
      <c r="B111" t="s">
        <v>22</v>
      </c>
      <c r="C111" s="1" t="s">
        <v>201</v>
      </c>
      <c r="D111" s="1" t="s">
        <v>215</v>
      </c>
      <c r="E111" s="6">
        <v>2100093024</v>
      </c>
      <c r="F111">
        <f>IF(ISBLANK(VLOOKUP(E111,SOTC_SWINE!A2:D106,{3},FALSE)),VLOOKUP(E111,SOTC_SWINE!A2:D106,{4},FALSE),VLOOKUP(E106,SOTC_SWINE!A2:D106,{3},FALSE))</f>
      </c>
      <c r="G111" t="s">
        <v>25</v>
      </c>
      <c r="H111" s="7">
        <f>VLOOKUP(E111,SOTC_SWINE!A2:B106,{2},FALSE)</f>
      </c>
      <c r="I111" t="s">
        <v>129</v>
      </c>
      <c r="J111" t="s">
        <v>130</v>
      </c>
      <c r="K111" t="s">
        <v>130</v>
      </c>
      <c r="L111">
        <f>VLOOKUP(K111,SKU_SWINE!C2:F106,{4},FALSE)</f>
      </c>
      <c r="M111" s="8" t="s">
        <v>52</v>
      </c>
      <c r="N111" t="s">
        <v>29</v>
      </c>
      <c r="O111" t="s">
        <v>25</v>
      </c>
      <c r="P111" t="s">
        <v>25</v>
      </c>
      <c r="Q111" t="s">
        <v>25</v>
      </c>
      <c r="R111" t="s">
        <v>25</v>
      </c>
      <c r="S111" t="s">
        <v>25</v>
      </c>
      <c r="T111" s="8" t="s">
        <v>222</v>
      </c>
      <c r="U111" t="s">
        <v>25</v>
      </c>
      <c r="V111" t="s">
        <v>25</v>
      </c>
      <c r="W111" t="s">
        <v>93</v>
      </c>
      <c r="X111" t="s">
        <v>32</v>
      </c>
    </row>
    <row r="112" spans="1:24" x14ac:dyDescent="0.25">
      <c r="A112">
        <v>2024</v>
      </c>
      <c r="B112" t="s">
        <v>22</v>
      </c>
      <c r="C112" s="1" t="s">
        <v>201</v>
      </c>
      <c r="D112" s="1" t="s">
        <v>215</v>
      </c>
      <c r="E112" s="6">
        <v>2100093024</v>
      </c>
      <c r="F112">
        <f>IF(ISBLANK(VLOOKUP(E112,SOTC_SWINE!A2:D106,{3},FALSE)),VLOOKUP(E112,SOTC_SWINE!A2:D106,{4},FALSE),VLOOKUP(E106,SOTC_SWINE!A2:D106,{3},FALSE))</f>
      </c>
      <c r="G112" t="s">
        <v>25</v>
      </c>
      <c r="H112" s="7">
        <f>VLOOKUP(E112,SOTC_SWINE!A2:B106,{2},FALSE)</f>
      </c>
      <c r="I112" t="s">
        <v>66</v>
      </c>
      <c r="J112" t="s">
        <v>67</v>
      </c>
      <c r="K112" t="s">
        <v>67</v>
      </c>
      <c r="L112">
        <f>VLOOKUP(K112,SKU_SWINE!C2:F106,{4},FALSE)</f>
      </c>
      <c r="M112" s="8" t="s">
        <v>71</v>
      </c>
      <c r="N112" t="s">
        <v>29</v>
      </c>
      <c r="O112" t="s">
        <v>25</v>
      </c>
      <c r="P112" t="s">
        <v>25</v>
      </c>
      <c r="Q112" t="s">
        <v>25</v>
      </c>
      <c r="R112" t="s">
        <v>25</v>
      </c>
      <c r="S112" t="s">
        <v>25</v>
      </c>
      <c r="T112" s="8" t="s">
        <v>223</v>
      </c>
      <c r="U112" t="s">
        <v>25</v>
      </c>
      <c r="V112" t="s">
        <v>25</v>
      </c>
      <c r="W112" t="s">
        <v>93</v>
      </c>
      <c r="X112" t="s">
        <v>32</v>
      </c>
    </row>
    <row r="113" spans="1:24" x14ac:dyDescent="0.25">
      <c r="A113">
        <v>2024</v>
      </c>
      <c r="B113" t="s">
        <v>22</v>
      </c>
      <c r="C113" s="1" t="s">
        <v>23</v>
      </c>
      <c r="D113" s="1" t="s">
        <v>224</v>
      </c>
      <c r="E113" s="6">
        <v>2100093596</v>
      </c>
      <c r="F113" t="s">
        <v>65</v>
      </c>
      <c r="G113" t="s">
        <v>25</v>
      </c>
      <c r="H113" s="7">
        <f>VLOOKUP(E113,SOTC_SWINE!A2:B106,{2},FALSE)</f>
      </c>
      <c r="I113" t="s">
        <v>225</v>
      </c>
      <c r="J113" t="s">
        <v>226</v>
      </c>
      <c r="K113" t="s">
        <v>226</v>
      </c>
      <c r="L113">
        <f>VLOOKUP(K113,SKU_SWINE!C2:F106,{4},FALSE)</f>
      </c>
      <c r="M113" s="8" t="s">
        <v>28</v>
      </c>
      <c r="N113" t="s">
        <v>29</v>
      </c>
      <c r="O113" t="s">
        <v>25</v>
      </c>
      <c r="P113" t="s">
        <v>25</v>
      </c>
      <c r="Q113" t="s">
        <v>25</v>
      </c>
      <c r="R113" t="s">
        <v>25</v>
      </c>
      <c r="S113" t="s">
        <v>25</v>
      </c>
      <c r="T113" s="8" t="s">
        <v>227</v>
      </c>
      <c r="U113" t="s">
        <v>25</v>
      </c>
      <c r="V113" t="s">
        <v>25</v>
      </c>
      <c r="W113" t="s">
        <v>65</v>
      </c>
      <c r="X113" t="s">
        <v>32</v>
      </c>
    </row>
    <row r="114" spans="1:24" x14ac:dyDescent="0.25">
      <c r="A114">
        <v>2024</v>
      </c>
      <c r="B114" t="s">
        <v>22</v>
      </c>
      <c r="C114" s="1" t="s">
        <v>23</v>
      </c>
      <c r="D114" s="1" t="s">
        <v>224</v>
      </c>
      <c r="E114" s="6">
        <v>2100093596</v>
      </c>
      <c r="F114" t="s">
        <v>65</v>
      </c>
      <c r="G114" t="s">
        <v>25</v>
      </c>
      <c r="H114" s="7">
        <f>VLOOKUP(E114,SOTC_SWINE!A2:B106,{2},FALSE)</f>
      </c>
      <c r="I114" t="s">
        <v>26</v>
      </c>
      <c r="J114" t="s">
        <v>27</v>
      </c>
      <c r="K114" t="s">
        <v>27</v>
      </c>
      <c r="L114">
        <f>VLOOKUP(K114,SKU_SWINE!C2:F106,{4},FALSE)</f>
      </c>
      <c r="M114" s="8" t="s">
        <v>106</v>
      </c>
      <c r="N114" t="s">
        <v>29</v>
      </c>
      <c r="O114" t="s">
        <v>25</v>
      </c>
      <c r="P114" t="s">
        <v>25</v>
      </c>
      <c r="Q114" t="s">
        <v>25</v>
      </c>
      <c r="R114" t="s">
        <v>25</v>
      </c>
      <c r="S114" t="s">
        <v>25</v>
      </c>
      <c r="T114" s="8" t="s">
        <v>228</v>
      </c>
      <c r="U114" t="s">
        <v>25</v>
      </c>
      <c r="V114" t="s">
        <v>25</v>
      </c>
      <c r="W114" t="s">
        <v>65</v>
      </c>
      <c r="X114" t="s">
        <v>32</v>
      </c>
    </row>
    <row r="115" spans="1:24" x14ac:dyDescent="0.25">
      <c r="A115">
        <v>2024</v>
      </c>
      <c r="B115" t="s">
        <v>22</v>
      </c>
      <c r="C115" s="1" t="s">
        <v>23</v>
      </c>
      <c r="D115" s="1" t="s">
        <v>224</v>
      </c>
      <c r="E115" s="6">
        <v>2100093596</v>
      </c>
      <c r="F115" t="s">
        <v>65</v>
      </c>
      <c r="G115" t="s">
        <v>25</v>
      </c>
      <c r="H115" s="7">
        <f>VLOOKUP(E115,SOTC_SWINE!A2:B106,{2},FALSE)</f>
      </c>
      <c r="I115" t="s">
        <v>26</v>
      </c>
      <c r="J115" t="s">
        <v>27</v>
      </c>
      <c r="K115" t="s">
        <v>27</v>
      </c>
      <c r="L115">
        <f>VLOOKUP(K115,SKU_SWINE!C2:F106,{4},FALSE)</f>
      </c>
      <c r="M115" s="8" t="s">
        <v>89</v>
      </c>
      <c r="N115" t="s">
        <v>29</v>
      </c>
      <c r="O115" t="s">
        <v>25</v>
      </c>
      <c r="P115" t="s">
        <v>25</v>
      </c>
      <c r="Q115" t="s">
        <v>25</v>
      </c>
      <c r="R115" t="s">
        <v>25</v>
      </c>
      <c r="S115" t="s">
        <v>25</v>
      </c>
      <c r="T115" s="8" t="s">
        <v>229</v>
      </c>
      <c r="U115" t="s">
        <v>25</v>
      </c>
      <c r="V115" t="s">
        <v>25</v>
      </c>
      <c r="W115" t="s">
        <v>65</v>
      </c>
      <c r="X115" t="s">
        <v>32</v>
      </c>
    </row>
    <row r="116" spans="1:24" x14ac:dyDescent="0.25">
      <c r="A116">
        <v>2024</v>
      </c>
      <c r="B116" t="s">
        <v>22</v>
      </c>
      <c r="C116" s="1" t="s">
        <v>23</v>
      </c>
      <c r="D116" s="1" t="s">
        <v>224</v>
      </c>
      <c r="E116" s="6">
        <v>2100093596</v>
      </c>
      <c r="F116" t="s">
        <v>65</v>
      </c>
      <c r="G116" t="s">
        <v>25</v>
      </c>
      <c r="H116" s="7">
        <f>VLOOKUP(E116,SOTC_SWINE!A2:B106,{2},FALSE)</f>
      </c>
      <c r="I116" t="s">
        <v>129</v>
      </c>
      <c r="J116" t="s">
        <v>130</v>
      </c>
      <c r="K116" t="s">
        <v>130</v>
      </c>
      <c r="L116">
        <f>VLOOKUP(K116,SKU_SWINE!C2:F106,{4},FALSE)</f>
      </c>
      <c r="M116" s="8" t="s">
        <v>152</v>
      </c>
      <c r="N116" t="s">
        <v>29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 s="8" t="s">
        <v>230</v>
      </c>
      <c r="U116" t="s">
        <v>25</v>
      </c>
      <c r="V116" t="s">
        <v>25</v>
      </c>
      <c r="W116" t="s">
        <v>65</v>
      </c>
      <c r="X116" t="s">
        <v>32</v>
      </c>
    </row>
    <row r="117" spans="1:24" x14ac:dyDescent="0.25">
      <c r="A117">
        <v>2024</v>
      </c>
      <c r="B117" t="s">
        <v>22</v>
      </c>
      <c r="C117" s="1" t="s">
        <v>23</v>
      </c>
      <c r="D117" s="1" t="s">
        <v>224</v>
      </c>
      <c r="E117" s="6">
        <v>2100093596</v>
      </c>
      <c r="F117" t="s">
        <v>65</v>
      </c>
      <c r="G117" t="s">
        <v>25</v>
      </c>
      <c r="H117" s="7">
        <f>VLOOKUP(E117,SOTC_SWINE!A2:B106,{2},FALSE)</f>
      </c>
      <c r="I117" t="s">
        <v>129</v>
      </c>
      <c r="J117" t="s">
        <v>130</v>
      </c>
      <c r="K117" t="s">
        <v>130</v>
      </c>
      <c r="L117">
        <f>VLOOKUP(K117,SKU_SWINE!C2:F106,{4},FALSE)</f>
      </c>
      <c r="M117" s="8" t="s">
        <v>79</v>
      </c>
      <c r="N117" t="s">
        <v>29</v>
      </c>
      <c r="O117" t="s">
        <v>25</v>
      </c>
      <c r="P117" t="s">
        <v>25</v>
      </c>
      <c r="Q117" t="s">
        <v>25</v>
      </c>
      <c r="R117" t="s">
        <v>25</v>
      </c>
      <c r="S117" t="s">
        <v>25</v>
      </c>
      <c r="T117" s="8" t="s">
        <v>231</v>
      </c>
      <c r="U117" t="s">
        <v>25</v>
      </c>
      <c r="V117" t="s">
        <v>25</v>
      </c>
      <c r="W117" t="s">
        <v>65</v>
      </c>
      <c r="X117" t="s">
        <v>32</v>
      </c>
    </row>
    <row r="118" spans="1:24" x14ac:dyDescent="0.25">
      <c r="A118">
        <v>2024</v>
      </c>
      <c r="B118" t="s">
        <v>22</v>
      </c>
      <c r="C118" s="1" t="s">
        <v>23</v>
      </c>
      <c r="D118" s="1" t="s">
        <v>224</v>
      </c>
      <c r="E118" s="6">
        <v>2100093596</v>
      </c>
      <c r="F118" t="s">
        <v>65</v>
      </c>
      <c r="G118" t="s">
        <v>25</v>
      </c>
      <c r="H118" s="7">
        <f>VLOOKUP(E118,SOTC_SWINE!A2:B106,{2},FALSE)</f>
      </c>
      <c r="I118" t="s">
        <v>129</v>
      </c>
      <c r="J118" t="s">
        <v>130</v>
      </c>
      <c r="K118" t="s">
        <v>130</v>
      </c>
      <c r="L118">
        <f>VLOOKUP(K118,SKU_SWINE!C2:F106,{4},FALSE)</f>
      </c>
      <c r="M118" s="8" t="s">
        <v>100</v>
      </c>
      <c r="N118" t="s">
        <v>29</v>
      </c>
      <c r="O118" t="s">
        <v>25</v>
      </c>
      <c r="P118" t="s">
        <v>25</v>
      </c>
      <c r="Q118" t="s">
        <v>25</v>
      </c>
      <c r="R118" t="s">
        <v>25</v>
      </c>
      <c r="S118" t="s">
        <v>25</v>
      </c>
      <c r="T118" s="8" t="s">
        <v>232</v>
      </c>
      <c r="U118" t="s">
        <v>25</v>
      </c>
      <c r="V118" t="s">
        <v>25</v>
      </c>
      <c r="W118" t="s">
        <v>65</v>
      </c>
      <c r="X118" t="s">
        <v>32</v>
      </c>
    </row>
    <row r="119" spans="1:24" x14ac:dyDescent="0.25">
      <c r="A119">
        <v>2024</v>
      </c>
      <c r="B119" t="s">
        <v>22</v>
      </c>
      <c r="C119" s="1" t="s">
        <v>23</v>
      </c>
      <c r="D119" s="1" t="s">
        <v>224</v>
      </c>
      <c r="E119" s="6">
        <v>2100093596</v>
      </c>
      <c r="F119" t="s">
        <v>65</v>
      </c>
      <c r="G119" t="s">
        <v>25</v>
      </c>
      <c r="H119" s="7">
        <f>VLOOKUP(E119,SOTC_SWINE!A2:B106,{2},FALSE)</f>
      </c>
      <c r="I119" t="s">
        <v>66</v>
      </c>
      <c r="J119" t="s">
        <v>67</v>
      </c>
      <c r="K119" t="s">
        <v>67</v>
      </c>
      <c r="L119">
        <f>VLOOKUP(K119,SKU_SWINE!C2:F106,{4},FALSE)</f>
      </c>
      <c r="M119" s="8" t="s">
        <v>233</v>
      </c>
      <c r="N119" t="s">
        <v>29</v>
      </c>
      <c r="O119" t="s">
        <v>25</v>
      </c>
      <c r="P119" t="s">
        <v>25</v>
      </c>
      <c r="Q119" t="s">
        <v>25</v>
      </c>
      <c r="R119" t="s">
        <v>25</v>
      </c>
      <c r="S119" t="s">
        <v>25</v>
      </c>
      <c r="T119" s="8" t="s">
        <v>234</v>
      </c>
      <c r="U119" t="s">
        <v>25</v>
      </c>
      <c r="V119" t="s">
        <v>25</v>
      </c>
      <c r="W119" t="s">
        <v>65</v>
      </c>
      <c r="X119" t="s">
        <v>32</v>
      </c>
    </row>
    <row r="120" spans="1:24" x14ac:dyDescent="0.25">
      <c r="A120">
        <v>2024</v>
      </c>
      <c r="B120" t="s">
        <v>22</v>
      </c>
      <c r="C120" s="1" t="s">
        <v>23</v>
      </c>
      <c r="D120" s="1" t="s">
        <v>224</v>
      </c>
      <c r="E120" s="6">
        <v>2100093596</v>
      </c>
      <c r="F120" t="s">
        <v>65</v>
      </c>
      <c r="G120" t="s">
        <v>25</v>
      </c>
      <c r="H120" s="7">
        <f>VLOOKUP(E120,SOTC_SWINE!A2:B106,{2},FALSE)</f>
      </c>
      <c r="I120" t="s">
        <v>66</v>
      </c>
      <c r="J120" t="s">
        <v>67</v>
      </c>
      <c r="K120" t="s">
        <v>67</v>
      </c>
      <c r="L120">
        <f>VLOOKUP(K120,SKU_SWINE!C2:F106,{4},FALSE)</f>
      </c>
      <c r="M120" s="8" t="s">
        <v>235</v>
      </c>
      <c r="N120" t="s">
        <v>29</v>
      </c>
      <c r="O120" t="s">
        <v>25</v>
      </c>
      <c r="P120" t="s">
        <v>25</v>
      </c>
      <c r="Q120" t="s">
        <v>25</v>
      </c>
      <c r="R120" t="s">
        <v>25</v>
      </c>
      <c r="S120" t="s">
        <v>25</v>
      </c>
      <c r="T120" s="8" t="s">
        <v>236</v>
      </c>
      <c r="U120" t="s">
        <v>25</v>
      </c>
      <c r="V120" t="s">
        <v>25</v>
      </c>
      <c r="W120" t="s">
        <v>65</v>
      </c>
      <c r="X120" t="s">
        <v>32</v>
      </c>
    </row>
    <row r="121" spans="1:24" x14ac:dyDescent="0.25">
      <c r="A121">
        <v>2024</v>
      </c>
      <c r="B121" t="s">
        <v>22</v>
      </c>
      <c r="C121" s="1" t="s">
        <v>23</v>
      </c>
      <c r="D121" s="1" t="s">
        <v>224</v>
      </c>
      <c r="E121" s="6">
        <v>2100093596</v>
      </c>
      <c r="F121" t="s">
        <v>65</v>
      </c>
      <c r="G121" t="s">
        <v>25</v>
      </c>
      <c r="H121" s="7">
        <f>VLOOKUP(E121,SOTC_SWINE!A2:B106,{2},FALSE)</f>
      </c>
      <c r="I121" t="s">
        <v>66</v>
      </c>
      <c r="J121" t="s">
        <v>67</v>
      </c>
      <c r="K121" t="s">
        <v>67</v>
      </c>
      <c r="L121">
        <f>VLOOKUP(K121,SKU_SWINE!C2:F106,{4},FALSE)</f>
      </c>
      <c r="M121" s="8" t="s">
        <v>81</v>
      </c>
      <c r="N121" t="s">
        <v>29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s="8" t="s">
        <v>237</v>
      </c>
      <c r="U121" t="s">
        <v>25</v>
      </c>
      <c r="V121" t="s">
        <v>25</v>
      </c>
      <c r="W121" t="s">
        <v>65</v>
      </c>
      <c r="X121" t="s">
        <v>32</v>
      </c>
    </row>
    <row r="122" spans="1:24" x14ac:dyDescent="0.25">
      <c r="A122">
        <v>2024</v>
      </c>
      <c r="B122" t="s">
        <v>22</v>
      </c>
      <c r="C122" s="1" t="s">
        <v>23</v>
      </c>
      <c r="D122" s="1" t="s">
        <v>238</v>
      </c>
      <c r="E122" s="6">
        <v>2100093594</v>
      </c>
      <c r="F122" t="s">
        <v>65</v>
      </c>
      <c r="G122" t="s">
        <v>25</v>
      </c>
      <c r="H122" s="7">
        <f>VLOOKUP(E122,SOTC_SWINE!A2:B106,{2},FALSE)</f>
      </c>
      <c r="I122" t="s">
        <v>168</v>
      </c>
      <c r="J122" t="s">
        <v>169</v>
      </c>
      <c r="K122" t="s">
        <v>169</v>
      </c>
      <c r="L122">
        <f>VLOOKUP(K122,SKU_SWINE!C2:F106,{4},FALSE)</f>
      </c>
      <c r="M122" s="8" t="s">
        <v>239</v>
      </c>
      <c r="N122" t="s">
        <v>29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s="8" t="s">
        <v>240</v>
      </c>
      <c r="U122" t="s">
        <v>25</v>
      </c>
      <c r="V122" t="s">
        <v>25</v>
      </c>
      <c r="W122" t="s">
        <v>65</v>
      </c>
      <c r="X122" t="s">
        <v>32</v>
      </c>
    </row>
    <row r="123" spans="1:24" x14ac:dyDescent="0.25">
      <c r="A123">
        <v>2024</v>
      </c>
      <c r="B123" t="s">
        <v>22</v>
      </c>
      <c r="C123" s="1" t="s">
        <v>23</v>
      </c>
      <c r="D123" s="1" t="s">
        <v>241</v>
      </c>
      <c r="E123" s="6">
        <v>2100093606</v>
      </c>
      <c r="F123">
        <f>IF(ISBLANK(VLOOKUP(E123,SOTC_SWINE!A2:D106,{3},FALSE)),VLOOKUP(E123,SOTC_SWINE!A2:D106,{4},FALSE),VLOOKUP(E106,SOTC_SWINE!A2:D106,{3},FALSE))</f>
      </c>
      <c r="G123" t="s">
        <v>25</v>
      </c>
      <c r="H123" s="7">
        <f>VLOOKUP(E123,SOTC_SWINE!A2:B106,{2},FALSE)</f>
      </c>
      <c r="I123" t="s">
        <v>129</v>
      </c>
      <c r="J123" t="s">
        <v>130</v>
      </c>
      <c r="K123" t="s">
        <v>130</v>
      </c>
      <c r="L123">
        <f>VLOOKUP(K123,SKU_SWINE!C2:F106,{4},FALSE)</f>
      </c>
      <c r="M123" s="8" t="s">
        <v>242</v>
      </c>
      <c r="N123" t="s">
        <v>29</v>
      </c>
      <c r="O123" t="s">
        <v>25</v>
      </c>
      <c r="P123" t="s">
        <v>25</v>
      </c>
      <c r="Q123" t="s">
        <v>25</v>
      </c>
      <c r="R123" t="s">
        <v>25</v>
      </c>
      <c r="S123" t="s">
        <v>25</v>
      </c>
      <c r="T123" s="8" t="s">
        <v>243</v>
      </c>
      <c r="U123" t="s">
        <v>25</v>
      </c>
      <c r="V123" t="s">
        <v>25</v>
      </c>
      <c r="W123" t="s">
        <v>93</v>
      </c>
      <c r="X123" t="s">
        <v>32</v>
      </c>
    </row>
    <row r="124" spans="1:24" x14ac:dyDescent="0.25">
      <c r="A124">
        <v>2024</v>
      </c>
      <c r="B124" t="s">
        <v>22</v>
      </c>
      <c r="C124" s="1" t="s">
        <v>23</v>
      </c>
      <c r="D124" s="1" t="s">
        <v>241</v>
      </c>
      <c r="E124" s="6">
        <v>2100093606</v>
      </c>
      <c r="F124">
        <f>IF(ISBLANK(VLOOKUP(E124,SOTC_SWINE!A2:D106,{3},FALSE)),VLOOKUP(E124,SOTC_SWINE!A2:D106,{4},FALSE),VLOOKUP(E106,SOTC_SWINE!A2:D106,{3},FALSE))</f>
      </c>
      <c r="G124" t="s">
        <v>25</v>
      </c>
      <c r="H124" s="7">
        <f>VLOOKUP(E124,SOTC_SWINE!A2:B106,{2},FALSE)</f>
      </c>
      <c r="I124" t="s">
        <v>66</v>
      </c>
      <c r="J124" t="s">
        <v>67</v>
      </c>
      <c r="K124" t="s">
        <v>67</v>
      </c>
      <c r="L124">
        <f>VLOOKUP(K124,SKU_SWINE!C2:F106,{4},FALSE)</f>
      </c>
      <c r="M124" s="8" t="s">
        <v>132</v>
      </c>
      <c r="N124" t="s">
        <v>29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 s="8" t="s">
        <v>244</v>
      </c>
      <c r="U124" t="s">
        <v>25</v>
      </c>
      <c r="V124" t="s">
        <v>25</v>
      </c>
      <c r="W124" t="s">
        <v>93</v>
      </c>
      <c r="X124" t="s">
        <v>32</v>
      </c>
    </row>
    <row r="125" spans="1:24" x14ac:dyDescent="0.25">
      <c r="A125">
        <v>2024</v>
      </c>
      <c r="B125" t="s">
        <v>22</v>
      </c>
      <c r="C125" s="1" t="s">
        <v>23</v>
      </c>
      <c r="D125" s="1" t="s">
        <v>241</v>
      </c>
      <c r="E125" s="6">
        <v>2100093606</v>
      </c>
      <c r="F125">
        <f>IF(ISBLANK(VLOOKUP(E125,SOTC_SWINE!A2:D106,{3},FALSE)),VLOOKUP(E125,SOTC_SWINE!A2:D106,{4},FALSE),VLOOKUP(E106,SOTC_SWINE!A2:D106,{3},FALSE))</f>
      </c>
      <c r="G125" t="s">
        <v>25</v>
      </c>
      <c r="H125" s="7">
        <f>VLOOKUP(E125,SOTC_SWINE!A2:B106,{2},FALSE)</f>
      </c>
      <c r="I125" t="s">
        <v>26</v>
      </c>
      <c r="J125" t="s">
        <v>27</v>
      </c>
      <c r="K125" t="s">
        <v>27</v>
      </c>
      <c r="L125">
        <f>VLOOKUP(K125,SKU_SWINE!C2:F106,{4},FALSE)</f>
      </c>
      <c r="M125" s="8" t="s">
        <v>28</v>
      </c>
      <c r="N125" t="s">
        <v>29</v>
      </c>
      <c r="O125" t="s">
        <v>25</v>
      </c>
      <c r="P125" t="s">
        <v>25</v>
      </c>
      <c r="Q125" t="s">
        <v>25</v>
      </c>
      <c r="R125" t="s">
        <v>25</v>
      </c>
      <c r="S125" t="s">
        <v>25</v>
      </c>
      <c r="T125" s="8" t="s">
        <v>245</v>
      </c>
      <c r="U125" t="s">
        <v>25</v>
      </c>
      <c r="V125" t="s">
        <v>25</v>
      </c>
      <c r="W125" t="s">
        <v>93</v>
      </c>
      <c r="X125" t="s">
        <v>32</v>
      </c>
    </row>
    <row r="126" spans="1:24" x14ac:dyDescent="0.25">
      <c r="A126">
        <v>2024</v>
      </c>
      <c r="B126" t="s">
        <v>22</v>
      </c>
      <c r="C126" s="1" t="s">
        <v>23</v>
      </c>
      <c r="D126" s="1" t="s">
        <v>241</v>
      </c>
      <c r="E126" s="6">
        <v>2100093606</v>
      </c>
      <c r="F126">
        <f>IF(ISBLANK(VLOOKUP(E126,SOTC_SWINE!A2:D106,{3},FALSE)),VLOOKUP(E126,SOTC_SWINE!A2:D106,{4},FALSE),VLOOKUP(E106,SOTC_SWINE!A2:D106,{3},FALSE))</f>
      </c>
      <c r="G126" t="s">
        <v>25</v>
      </c>
      <c r="H126" s="7">
        <f>VLOOKUP(E126,SOTC_SWINE!A2:B106,{2},FALSE)</f>
      </c>
      <c r="I126" t="s">
        <v>129</v>
      </c>
      <c r="J126" t="s">
        <v>130</v>
      </c>
      <c r="K126" t="s">
        <v>130</v>
      </c>
      <c r="L126">
        <f>VLOOKUP(K126,SKU_SWINE!C2:F106,{4},FALSE)</f>
      </c>
      <c r="M126" s="8" t="s">
        <v>211</v>
      </c>
      <c r="N126" t="s">
        <v>29</v>
      </c>
      <c r="O126" t="s">
        <v>25</v>
      </c>
      <c r="P126" t="s">
        <v>25</v>
      </c>
      <c r="Q126" t="s">
        <v>25</v>
      </c>
      <c r="R126" t="s">
        <v>25</v>
      </c>
      <c r="S126" t="s">
        <v>25</v>
      </c>
      <c r="T126" s="8" t="s">
        <v>246</v>
      </c>
      <c r="U126" t="s">
        <v>25</v>
      </c>
      <c r="V126" t="s">
        <v>25</v>
      </c>
      <c r="W126" t="s">
        <v>93</v>
      </c>
      <c r="X126" t="s">
        <v>32</v>
      </c>
    </row>
    <row r="127" spans="1:24" x14ac:dyDescent="0.25">
      <c r="A127">
        <v>2024</v>
      </c>
      <c r="B127" t="s">
        <v>22</v>
      </c>
      <c r="C127" s="1" t="s">
        <v>23</v>
      </c>
      <c r="D127" s="1" t="s">
        <v>241</v>
      </c>
      <c r="E127" s="6">
        <v>2100093606</v>
      </c>
      <c r="F127">
        <f>IF(ISBLANK(VLOOKUP(E127,SOTC_SWINE!A2:D106,{3},FALSE)),VLOOKUP(E127,SOTC_SWINE!A2:D106,{4},FALSE),VLOOKUP(E106,SOTC_SWINE!A2:D106,{3},FALSE))</f>
      </c>
      <c r="G127" t="s">
        <v>25</v>
      </c>
      <c r="H127" s="7">
        <f>VLOOKUP(E127,SOTC_SWINE!A2:B106,{2},FALSE)</f>
      </c>
      <c r="I127" t="s">
        <v>66</v>
      </c>
      <c r="J127" t="s">
        <v>67</v>
      </c>
      <c r="K127" t="s">
        <v>67</v>
      </c>
      <c r="L127">
        <f>VLOOKUP(K127,SKU_SWINE!C2:F106,{4},FALSE)</f>
      </c>
      <c r="M127" s="8" t="s">
        <v>89</v>
      </c>
      <c r="N127" t="s">
        <v>29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s="8" t="s">
        <v>247</v>
      </c>
      <c r="U127" t="s">
        <v>25</v>
      </c>
      <c r="V127" t="s">
        <v>25</v>
      </c>
      <c r="W127" t="s">
        <v>93</v>
      </c>
      <c r="X127" t="s">
        <v>32</v>
      </c>
    </row>
    <row r="128" spans="1:24" x14ac:dyDescent="0.25">
      <c r="A128">
        <v>2024</v>
      </c>
      <c r="B128" t="s">
        <v>22</v>
      </c>
      <c r="C128" s="1" t="s">
        <v>33</v>
      </c>
      <c r="D128" s="1" t="s">
        <v>248</v>
      </c>
      <c r="E128" s="6">
        <v>2100093562</v>
      </c>
      <c r="F128">
        <f>IF(ISBLANK(VLOOKUP(E128,SOTC_SWINE!A2:D106,{3},FALSE)),VLOOKUP(E128,SOTC_SWINE!A2:D106,{4},FALSE),VLOOKUP(E106,SOTC_SWINE!A2:D106,{3},FALSE))</f>
      </c>
      <c r="G128" t="s">
        <v>25</v>
      </c>
      <c r="H128" s="7">
        <f>VLOOKUP(E128,SOTC_SWINE!A2:B106,{2},FALSE)</f>
      </c>
      <c r="I128" t="s">
        <v>129</v>
      </c>
      <c r="J128" t="s">
        <v>130</v>
      </c>
      <c r="K128" t="s">
        <v>130</v>
      </c>
      <c r="L128">
        <f>VLOOKUP(K128,SKU_SWINE!C2:F106,{4},FALSE)</f>
      </c>
      <c r="M128" s="8" t="s">
        <v>249</v>
      </c>
      <c r="N128" t="s">
        <v>29</v>
      </c>
      <c r="O128" t="s">
        <v>25</v>
      </c>
      <c r="P128" t="s">
        <v>25</v>
      </c>
      <c r="Q128" t="s">
        <v>25</v>
      </c>
      <c r="R128" t="s">
        <v>25</v>
      </c>
      <c r="S128" t="s">
        <v>25</v>
      </c>
      <c r="T128" s="8" t="s">
        <v>250</v>
      </c>
      <c r="U128" t="s">
        <v>25</v>
      </c>
      <c r="V128" t="s">
        <v>25</v>
      </c>
      <c r="W128" t="s">
        <v>93</v>
      </c>
      <c r="X128" t="s">
        <v>32</v>
      </c>
    </row>
    <row r="129" spans="1:24" x14ac:dyDescent="0.25">
      <c r="A129">
        <v>2024</v>
      </c>
      <c r="B129" t="s">
        <v>22</v>
      </c>
      <c r="C129" s="1" t="s">
        <v>33</v>
      </c>
      <c r="D129" s="1" t="s">
        <v>248</v>
      </c>
      <c r="E129" s="6">
        <v>2100093562</v>
      </c>
      <c r="F129">
        <f>IF(ISBLANK(VLOOKUP(E129,SOTC_SWINE!A2:D106,{3},FALSE)),VLOOKUP(E129,SOTC_SWINE!A2:D106,{4},FALSE),VLOOKUP(E106,SOTC_SWINE!A2:D106,{3},FALSE))</f>
      </c>
      <c r="G129" t="s">
        <v>25</v>
      </c>
      <c r="H129" s="7">
        <f>VLOOKUP(E129,SOTC_SWINE!A2:B106,{2},FALSE)</f>
      </c>
      <c r="I129" t="s">
        <v>66</v>
      </c>
      <c r="J129" t="s">
        <v>67</v>
      </c>
      <c r="K129" t="s">
        <v>67</v>
      </c>
      <c r="L129">
        <f>VLOOKUP(K129,SKU_SWINE!C2:F106,{4},FALSE)</f>
      </c>
      <c r="M129" s="8" t="s">
        <v>199</v>
      </c>
      <c r="N129" t="s">
        <v>29</v>
      </c>
      <c r="O129" t="s">
        <v>25</v>
      </c>
      <c r="P129" t="s">
        <v>25</v>
      </c>
      <c r="Q129" t="s">
        <v>25</v>
      </c>
      <c r="R129" t="s">
        <v>25</v>
      </c>
      <c r="S129" t="s">
        <v>25</v>
      </c>
      <c r="T129" s="8" t="s">
        <v>251</v>
      </c>
      <c r="U129" t="s">
        <v>25</v>
      </c>
      <c r="V129" t="s">
        <v>25</v>
      </c>
      <c r="W129" t="s">
        <v>93</v>
      </c>
      <c r="X129" t="s">
        <v>32</v>
      </c>
    </row>
    <row r="130" spans="1:24" x14ac:dyDescent="0.25">
      <c r="A130">
        <v>2024</v>
      </c>
      <c r="B130" t="s">
        <v>22</v>
      </c>
      <c r="C130" s="1" t="s">
        <v>33</v>
      </c>
      <c r="D130" s="1" t="s">
        <v>248</v>
      </c>
      <c r="E130" s="6">
        <v>2100093562</v>
      </c>
      <c r="F130">
        <f>IF(ISBLANK(VLOOKUP(E130,SOTC_SWINE!A2:D106,{3},FALSE)),VLOOKUP(E130,SOTC_SWINE!A2:D106,{4},FALSE),VLOOKUP(E106,SOTC_SWINE!A2:D106,{3},FALSE))</f>
      </c>
      <c r="G130" t="s">
        <v>25</v>
      </c>
      <c r="H130" s="7">
        <f>VLOOKUP(E130,SOTC_SWINE!A2:B106,{2},FALSE)</f>
      </c>
      <c r="I130" t="s">
        <v>26</v>
      </c>
      <c r="J130" t="s">
        <v>27</v>
      </c>
      <c r="K130" t="s">
        <v>27</v>
      </c>
      <c r="L130">
        <f>VLOOKUP(K130,SKU_SWINE!C2:F106,{4},FALSE)</f>
      </c>
      <c r="M130" s="8" t="s">
        <v>28</v>
      </c>
      <c r="N130" t="s">
        <v>29</v>
      </c>
      <c r="O130" t="s">
        <v>25</v>
      </c>
      <c r="P130" t="s">
        <v>25</v>
      </c>
      <c r="Q130" t="s">
        <v>25</v>
      </c>
      <c r="R130" t="s">
        <v>25</v>
      </c>
      <c r="S130" t="s">
        <v>25</v>
      </c>
      <c r="T130" s="8" t="s">
        <v>252</v>
      </c>
      <c r="U130" t="s">
        <v>25</v>
      </c>
      <c r="V130" t="s">
        <v>25</v>
      </c>
      <c r="W130" t="s">
        <v>93</v>
      </c>
      <c r="X130" t="s">
        <v>32</v>
      </c>
    </row>
    <row r="131" spans="1:24" x14ac:dyDescent="0.25">
      <c r="A131">
        <v>2024</v>
      </c>
      <c r="B131" t="s">
        <v>22</v>
      </c>
      <c r="C131" s="1" t="s">
        <v>33</v>
      </c>
      <c r="D131" s="1" t="s">
        <v>248</v>
      </c>
      <c r="E131" s="6">
        <v>2100093562</v>
      </c>
      <c r="F131">
        <f>IF(ISBLANK(VLOOKUP(E131,SOTC_SWINE!A2:D106,{3},FALSE)),VLOOKUP(E131,SOTC_SWINE!A2:D106,{4},FALSE),VLOOKUP(E106,SOTC_SWINE!A2:D106,{3},FALSE))</f>
      </c>
      <c r="G131" t="s">
        <v>25</v>
      </c>
      <c r="H131" s="7">
        <f>VLOOKUP(E131,SOTC_SWINE!A2:B106,{2},FALSE)</f>
      </c>
      <c r="I131" t="s">
        <v>129</v>
      </c>
      <c r="J131" t="s">
        <v>130</v>
      </c>
      <c r="K131" t="s">
        <v>130</v>
      </c>
      <c r="L131">
        <f>VLOOKUP(K131,SKU_SWINE!C2:F106,{4},FALSE)</f>
      </c>
      <c r="M131" s="8" t="s">
        <v>152</v>
      </c>
      <c r="N131" t="s">
        <v>29</v>
      </c>
      <c r="O131" t="s">
        <v>25</v>
      </c>
      <c r="P131" t="s">
        <v>25</v>
      </c>
      <c r="Q131" t="s">
        <v>25</v>
      </c>
      <c r="R131" t="s">
        <v>25</v>
      </c>
      <c r="S131" t="s">
        <v>25</v>
      </c>
      <c r="T131" s="8" t="s">
        <v>253</v>
      </c>
      <c r="U131" t="s">
        <v>25</v>
      </c>
      <c r="V131" t="s">
        <v>25</v>
      </c>
      <c r="W131" t="s">
        <v>93</v>
      </c>
      <c r="X131" t="s">
        <v>32</v>
      </c>
    </row>
    <row r="132" spans="1:24" x14ac:dyDescent="0.25">
      <c r="A132">
        <v>2024</v>
      </c>
      <c r="B132" t="s">
        <v>22</v>
      </c>
      <c r="C132" s="1" t="s">
        <v>33</v>
      </c>
      <c r="D132" s="1" t="s">
        <v>248</v>
      </c>
      <c r="E132" s="6">
        <v>2100093562</v>
      </c>
      <c r="F132">
        <f>IF(ISBLANK(VLOOKUP(E132,SOTC_SWINE!A2:D106,{3},FALSE)),VLOOKUP(E132,SOTC_SWINE!A2:D106,{4},FALSE),VLOOKUP(E106,SOTC_SWINE!A2:D106,{3},FALSE))</f>
      </c>
      <c r="G132" t="s">
        <v>25</v>
      </c>
      <c r="H132" s="7">
        <f>VLOOKUP(E132,SOTC_SWINE!A2:B106,{2},FALSE)</f>
      </c>
      <c r="I132" t="s">
        <v>66</v>
      </c>
      <c r="J132" t="s">
        <v>67</v>
      </c>
      <c r="K132" t="s">
        <v>67</v>
      </c>
      <c r="L132">
        <f>VLOOKUP(K132,SKU_SWINE!C2:F106,{4},FALSE)</f>
      </c>
      <c r="M132" s="8" t="s">
        <v>254</v>
      </c>
      <c r="N132" t="s">
        <v>29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 s="8" t="s">
        <v>255</v>
      </c>
      <c r="U132" t="s">
        <v>25</v>
      </c>
      <c r="V132" t="s">
        <v>25</v>
      </c>
      <c r="W132" t="s">
        <v>93</v>
      </c>
      <c r="X132" t="s">
        <v>32</v>
      </c>
    </row>
    <row r="133" spans="1:24" x14ac:dyDescent="0.25">
      <c r="A133">
        <v>2024</v>
      </c>
      <c r="B133" t="s">
        <v>22</v>
      </c>
      <c r="C133" s="1" t="s">
        <v>33</v>
      </c>
      <c r="D133" s="1" t="s">
        <v>248</v>
      </c>
      <c r="E133" s="6">
        <v>2100093562</v>
      </c>
      <c r="F133">
        <f>IF(ISBLANK(VLOOKUP(E133,SOTC_SWINE!A2:D106,{3},FALSE)),VLOOKUP(E133,SOTC_SWINE!A2:D106,{4},FALSE),VLOOKUP(E106,SOTC_SWINE!A2:D106,{3},FALSE))</f>
      </c>
      <c r="G133" t="s">
        <v>25</v>
      </c>
      <c r="H133" s="7">
        <f>VLOOKUP(E133,SOTC_SWINE!A2:B106,{2},FALSE)</f>
      </c>
      <c r="I133" t="s">
        <v>129</v>
      </c>
      <c r="J133" t="s">
        <v>130</v>
      </c>
      <c r="K133" t="s">
        <v>130</v>
      </c>
      <c r="L133">
        <f>VLOOKUP(K133,SKU_SWINE!C2:F106,{4},FALSE)</f>
      </c>
      <c r="M133" s="8" t="s">
        <v>106</v>
      </c>
      <c r="N133" t="s">
        <v>29</v>
      </c>
      <c r="O133" t="s">
        <v>25</v>
      </c>
      <c r="P133" t="s">
        <v>25</v>
      </c>
      <c r="Q133" t="s">
        <v>25</v>
      </c>
      <c r="R133" t="s">
        <v>25</v>
      </c>
      <c r="S133" t="s">
        <v>25</v>
      </c>
      <c r="T133" s="8" t="s">
        <v>256</v>
      </c>
      <c r="U133" t="s">
        <v>25</v>
      </c>
      <c r="V133" t="s">
        <v>25</v>
      </c>
      <c r="W133" t="s">
        <v>93</v>
      </c>
      <c r="X133" t="s">
        <v>32</v>
      </c>
    </row>
    <row r="134" spans="1:24" x14ac:dyDescent="0.25">
      <c r="A134">
        <v>2024</v>
      </c>
      <c r="B134" t="s">
        <v>22</v>
      </c>
      <c r="C134" s="1" t="s">
        <v>33</v>
      </c>
      <c r="D134" s="1" t="s">
        <v>248</v>
      </c>
      <c r="E134" s="6">
        <v>2100093562</v>
      </c>
      <c r="F134">
        <f>IF(ISBLANK(VLOOKUP(E134,SOTC_SWINE!A2:D106,{3},FALSE)),VLOOKUP(E134,SOTC_SWINE!A2:D106,{4},FALSE),VLOOKUP(E106,SOTC_SWINE!A2:D106,{3},FALSE))</f>
      </c>
      <c r="G134" t="s">
        <v>25</v>
      </c>
      <c r="H134" s="7">
        <f>VLOOKUP(E134,SOTC_SWINE!A2:B106,{2},FALSE)</f>
      </c>
      <c r="I134" t="s">
        <v>66</v>
      </c>
      <c r="J134" t="s">
        <v>67</v>
      </c>
      <c r="K134" t="s">
        <v>67</v>
      </c>
      <c r="L134">
        <f>VLOOKUP(K134,SKU_SWINE!C2:F106,{4},FALSE)</f>
      </c>
      <c r="M134" s="8" t="s">
        <v>132</v>
      </c>
      <c r="N134" t="s">
        <v>29</v>
      </c>
      <c r="O134" t="s">
        <v>25</v>
      </c>
      <c r="P134" t="s">
        <v>25</v>
      </c>
      <c r="Q134" t="s">
        <v>25</v>
      </c>
      <c r="R134" t="s">
        <v>25</v>
      </c>
      <c r="S134" t="s">
        <v>25</v>
      </c>
      <c r="T134" s="8" t="s">
        <v>257</v>
      </c>
      <c r="U134" t="s">
        <v>25</v>
      </c>
      <c r="V134" t="s">
        <v>25</v>
      </c>
      <c r="W134" t="s">
        <v>93</v>
      </c>
      <c r="X134" t="s">
        <v>32</v>
      </c>
    </row>
    <row r="135" spans="1:24" x14ac:dyDescent="0.25">
      <c r="A135">
        <v>2024</v>
      </c>
      <c r="B135" t="s">
        <v>22</v>
      </c>
      <c r="C135" s="1" t="s">
        <v>258</v>
      </c>
      <c r="D135" s="1" t="s">
        <v>259</v>
      </c>
      <c r="E135" s="6">
        <v>2100094236</v>
      </c>
      <c r="F135" t="s">
        <v>65</v>
      </c>
      <c r="G135" t="s">
        <v>25</v>
      </c>
      <c r="H135" s="7">
        <f>VLOOKUP(E135,SOTC_SWINE!A2:B106,{2},FALSE)</f>
      </c>
      <c r="I135" t="s">
        <v>145</v>
      </c>
      <c r="J135" t="s">
        <v>146</v>
      </c>
      <c r="K135" t="s">
        <v>146</v>
      </c>
      <c r="L135">
        <f>VLOOKUP(K135,SKU_SWINE!C2:F106,{4},FALSE)</f>
      </c>
      <c r="M135" s="8" t="s">
        <v>260</v>
      </c>
      <c r="N135" t="s">
        <v>29</v>
      </c>
      <c r="O135" t="s">
        <v>25</v>
      </c>
      <c r="P135" t="s">
        <v>25</v>
      </c>
      <c r="Q135" t="s">
        <v>25</v>
      </c>
      <c r="R135" t="s">
        <v>25</v>
      </c>
      <c r="S135" t="s">
        <v>25</v>
      </c>
      <c r="T135" s="8" t="s">
        <v>261</v>
      </c>
      <c r="U135" t="s">
        <v>25</v>
      </c>
      <c r="V135" t="s">
        <v>25</v>
      </c>
      <c r="W135" t="s">
        <v>65</v>
      </c>
      <c r="X135" t="s">
        <v>32</v>
      </c>
    </row>
    <row r="136" spans="1:24" x14ac:dyDescent="0.25">
      <c r="A136">
        <v>2024</v>
      </c>
      <c r="B136" t="s">
        <v>22</v>
      </c>
      <c r="C136" s="1" t="s">
        <v>262</v>
      </c>
      <c r="D136" s="1" t="s">
        <v>263</v>
      </c>
      <c r="E136" s="6">
        <v>2100094255</v>
      </c>
      <c r="F136" t="s">
        <v>65</v>
      </c>
      <c r="G136" t="s">
        <v>25</v>
      </c>
      <c r="H136" s="7">
        <f>VLOOKUP(E136,SOTC_SWINE!A2:B106,{2},FALSE)</f>
      </c>
      <c r="I136" t="s">
        <v>145</v>
      </c>
      <c r="J136" t="s">
        <v>146</v>
      </c>
      <c r="K136" t="s">
        <v>146</v>
      </c>
      <c r="L136">
        <f>VLOOKUP(K136,SKU_SWINE!C2:F106,{4},FALSE)</f>
      </c>
      <c r="M136" s="8" t="s">
        <v>89</v>
      </c>
      <c r="N136" t="s">
        <v>29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s="8" t="s">
        <v>264</v>
      </c>
      <c r="U136" t="s">
        <v>25</v>
      </c>
      <c r="V136" t="s">
        <v>25</v>
      </c>
      <c r="W136" t="s">
        <v>65</v>
      </c>
      <c r="X136" t="s">
        <v>32</v>
      </c>
    </row>
    <row r="137" spans="1:24" x14ac:dyDescent="0.25">
      <c r="A137">
        <v>2024</v>
      </c>
      <c r="B137" t="s">
        <v>22</v>
      </c>
      <c r="C137" s="1" t="s">
        <v>262</v>
      </c>
      <c r="D137" s="1" t="s">
        <v>263</v>
      </c>
      <c r="E137" s="6">
        <v>2100094255</v>
      </c>
      <c r="F137" t="s">
        <v>65</v>
      </c>
      <c r="G137" t="s">
        <v>25</v>
      </c>
      <c r="H137" s="7">
        <f>VLOOKUP(E137,SOTC_SWINE!A2:B106,{2},FALSE)</f>
      </c>
      <c r="I137" t="s">
        <v>45</v>
      </c>
      <c r="J137" t="s">
        <v>46</v>
      </c>
      <c r="K137" t="s">
        <v>46</v>
      </c>
      <c r="L137">
        <f>VLOOKUP(K137,SKU_SWINE!C2:F106,{4},FALSE)</f>
      </c>
      <c r="M137" s="8" t="s">
        <v>265</v>
      </c>
      <c r="N137" t="s">
        <v>29</v>
      </c>
      <c r="O137" t="s">
        <v>25</v>
      </c>
      <c r="P137" t="s">
        <v>25</v>
      </c>
      <c r="Q137" t="s">
        <v>25</v>
      </c>
      <c r="R137" t="s">
        <v>25</v>
      </c>
      <c r="S137" t="s">
        <v>25</v>
      </c>
      <c r="T137" s="8" t="s">
        <v>266</v>
      </c>
      <c r="U137" t="s">
        <v>25</v>
      </c>
      <c r="V137" t="s">
        <v>25</v>
      </c>
      <c r="W137" t="s">
        <v>65</v>
      </c>
      <c r="X137" t="s">
        <v>32</v>
      </c>
    </row>
    <row r="138" spans="1:24" x14ac:dyDescent="0.25">
      <c r="A138">
        <v>2024</v>
      </c>
      <c r="B138" t="s">
        <v>22</v>
      </c>
      <c r="C138" s="1" t="s">
        <v>262</v>
      </c>
      <c r="D138" s="1" t="s">
        <v>263</v>
      </c>
      <c r="E138" s="6">
        <v>2100094255</v>
      </c>
      <c r="F138" t="s">
        <v>65</v>
      </c>
      <c r="G138" t="s">
        <v>25</v>
      </c>
      <c r="H138" s="7">
        <f>VLOOKUP(E138,SOTC_SWINE!A2:B106,{2},FALSE)</f>
      </c>
      <c r="I138" t="s">
        <v>26</v>
      </c>
      <c r="J138" t="s">
        <v>27</v>
      </c>
      <c r="K138" t="s">
        <v>27</v>
      </c>
      <c r="L138">
        <f>VLOOKUP(K138,SKU_SWINE!C2:F106,{4},FALSE)</f>
      </c>
      <c r="M138" s="8" t="s">
        <v>89</v>
      </c>
      <c r="N138" t="s">
        <v>29</v>
      </c>
      <c r="O138" t="s">
        <v>25</v>
      </c>
      <c r="P138" t="s">
        <v>25</v>
      </c>
      <c r="Q138" t="s">
        <v>25</v>
      </c>
      <c r="R138" t="s">
        <v>25</v>
      </c>
      <c r="S138" t="s">
        <v>25</v>
      </c>
      <c r="T138" s="8" t="s">
        <v>267</v>
      </c>
      <c r="U138" t="s">
        <v>25</v>
      </c>
      <c r="V138" t="s">
        <v>25</v>
      </c>
      <c r="W138" t="s">
        <v>65</v>
      </c>
      <c r="X138" t="s">
        <v>32</v>
      </c>
    </row>
    <row r="139" spans="1:24" x14ac:dyDescent="0.25">
      <c r="A139">
        <v>2024</v>
      </c>
      <c r="B139" t="s">
        <v>22</v>
      </c>
      <c r="C139" s="1" t="s">
        <v>262</v>
      </c>
      <c r="D139" s="1" t="s">
        <v>263</v>
      </c>
      <c r="E139" s="6">
        <v>2100094255</v>
      </c>
      <c r="F139" t="s">
        <v>65</v>
      </c>
      <c r="G139" t="s">
        <v>25</v>
      </c>
      <c r="H139" s="7">
        <f>VLOOKUP(E139,SOTC_SWINE!A2:B106,{2},FALSE)</f>
      </c>
      <c r="I139" t="s">
        <v>76</v>
      </c>
      <c r="J139" t="s">
        <v>77</v>
      </c>
      <c r="K139" t="s">
        <v>77</v>
      </c>
      <c r="L139">
        <f>VLOOKUP(K139,SKU_SWINE!C2:F106,{4},FALSE)</f>
      </c>
      <c r="M139" s="8" t="s">
        <v>152</v>
      </c>
      <c r="N139" t="s">
        <v>29</v>
      </c>
      <c r="O139" t="s">
        <v>25</v>
      </c>
      <c r="P139" t="s">
        <v>25</v>
      </c>
      <c r="Q139" t="s">
        <v>25</v>
      </c>
      <c r="R139" t="s">
        <v>25</v>
      </c>
      <c r="S139" t="s">
        <v>25</v>
      </c>
      <c r="T139" s="8" t="s">
        <v>268</v>
      </c>
      <c r="U139" t="s">
        <v>25</v>
      </c>
      <c r="V139" t="s">
        <v>25</v>
      </c>
      <c r="W139" t="s">
        <v>65</v>
      </c>
      <c r="X139" t="s">
        <v>32</v>
      </c>
    </row>
    <row r="140" spans="1:24" x14ac:dyDescent="0.25">
      <c r="A140">
        <v>2024</v>
      </c>
      <c r="B140" t="s">
        <v>22</v>
      </c>
      <c r="C140" s="1" t="s">
        <v>262</v>
      </c>
      <c r="D140" s="1" t="s">
        <v>263</v>
      </c>
      <c r="E140" s="6">
        <v>2100094255</v>
      </c>
      <c r="F140" t="s">
        <v>65</v>
      </c>
      <c r="G140" t="s">
        <v>25</v>
      </c>
      <c r="H140" s="7">
        <f>VLOOKUP(E140,SOTC_SWINE!A2:B106,{2},FALSE)</f>
      </c>
      <c r="I140" t="s">
        <v>269</v>
      </c>
      <c r="J140" t="s">
        <v>270</v>
      </c>
      <c r="K140" t="s">
        <v>270</v>
      </c>
      <c r="L140">
        <f>VLOOKUP(K140,SKU_SWINE!C2:F106,{4},FALSE)</f>
      </c>
      <c r="M140" s="8" t="s">
        <v>265</v>
      </c>
      <c r="N140" t="s">
        <v>29</v>
      </c>
      <c r="O140" t="s">
        <v>25</v>
      </c>
      <c r="P140" t="s">
        <v>25</v>
      </c>
      <c r="Q140" t="s">
        <v>25</v>
      </c>
      <c r="R140" t="s">
        <v>25</v>
      </c>
      <c r="S140" t="s">
        <v>25</v>
      </c>
      <c r="T140" s="8" t="s">
        <v>271</v>
      </c>
      <c r="U140" t="s">
        <v>25</v>
      </c>
      <c r="V140" t="s">
        <v>25</v>
      </c>
      <c r="W140" t="s">
        <v>65</v>
      </c>
      <c r="X140" t="s">
        <v>32</v>
      </c>
    </row>
    <row r="141" spans="1:24" x14ac:dyDescent="0.25">
      <c r="A141">
        <v>2024</v>
      </c>
      <c r="B141" t="s">
        <v>22</v>
      </c>
      <c r="C141" s="1" t="s">
        <v>262</v>
      </c>
      <c r="D141" s="1" t="s">
        <v>263</v>
      </c>
      <c r="E141" s="6">
        <v>2100094255</v>
      </c>
      <c r="F141" t="s">
        <v>65</v>
      </c>
      <c r="G141" t="s">
        <v>25</v>
      </c>
      <c r="H141" s="7">
        <f>VLOOKUP(E141,SOTC_SWINE!A2:B106,{2},FALSE)</f>
      </c>
      <c r="I141" t="s">
        <v>272</v>
      </c>
      <c r="J141" t="s">
        <v>273</v>
      </c>
      <c r="K141" t="s">
        <v>273</v>
      </c>
      <c r="L141">
        <f>VLOOKUP(K141,SKU_SWINE!C2:F106,{4},FALSE)</f>
      </c>
      <c r="M141" s="8" t="s">
        <v>52</v>
      </c>
      <c r="N141" t="s">
        <v>29</v>
      </c>
      <c r="O141" t="s">
        <v>25</v>
      </c>
      <c r="P141" t="s">
        <v>25</v>
      </c>
      <c r="Q141" t="s">
        <v>25</v>
      </c>
      <c r="R141" t="s">
        <v>25</v>
      </c>
      <c r="S141" t="s">
        <v>25</v>
      </c>
      <c r="T141" s="8" t="s">
        <v>274</v>
      </c>
      <c r="U141" t="s">
        <v>25</v>
      </c>
      <c r="V141" t="s">
        <v>25</v>
      </c>
      <c r="W141" t="s">
        <v>65</v>
      </c>
      <c r="X141" t="s">
        <v>32</v>
      </c>
    </row>
    <row r="142" spans="1:24" x14ac:dyDescent="0.25">
      <c r="A142">
        <v>2024</v>
      </c>
      <c r="B142" t="s">
        <v>22</v>
      </c>
      <c r="C142" s="1" t="s">
        <v>262</v>
      </c>
      <c r="D142" s="1" t="s">
        <v>263</v>
      </c>
      <c r="E142" s="6">
        <v>2100094255</v>
      </c>
      <c r="F142" t="s">
        <v>65</v>
      </c>
      <c r="G142" t="s">
        <v>25</v>
      </c>
      <c r="H142" s="7">
        <f>VLOOKUP(E142,SOTC_SWINE!A2:B106,{2},FALSE)</f>
      </c>
      <c r="I142" t="s">
        <v>275</v>
      </c>
      <c r="J142" t="s">
        <v>276</v>
      </c>
      <c r="K142" t="s">
        <v>276</v>
      </c>
      <c r="L142">
        <f>VLOOKUP(K142,SKU_SWINE!C2:F106,{4},FALSE)</f>
      </c>
      <c r="M142" s="8" t="s">
        <v>28</v>
      </c>
      <c r="N142" t="s">
        <v>29</v>
      </c>
      <c r="O142" t="s">
        <v>25</v>
      </c>
      <c r="P142" t="s">
        <v>25</v>
      </c>
      <c r="Q142" t="s">
        <v>25</v>
      </c>
      <c r="R142" t="s">
        <v>25</v>
      </c>
      <c r="S142" t="s">
        <v>25</v>
      </c>
      <c r="T142" s="8" t="s">
        <v>277</v>
      </c>
      <c r="U142" t="s">
        <v>25</v>
      </c>
      <c r="V142" t="s">
        <v>25</v>
      </c>
      <c r="W142" t="s">
        <v>65</v>
      </c>
      <c r="X142" t="s">
        <v>32</v>
      </c>
    </row>
    <row r="143" spans="1:24" x14ac:dyDescent="0.25">
      <c r="A143">
        <v>2024</v>
      </c>
      <c r="B143" t="s">
        <v>22</v>
      </c>
      <c r="C143" s="1" t="s">
        <v>262</v>
      </c>
      <c r="D143" s="1" t="s">
        <v>263</v>
      </c>
      <c r="E143" s="6">
        <v>2100094255</v>
      </c>
      <c r="F143" t="s">
        <v>65</v>
      </c>
      <c r="G143" t="s">
        <v>25</v>
      </c>
      <c r="H143" s="7">
        <f>VLOOKUP(E143,SOTC_SWINE!A2:B106,{2},FALSE)</f>
      </c>
      <c r="I143" t="s">
        <v>278</v>
      </c>
      <c r="J143" t="s">
        <v>279</v>
      </c>
      <c r="K143" t="s">
        <v>279</v>
      </c>
      <c r="L143">
        <f>VLOOKUP(K143,SKU_SWINE!C2:F106,{4},FALSE)</f>
      </c>
      <c r="M143" s="8" t="s">
        <v>52</v>
      </c>
      <c r="N143" t="s">
        <v>29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s="8" t="s">
        <v>280</v>
      </c>
      <c r="U143" t="s">
        <v>25</v>
      </c>
      <c r="V143" t="s">
        <v>25</v>
      </c>
      <c r="W143" t="s">
        <v>65</v>
      </c>
      <c r="X143" t="s">
        <v>32</v>
      </c>
    </row>
    <row r="144" spans="1:24" x14ac:dyDescent="0.25">
      <c r="A144">
        <v>2024</v>
      </c>
      <c r="B144" t="s">
        <v>22</v>
      </c>
      <c r="C144" s="1" t="s">
        <v>262</v>
      </c>
      <c r="D144" s="1" t="s">
        <v>281</v>
      </c>
      <c r="E144" s="6">
        <v>2100094250</v>
      </c>
      <c r="F144" t="s">
        <v>65</v>
      </c>
      <c r="G144" t="s">
        <v>25</v>
      </c>
      <c r="H144" s="7">
        <f>VLOOKUP(E144,SOTC_SWINE!A2:B106,{2},FALSE)</f>
      </c>
      <c r="I144" t="s">
        <v>97</v>
      </c>
      <c r="J144" t="s">
        <v>98</v>
      </c>
      <c r="K144" t="s">
        <v>98</v>
      </c>
      <c r="L144">
        <f>VLOOKUP(K144,SKU_SWINE!C2:F106,{4},FALSE)</f>
      </c>
      <c r="M144" s="8" t="s">
        <v>282</v>
      </c>
      <c r="N144" t="s">
        <v>29</v>
      </c>
      <c r="O144" t="s">
        <v>25</v>
      </c>
      <c r="P144" t="s">
        <v>25</v>
      </c>
      <c r="Q144" t="s">
        <v>25</v>
      </c>
      <c r="R144" t="s">
        <v>25</v>
      </c>
      <c r="S144" t="s">
        <v>25</v>
      </c>
      <c r="T144" s="8" t="s">
        <v>283</v>
      </c>
      <c r="U144" t="s">
        <v>25</v>
      </c>
      <c r="V144" t="s">
        <v>25</v>
      </c>
      <c r="W144" t="s">
        <v>65</v>
      </c>
      <c r="X144" t="s">
        <v>32</v>
      </c>
    </row>
    <row r="145" spans="1:24" x14ac:dyDescent="0.25">
      <c r="A145">
        <v>2024</v>
      </c>
      <c r="B145" t="s">
        <v>22</v>
      </c>
      <c r="C145" s="1" t="s">
        <v>262</v>
      </c>
      <c r="D145" s="1" t="s">
        <v>281</v>
      </c>
      <c r="E145" s="6">
        <v>2100094250</v>
      </c>
      <c r="F145" t="s">
        <v>65</v>
      </c>
      <c r="G145" t="s">
        <v>25</v>
      </c>
      <c r="H145" s="7">
        <f>VLOOKUP(E145,SOTC_SWINE!A2:B106,{2},FALSE)</f>
      </c>
      <c r="I145" t="s">
        <v>50</v>
      </c>
      <c r="J145" t="s">
        <v>51</v>
      </c>
      <c r="K145" t="s">
        <v>51</v>
      </c>
      <c r="L145">
        <f>VLOOKUP(K145,SKU_SWINE!C2:F106,{4},FALSE)</f>
      </c>
      <c r="M145" s="8" t="s">
        <v>284</v>
      </c>
      <c r="N145" t="s">
        <v>29</v>
      </c>
      <c r="O145" t="s">
        <v>25</v>
      </c>
      <c r="P145" t="s">
        <v>25</v>
      </c>
      <c r="Q145" t="s">
        <v>25</v>
      </c>
      <c r="R145" t="s">
        <v>25</v>
      </c>
      <c r="S145" t="s">
        <v>25</v>
      </c>
      <c r="T145" s="8" t="s">
        <v>285</v>
      </c>
      <c r="U145" t="s">
        <v>25</v>
      </c>
      <c r="V145" t="s">
        <v>25</v>
      </c>
      <c r="W145" t="s">
        <v>65</v>
      </c>
      <c r="X145" t="s">
        <v>32</v>
      </c>
    </row>
    <row r="146" spans="1:24" x14ac:dyDescent="0.25">
      <c r="A146">
        <v>2024</v>
      </c>
      <c r="B146" t="s">
        <v>22</v>
      </c>
      <c r="C146" s="1" t="s">
        <v>262</v>
      </c>
      <c r="D146" s="1" t="s">
        <v>281</v>
      </c>
      <c r="E146" s="6">
        <v>2100094250</v>
      </c>
      <c r="F146" t="s">
        <v>65</v>
      </c>
      <c r="G146" t="s">
        <v>25</v>
      </c>
      <c r="H146" s="7">
        <f>VLOOKUP(E146,SOTC_SWINE!A2:B106,{2},FALSE)</f>
      </c>
      <c r="I146" t="s">
        <v>40</v>
      </c>
      <c r="J146" t="s">
        <v>41</v>
      </c>
      <c r="K146" t="s">
        <v>41</v>
      </c>
      <c r="L146">
        <f>VLOOKUP(K146,SKU_SWINE!C2:F106,{4},FALSE)</f>
      </c>
      <c r="M146" s="8" t="s">
        <v>28</v>
      </c>
      <c r="N146" t="s">
        <v>29</v>
      </c>
      <c r="O146" t="s">
        <v>25</v>
      </c>
      <c r="P146" t="s">
        <v>25</v>
      </c>
      <c r="Q146" t="s">
        <v>25</v>
      </c>
      <c r="R146" t="s">
        <v>25</v>
      </c>
      <c r="S146" t="s">
        <v>25</v>
      </c>
      <c r="T146" s="8" t="s">
        <v>286</v>
      </c>
      <c r="U146" t="s">
        <v>25</v>
      </c>
      <c r="V146" t="s">
        <v>25</v>
      </c>
      <c r="W146" t="s">
        <v>65</v>
      </c>
      <c r="X146" t="s">
        <v>32</v>
      </c>
    </row>
    <row r="147" spans="1:24" x14ac:dyDescent="0.25">
      <c r="A147">
        <v>2024</v>
      </c>
      <c r="B147" t="s">
        <v>22</v>
      </c>
      <c r="C147" s="1" t="s">
        <v>262</v>
      </c>
      <c r="D147" s="1" t="s">
        <v>281</v>
      </c>
      <c r="E147" s="6">
        <v>2100094250</v>
      </c>
      <c r="F147" t="s">
        <v>65</v>
      </c>
      <c r="G147" t="s">
        <v>25</v>
      </c>
      <c r="H147" s="7">
        <f>VLOOKUP(E147,SOTC_SWINE!A2:B106,{2},FALSE)</f>
      </c>
      <c r="I147" t="s">
        <v>40</v>
      </c>
      <c r="J147" t="s">
        <v>41</v>
      </c>
      <c r="K147" t="s">
        <v>41</v>
      </c>
      <c r="L147">
        <f>VLOOKUP(K147,SKU_SWINE!C2:F106,{4},FALSE)</f>
      </c>
      <c r="M147" s="8" t="s">
        <v>52</v>
      </c>
      <c r="N147" t="s">
        <v>29</v>
      </c>
      <c r="O147" t="s">
        <v>25</v>
      </c>
      <c r="P147" t="s">
        <v>25</v>
      </c>
      <c r="Q147" t="s">
        <v>25</v>
      </c>
      <c r="R147" t="s">
        <v>25</v>
      </c>
      <c r="S147" t="s">
        <v>25</v>
      </c>
      <c r="T147" s="8" t="s">
        <v>287</v>
      </c>
      <c r="U147" t="s">
        <v>25</v>
      </c>
      <c r="V147" t="s">
        <v>25</v>
      </c>
      <c r="W147" t="s">
        <v>65</v>
      </c>
      <c r="X147" t="s">
        <v>32</v>
      </c>
    </row>
    <row r="148" spans="1:24" x14ac:dyDescent="0.25">
      <c r="A148">
        <v>2024</v>
      </c>
      <c r="B148" t="s">
        <v>22</v>
      </c>
      <c r="C148" s="1" t="s">
        <v>258</v>
      </c>
      <c r="D148" s="1" t="s">
        <v>288</v>
      </c>
      <c r="E148" s="6">
        <v>2100094214</v>
      </c>
      <c r="F148">
        <f>IF(ISBLANK(VLOOKUP(E148,SOTC_SWINE!A2:D106,{3},FALSE)),VLOOKUP(E148,SOTC_SWINE!A2:D106,{4},FALSE),VLOOKUP(E106,SOTC_SWINE!A2:D106,{3},FALSE))</f>
      </c>
      <c r="G148" t="s">
        <v>25</v>
      </c>
      <c r="H148" s="7">
        <f>VLOOKUP(E148,SOTC_SWINE!A2:B106,{2},FALSE)</f>
      </c>
      <c r="I148" t="s">
        <v>145</v>
      </c>
      <c r="J148" t="s">
        <v>146</v>
      </c>
      <c r="K148" t="s">
        <v>146</v>
      </c>
      <c r="L148">
        <f>VLOOKUP(K148,SKU_SWINE!C2:F106,{4},FALSE)</f>
      </c>
      <c r="M148" s="8" t="s">
        <v>132</v>
      </c>
      <c r="N148" t="s">
        <v>29</v>
      </c>
      <c r="O148" t="s">
        <v>25</v>
      </c>
      <c r="P148" t="s">
        <v>25</v>
      </c>
      <c r="Q148" t="s">
        <v>25</v>
      </c>
      <c r="R148" t="s">
        <v>25</v>
      </c>
      <c r="S148" t="s">
        <v>25</v>
      </c>
      <c r="T148" s="8" t="s">
        <v>289</v>
      </c>
      <c r="U148" t="s">
        <v>25</v>
      </c>
      <c r="V148" t="s">
        <v>25</v>
      </c>
      <c r="W148" t="s">
        <v>93</v>
      </c>
      <c r="X148" t="s">
        <v>32</v>
      </c>
    </row>
    <row r="149" spans="1:24" x14ac:dyDescent="0.25">
      <c r="A149">
        <v>2024</v>
      </c>
      <c r="B149" t="s">
        <v>22</v>
      </c>
      <c r="C149" s="1" t="s">
        <v>258</v>
      </c>
      <c r="D149" s="1" t="s">
        <v>290</v>
      </c>
      <c r="E149" s="6">
        <v>2100094232</v>
      </c>
      <c r="F149">
        <f>IF(ISBLANK(VLOOKUP(E149,SOTC_SWINE!A2:D106,{3},FALSE)),VLOOKUP(E149,SOTC_SWINE!A2:D106,{4},FALSE),VLOOKUP(E106,SOTC_SWINE!A2:D106,{3},FALSE))</f>
      </c>
      <c r="G149" t="s">
        <v>25</v>
      </c>
      <c r="H149" s="7">
        <f>VLOOKUP(E149,SOTC_SWINE!A2:B106,{2},FALSE)</f>
      </c>
      <c r="I149" t="s">
        <v>168</v>
      </c>
      <c r="J149" t="s">
        <v>169</v>
      </c>
      <c r="K149" t="s">
        <v>169</v>
      </c>
      <c r="L149">
        <f>VLOOKUP(K149,SKU_SWINE!C2:F106,{4},FALSE)</f>
      </c>
      <c r="M149" s="8" t="s">
        <v>265</v>
      </c>
      <c r="N149" t="s">
        <v>29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s="8" t="s">
        <v>291</v>
      </c>
      <c r="U149" t="s">
        <v>25</v>
      </c>
      <c r="V149" t="s">
        <v>25</v>
      </c>
      <c r="W149" t="s">
        <v>93</v>
      </c>
      <c r="X149" t="s">
        <v>32</v>
      </c>
    </row>
    <row r="150" spans="1:24" x14ac:dyDescent="0.25">
      <c r="A150">
        <v>2024</v>
      </c>
      <c r="B150" t="s">
        <v>22</v>
      </c>
      <c r="C150" s="1" t="s">
        <v>258</v>
      </c>
      <c r="D150" s="1" t="s">
        <v>290</v>
      </c>
      <c r="E150" s="6">
        <v>2100094232</v>
      </c>
      <c r="F150">
        <f>IF(ISBLANK(VLOOKUP(E150,SOTC_SWINE!A2:D106,{3},FALSE)),VLOOKUP(E150,SOTC_SWINE!A2:D106,{4},FALSE),VLOOKUP(E106,SOTC_SWINE!A2:D106,{3},FALSE))</f>
      </c>
      <c r="G150" t="s">
        <v>25</v>
      </c>
      <c r="H150" s="7">
        <f>VLOOKUP(E150,SOTC_SWINE!A2:B106,{2},FALSE)</f>
      </c>
      <c r="I150" t="s">
        <v>97</v>
      </c>
      <c r="J150" t="s">
        <v>98</v>
      </c>
      <c r="K150" t="s">
        <v>98</v>
      </c>
      <c r="L150">
        <f>VLOOKUP(K150,SKU_SWINE!C2:F106,{4},FALSE)</f>
      </c>
      <c r="M150" s="8" t="s">
        <v>292</v>
      </c>
      <c r="N150" t="s">
        <v>29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s="8" t="s">
        <v>293</v>
      </c>
      <c r="U150" t="s">
        <v>25</v>
      </c>
      <c r="V150" t="s">
        <v>25</v>
      </c>
      <c r="W150" t="s">
        <v>93</v>
      </c>
      <c r="X150" t="s">
        <v>32</v>
      </c>
    </row>
    <row r="151" spans="1:24" x14ac:dyDescent="0.25">
      <c r="A151">
        <v>2024</v>
      </c>
      <c r="B151" t="s">
        <v>22</v>
      </c>
      <c r="C151" s="1" t="s">
        <v>258</v>
      </c>
      <c r="D151" s="1" t="s">
        <v>290</v>
      </c>
      <c r="E151" s="6">
        <v>2100094232</v>
      </c>
      <c r="F151">
        <f>IF(ISBLANK(VLOOKUP(E151,SOTC_SWINE!A2:D106,{3},FALSE)),VLOOKUP(E151,SOTC_SWINE!A2:D106,{4},FALSE),VLOOKUP(E106,SOTC_SWINE!A2:D106,{3},FALSE))</f>
      </c>
      <c r="G151" t="s">
        <v>25</v>
      </c>
      <c r="H151" s="7">
        <f>VLOOKUP(E151,SOTC_SWINE!A2:B106,{2},FALSE)</f>
      </c>
      <c r="I151" t="s">
        <v>50</v>
      </c>
      <c r="J151" t="s">
        <v>51</v>
      </c>
      <c r="K151" t="s">
        <v>51</v>
      </c>
      <c r="L151">
        <f>VLOOKUP(K151,SKU_SWINE!C2:F106,{4},FALSE)</f>
      </c>
      <c r="M151" s="8" t="s">
        <v>81</v>
      </c>
      <c r="N151" t="s">
        <v>29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s="8" t="s">
        <v>294</v>
      </c>
      <c r="U151" t="s">
        <v>25</v>
      </c>
      <c r="V151" t="s">
        <v>25</v>
      </c>
      <c r="W151" t="s">
        <v>93</v>
      </c>
      <c r="X151" t="s">
        <v>32</v>
      </c>
    </row>
    <row r="152" spans="1:24" x14ac:dyDescent="0.25">
      <c r="A152">
        <v>2024</v>
      </c>
      <c r="B152" t="s">
        <v>22</v>
      </c>
      <c r="C152" s="1" t="s">
        <v>258</v>
      </c>
      <c r="D152" s="1" t="s">
        <v>290</v>
      </c>
      <c r="E152" s="6">
        <v>2100094232</v>
      </c>
      <c r="F152">
        <f>IF(ISBLANK(VLOOKUP(E152,SOTC_SWINE!A2:D106,{3},FALSE)),VLOOKUP(E152,SOTC_SWINE!A2:D106,{4},FALSE),VLOOKUP(E106,SOTC_SWINE!A2:D106,{3},FALSE))</f>
      </c>
      <c r="G152" t="s">
        <v>25</v>
      </c>
      <c r="H152" s="7">
        <f>VLOOKUP(E152,SOTC_SWINE!A2:B106,{2},FALSE)</f>
      </c>
      <c r="I152" t="s">
        <v>97</v>
      </c>
      <c r="J152" t="s">
        <v>98</v>
      </c>
      <c r="K152" t="s">
        <v>98</v>
      </c>
      <c r="L152">
        <f>VLOOKUP(K152,SKU_SWINE!C2:F106,{4},FALSE)</f>
      </c>
      <c r="M152" s="8" t="s">
        <v>152</v>
      </c>
      <c r="N152" t="s">
        <v>29</v>
      </c>
      <c r="O152" t="s">
        <v>25</v>
      </c>
      <c r="P152" t="s">
        <v>25</v>
      </c>
      <c r="Q152" t="s">
        <v>25</v>
      </c>
      <c r="R152" t="s">
        <v>25</v>
      </c>
      <c r="S152" t="s">
        <v>25</v>
      </c>
      <c r="T152" s="8" t="s">
        <v>295</v>
      </c>
      <c r="U152" t="s">
        <v>25</v>
      </c>
      <c r="V152" t="s">
        <v>25</v>
      </c>
      <c r="W152" t="s">
        <v>93</v>
      </c>
      <c r="X152" t="s">
        <v>32</v>
      </c>
    </row>
    <row r="153" spans="1:24" x14ac:dyDescent="0.25">
      <c r="A153">
        <v>2024</v>
      </c>
      <c r="B153" t="s">
        <v>22</v>
      </c>
      <c r="C153" s="1" t="s">
        <v>258</v>
      </c>
      <c r="D153" s="1" t="s">
        <v>290</v>
      </c>
      <c r="E153" s="6">
        <v>2100094232</v>
      </c>
      <c r="F153">
        <f>IF(ISBLANK(VLOOKUP(E153,SOTC_SWINE!A2:D106,{3},FALSE)),VLOOKUP(E153,SOTC_SWINE!A2:D106,{4},FALSE),VLOOKUP(E106,SOTC_SWINE!A2:D106,{3},FALSE))</f>
      </c>
      <c r="G153" t="s">
        <v>25</v>
      </c>
      <c r="H153" s="7">
        <f>VLOOKUP(E153,SOTC_SWINE!A2:B106,{2},FALSE)</f>
      </c>
      <c r="I153" t="s">
        <v>50</v>
      </c>
      <c r="J153" t="s">
        <v>51</v>
      </c>
      <c r="K153" t="s">
        <v>51</v>
      </c>
      <c r="L153">
        <f>VLOOKUP(K153,SKU_SWINE!C2:F106,{4},FALSE)</f>
      </c>
      <c r="M153" s="8" t="s">
        <v>100</v>
      </c>
      <c r="N153" t="s">
        <v>29</v>
      </c>
      <c r="O153" t="s">
        <v>25</v>
      </c>
      <c r="P153" t="s">
        <v>25</v>
      </c>
      <c r="Q153" t="s">
        <v>25</v>
      </c>
      <c r="R153" t="s">
        <v>25</v>
      </c>
      <c r="S153" t="s">
        <v>25</v>
      </c>
      <c r="T153" s="8" t="s">
        <v>296</v>
      </c>
      <c r="U153" t="s">
        <v>25</v>
      </c>
      <c r="V153" t="s">
        <v>25</v>
      </c>
      <c r="W153" t="s">
        <v>93</v>
      </c>
      <c r="X153" t="s">
        <v>32</v>
      </c>
    </row>
    <row r="154" spans="1:24" x14ac:dyDescent="0.25">
      <c r="A154">
        <v>2024</v>
      </c>
      <c r="B154" t="s">
        <v>22</v>
      </c>
      <c r="C154" s="1" t="s">
        <v>258</v>
      </c>
      <c r="D154" s="1" t="s">
        <v>290</v>
      </c>
      <c r="E154" s="6">
        <v>2100094232</v>
      </c>
      <c r="F154">
        <f>IF(ISBLANK(VLOOKUP(E154,SOTC_SWINE!A2:D106,{3},FALSE)),VLOOKUP(E154,SOTC_SWINE!A2:D106,{4},FALSE),VLOOKUP(E106,SOTC_SWINE!A2:D106,{3},FALSE))</f>
      </c>
      <c r="G154" t="s">
        <v>25</v>
      </c>
      <c r="H154" s="7">
        <f>VLOOKUP(E154,SOTC_SWINE!A2:B106,{2},FALSE)</f>
      </c>
      <c r="I154" t="s">
        <v>40</v>
      </c>
      <c r="J154" t="s">
        <v>41</v>
      </c>
      <c r="K154" t="s">
        <v>41</v>
      </c>
      <c r="L154">
        <f>VLOOKUP(K154,SKU_SWINE!C2:F106,{4},FALSE)</f>
      </c>
      <c r="M154" s="8" t="s">
        <v>52</v>
      </c>
      <c r="N154" t="s">
        <v>29</v>
      </c>
      <c r="O154" t="s">
        <v>25</v>
      </c>
      <c r="P154" t="s">
        <v>25</v>
      </c>
      <c r="Q154" t="s">
        <v>25</v>
      </c>
      <c r="R154" t="s">
        <v>25</v>
      </c>
      <c r="S154" t="s">
        <v>25</v>
      </c>
      <c r="T154" s="8" t="s">
        <v>297</v>
      </c>
      <c r="U154" t="s">
        <v>25</v>
      </c>
      <c r="V154" t="s">
        <v>25</v>
      </c>
      <c r="W154" t="s">
        <v>93</v>
      </c>
      <c r="X154" t="s">
        <v>32</v>
      </c>
    </row>
    <row r="155" spans="1:24" x14ac:dyDescent="0.25">
      <c r="A155">
        <v>2024</v>
      </c>
      <c r="B155" t="s">
        <v>22</v>
      </c>
      <c r="C155" s="1" t="s">
        <v>258</v>
      </c>
      <c r="D155" s="1" t="s">
        <v>298</v>
      </c>
      <c r="E155" s="6">
        <v>2100094379</v>
      </c>
      <c r="F155">
        <f>IF(ISBLANK(VLOOKUP(E155,SOTC_SWINE!A2:D106,{3},FALSE)),VLOOKUP(E155,SOTC_SWINE!A2:D106,{4},FALSE),VLOOKUP(E106,SOTC_SWINE!A2:D106,{3},FALSE))</f>
      </c>
      <c r="G155" t="s">
        <v>25</v>
      </c>
      <c r="H155" s="7">
        <f>VLOOKUP(E155,SOTC_SWINE!A2:B106,{2},FALSE)</f>
      </c>
      <c r="I155" t="s">
        <v>129</v>
      </c>
      <c r="J155" t="s">
        <v>130</v>
      </c>
      <c r="K155" t="s">
        <v>130</v>
      </c>
      <c r="L155">
        <f>VLOOKUP(K155,SKU_SWINE!C2:F106,{4},FALSE)</f>
      </c>
      <c r="M155" s="8" t="s">
        <v>100</v>
      </c>
      <c r="N155" t="s">
        <v>29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s="8" t="s">
        <v>299</v>
      </c>
      <c r="U155" t="s">
        <v>25</v>
      </c>
      <c r="V155" t="s">
        <v>25</v>
      </c>
      <c r="W155" t="s">
        <v>93</v>
      </c>
      <c r="X155" t="s">
        <v>32</v>
      </c>
    </row>
    <row r="156" spans="1:24" x14ac:dyDescent="0.25">
      <c r="A156">
        <v>2024</v>
      </c>
      <c r="B156" t="s">
        <v>22</v>
      </c>
      <c r="C156" s="1" t="s">
        <v>258</v>
      </c>
      <c r="D156" s="1" t="s">
        <v>298</v>
      </c>
      <c r="E156" s="6">
        <v>2100094379</v>
      </c>
      <c r="F156">
        <f>IF(ISBLANK(VLOOKUP(E156,SOTC_SWINE!A2:D106,{3},FALSE)),VLOOKUP(E156,SOTC_SWINE!A2:D106,{4},FALSE),VLOOKUP(E106,SOTC_SWINE!A2:D106,{3},FALSE))</f>
      </c>
      <c r="G156" t="s">
        <v>25</v>
      </c>
      <c r="H156" s="7">
        <f>VLOOKUP(E156,SOTC_SWINE!A2:B106,{2},FALSE)</f>
      </c>
      <c r="I156" t="s">
        <v>66</v>
      </c>
      <c r="J156" t="s">
        <v>67</v>
      </c>
      <c r="K156" t="s">
        <v>67</v>
      </c>
      <c r="L156">
        <f>VLOOKUP(K156,SKU_SWINE!C2:F106,{4},FALSE)</f>
      </c>
      <c r="M156" s="8" t="s">
        <v>265</v>
      </c>
      <c r="N156" t="s">
        <v>29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s="8" t="s">
        <v>300</v>
      </c>
      <c r="U156" t="s">
        <v>25</v>
      </c>
      <c r="V156" t="s">
        <v>25</v>
      </c>
      <c r="W156" t="s">
        <v>93</v>
      </c>
      <c r="X156" t="s">
        <v>32</v>
      </c>
    </row>
    <row r="157" spans="1:24" x14ac:dyDescent="0.25">
      <c r="A157">
        <v>2024</v>
      </c>
      <c r="B157" t="s">
        <v>22</v>
      </c>
      <c r="C157" s="1" t="s">
        <v>258</v>
      </c>
      <c r="D157" s="1" t="s">
        <v>301</v>
      </c>
      <c r="E157" s="6">
        <v>2100094217</v>
      </c>
      <c r="F157">
        <f>IF(ISBLANK(VLOOKUP(E157,SOTC_SWINE!A2:D106,{3},FALSE)),VLOOKUP(E157,SOTC_SWINE!A2:D106,{4},FALSE),VLOOKUP(E106,SOTC_SWINE!A2:D106,{3},FALSE))</f>
      </c>
      <c r="G157" t="s">
        <v>25</v>
      </c>
      <c r="H157" s="7">
        <f>VLOOKUP(E157,SOTC_SWINE!A2:B106,{2},FALSE)</f>
      </c>
      <c r="I157" t="s">
        <v>145</v>
      </c>
      <c r="J157" t="s">
        <v>146</v>
      </c>
      <c r="K157" t="s">
        <v>146</v>
      </c>
      <c r="L157">
        <f>VLOOKUP(K157,SKU_SWINE!C2:F106,{4},FALSE)</f>
      </c>
      <c r="M157" s="8" t="s">
        <v>199</v>
      </c>
      <c r="N157" t="s">
        <v>29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s="8" t="s">
        <v>302</v>
      </c>
      <c r="U157" t="s">
        <v>25</v>
      </c>
      <c r="V157" t="s">
        <v>25</v>
      </c>
      <c r="W157" t="s">
        <v>93</v>
      </c>
      <c r="X157" t="s">
        <v>32</v>
      </c>
    </row>
    <row r="158" spans="1:24" x14ac:dyDescent="0.25">
      <c r="A158">
        <v>2024</v>
      </c>
      <c r="B158" t="s">
        <v>22</v>
      </c>
      <c r="C158" s="1" t="s">
        <v>258</v>
      </c>
      <c r="D158" s="1" t="s">
        <v>301</v>
      </c>
      <c r="E158" s="6">
        <v>2100094217</v>
      </c>
      <c r="F158">
        <f>IF(ISBLANK(VLOOKUP(E158,SOTC_SWINE!A2:D106,{3},FALSE)),VLOOKUP(E158,SOTC_SWINE!A2:D106,{4},FALSE),VLOOKUP(E106,SOTC_SWINE!A2:D106,{3},FALSE))</f>
      </c>
      <c r="G158" t="s">
        <v>25</v>
      </c>
      <c r="H158" s="7">
        <f>VLOOKUP(E158,SOTC_SWINE!A2:B106,{2},FALSE)</f>
      </c>
      <c r="I158" t="s">
        <v>278</v>
      </c>
      <c r="J158" t="s">
        <v>279</v>
      </c>
      <c r="K158" t="s">
        <v>279</v>
      </c>
      <c r="L158">
        <f>VLOOKUP(K158,SKU_SWINE!C2:F106,{4},FALSE)</f>
      </c>
      <c r="M158" s="8" t="s">
        <v>71</v>
      </c>
      <c r="N158" t="s">
        <v>29</v>
      </c>
      <c r="O158" t="s">
        <v>25</v>
      </c>
      <c r="P158" t="s">
        <v>25</v>
      </c>
      <c r="Q158" t="s">
        <v>25</v>
      </c>
      <c r="R158" t="s">
        <v>25</v>
      </c>
      <c r="S158" t="s">
        <v>25</v>
      </c>
      <c r="T158" s="8" t="s">
        <v>303</v>
      </c>
      <c r="U158" t="s">
        <v>25</v>
      </c>
      <c r="V158" t="s">
        <v>25</v>
      </c>
      <c r="W158" t="s">
        <v>93</v>
      </c>
      <c r="X158" t="s">
        <v>32</v>
      </c>
    </row>
    <row r="159" spans="1:24" x14ac:dyDescent="0.25">
      <c r="A159">
        <v>2024</v>
      </c>
      <c r="B159" t="s">
        <v>22</v>
      </c>
      <c r="C159" s="1" t="s">
        <v>258</v>
      </c>
      <c r="D159" s="1" t="s">
        <v>301</v>
      </c>
      <c r="E159" s="6">
        <v>2100094217</v>
      </c>
      <c r="F159">
        <f>IF(ISBLANK(VLOOKUP(E159,SOTC_SWINE!A2:D106,{3},FALSE)),VLOOKUP(E159,SOTC_SWINE!A2:D106,{4},FALSE),VLOOKUP(E106,SOTC_SWINE!A2:D106,{3},FALSE))</f>
      </c>
      <c r="G159" t="s">
        <v>25</v>
      </c>
      <c r="H159" s="7">
        <f>VLOOKUP(E159,SOTC_SWINE!A2:B106,{2},FALSE)</f>
      </c>
      <c r="I159" t="s">
        <v>304</v>
      </c>
      <c r="J159" t="s">
        <v>305</v>
      </c>
      <c r="K159" t="s">
        <v>305</v>
      </c>
      <c r="L159">
        <f>VLOOKUP(K159,SKU_SWINE!C2:F106,{4},FALSE)</f>
      </c>
      <c r="M159" s="8" t="s">
        <v>28</v>
      </c>
      <c r="N159" t="s">
        <v>29</v>
      </c>
      <c r="O159" t="s">
        <v>25</v>
      </c>
      <c r="P159" t="s">
        <v>25</v>
      </c>
      <c r="Q159" t="s">
        <v>25</v>
      </c>
      <c r="R159" t="s">
        <v>25</v>
      </c>
      <c r="S159" t="s">
        <v>25</v>
      </c>
      <c r="T159" s="8" t="s">
        <v>306</v>
      </c>
      <c r="U159" t="s">
        <v>25</v>
      </c>
      <c r="V159" t="s">
        <v>25</v>
      </c>
      <c r="W159" t="s">
        <v>93</v>
      </c>
      <c r="X159" t="s">
        <v>32</v>
      </c>
    </row>
    <row r="160" spans="1:24" x14ac:dyDescent="0.25">
      <c r="A160">
        <v>2024</v>
      </c>
      <c r="B160" t="s">
        <v>22</v>
      </c>
      <c r="C160" s="1" t="s">
        <v>258</v>
      </c>
      <c r="D160" s="1" t="s">
        <v>301</v>
      </c>
      <c r="E160" s="6">
        <v>2100094217</v>
      </c>
      <c r="F160">
        <f>IF(ISBLANK(VLOOKUP(E160,SOTC_SWINE!A2:D106,{3},FALSE)),VLOOKUP(E160,SOTC_SWINE!A2:D106,{4},FALSE),VLOOKUP(E106,SOTC_SWINE!A2:D106,{3},FALSE))</f>
      </c>
      <c r="G160" t="s">
        <v>25</v>
      </c>
      <c r="H160" s="7">
        <f>VLOOKUP(E160,SOTC_SWINE!A2:B106,{2},FALSE)</f>
      </c>
      <c r="I160" t="s">
        <v>45</v>
      </c>
      <c r="J160" t="s">
        <v>46</v>
      </c>
      <c r="K160" t="s">
        <v>46</v>
      </c>
      <c r="L160">
        <f>VLOOKUP(K160,SKU_SWINE!C2:F106,{4},FALSE)</f>
      </c>
      <c r="M160" s="8" t="s">
        <v>28</v>
      </c>
      <c r="N160" t="s">
        <v>29</v>
      </c>
      <c r="O160" t="s">
        <v>25</v>
      </c>
      <c r="P160" t="s">
        <v>25</v>
      </c>
      <c r="Q160" t="s">
        <v>25</v>
      </c>
      <c r="R160" t="s">
        <v>25</v>
      </c>
      <c r="S160" t="s">
        <v>25</v>
      </c>
      <c r="T160" s="8" t="s">
        <v>307</v>
      </c>
      <c r="U160" t="s">
        <v>25</v>
      </c>
      <c r="V160" t="s">
        <v>25</v>
      </c>
      <c r="W160" t="s">
        <v>93</v>
      </c>
      <c r="X160" t="s">
        <v>32</v>
      </c>
    </row>
    <row r="161" spans="1:24" x14ac:dyDescent="0.25">
      <c r="A161">
        <v>2024</v>
      </c>
      <c r="B161" t="s">
        <v>22</v>
      </c>
      <c r="C161" s="1" t="s">
        <v>262</v>
      </c>
      <c r="D161" s="1" t="s">
        <v>308</v>
      </c>
      <c r="E161" s="6">
        <v>2100094262</v>
      </c>
      <c r="F161">
        <f>IF(ISBLANK(VLOOKUP(E161,SOTC_SWINE!A2:D106,{3},FALSE)),VLOOKUP(E161,SOTC_SWINE!A2:D106,{4},FALSE),VLOOKUP(E106,SOTC_SWINE!A2:D106,{3},FALSE))</f>
      </c>
      <c r="G161" t="s">
        <v>25</v>
      </c>
      <c r="H161" s="7">
        <f>VLOOKUP(E161,SOTC_SWINE!A2:B106,{2},FALSE)</f>
      </c>
      <c r="I161" t="s">
        <v>206</v>
      </c>
      <c r="J161" t="s">
        <v>207</v>
      </c>
      <c r="K161" t="s">
        <v>207</v>
      </c>
      <c r="L161">
        <f>VLOOKUP(K161,SKU_SWINE!C2:F106,{4},FALSE)</f>
      </c>
      <c r="M161" s="8" t="s">
        <v>28</v>
      </c>
      <c r="N161" t="s">
        <v>29</v>
      </c>
      <c r="O161" t="s">
        <v>25</v>
      </c>
      <c r="P161" t="s">
        <v>25</v>
      </c>
      <c r="Q161" t="s">
        <v>25</v>
      </c>
      <c r="R161" t="s">
        <v>25</v>
      </c>
      <c r="S161" t="s">
        <v>25</v>
      </c>
      <c r="T161" s="8" t="s">
        <v>309</v>
      </c>
      <c r="U161" t="s">
        <v>25</v>
      </c>
      <c r="V161" t="s">
        <v>25</v>
      </c>
      <c r="W161" t="s">
        <v>93</v>
      </c>
      <c r="X161" t="s">
        <v>32</v>
      </c>
    </row>
    <row r="162" spans="1:24" x14ac:dyDescent="0.25">
      <c r="A162">
        <v>2024</v>
      </c>
      <c r="B162" t="s">
        <v>22</v>
      </c>
      <c r="C162" s="1" t="s">
        <v>262</v>
      </c>
      <c r="D162" s="1" t="s">
        <v>308</v>
      </c>
      <c r="E162" s="6">
        <v>2100094262</v>
      </c>
      <c r="F162">
        <f>IF(ISBLANK(VLOOKUP(E162,SOTC_SWINE!A2:D106,{3},FALSE)),VLOOKUP(E162,SOTC_SWINE!A2:D106,{4},FALSE),VLOOKUP(E106,SOTC_SWINE!A2:D106,{3},FALSE))</f>
      </c>
      <c r="G162" t="s">
        <v>25</v>
      </c>
      <c r="H162" s="7">
        <f>VLOOKUP(E162,SOTC_SWINE!A2:B106,{2},FALSE)</f>
      </c>
      <c r="I162" t="s">
        <v>129</v>
      </c>
      <c r="J162" t="s">
        <v>130</v>
      </c>
      <c r="K162" t="s">
        <v>130</v>
      </c>
      <c r="L162">
        <f>VLOOKUP(K162,SKU_SWINE!C2:F106,{4},FALSE)</f>
      </c>
      <c r="M162" s="8" t="s">
        <v>310</v>
      </c>
      <c r="N162" t="s">
        <v>29</v>
      </c>
      <c r="O162" t="s">
        <v>25</v>
      </c>
      <c r="P162" t="s">
        <v>25</v>
      </c>
      <c r="Q162" t="s">
        <v>25</v>
      </c>
      <c r="R162" t="s">
        <v>25</v>
      </c>
      <c r="S162" t="s">
        <v>25</v>
      </c>
      <c r="T162" s="8" t="s">
        <v>311</v>
      </c>
      <c r="U162" t="s">
        <v>25</v>
      </c>
      <c r="V162" t="s">
        <v>25</v>
      </c>
      <c r="W162" t="s">
        <v>93</v>
      </c>
      <c r="X162" t="s">
        <v>32</v>
      </c>
    </row>
    <row r="163" spans="1:24" x14ac:dyDescent="0.25">
      <c r="A163">
        <v>2024</v>
      </c>
      <c r="B163" t="s">
        <v>22</v>
      </c>
      <c r="C163" s="1" t="s">
        <v>262</v>
      </c>
      <c r="D163" s="1" t="s">
        <v>308</v>
      </c>
      <c r="E163" s="6">
        <v>2100094262</v>
      </c>
      <c r="F163">
        <f>IF(ISBLANK(VLOOKUP(E163,SOTC_SWINE!A2:D106,{3},FALSE)),VLOOKUP(E163,SOTC_SWINE!A2:D106,{4},FALSE),VLOOKUP(E106,SOTC_SWINE!A2:D106,{3},FALSE))</f>
      </c>
      <c r="G163" t="s">
        <v>25</v>
      </c>
      <c r="H163" s="7">
        <f>VLOOKUP(E163,SOTC_SWINE!A2:B106,{2},FALSE)</f>
      </c>
      <c r="I163" t="s">
        <v>66</v>
      </c>
      <c r="J163" t="s">
        <v>67</v>
      </c>
      <c r="K163" t="s">
        <v>67</v>
      </c>
      <c r="L163">
        <f>VLOOKUP(K163,SKU_SWINE!C2:F106,{4},FALSE)</f>
      </c>
      <c r="M163" s="8" t="s">
        <v>100</v>
      </c>
      <c r="N163" t="s">
        <v>29</v>
      </c>
      <c r="O163" t="s">
        <v>25</v>
      </c>
      <c r="P163" t="s">
        <v>25</v>
      </c>
      <c r="Q163" t="s">
        <v>25</v>
      </c>
      <c r="R163" t="s">
        <v>25</v>
      </c>
      <c r="S163" t="s">
        <v>25</v>
      </c>
      <c r="T163" s="8" t="s">
        <v>312</v>
      </c>
      <c r="U163" t="s">
        <v>25</v>
      </c>
      <c r="V163" t="s">
        <v>25</v>
      </c>
      <c r="W163" t="s">
        <v>93</v>
      </c>
      <c r="X163" t="s">
        <v>32</v>
      </c>
    </row>
    <row r="164" spans="1:24" x14ac:dyDescent="0.25">
      <c r="A164">
        <v>2024</v>
      </c>
      <c r="B164" t="s">
        <v>22</v>
      </c>
      <c r="C164" s="1" t="s">
        <v>262</v>
      </c>
      <c r="D164" s="1" t="s">
        <v>313</v>
      </c>
      <c r="E164" s="6">
        <v>2100094326</v>
      </c>
      <c r="F164">
        <f>IF(ISBLANK(VLOOKUP(E164,SOTC_SWINE!A2:D106,{3},FALSE)),VLOOKUP(E164,SOTC_SWINE!A2:D106,{4},FALSE),VLOOKUP(E106,SOTC_SWINE!A2:D106,{3},FALSE))</f>
      </c>
      <c r="G164" t="s">
        <v>25</v>
      </c>
      <c r="H164" s="7">
        <f>VLOOKUP(E164,SOTC_SWINE!A2:B106,{2},FALSE)</f>
      </c>
      <c r="I164" t="s">
        <v>40</v>
      </c>
      <c r="J164" t="s">
        <v>41</v>
      </c>
      <c r="K164" t="s">
        <v>41</v>
      </c>
      <c r="L164">
        <f>VLOOKUP(K164,SKU_SWINE!C2:F106,{4},FALSE)</f>
      </c>
      <c r="M164" s="8" t="s">
        <v>52</v>
      </c>
      <c r="N164" t="s">
        <v>29</v>
      </c>
      <c r="O164" t="s">
        <v>25</v>
      </c>
      <c r="P164" t="s">
        <v>25</v>
      </c>
      <c r="Q164" t="s">
        <v>25</v>
      </c>
      <c r="R164" t="s">
        <v>25</v>
      </c>
      <c r="S164" t="s">
        <v>25</v>
      </c>
      <c r="T164" s="8" t="s">
        <v>314</v>
      </c>
      <c r="U164" t="s">
        <v>25</v>
      </c>
      <c r="V164" t="s">
        <v>25</v>
      </c>
      <c r="W164" t="s">
        <v>93</v>
      </c>
      <c r="X164" t="s">
        <v>32</v>
      </c>
    </row>
    <row r="165" spans="1:24" x14ac:dyDescent="0.25">
      <c r="A165">
        <v>2024</v>
      </c>
      <c r="B165" t="s">
        <v>22</v>
      </c>
      <c r="C165" s="1" t="s">
        <v>262</v>
      </c>
      <c r="D165" s="1" t="s">
        <v>313</v>
      </c>
      <c r="E165" s="6">
        <v>2100094326</v>
      </c>
      <c r="F165">
        <f>IF(ISBLANK(VLOOKUP(E165,SOTC_SWINE!A2:D106,{3},FALSE)),VLOOKUP(E165,SOTC_SWINE!A2:D106,{4},FALSE),VLOOKUP(E106,SOTC_SWINE!A2:D106,{3},FALSE))</f>
      </c>
      <c r="G165" t="s">
        <v>25</v>
      </c>
      <c r="H165" s="7">
        <f>VLOOKUP(E165,SOTC_SWINE!A2:B106,{2},FALSE)</f>
      </c>
      <c r="I165" t="s">
        <v>35</v>
      </c>
      <c r="J165" t="s">
        <v>36</v>
      </c>
      <c r="K165" t="s">
        <v>36</v>
      </c>
      <c r="L165">
        <f>VLOOKUP(K165,SKU_SWINE!C2:F106,{4},FALSE)</f>
      </c>
      <c r="M165" s="8" t="s">
        <v>52</v>
      </c>
      <c r="N165" t="s">
        <v>29</v>
      </c>
      <c r="O165" t="s">
        <v>25</v>
      </c>
      <c r="P165" t="s">
        <v>25</v>
      </c>
      <c r="Q165" t="s">
        <v>25</v>
      </c>
      <c r="R165" t="s">
        <v>25</v>
      </c>
      <c r="S165" t="s">
        <v>25</v>
      </c>
      <c r="T165" s="8" t="s">
        <v>315</v>
      </c>
      <c r="U165" t="s">
        <v>25</v>
      </c>
      <c r="V165" t="s">
        <v>25</v>
      </c>
      <c r="W165" t="s">
        <v>93</v>
      </c>
      <c r="X165" t="s">
        <v>32</v>
      </c>
    </row>
    <row r="166" spans="1:24" x14ac:dyDescent="0.25">
      <c r="A166">
        <v>2024</v>
      </c>
      <c r="B166" t="s">
        <v>22</v>
      </c>
      <c r="C166" s="1" t="s">
        <v>262</v>
      </c>
      <c r="D166" s="1" t="s">
        <v>313</v>
      </c>
      <c r="E166" s="6">
        <v>2100094326</v>
      </c>
      <c r="F166">
        <f>IF(ISBLANK(VLOOKUP(E166,SOTC_SWINE!A2:D106,{3},FALSE)),VLOOKUP(E166,SOTC_SWINE!A2:D106,{4},FALSE),VLOOKUP(E106,SOTC_SWINE!A2:D106,{3},FALSE))</f>
      </c>
      <c r="G166" t="s">
        <v>25</v>
      </c>
      <c r="H166" s="7">
        <f>VLOOKUP(E166,SOTC_SWINE!A2:B106,{2},FALSE)</f>
      </c>
      <c r="I166" t="s">
        <v>179</v>
      </c>
      <c r="J166" t="s">
        <v>180</v>
      </c>
      <c r="K166" t="s">
        <v>180</v>
      </c>
      <c r="L166">
        <f>VLOOKUP(K166,SKU_SWINE!C2:F106,{4},FALSE)</f>
      </c>
      <c r="M166" s="8" t="s">
        <v>71</v>
      </c>
      <c r="N166" t="s">
        <v>29</v>
      </c>
      <c r="O166" t="s">
        <v>25</v>
      </c>
      <c r="P166" t="s">
        <v>25</v>
      </c>
      <c r="Q166" t="s">
        <v>25</v>
      </c>
      <c r="R166" t="s">
        <v>25</v>
      </c>
      <c r="S166" t="s">
        <v>25</v>
      </c>
      <c r="T166" s="8" t="s">
        <v>316</v>
      </c>
      <c r="U166" t="s">
        <v>25</v>
      </c>
      <c r="V166" t="s">
        <v>25</v>
      </c>
      <c r="W166" t="s">
        <v>93</v>
      </c>
      <c r="X166" t="s">
        <v>32</v>
      </c>
    </row>
    <row r="167" spans="1:24" x14ac:dyDescent="0.25">
      <c r="A167">
        <v>2024</v>
      </c>
      <c r="B167" t="s">
        <v>22</v>
      </c>
      <c r="C167" s="1" t="s">
        <v>262</v>
      </c>
      <c r="D167" s="1" t="s">
        <v>313</v>
      </c>
      <c r="E167" s="6">
        <v>2100094326</v>
      </c>
      <c r="F167">
        <f>IF(ISBLANK(VLOOKUP(E167,SOTC_SWINE!A2:D106,{3},FALSE)),VLOOKUP(E167,SOTC_SWINE!A2:D106,{4},FALSE),VLOOKUP(E106,SOTC_SWINE!A2:D106,{3},FALSE))</f>
      </c>
      <c r="G167" t="s">
        <v>25</v>
      </c>
      <c r="H167" s="7">
        <f>VLOOKUP(E167,SOTC_SWINE!A2:B106,{2},FALSE)</f>
      </c>
      <c r="I167" t="s">
        <v>103</v>
      </c>
      <c r="J167" t="s">
        <v>104</v>
      </c>
      <c r="K167" t="s">
        <v>104</v>
      </c>
      <c r="L167">
        <f>VLOOKUP(K167,SKU_SWINE!C2:F106,{4},FALSE)</f>
      </c>
      <c r="M167" s="8" t="s">
        <v>28</v>
      </c>
      <c r="N167" t="s">
        <v>29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s="8" t="s">
        <v>317</v>
      </c>
      <c r="U167" t="s">
        <v>25</v>
      </c>
      <c r="V167" t="s">
        <v>25</v>
      </c>
      <c r="W167" t="s">
        <v>93</v>
      </c>
      <c r="X167" t="s">
        <v>32</v>
      </c>
    </row>
    <row r="168" spans="1:24" x14ac:dyDescent="0.25">
      <c r="A168">
        <v>2024</v>
      </c>
      <c r="B168" t="s">
        <v>22</v>
      </c>
      <c r="C168" s="1" t="s">
        <v>262</v>
      </c>
      <c r="D168" s="1" t="s">
        <v>313</v>
      </c>
      <c r="E168" s="6">
        <v>2100094326</v>
      </c>
      <c r="F168">
        <f>IF(ISBLANK(VLOOKUP(E168,SOTC_SWINE!A2:D106,{3},FALSE)),VLOOKUP(E168,SOTC_SWINE!A2:D106,{4},FALSE),VLOOKUP(E106,SOTC_SWINE!A2:D106,{3},FALSE))</f>
      </c>
      <c r="G168" t="s">
        <v>25</v>
      </c>
      <c r="H168" s="7">
        <f>VLOOKUP(E168,SOTC_SWINE!A2:B106,{2},FALSE)</f>
      </c>
      <c r="I168" t="s">
        <v>129</v>
      </c>
      <c r="J168" t="s">
        <v>130</v>
      </c>
      <c r="K168" t="s">
        <v>130</v>
      </c>
      <c r="L168">
        <f>VLOOKUP(K168,SKU_SWINE!C2:F106,{4},FALSE)</f>
      </c>
      <c r="M168" s="8" t="s">
        <v>249</v>
      </c>
      <c r="N168" t="s">
        <v>29</v>
      </c>
      <c r="O168" t="s">
        <v>25</v>
      </c>
      <c r="P168" t="s">
        <v>25</v>
      </c>
      <c r="Q168" t="s">
        <v>25</v>
      </c>
      <c r="R168" t="s">
        <v>25</v>
      </c>
      <c r="S168" t="s">
        <v>25</v>
      </c>
      <c r="T168" s="8" t="s">
        <v>318</v>
      </c>
      <c r="U168" t="s">
        <v>25</v>
      </c>
      <c r="V168" t="s">
        <v>25</v>
      </c>
      <c r="W168" t="s">
        <v>93</v>
      </c>
      <c r="X168" t="s">
        <v>32</v>
      </c>
    </row>
    <row r="169" spans="1:24" x14ac:dyDescent="0.25">
      <c r="A169">
        <v>2024</v>
      </c>
      <c r="B169" t="s">
        <v>22</v>
      </c>
      <c r="C169" s="1" t="s">
        <v>262</v>
      </c>
      <c r="D169" s="1" t="s">
        <v>313</v>
      </c>
      <c r="E169" s="6">
        <v>2100094326</v>
      </c>
      <c r="F169">
        <f>IF(ISBLANK(VLOOKUP(E169,SOTC_SWINE!A2:D106,{3},FALSE)),VLOOKUP(E169,SOTC_SWINE!A2:D106,{4},FALSE),VLOOKUP(E106,SOTC_SWINE!A2:D106,{3},FALSE))</f>
      </c>
      <c r="G169" t="s">
        <v>25</v>
      </c>
      <c r="H169" s="7">
        <f>VLOOKUP(E169,SOTC_SWINE!A2:B106,{2},FALSE)</f>
      </c>
      <c r="I169" t="s">
        <v>66</v>
      </c>
      <c r="J169" t="s">
        <v>67</v>
      </c>
      <c r="K169" t="s">
        <v>67</v>
      </c>
      <c r="L169">
        <f>VLOOKUP(K169,SKU_SWINE!C2:F106,{4},FALSE)</f>
      </c>
      <c r="M169" s="8" t="s">
        <v>211</v>
      </c>
      <c r="N169" t="s">
        <v>29</v>
      </c>
      <c r="O169" t="s">
        <v>25</v>
      </c>
      <c r="P169" t="s">
        <v>25</v>
      </c>
      <c r="Q169" t="s">
        <v>25</v>
      </c>
      <c r="R169" t="s">
        <v>25</v>
      </c>
      <c r="S169" t="s">
        <v>25</v>
      </c>
      <c r="T169" s="8" t="s">
        <v>319</v>
      </c>
      <c r="U169" t="s">
        <v>25</v>
      </c>
      <c r="V169" t="s">
        <v>25</v>
      </c>
      <c r="W169" t="s">
        <v>93</v>
      </c>
      <c r="X169" t="s">
        <v>32</v>
      </c>
    </row>
    <row r="170" spans="1:24" x14ac:dyDescent="0.25">
      <c r="A170">
        <v>2024</v>
      </c>
      <c r="B170" t="s">
        <v>22</v>
      </c>
      <c r="C170" s="1" t="s">
        <v>262</v>
      </c>
      <c r="D170" s="1" t="s">
        <v>313</v>
      </c>
      <c r="E170" s="6">
        <v>2100094326</v>
      </c>
      <c r="F170">
        <f>IF(ISBLANK(VLOOKUP(E170,SOTC_SWINE!A2:D106,{3},FALSE)),VLOOKUP(E170,SOTC_SWINE!A2:D106,{4},FALSE),VLOOKUP(E106,SOTC_SWINE!A2:D106,{3},FALSE))</f>
      </c>
      <c r="G170" t="s">
        <v>25</v>
      </c>
      <c r="H170" s="7">
        <f>VLOOKUP(E170,SOTC_SWINE!A2:B106,{2},FALSE)</f>
      </c>
      <c r="I170" t="s">
        <v>35</v>
      </c>
      <c r="J170" t="s">
        <v>36</v>
      </c>
      <c r="K170" t="s">
        <v>36</v>
      </c>
      <c r="L170">
        <f>VLOOKUP(K170,SKU_SWINE!C2:F106,{4},FALSE)</f>
      </c>
      <c r="M170" s="8" t="s">
        <v>100</v>
      </c>
      <c r="N170" t="s">
        <v>29</v>
      </c>
      <c r="O170" t="s">
        <v>25</v>
      </c>
      <c r="P170" t="s">
        <v>25</v>
      </c>
      <c r="Q170" t="s">
        <v>25</v>
      </c>
      <c r="R170" t="s">
        <v>25</v>
      </c>
      <c r="S170" t="s">
        <v>25</v>
      </c>
      <c r="T170" s="8" t="s">
        <v>320</v>
      </c>
      <c r="U170" t="s">
        <v>25</v>
      </c>
      <c r="V170" t="s">
        <v>25</v>
      </c>
      <c r="W170" t="s">
        <v>93</v>
      </c>
      <c r="X170" t="s">
        <v>32</v>
      </c>
    </row>
    <row r="171" spans="1:24" x14ac:dyDescent="0.25">
      <c r="A171">
        <v>2024</v>
      </c>
      <c r="B171" t="s">
        <v>22</v>
      </c>
      <c r="C171" s="1" t="s">
        <v>262</v>
      </c>
      <c r="D171" s="1" t="s">
        <v>313</v>
      </c>
      <c r="E171" s="6">
        <v>2100094326</v>
      </c>
      <c r="F171">
        <f>IF(ISBLANK(VLOOKUP(E171,SOTC_SWINE!A2:D106,{3},FALSE)),VLOOKUP(E171,SOTC_SWINE!A2:D106,{4},FALSE),VLOOKUP(E106,SOTC_SWINE!A2:D106,{3},FALSE))</f>
      </c>
      <c r="G171" t="s">
        <v>25</v>
      </c>
      <c r="H171" s="7">
        <f>VLOOKUP(E171,SOTC_SWINE!A2:B106,{2},FALSE)</f>
      </c>
      <c r="I171" t="s">
        <v>179</v>
      </c>
      <c r="J171" t="s">
        <v>180</v>
      </c>
      <c r="K171" t="s">
        <v>180</v>
      </c>
      <c r="L171">
        <f>VLOOKUP(K171,SKU_SWINE!C2:F106,{4},FALSE)</f>
      </c>
      <c r="M171" s="8" t="s">
        <v>52</v>
      </c>
      <c r="N171" t="s">
        <v>29</v>
      </c>
      <c r="O171" t="s">
        <v>25</v>
      </c>
      <c r="P171" t="s">
        <v>25</v>
      </c>
      <c r="Q171" t="s">
        <v>25</v>
      </c>
      <c r="R171" t="s">
        <v>25</v>
      </c>
      <c r="S171" t="s">
        <v>25</v>
      </c>
      <c r="T171" s="8" t="s">
        <v>321</v>
      </c>
      <c r="U171" t="s">
        <v>25</v>
      </c>
      <c r="V171" t="s">
        <v>25</v>
      </c>
      <c r="W171" t="s">
        <v>93</v>
      </c>
      <c r="X171" t="s">
        <v>32</v>
      </c>
    </row>
    <row r="172" spans="1:24" x14ac:dyDescent="0.25">
      <c r="A172">
        <v>2024</v>
      </c>
      <c r="B172" t="s">
        <v>22</v>
      </c>
      <c r="C172" s="1" t="s">
        <v>262</v>
      </c>
      <c r="D172" s="1" t="s">
        <v>313</v>
      </c>
      <c r="E172" s="6">
        <v>2100094326</v>
      </c>
      <c r="F172">
        <f>IF(ISBLANK(VLOOKUP(E172,SOTC_SWINE!A2:D106,{3},FALSE)),VLOOKUP(E172,SOTC_SWINE!A2:D106,{4},FALSE),VLOOKUP(E106,SOTC_SWINE!A2:D106,{3},FALSE))</f>
      </c>
      <c r="G172" t="s">
        <v>25</v>
      </c>
      <c r="H172" s="7">
        <f>VLOOKUP(E172,SOTC_SWINE!A2:B106,{2},FALSE)</f>
      </c>
      <c r="I172" t="s">
        <v>103</v>
      </c>
      <c r="J172" t="s">
        <v>104</v>
      </c>
      <c r="K172" t="s">
        <v>104</v>
      </c>
      <c r="L172">
        <f>VLOOKUP(K172,SKU_SWINE!C2:F106,{4},FALSE)</f>
      </c>
      <c r="M172" s="8" t="s">
        <v>71</v>
      </c>
      <c r="N172" t="s">
        <v>29</v>
      </c>
      <c r="O172" t="s">
        <v>25</v>
      </c>
      <c r="P172" t="s">
        <v>25</v>
      </c>
      <c r="Q172" t="s">
        <v>25</v>
      </c>
      <c r="R172" t="s">
        <v>25</v>
      </c>
      <c r="S172" t="s">
        <v>25</v>
      </c>
      <c r="T172" s="8" t="s">
        <v>322</v>
      </c>
      <c r="U172" t="s">
        <v>25</v>
      </c>
      <c r="V172" t="s">
        <v>25</v>
      </c>
      <c r="W172" t="s">
        <v>93</v>
      </c>
      <c r="X172" t="s">
        <v>32</v>
      </c>
    </row>
    <row r="173" spans="1:24" x14ac:dyDescent="0.25">
      <c r="A173">
        <v>2024</v>
      </c>
      <c r="B173" t="s">
        <v>22</v>
      </c>
      <c r="C173" s="1" t="s">
        <v>262</v>
      </c>
      <c r="D173" s="1" t="s">
        <v>313</v>
      </c>
      <c r="E173" s="6">
        <v>2100094326</v>
      </c>
      <c r="F173">
        <f>IF(ISBLANK(VLOOKUP(E173,SOTC_SWINE!A2:D106,{3},FALSE)),VLOOKUP(E173,SOTC_SWINE!A2:D106,{4},FALSE),VLOOKUP(E106,SOTC_SWINE!A2:D106,{3},FALSE))</f>
      </c>
      <c r="G173" t="s">
        <v>25</v>
      </c>
      <c r="H173" s="7">
        <f>VLOOKUP(E173,SOTC_SWINE!A2:B106,{2},FALSE)</f>
      </c>
      <c r="I173" t="s">
        <v>129</v>
      </c>
      <c r="J173" t="s">
        <v>130</v>
      </c>
      <c r="K173" t="s">
        <v>130</v>
      </c>
      <c r="L173">
        <f>VLOOKUP(K173,SKU_SWINE!C2:F106,{4},FALSE)</f>
      </c>
      <c r="M173" s="8" t="s">
        <v>323</v>
      </c>
      <c r="N173" t="s">
        <v>29</v>
      </c>
      <c r="O173" t="s">
        <v>25</v>
      </c>
      <c r="P173" t="s">
        <v>25</v>
      </c>
      <c r="Q173" t="s">
        <v>25</v>
      </c>
      <c r="R173" t="s">
        <v>25</v>
      </c>
      <c r="S173" t="s">
        <v>25</v>
      </c>
      <c r="T173" s="8" t="s">
        <v>324</v>
      </c>
      <c r="U173" t="s">
        <v>25</v>
      </c>
      <c r="V173" t="s">
        <v>25</v>
      </c>
      <c r="W173" t="s">
        <v>93</v>
      </c>
      <c r="X173" t="s">
        <v>32</v>
      </c>
    </row>
    <row r="174" spans="1:24" x14ac:dyDescent="0.25">
      <c r="A174">
        <v>2024</v>
      </c>
      <c r="B174" t="s">
        <v>22</v>
      </c>
      <c r="C174" s="1" t="s">
        <v>262</v>
      </c>
      <c r="D174" s="1" t="s">
        <v>313</v>
      </c>
      <c r="E174" s="6">
        <v>2100094326</v>
      </c>
      <c r="F174">
        <f>IF(ISBLANK(VLOOKUP(E174,SOTC_SWINE!A2:D106,{3},FALSE)),VLOOKUP(E174,SOTC_SWINE!A2:D106,{4},FALSE),VLOOKUP(E106,SOTC_SWINE!A2:D106,{3},FALSE))</f>
      </c>
      <c r="G174" t="s">
        <v>25</v>
      </c>
      <c r="H174" s="7">
        <f>VLOOKUP(E174,SOTC_SWINE!A2:B106,{2},FALSE)</f>
      </c>
      <c r="I174" t="s">
        <v>66</v>
      </c>
      <c r="J174" t="s">
        <v>67</v>
      </c>
      <c r="K174" t="s">
        <v>67</v>
      </c>
      <c r="L174">
        <f>VLOOKUP(K174,SKU_SWINE!C2:F106,{4},FALSE)</f>
      </c>
      <c r="M174" s="8" t="s">
        <v>89</v>
      </c>
      <c r="N174" t="s">
        <v>29</v>
      </c>
      <c r="O174" t="s">
        <v>25</v>
      </c>
      <c r="P174" t="s">
        <v>25</v>
      </c>
      <c r="Q174" t="s">
        <v>25</v>
      </c>
      <c r="R174" t="s">
        <v>25</v>
      </c>
      <c r="S174" t="s">
        <v>25</v>
      </c>
      <c r="T174" s="8" t="s">
        <v>325</v>
      </c>
      <c r="U174" t="s">
        <v>25</v>
      </c>
      <c r="V174" t="s">
        <v>25</v>
      </c>
      <c r="W174" t="s">
        <v>93</v>
      </c>
      <c r="X174" t="s">
        <v>32</v>
      </c>
    </row>
    <row r="175" spans="1:24" x14ac:dyDescent="0.25">
      <c r="A175">
        <v>2024</v>
      </c>
      <c r="B175" t="s">
        <v>22</v>
      </c>
      <c r="C175" s="1" t="s">
        <v>262</v>
      </c>
      <c r="D175" s="1" t="s">
        <v>313</v>
      </c>
      <c r="E175" s="6">
        <v>2100094326</v>
      </c>
      <c r="F175">
        <f>IF(ISBLANK(VLOOKUP(E175,SOTC_SWINE!A2:D106,{3},FALSE)),VLOOKUP(E175,SOTC_SWINE!A2:D106,{4},FALSE),VLOOKUP(E106,SOTC_SWINE!A2:D106,{3},FALSE))</f>
      </c>
      <c r="G175" t="s">
        <v>25</v>
      </c>
      <c r="H175" s="7">
        <f>VLOOKUP(E175,SOTC_SWINE!A2:B106,{2},FALSE)</f>
      </c>
      <c r="I175" t="s">
        <v>179</v>
      </c>
      <c r="J175" t="s">
        <v>180</v>
      </c>
      <c r="K175" t="s">
        <v>180</v>
      </c>
      <c r="L175">
        <f>VLOOKUP(K175,SKU_SWINE!C2:F106,{4},FALSE)</f>
      </c>
      <c r="M175" s="8" t="s">
        <v>28</v>
      </c>
      <c r="N175" t="s">
        <v>29</v>
      </c>
      <c r="O175" t="s">
        <v>25</v>
      </c>
      <c r="P175" t="s">
        <v>25</v>
      </c>
      <c r="Q175" t="s">
        <v>25</v>
      </c>
      <c r="R175" t="s">
        <v>25</v>
      </c>
      <c r="S175" t="s">
        <v>25</v>
      </c>
      <c r="T175" s="8" t="s">
        <v>326</v>
      </c>
      <c r="U175" t="s">
        <v>25</v>
      </c>
      <c r="V175" t="s">
        <v>25</v>
      </c>
      <c r="W175" t="s">
        <v>93</v>
      </c>
      <c r="X175" t="s">
        <v>32</v>
      </c>
    </row>
    <row r="176" spans="1:24" x14ac:dyDescent="0.25">
      <c r="A176">
        <v>2024</v>
      </c>
      <c r="B176" t="s">
        <v>22</v>
      </c>
      <c r="C176" s="1" t="s">
        <v>262</v>
      </c>
      <c r="D176" s="1" t="s">
        <v>313</v>
      </c>
      <c r="E176" s="6">
        <v>2100094326</v>
      </c>
      <c r="F176">
        <f>IF(ISBLANK(VLOOKUP(E176,SOTC_SWINE!A2:D106,{3},FALSE)),VLOOKUP(E176,SOTC_SWINE!A2:D106,{4},FALSE),VLOOKUP(E106,SOTC_SWINE!A2:D106,{3},FALSE))</f>
      </c>
      <c r="G176" t="s">
        <v>25</v>
      </c>
      <c r="H176" s="7">
        <f>VLOOKUP(E176,SOTC_SWINE!A2:B106,{2},FALSE)</f>
      </c>
      <c r="I176" t="s">
        <v>190</v>
      </c>
      <c r="J176" t="s">
        <v>191</v>
      </c>
      <c r="K176" t="s">
        <v>191</v>
      </c>
      <c r="L176">
        <f>VLOOKUP(K176,SKU_SWINE!C2:F106,{4},FALSE)</f>
      </c>
      <c r="M176" s="8" t="s">
        <v>52</v>
      </c>
      <c r="N176" t="s">
        <v>29</v>
      </c>
      <c r="O176" t="s">
        <v>25</v>
      </c>
      <c r="P176" t="s">
        <v>25</v>
      </c>
      <c r="Q176" t="s">
        <v>25</v>
      </c>
      <c r="R176" t="s">
        <v>25</v>
      </c>
      <c r="S176" t="s">
        <v>25</v>
      </c>
      <c r="T176" s="8" t="s">
        <v>327</v>
      </c>
      <c r="U176" t="s">
        <v>25</v>
      </c>
      <c r="V176" t="s">
        <v>25</v>
      </c>
      <c r="W176" t="s">
        <v>93</v>
      </c>
      <c r="X176" t="s">
        <v>32</v>
      </c>
    </row>
    <row r="177" spans="1:24" x14ac:dyDescent="0.25">
      <c r="A177">
        <v>2024</v>
      </c>
      <c r="B177" t="s">
        <v>22</v>
      </c>
      <c r="C177" s="1" t="s">
        <v>262</v>
      </c>
      <c r="D177" s="1" t="s">
        <v>328</v>
      </c>
      <c r="E177" s="6">
        <v>2100094246</v>
      </c>
      <c r="F177" t="s">
        <v>65</v>
      </c>
      <c r="G177" t="s">
        <v>25</v>
      </c>
      <c r="H177" s="7">
        <f>VLOOKUP(E177,SOTC_SWINE!A2:B106,{2},FALSE)</f>
      </c>
      <c r="I177" t="s">
        <v>97</v>
      </c>
      <c r="J177" t="s">
        <v>98</v>
      </c>
      <c r="K177" t="s">
        <v>98</v>
      </c>
      <c r="L177">
        <f>VLOOKUP(K177,SKU_SWINE!C2:F106,{4},FALSE)</f>
      </c>
      <c r="M177" s="8" t="s">
        <v>71</v>
      </c>
      <c r="N177" t="s">
        <v>29</v>
      </c>
      <c r="O177" t="s">
        <v>25</v>
      </c>
      <c r="P177" t="s">
        <v>25</v>
      </c>
      <c r="Q177" t="s">
        <v>25</v>
      </c>
      <c r="R177" t="s">
        <v>25</v>
      </c>
      <c r="S177" t="s">
        <v>25</v>
      </c>
      <c r="T177" s="8" t="s">
        <v>329</v>
      </c>
      <c r="U177" t="s">
        <v>25</v>
      </c>
      <c r="V177" t="s">
        <v>25</v>
      </c>
      <c r="W177" t="s">
        <v>65</v>
      </c>
      <c r="X177" t="s">
        <v>32</v>
      </c>
    </row>
    <row r="178" spans="1:24" x14ac:dyDescent="0.25">
      <c r="A178">
        <v>2024</v>
      </c>
      <c r="B178" t="s">
        <v>22</v>
      </c>
      <c r="C178" s="1" t="s">
        <v>262</v>
      </c>
      <c r="D178" s="1" t="s">
        <v>328</v>
      </c>
      <c r="E178" s="6">
        <v>2100094246</v>
      </c>
      <c r="F178" t="s">
        <v>65</v>
      </c>
      <c r="G178" t="s">
        <v>25</v>
      </c>
      <c r="H178" s="7">
        <f>VLOOKUP(E178,SOTC_SWINE!A2:B106,{2},FALSE)</f>
      </c>
      <c r="I178" t="s">
        <v>50</v>
      </c>
      <c r="J178" t="s">
        <v>51</v>
      </c>
      <c r="K178" t="s">
        <v>51</v>
      </c>
      <c r="L178">
        <f>VLOOKUP(K178,SKU_SWINE!C2:F106,{4},FALSE)</f>
      </c>
      <c r="M178" s="8" t="s">
        <v>81</v>
      </c>
      <c r="N178" t="s">
        <v>29</v>
      </c>
      <c r="O178" t="s">
        <v>25</v>
      </c>
      <c r="P178" t="s">
        <v>25</v>
      </c>
      <c r="Q178" t="s">
        <v>25</v>
      </c>
      <c r="R178" t="s">
        <v>25</v>
      </c>
      <c r="S178" t="s">
        <v>25</v>
      </c>
      <c r="T178" s="8" t="s">
        <v>330</v>
      </c>
      <c r="U178" t="s">
        <v>25</v>
      </c>
      <c r="V178" t="s">
        <v>25</v>
      </c>
      <c r="W178" t="s">
        <v>65</v>
      </c>
      <c r="X178" t="s">
        <v>32</v>
      </c>
    </row>
    <row r="179" spans="1:24" x14ac:dyDescent="0.25">
      <c r="A179">
        <v>2024</v>
      </c>
      <c r="B179" t="s">
        <v>22</v>
      </c>
      <c r="C179" s="1" t="s">
        <v>262</v>
      </c>
      <c r="D179" s="1" t="s">
        <v>328</v>
      </c>
      <c r="E179" s="6">
        <v>2100094246</v>
      </c>
      <c r="F179" t="s">
        <v>65</v>
      </c>
      <c r="G179" t="s">
        <v>25</v>
      </c>
      <c r="H179" s="7">
        <f>VLOOKUP(E179,SOTC_SWINE!A2:B106,{2},FALSE)</f>
      </c>
      <c r="I179" t="s">
        <v>35</v>
      </c>
      <c r="J179" t="s">
        <v>36</v>
      </c>
      <c r="K179" t="s">
        <v>36</v>
      </c>
      <c r="L179">
        <f>VLOOKUP(K179,SKU_SWINE!C2:F106,{4},FALSE)</f>
      </c>
      <c r="M179" s="8" t="s">
        <v>28</v>
      </c>
      <c r="N179" t="s">
        <v>29</v>
      </c>
      <c r="O179" t="s">
        <v>25</v>
      </c>
      <c r="P179" t="s">
        <v>25</v>
      </c>
      <c r="Q179" t="s">
        <v>25</v>
      </c>
      <c r="R179" t="s">
        <v>25</v>
      </c>
      <c r="S179" t="s">
        <v>25</v>
      </c>
      <c r="T179" s="8" t="s">
        <v>331</v>
      </c>
      <c r="U179" t="s">
        <v>25</v>
      </c>
      <c r="V179" t="s">
        <v>25</v>
      </c>
      <c r="W179" t="s">
        <v>65</v>
      </c>
      <c r="X179" t="s">
        <v>32</v>
      </c>
    </row>
    <row r="180" spans="1:24" x14ac:dyDescent="0.25">
      <c r="A180">
        <v>2024</v>
      </c>
      <c r="B180" t="s">
        <v>22</v>
      </c>
      <c r="C180" s="1" t="s">
        <v>262</v>
      </c>
      <c r="D180" s="1" t="s">
        <v>328</v>
      </c>
      <c r="E180" s="6">
        <v>2100094246</v>
      </c>
      <c r="F180" t="s">
        <v>65</v>
      </c>
      <c r="G180" t="s">
        <v>25</v>
      </c>
      <c r="H180" s="7">
        <f>VLOOKUP(E180,SOTC_SWINE!A2:B106,{2},FALSE)</f>
      </c>
      <c r="I180" t="s">
        <v>168</v>
      </c>
      <c r="J180" t="s">
        <v>169</v>
      </c>
      <c r="K180" t="s">
        <v>169</v>
      </c>
      <c r="L180">
        <f>VLOOKUP(K180,SKU_SWINE!C2:F106,{4},FALSE)</f>
      </c>
      <c r="M180" s="8" t="s">
        <v>199</v>
      </c>
      <c r="N180" t="s">
        <v>29</v>
      </c>
      <c r="O180" t="s">
        <v>25</v>
      </c>
      <c r="P180" t="s">
        <v>25</v>
      </c>
      <c r="Q180" t="s">
        <v>25</v>
      </c>
      <c r="R180" t="s">
        <v>25</v>
      </c>
      <c r="S180" t="s">
        <v>25</v>
      </c>
      <c r="T180" s="8" t="s">
        <v>332</v>
      </c>
      <c r="U180" t="s">
        <v>25</v>
      </c>
      <c r="V180" t="s">
        <v>25</v>
      </c>
      <c r="W180" t="s">
        <v>65</v>
      </c>
      <c r="X180" t="s">
        <v>32</v>
      </c>
    </row>
    <row r="181" spans="1:24" x14ac:dyDescent="0.25">
      <c r="A181">
        <v>2024</v>
      </c>
      <c r="B181" t="s">
        <v>22</v>
      </c>
      <c r="C181" s="1" t="s">
        <v>262</v>
      </c>
      <c r="D181" s="1" t="s">
        <v>328</v>
      </c>
      <c r="E181" s="6">
        <v>2100094246</v>
      </c>
      <c r="F181" t="s">
        <v>65</v>
      </c>
      <c r="G181" t="s">
        <v>25</v>
      </c>
      <c r="H181" s="7">
        <f>VLOOKUP(E181,SOTC_SWINE!A2:B106,{2},FALSE)</f>
      </c>
      <c r="I181" t="s">
        <v>97</v>
      </c>
      <c r="J181" t="s">
        <v>98</v>
      </c>
      <c r="K181" t="s">
        <v>98</v>
      </c>
      <c r="L181">
        <f>VLOOKUP(K181,SKU_SWINE!C2:F106,{4},FALSE)</f>
      </c>
      <c r="M181" s="8" t="s">
        <v>28</v>
      </c>
      <c r="N181" t="s">
        <v>29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s="8" t="s">
        <v>333</v>
      </c>
      <c r="U181" t="s">
        <v>25</v>
      </c>
      <c r="V181" t="s">
        <v>25</v>
      </c>
      <c r="W181" t="s">
        <v>65</v>
      </c>
      <c r="X181" t="s">
        <v>32</v>
      </c>
    </row>
    <row r="182" spans="1:24" x14ac:dyDescent="0.25">
      <c r="A182">
        <v>2024</v>
      </c>
      <c r="B182" t="s">
        <v>22</v>
      </c>
      <c r="C182" s="1" t="s">
        <v>262</v>
      </c>
      <c r="D182" s="1" t="s">
        <v>328</v>
      </c>
      <c r="E182" s="6">
        <v>2100094246</v>
      </c>
      <c r="F182" t="s">
        <v>65</v>
      </c>
      <c r="G182" t="s">
        <v>25</v>
      </c>
      <c r="H182" s="7">
        <f>VLOOKUP(E182,SOTC_SWINE!A2:B106,{2},FALSE)</f>
      </c>
      <c r="I182" t="s">
        <v>168</v>
      </c>
      <c r="J182" t="s">
        <v>169</v>
      </c>
      <c r="K182" t="s">
        <v>169</v>
      </c>
      <c r="L182">
        <f>VLOOKUP(K182,SKU_SWINE!C2:F106,{4},FALSE)</f>
      </c>
      <c r="M182" s="8" t="s">
        <v>334</v>
      </c>
      <c r="N182" t="s">
        <v>29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s="8" t="s">
        <v>335</v>
      </c>
      <c r="U182" t="s">
        <v>25</v>
      </c>
      <c r="V182" t="s">
        <v>25</v>
      </c>
      <c r="W182" t="s">
        <v>65</v>
      </c>
      <c r="X182" t="s">
        <v>32</v>
      </c>
    </row>
    <row r="183" spans="1:24" x14ac:dyDescent="0.25">
      <c r="A183">
        <v>2024</v>
      </c>
      <c r="B183" t="s">
        <v>22</v>
      </c>
      <c r="C183" s="1" t="s">
        <v>48</v>
      </c>
      <c r="D183" s="1" t="s">
        <v>336</v>
      </c>
      <c r="E183" s="6">
        <v>2100094755</v>
      </c>
      <c r="F183" t="s">
        <v>65</v>
      </c>
      <c r="G183" t="s">
        <v>25</v>
      </c>
      <c r="H183" s="7">
        <f>VLOOKUP(E183,SOTC_SWINE!A2:B106,{2},FALSE)</f>
      </c>
      <c r="I183" t="s">
        <v>50</v>
      </c>
      <c r="J183" t="s">
        <v>51</v>
      </c>
      <c r="K183" t="s">
        <v>51</v>
      </c>
      <c r="L183">
        <f>VLOOKUP(K183,SKU_SWINE!C2:F106,{4},FALSE)</f>
      </c>
      <c r="M183" s="8" t="s">
        <v>52</v>
      </c>
      <c r="N183" t="s">
        <v>29</v>
      </c>
      <c r="O183" t="s">
        <v>25</v>
      </c>
      <c r="P183" t="s">
        <v>25</v>
      </c>
      <c r="Q183" t="s">
        <v>25</v>
      </c>
      <c r="R183" t="s">
        <v>25</v>
      </c>
      <c r="S183" t="s">
        <v>25</v>
      </c>
      <c r="T183" s="8" t="s">
        <v>337</v>
      </c>
      <c r="U183" t="s">
        <v>25</v>
      </c>
      <c r="V183" t="s">
        <v>25</v>
      </c>
      <c r="W183" t="s">
        <v>65</v>
      </c>
      <c r="X183" t="s">
        <v>32</v>
      </c>
    </row>
    <row r="184" spans="1:24" x14ac:dyDescent="0.25">
      <c r="A184">
        <v>2024</v>
      </c>
      <c r="B184" t="s">
        <v>22</v>
      </c>
      <c r="C184" s="1" t="s">
        <v>48</v>
      </c>
      <c r="D184" s="1" t="s">
        <v>336</v>
      </c>
      <c r="E184" s="6">
        <v>2100094755</v>
      </c>
      <c r="F184" t="s">
        <v>65</v>
      </c>
      <c r="G184" t="s">
        <v>25</v>
      </c>
      <c r="H184" s="7">
        <f>VLOOKUP(E184,SOTC_SWINE!A2:B106,{2},FALSE)</f>
      </c>
      <c r="I184" t="s">
        <v>40</v>
      </c>
      <c r="J184" t="s">
        <v>41</v>
      </c>
      <c r="K184" t="s">
        <v>41</v>
      </c>
      <c r="L184">
        <f>VLOOKUP(K184,SKU_SWINE!C2:F106,{4},FALSE)</f>
      </c>
      <c r="M184" s="8" t="s">
        <v>28</v>
      </c>
      <c r="N184" t="s">
        <v>29</v>
      </c>
      <c r="O184" t="s">
        <v>25</v>
      </c>
      <c r="P184" t="s">
        <v>25</v>
      </c>
      <c r="Q184" t="s">
        <v>25</v>
      </c>
      <c r="R184" t="s">
        <v>25</v>
      </c>
      <c r="S184" t="s">
        <v>25</v>
      </c>
      <c r="T184" s="8" t="s">
        <v>338</v>
      </c>
      <c r="U184" t="s">
        <v>25</v>
      </c>
      <c r="V184" t="s">
        <v>25</v>
      </c>
      <c r="W184" t="s">
        <v>65</v>
      </c>
      <c r="X184" t="s">
        <v>32</v>
      </c>
    </row>
    <row r="185" spans="1:24" x14ac:dyDescent="0.25">
      <c r="A185">
        <v>2024</v>
      </c>
      <c r="B185" t="s">
        <v>22</v>
      </c>
      <c r="C185" s="1" t="s">
        <v>48</v>
      </c>
      <c r="D185" s="1" t="s">
        <v>336</v>
      </c>
      <c r="E185" s="6">
        <v>2100094755</v>
      </c>
      <c r="F185" t="s">
        <v>65</v>
      </c>
      <c r="G185" t="s">
        <v>25</v>
      </c>
      <c r="H185" s="7">
        <f>VLOOKUP(E185,SOTC_SWINE!A2:B106,{2},FALSE)</f>
      </c>
      <c r="I185" t="s">
        <v>40</v>
      </c>
      <c r="J185" t="s">
        <v>41</v>
      </c>
      <c r="K185" t="s">
        <v>41</v>
      </c>
      <c r="L185">
        <f>VLOOKUP(K185,SKU_SWINE!C2:F106,{4},FALSE)</f>
      </c>
      <c r="M185" s="8" t="s">
        <v>52</v>
      </c>
      <c r="N185" t="s">
        <v>29</v>
      </c>
      <c r="O185" t="s">
        <v>25</v>
      </c>
      <c r="P185" t="s">
        <v>25</v>
      </c>
      <c r="Q185" t="s">
        <v>25</v>
      </c>
      <c r="R185" t="s">
        <v>25</v>
      </c>
      <c r="S185" t="s">
        <v>25</v>
      </c>
      <c r="T185" s="8" t="s">
        <v>339</v>
      </c>
      <c r="U185" t="s">
        <v>25</v>
      </c>
      <c r="V185" t="s">
        <v>25</v>
      </c>
      <c r="W185" t="s">
        <v>65</v>
      </c>
      <c r="X185" t="s">
        <v>32</v>
      </c>
    </row>
    <row r="186" spans="1:24" x14ac:dyDescent="0.25">
      <c r="A186">
        <v>2024</v>
      </c>
      <c r="B186" t="s">
        <v>22</v>
      </c>
      <c r="C186" s="1" t="s">
        <v>48</v>
      </c>
      <c r="D186" s="1" t="s">
        <v>336</v>
      </c>
      <c r="E186" s="6">
        <v>2100094755</v>
      </c>
      <c r="F186" t="s">
        <v>65</v>
      </c>
      <c r="G186" t="s">
        <v>25</v>
      </c>
      <c r="H186" s="7">
        <f>VLOOKUP(E186,SOTC_SWINE!A2:B106,{2},FALSE)</f>
      </c>
      <c r="I186" t="s">
        <v>35</v>
      </c>
      <c r="J186" t="s">
        <v>36</v>
      </c>
      <c r="K186" t="s">
        <v>36</v>
      </c>
      <c r="L186">
        <f>VLOOKUP(K186,SKU_SWINE!C2:F106,{4},FALSE)</f>
      </c>
      <c r="M186" s="8" t="s">
        <v>89</v>
      </c>
      <c r="N186" t="s">
        <v>29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s="8" t="s">
        <v>340</v>
      </c>
      <c r="U186" t="s">
        <v>25</v>
      </c>
      <c r="V186" t="s">
        <v>25</v>
      </c>
      <c r="W186" t="s">
        <v>65</v>
      </c>
      <c r="X186" t="s">
        <v>32</v>
      </c>
    </row>
    <row r="187" spans="1:24" x14ac:dyDescent="0.25">
      <c r="A187">
        <v>2024</v>
      </c>
      <c r="B187" t="s">
        <v>22</v>
      </c>
      <c r="C187" s="1" t="s">
        <v>48</v>
      </c>
      <c r="D187" s="1" t="s">
        <v>336</v>
      </c>
      <c r="E187" s="6">
        <v>2100094755</v>
      </c>
      <c r="F187" t="s">
        <v>65</v>
      </c>
      <c r="G187" t="s">
        <v>25</v>
      </c>
      <c r="H187" s="7">
        <f>VLOOKUP(E187,SOTC_SWINE!A2:B106,{2},FALSE)</f>
      </c>
      <c r="I187" t="s">
        <v>179</v>
      </c>
      <c r="J187" t="s">
        <v>180</v>
      </c>
      <c r="K187" t="s">
        <v>180</v>
      </c>
      <c r="L187">
        <f>VLOOKUP(K187,SKU_SWINE!C2:F106,{4},FALSE)</f>
      </c>
      <c r="M187" s="8" t="s">
        <v>28</v>
      </c>
      <c r="N187" t="s">
        <v>29</v>
      </c>
      <c r="O187" t="s">
        <v>25</v>
      </c>
      <c r="P187" t="s">
        <v>25</v>
      </c>
      <c r="Q187" t="s">
        <v>25</v>
      </c>
      <c r="R187" t="s">
        <v>25</v>
      </c>
      <c r="S187" t="s">
        <v>25</v>
      </c>
      <c r="T187" s="8" t="s">
        <v>341</v>
      </c>
      <c r="U187" t="s">
        <v>25</v>
      </c>
      <c r="V187" t="s">
        <v>25</v>
      </c>
      <c r="W187" t="s">
        <v>65</v>
      </c>
      <c r="X187" t="s">
        <v>32</v>
      </c>
    </row>
    <row r="188" spans="1:24" x14ac:dyDescent="0.25">
      <c r="A188">
        <v>2024</v>
      </c>
      <c r="B188" t="s">
        <v>22</v>
      </c>
      <c r="C188" s="1" t="s">
        <v>48</v>
      </c>
      <c r="D188" s="1" t="s">
        <v>336</v>
      </c>
      <c r="E188" s="6">
        <v>2100094755</v>
      </c>
      <c r="F188" t="s">
        <v>65</v>
      </c>
      <c r="G188" t="s">
        <v>25</v>
      </c>
      <c r="H188" s="7">
        <f>VLOOKUP(E188,SOTC_SWINE!A2:B106,{2},FALSE)</f>
      </c>
      <c r="I188" t="s">
        <v>103</v>
      </c>
      <c r="J188" t="s">
        <v>104</v>
      </c>
      <c r="K188" t="s">
        <v>104</v>
      </c>
      <c r="L188">
        <f>VLOOKUP(K188,SKU_SWINE!C2:F106,{4},FALSE)</f>
      </c>
      <c r="M188" s="8" t="s">
        <v>71</v>
      </c>
      <c r="N188" t="s">
        <v>29</v>
      </c>
      <c r="O188" t="s">
        <v>25</v>
      </c>
      <c r="P188" t="s">
        <v>25</v>
      </c>
      <c r="Q188" t="s">
        <v>25</v>
      </c>
      <c r="R188" t="s">
        <v>25</v>
      </c>
      <c r="S188" t="s">
        <v>25</v>
      </c>
      <c r="T188" s="8" t="s">
        <v>342</v>
      </c>
      <c r="U188" t="s">
        <v>25</v>
      </c>
      <c r="V188" t="s">
        <v>25</v>
      </c>
      <c r="W188" t="s">
        <v>65</v>
      </c>
      <c r="X188" t="s">
        <v>32</v>
      </c>
    </row>
    <row r="189" spans="1:24" x14ac:dyDescent="0.25">
      <c r="A189">
        <v>2024</v>
      </c>
      <c r="B189" t="s">
        <v>22</v>
      </c>
      <c r="C189" s="1" t="s">
        <v>48</v>
      </c>
      <c r="D189" s="1" t="s">
        <v>336</v>
      </c>
      <c r="E189" s="6">
        <v>2100094755</v>
      </c>
      <c r="F189" t="s">
        <v>65</v>
      </c>
      <c r="G189" t="s">
        <v>25</v>
      </c>
      <c r="H189" s="7">
        <f>VLOOKUP(E189,SOTC_SWINE!A2:B106,{2},FALSE)</f>
      </c>
      <c r="I189" t="s">
        <v>40</v>
      </c>
      <c r="J189" t="s">
        <v>41</v>
      </c>
      <c r="K189" t="s">
        <v>41</v>
      </c>
      <c r="L189">
        <f>VLOOKUP(K189,SKU_SWINE!C2:F106,{4},FALSE)</f>
      </c>
      <c r="M189" s="8" t="s">
        <v>28</v>
      </c>
      <c r="N189" t="s">
        <v>29</v>
      </c>
      <c r="O189" t="s">
        <v>25</v>
      </c>
      <c r="P189" t="s">
        <v>25</v>
      </c>
      <c r="Q189" t="s">
        <v>25</v>
      </c>
      <c r="R189" t="s">
        <v>25</v>
      </c>
      <c r="S189" t="s">
        <v>25</v>
      </c>
      <c r="T189" s="8" t="s">
        <v>338</v>
      </c>
      <c r="U189" t="s">
        <v>25</v>
      </c>
      <c r="V189" t="s">
        <v>25</v>
      </c>
      <c r="W189" t="s">
        <v>65</v>
      </c>
      <c r="X189" t="s">
        <v>32</v>
      </c>
    </row>
    <row r="190" spans="1:24" x14ac:dyDescent="0.25">
      <c r="A190">
        <v>2024</v>
      </c>
      <c r="B190" t="s">
        <v>22</v>
      </c>
      <c r="C190" s="1" t="s">
        <v>48</v>
      </c>
      <c r="D190" s="1" t="s">
        <v>336</v>
      </c>
      <c r="E190" s="6">
        <v>2100094755</v>
      </c>
      <c r="F190" t="s">
        <v>65</v>
      </c>
      <c r="G190" t="s">
        <v>25</v>
      </c>
      <c r="H190" s="7">
        <f>VLOOKUP(E190,SOTC_SWINE!A2:B106,{2},FALSE)</f>
      </c>
      <c r="I190" t="s">
        <v>35</v>
      </c>
      <c r="J190" t="s">
        <v>36</v>
      </c>
      <c r="K190" t="s">
        <v>36</v>
      </c>
      <c r="L190">
        <f>VLOOKUP(K190,SKU_SWINE!C2:F106,{4},FALSE)</f>
      </c>
      <c r="M190" s="8" t="s">
        <v>71</v>
      </c>
      <c r="N190" t="s">
        <v>29</v>
      </c>
      <c r="O190" t="s">
        <v>25</v>
      </c>
      <c r="P190" t="s">
        <v>25</v>
      </c>
      <c r="Q190" t="s">
        <v>25</v>
      </c>
      <c r="R190" t="s">
        <v>25</v>
      </c>
      <c r="S190" t="s">
        <v>25</v>
      </c>
      <c r="T190" s="8" t="s">
        <v>343</v>
      </c>
      <c r="U190" t="s">
        <v>25</v>
      </c>
      <c r="V190" t="s">
        <v>25</v>
      </c>
      <c r="W190" t="s">
        <v>65</v>
      </c>
      <c r="X190" t="s">
        <v>32</v>
      </c>
    </row>
    <row r="191" spans="1:24" x14ac:dyDescent="0.25">
      <c r="A191">
        <v>2024</v>
      </c>
      <c r="B191" t="s">
        <v>22</v>
      </c>
      <c r="C191" s="1" t="s">
        <v>48</v>
      </c>
      <c r="D191" s="1" t="s">
        <v>336</v>
      </c>
      <c r="E191" s="6">
        <v>2100094755</v>
      </c>
      <c r="F191" t="s">
        <v>65</v>
      </c>
      <c r="G191" t="s">
        <v>25</v>
      </c>
      <c r="H191" s="7">
        <f>VLOOKUP(E191,SOTC_SWINE!A2:B106,{2},FALSE)</f>
      </c>
      <c r="I191" t="s">
        <v>179</v>
      </c>
      <c r="J191" t="s">
        <v>180</v>
      </c>
      <c r="K191" t="s">
        <v>180</v>
      </c>
      <c r="L191">
        <f>VLOOKUP(K191,SKU_SWINE!C2:F106,{4},FALSE)</f>
      </c>
      <c r="M191" s="8" t="s">
        <v>81</v>
      </c>
      <c r="N191" t="s">
        <v>29</v>
      </c>
      <c r="O191" t="s">
        <v>25</v>
      </c>
      <c r="P191" t="s">
        <v>25</v>
      </c>
      <c r="Q191" t="s">
        <v>25</v>
      </c>
      <c r="R191" t="s">
        <v>25</v>
      </c>
      <c r="S191" t="s">
        <v>25</v>
      </c>
      <c r="T191" s="8" t="s">
        <v>344</v>
      </c>
      <c r="U191" t="s">
        <v>25</v>
      </c>
      <c r="V191" t="s">
        <v>25</v>
      </c>
      <c r="W191" t="s">
        <v>65</v>
      </c>
      <c r="X191" t="s">
        <v>32</v>
      </c>
    </row>
    <row r="192" spans="1:24" x14ac:dyDescent="0.25">
      <c r="A192">
        <v>2024</v>
      </c>
      <c r="B192" t="s">
        <v>22</v>
      </c>
      <c r="C192" s="1" t="s">
        <v>48</v>
      </c>
      <c r="D192" s="1" t="s">
        <v>336</v>
      </c>
      <c r="E192" s="6">
        <v>2100094755</v>
      </c>
      <c r="F192" t="s">
        <v>65</v>
      </c>
      <c r="G192" t="s">
        <v>25</v>
      </c>
      <c r="H192" s="7">
        <f>VLOOKUP(E192,SOTC_SWINE!A2:B106,{2},FALSE)</f>
      </c>
      <c r="I192" t="s">
        <v>103</v>
      </c>
      <c r="J192" t="s">
        <v>104</v>
      </c>
      <c r="K192" t="s">
        <v>104</v>
      </c>
      <c r="L192">
        <f>VLOOKUP(K192,SKU_SWINE!C2:F106,{4},FALSE)</f>
      </c>
      <c r="M192" s="8" t="s">
        <v>28</v>
      </c>
      <c r="N192" t="s">
        <v>29</v>
      </c>
      <c r="O192" t="s">
        <v>25</v>
      </c>
      <c r="P192" t="s">
        <v>25</v>
      </c>
      <c r="Q192" t="s">
        <v>25</v>
      </c>
      <c r="R192" t="s">
        <v>25</v>
      </c>
      <c r="S192" t="s">
        <v>25</v>
      </c>
      <c r="T192" s="8" t="s">
        <v>345</v>
      </c>
      <c r="U192" t="s">
        <v>25</v>
      </c>
      <c r="V192" t="s">
        <v>25</v>
      </c>
      <c r="W192" t="s">
        <v>65</v>
      </c>
      <c r="X192" t="s">
        <v>32</v>
      </c>
    </row>
    <row r="193" spans="1:24" x14ac:dyDescent="0.25">
      <c r="A193">
        <v>2024</v>
      </c>
      <c r="B193" t="s">
        <v>22</v>
      </c>
      <c r="C193" s="1" t="s">
        <v>48</v>
      </c>
      <c r="D193" s="1" t="s">
        <v>336</v>
      </c>
      <c r="E193" s="6">
        <v>2100094755</v>
      </c>
      <c r="F193" t="s">
        <v>65</v>
      </c>
      <c r="G193" t="s">
        <v>25</v>
      </c>
      <c r="H193" s="7">
        <f>VLOOKUP(E193,SOTC_SWINE!A2:B106,{2},FALSE)</f>
      </c>
      <c r="I193" t="s">
        <v>190</v>
      </c>
      <c r="J193" t="s">
        <v>191</v>
      </c>
      <c r="K193" t="s">
        <v>191</v>
      </c>
      <c r="L193">
        <f>VLOOKUP(K193,SKU_SWINE!C2:F106,{4},FALSE)</f>
      </c>
      <c r="M193" s="8" t="s">
        <v>28</v>
      </c>
      <c r="N193" t="s">
        <v>29</v>
      </c>
      <c r="O193" t="s">
        <v>25</v>
      </c>
      <c r="P193" t="s">
        <v>25</v>
      </c>
      <c r="Q193" t="s">
        <v>25</v>
      </c>
      <c r="R193" t="s">
        <v>25</v>
      </c>
      <c r="S193" t="s">
        <v>25</v>
      </c>
      <c r="T193" s="8" t="s">
        <v>346</v>
      </c>
      <c r="U193" t="s">
        <v>25</v>
      </c>
      <c r="V193" t="s">
        <v>25</v>
      </c>
      <c r="W193" t="s">
        <v>65</v>
      </c>
      <c r="X193" t="s">
        <v>32</v>
      </c>
    </row>
    <row r="194" spans="1:24" x14ac:dyDescent="0.25">
      <c r="A194">
        <v>2024</v>
      </c>
      <c r="B194" t="s">
        <v>22</v>
      </c>
      <c r="C194" s="1" t="s">
        <v>48</v>
      </c>
      <c r="D194" s="1" t="s">
        <v>336</v>
      </c>
      <c r="E194" s="6">
        <v>2100094755</v>
      </c>
      <c r="F194" t="s">
        <v>65</v>
      </c>
      <c r="G194" t="s">
        <v>25</v>
      </c>
      <c r="H194" s="7">
        <f>VLOOKUP(E194,SOTC_SWINE!A2:B106,{2},FALSE)</f>
      </c>
      <c r="I194" t="s">
        <v>347</v>
      </c>
      <c r="J194" t="s">
        <v>348</v>
      </c>
      <c r="K194" t="s">
        <v>348</v>
      </c>
      <c r="L194">
        <f>VLOOKUP(K194,SKU_SWINE!C2:F106,{4},FALSE)</f>
      </c>
      <c r="M194" s="8" t="s">
        <v>71</v>
      </c>
      <c r="N194" t="s">
        <v>29</v>
      </c>
      <c r="O194" t="s">
        <v>25</v>
      </c>
      <c r="P194" t="s">
        <v>25</v>
      </c>
      <c r="Q194" t="s">
        <v>25</v>
      </c>
      <c r="R194" t="s">
        <v>25</v>
      </c>
      <c r="S194" t="s">
        <v>25</v>
      </c>
      <c r="T194" s="8" t="s">
        <v>349</v>
      </c>
      <c r="U194" t="s">
        <v>25</v>
      </c>
      <c r="V194" t="s">
        <v>25</v>
      </c>
      <c r="W194" t="s">
        <v>65</v>
      </c>
      <c r="X194" t="s">
        <v>32</v>
      </c>
    </row>
    <row r="195" spans="1:24" x14ac:dyDescent="0.25">
      <c r="A195">
        <v>2024</v>
      </c>
      <c r="B195" t="s">
        <v>22</v>
      </c>
      <c r="C195" s="1" t="s">
        <v>48</v>
      </c>
      <c r="D195" s="1" t="s">
        <v>336</v>
      </c>
      <c r="E195" s="6">
        <v>2100094755</v>
      </c>
      <c r="F195" t="s">
        <v>65</v>
      </c>
      <c r="G195" t="s">
        <v>25</v>
      </c>
      <c r="H195" s="7">
        <f>VLOOKUP(E195,SOTC_SWINE!A2:B106,{2},FALSE)</f>
      </c>
      <c r="I195" t="s">
        <v>119</v>
      </c>
      <c r="J195" t="s">
        <v>120</v>
      </c>
      <c r="K195" t="s">
        <v>120</v>
      </c>
      <c r="L195">
        <f>VLOOKUP(K195,SKU_SWINE!C2:F106,{4},FALSE)</f>
      </c>
      <c r="M195" s="8" t="s">
        <v>350</v>
      </c>
      <c r="N195" t="s">
        <v>29</v>
      </c>
      <c r="O195" t="s">
        <v>25</v>
      </c>
      <c r="P195" t="s">
        <v>25</v>
      </c>
      <c r="Q195" t="s">
        <v>25</v>
      </c>
      <c r="R195" t="s">
        <v>25</v>
      </c>
      <c r="S195" t="s">
        <v>25</v>
      </c>
      <c r="T195" s="8" t="s">
        <v>351</v>
      </c>
      <c r="U195" t="s">
        <v>25</v>
      </c>
      <c r="V195" t="s">
        <v>25</v>
      </c>
      <c r="W195" t="s">
        <v>65</v>
      </c>
      <c r="X195" t="s">
        <v>32</v>
      </c>
    </row>
    <row r="196" spans="1:24" x14ac:dyDescent="0.25">
      <c r="A196">
        <v>2024</v>
      </c>
      <c r="B196" t="s">
        <v>22</v>
      </c>
      <c r="C196" s="1" t="s">
        <v>48</v>
      </c>
      <c r="D196" s="1" t="s">
        <v>336</v>
      </c>
      <c r="E196" s="6">
        <v>2100094755</v>
      </c>
      <c r="F196" t="s">
        <v>65</v>
      </c>
      <c r="G196" t="s">
        <v>25</v>
      </c>
      <c r="H196" s="7">
        <f>VLOOKUP(E196,SOTC_SWINE!A2:B106,{2},FALSE)</f>
      </c>
      <c r="I196" t="s">
        <v>122</v>
      </c>
      <c r="J196" t="s">
        <v>123</v>
      </c>
      <c r="K196" t="s">
        <v>123</v>
      </c>
      <c r="L196">
        <f>VLOOKUP(K196,SKU_SWINE!C2:F106,{4},FALSE)</f>
      </c>
      <c r="M196" s="8" t="s">
        <v>68</v>
      </c>
      <c r="N196" t="s">
        <v>29</v>
      </c>
      <c r="O196" t="s">
        <v>25</v>
      </c>
      <c r="P196" t="s">
        <v>25</v>
      </c>
      <c r="Q196" t="s">
        <v>25</v>
      </c>
      <c r="R196" t="s">
        <v>25</v>
      </c>
      <c r="S196" t="s">
        <v>25</v>
      </c>
      <c r="T196" s="8" t="s">
        <v>352</v>
      </c>
      <c r="U196" t="s">
        <v>25</v>
      </c>
      <c r="V196" t="s">
        <v>25</v>
      </c>
      <c r="W196" t="s">
        <v>65</v>
      </c>
      <c r="X196" t="s">
        <v>32</v>
      </c>
    </row>
    <row r="197" spans="1:24" x14ac:dyDescent="0.25">
      <c r="A197">
        <v>2024</v>
      </c>
      <c r="B197" t="s">
        <v>22</v>
      </c>
      <c r="C197" s="1" t="s">
        <v>48</v>
      </c>
      <c r="D197" s="1" t="s">
        <v>336</v>
      </c>
      <c r="E197" s="6">
        <v>2100094755</v>
      </c>
      <c r="F197" t="s">
        <v>65</v>
      </c>
      <c r="G197" t="s">
        <v>25</v>
      </c>
      <c r="H197" s="7">
        <f>VLOOKUP(E197,SOTC_SWINE!A2:B106,{2},FALSE)</f>
      </c>
      <c r="I197" t="s">
        <v>83</v>
      </c>
      <c r="J197" t="s">
        <v>84</v>
      </c>
      <c r="K197" t="s">
        <v>84</v>
      </c>
      <c r="L197">
        <f>VLOOKUP(K197,SKU_SWINE!C2:F106,{4},FALSE)</f>
      </c>
      <c r="M197" s="8" t="s">
        <v>199</v>
      </c>
      <c r="N197" t="s">
        <v>29</v>
      </c>
      <c r="O197" t="s">
        <v>25</v>
      </c>
      <c r="P197" t="s">
        <v>25</v>
      </c>
      <c r="Q197" t="s">
        <v>25</v>
      </c>
      <c r="R197" t="s">
        <v>25</v>
      </c>
      <c r="S197" t="s">
        <v>25</v>
      </c>
      <c r="T197" s="8" t="s">
        <v>353</v>
      </c>
      <c r="U197" t="s">
        <v>25</v>
      </c>
      <c r="V197" t="s">
        <v>25</v>
      </c>
      <c r="W197" t="s">
        <v>65</v>
      </c>
      <c r="X197" t="s">
        <v>32</v>
      </c>
    </row>
    <row r="198" spans="1:24" x14ac:dyDescent="0.25">
      <c r="A198">
        <v>2024</v>
      </c>
      <c r="B198" t="s">
        <v>22</v>
      </c>
      <c r="C198" s="1" t="s">
        <v>48</v>
      </c>
      <c r="D198" s="1" t="s">
        <v>336</v>
      </c>
      <c r="E198" s="6">
        <v>2100094755</v>
      </c>
      <c r="F198" t="s">
        <v>65</v>
      </c>
      <c r="G198" t="s">
        <v>25</v>
      </c>
      <c r="H198" s="7">
        <f>VLOOKUP(E198,SOTC_SWINE!A2:B106,{2},FALSE)</f>
      </c>
      <c r="I198" t="s">
        <v>86</v>
      </c>
      <c r="J198" t="s">
        <v>87</v>
      </c>
      <c r="K198" t="s">
        <v>87</v>
      </c>
      <c r="L198">
        <f>VLOOKUP(K198,SKU_SWINE!C2:F106,{4},FALSE)</f>
      </c>
      <c r="M198" s="8" t="s">
        <v>81</v>
      </c>
      <c r="N198" t="s">
        <v>29</v>
      </c>
      <c r="O198" t="s">
        <v>25</v>
      </c>
      <c r="P198" t="s">
        <v>25</v>
      </c>
      <c r="Q198" t="s">
        <v>25</v>
      </c>
      <c r="R198" t="s">
        <v>25</v>
      </c>
      <c r="S198" t="s">
        <v>25</v>
      </c>
      <c r="T198" s="8" t="s">
        <v>354</v>
      </c>
      <c r="U198" t="s">
        <v>25</v>
      </c>
      <c r="V198" t="s">
        <v>25</v>
      </c>
      <c r="W198" t="s">
        <v>65</v>
      </c>
      <c r="X198" t="s">
        <v>32</v>
      </c>
    </row>
    <row r="199" spans="1:24" x14ac:dyDescent="0.25">
      <c r="A199">
        <v>2024</v>
      </c>
      <c r="B199" t="s">
        <v>22</v>
      </c>
      <c r="C199" s="1" t="s">
        <v>48</v>
      </c>
      <c r="D199" s="1" t="s">
        <v>336</v>
      </c>
      <c r="E199" s="6">
        <v>2100094755</v>
      </c>
      <c r="F199" t="s">
        <v>65</v>
      </c>
      <c r="G199" t="s">
        <v>25</v>
      </c>
      <c r="H199" s="7">
        <f>VLOOKUP(E199,SOTC_SWINE!A2:B106,{2},FALSE)</f>
      </c>
      <c r="I199" t="s">
        <v>35</v>
      </c>
      <c r="J199" t="s">
        <v>36</v>
      </c>
      <c r="K199" t="s">
        <v>36</v>
      </c>
      <c r="L199">
        <f>VLOOKUP(K199,SKU_SWINE!C2:F106,{4},FALSE)</f>
      </c>
      <c r="M199" s="8" t="s">
        <v>28</v>
      </c>
      <c r="N199" t="s">
        <v>29</v>
      </c>
      <c r="O199" t="s">
        <v>25</v>
      </c>
      <c r="P199" t="s">
        <v>25</v>
      </c>
      <c r="Q199" t="s">
        <v>25</v>
      </c>
      <c r="R199" t="s">
        <v>25</v>
      </c>
      <c r="S199" t="s">
        <v>25</v>
      </c>
      <c r="T199" s="8" t="s">
        <v>355</v>
      </c>
      <c r="U199" t="s">
        <v>25</v>
      </c>
      <c r="V199" t="s">
        <v>25</v>
      </c>
      <c r="W199" t="s">
        <v>65</v>
      </c>
      <c r="X199" t="s">
        <v>32</v>
      </c>
    </row>
    <row r="200" spans="1:24" x14ac:dyDescent="0.25">
      <c r="A200">
        <v>2024</v>
      </c>
      <c r="B200" t="s">
        <v>22</v>
      </c>
      <c r="C200" s="1" t="s">
        <v>48</v>
      </c>
      <c r="D200" s="1" t="s">
        <v>336</v>
      </c>
      <c r="E200" s="6">
        <v>2100094755</v>
      </c>
      <c r="F200" t="s">
        <v>65</v>
      </c>
      <c r="G200" t="s">
        <v>25</v>
      </c>
      <c r="H200" s="7">
        <f>VLOOKUP(E200,SOTC_SWINE!A2:B106,{2},FALSE)</f>
      </c>
      <c r="I200" t="s">
        <v>103</v>
      </c>
      <c r="J200" t="s">
        <v>104</v>
      </c>
      <c r="K200" t="s">
        <v>104</v>
      </c>
      <c r="L200">
        <f>VLOOKUP(K200,SKU_SWINE!C2:F106,{4},FALSE)</f>
      </c>
      <c r="M200" s="8" t="s">
        <v>52</v>
      </c>
      <c r="N200" t="s">
        <v>29</v>
      </c>
      <c r="O200" t="s">
        <v>25</v>
      </c>
      <c r="P200" t="s">
        <v>25</v>
      </c>
      <c r="Q200" t="s">
        <v>25</v>
      </c>
      <c r="R200" t="s">
        <v>25</v>
      </c>
      <c r="S200" t="s">
        <v>25</v>
      </c>
      <c r="T200" s="8" t="s">
        <v>356</v>
      </c>
      <c r="U200" t="s">
        <v>25</v>
      </c>
      <c r="V200" t="s">
        <v>25</v>
      </c>
      <c r="W200" t="s">
        <v>65</v>
      </c>
      <c r="X200" t="s">
        <v>32</v>
      </c>
    </row>
    <row r="201" spans="1:24" x14ac:dyDescent="0.25">
      <c r="A201">
        <v>2024</v>
      </c>
      <c r="B201" t="s">
        <v>22</v>
      </c>
      <c r="C201" s="1" t="s">
        <v>48</v>
      </c>
      <c r="D201" s="1" t="s">
        <v>336</v>
      </c>
      <c r="E201" s="6">
        <v>2100094755</v>
      </c>
      <c r="F201" t="s">
        <v>65</v>
      </c>
      <c r="G201" t="s">
        <v>25</v>
      </c>
      <c r="H201" s="7">
        <f>VLOOKUP(E201,SOTC_SWINE!A2:B106,{2},FALSE)</f>
      </c>
      <c r="I201" t="s">
        <v>83</v>
      </c>
      <c r="J201" t="s">
        <v>84</v>
      </c>
      <c r="K201" t="s">
        <v>84</v>
      </c>
      <c r="L201">
        <f>VLOOKUP(K201,SKU_SWINE!C2:F106,{4},FALSE)</f>
      </c>
      <c r="M201" s="8" t="s">
        <v>357</v>
      </c>
      <c r="N201" t="s">
        <v>29</v>
      </c>
      <c r="O201" t="s">
        <v>25</v>
      </c>
      <c r="P201" t="s">
        <v>25</v>
      </c>
      <c r="Q201" t="s">
        <v>25</v>
      </c>
      <c r="R201" t="s">
        <v>25</v>
      </c>
      <c r="S201" t="s">
        <v>25</v>
      </c>
      <c r="T201" s="8" t="s">
        <v>358</v>
      </c>
      <c r="U201" t="s">
        <v>25</v>
      </c>
      <c r="V201" t="s">
        <v>25</v>
      </c>
      <c r="W201" t="s">
        <v>65</v>
      </c>
      <c r="X201" t="s">
        <v>32</v>
      </c>
    </row>
    <row r="202" spans="1:24" x14ac:dyDescent="0.25">
      <c r="A202">
        <v>2024</v>
      </c>
      <c r="B202" t="s">
        <v>22</v>
      </c>
      <c r="C202" s="1" t="s">
        <v>48</v>
      </c>
      <c r="D202" s="1" t="s">
        <v>336</v>
      </c>
      <c r="E202" s="6">
        <v>2100094755</v>
      </c>
      <c r="F202" t="s">
        <v>65</v>
      </c>
      <c r="G202" t="s">
        <v>25</v>
      </c>
      <c r="H202" s="7">
        <f>VLOOKUP(E202,SOTC_SWINE!A2:B106,{2},FALSE)</f>
      </c>
      <c r="I202" t="s">
        <v>86</v>
      </c>
      <c r="J202" t="s">
        <v>87</v>
      </c>
      <c r="K202" t="s">
        <v>87</v>
      </c>
      <c r="L202">
        <f>VLOOKUP(K202,SKU_SWINE!C2:F106,{4},FALSE)</f>
      </c>
      <c r="M202" s="8" t="s">
        <v>132</v>
      </c>
      <c r="N202" t="s">
        <v>29</v>
      </c>
      <c r="O202" t="s">
        <v>25</v>
      </c>
      <c r="P202" t="s">
        <v>25</v>
      </c>
      <c r="Q202" t="s">
        <v>25</v>
      </c>
      <c r="R202" t="s">
        <v>25</v>
      </c>
      <c r="S202" t="s">
        <v>25</v>
      </c>
      <c r="T202" s="8" t="s">
        <v>359</v>
      </c>
      <c r="U202" t="s">
        <v>25</v>
      </c>
      <c r="V202" t="s">
        <v>25</v>
      </c>
      <c r="W202" t="s">
        <v>65</v>
      </c>
      <c r="X202" t="s">
        <v>32</v>
      </c>
    </row>
    <row r="203" spans="1:24" x14ac:dyDescent="0.25">
      <c r="A203">
        <v>2024</v>
      </c>
      <c r="B203" t="s">
        <v>22</v>
      </c>
      <c r="C203" s="1" t="s">
        <v>43</v>
      </c>
      <c r="D203" s="1" t="s">
        <v>360</v>
      </c>
      <c r="E203" s="6">
        <v>2100094724</v>
      </c>
      <c r="F203">
        <f>IF(ISBLANK(VLOOKUP(E203,SOTC_SWINE!A2:D106,{3},FALSE)),VLOOKUP(E203,SOTC_SWINE!A2:D106,{4},FALSE),VLOOKUP(E106,SOTC_SWINE!A2:D106,{3},FALSE))</f>
      </c>
      <c r="G203" t="s">
        <v>25</v>
      </c>
      <c r="H203" s="7">
        <f>VLOOKUP(E203,SOTC_SWINE!A2:B106,{2},FALSE)</f>
      </c>
      <c r="I203" t="s">
        <v>40</v>
      </c>
      <c r="J203" t="s">
        <v>41</v>
      </c>
      <c r="K203" t="s">
        <v>41</v>
      </c>
      <c r="L203">
        <f>VLOOKUP(K203,SKU_SWINE!C2:F106,{4},FALSE)</f>
      </c>
      <c r="M203" s="8" t="s">
        <v>28</v>
      </c>
      <c r="N203" t="s">
        <v>29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s="8" t="s">
        <v>361</v>
      </c>
      <c r="U203" t="s">
        <v>25</v>
      </c>
      <c r="V203" t="s">
        <v>25</v>
      </c>
      <c r="W203" t="s">
        <v>93</v>
      </c>
      <c r="X203" t="s">
        <v>32</v>
      </c>
    </row>
    <row r="204" spans="1:24" x14ac:dyDescent="0.25">
      <c r="A204">
        <v>2024</v>
      </c>
      <c r="B204" t="s">
        <v>22</v>
      </c>
      <c r="C204" s="1" t="s">
        <v>43</v>
      </c>
      <c r="D204" s="1" t="s">
        <v>360</v>
      </c>
      <c r="E204" s="6">
        <v>2100094724</v>
      </c>
      <c r="F204">
        <f>IF(ISBLANK(VLOOKUP(E204,SOTC_SWINE!A2:D106,{3},FALSE)),VLOOKUP(E204,SOTC_SWINE!A2:D106,{4},FALSE),VLOOKUP(E106,SOTC_SWINE!A2:D106,{3},FALSE))</f>
      </c>
      <c r="G204" t="s">
        <v>25</v>
      </c>
      <c r="H204" s="7">
        <f>VLOOKUP(E204,SOTC_SWINE!A2:B106,{2},FALSE)</f>
      </c>
      <c r="I204" t="s">
        <v>179</v>
      </c>
      <c r="J204" t="s">
        <v>180</v>
      </c>
      <c r="K204" t="s">
        <v>180</v>
      </c>
      <c r="L204">
        <f>VLOOKUP(K204,SKU_SWINE!C2:F106,{4},FALSE)</f>
      </c>
      <c r="M204" s="8" t="s">
        <v>89</v>
      </c>
      <c r="N204" t="s">
        <v>29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s="8" t="s">
        <v>362</v>
      </c>
      <c r="U204" t="s">
        <v>25</v>
      </c>
      <c r="V204" t="s">
        <v>25</v>
      </c>
      <c r="W204" t="s">
        <v>93</v>
      </c>
      <c r="X204" t="s">
        <v>32</v>
      </c>
    </row>
    <row r="205" spans="1:24" x14ac:dyDescent="0.25">
      <c r="A205">
        <v>2024</v>
      </c>
      <c r="B205" t="s">
        <v>22</v>
      </c>
      <c r="C205" s="1" t="s">
        <v>43</v>
      </c>
      <c r="D205" s="1" t="s">
        <v>360</v>
      </c>
      <c r="E205" s="6">
        <v>2100094724</v>
      </c>
      <c r="F205">
        <f>IF(ISBLANK(VLOOKUP(E205,SOTC_SWINE!A2:D106,{3},FALSE)),VLOOKUP(E205,SOTC_SWINE!A2:D106,{4},FALSE),VLOOKUP(E106,SOTC_SWINE!A2:D106,{3},FALSE))</f>
      </c>
      <c r="G205" t="s">
        <v>25</v>
      </c>
      <c r="H205" s="7">
        <f>VLOOKUP(E205,SOTC_SWINE!A2:B106,{2},FALSE)</f>
      </c>
      <c r="I205" t="s">
        <v>190</v>
      </c>
      <c r="J205" t="s">
        <v>191</v>
      </c>
      <c r="K205" t="s">
        <v>191</v>
      </c>
      <c r="L205">
        <f>VLOOKUP(K205,SKU_SWINE!C2:F106,{4},FALSE)</f>
      </c>
      <c r="M205" s="8" t="s">
        <v>81</v>
      </c>
      <c r="N205" t="s">
        <v>29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s="8" t="s">
        <v>363</v>
      </c>
      <c r="U205" t="s">
        <v>25</v>
      </c>
      <c r="V205" t="s">
        <v>25</v>
      </c>
      <c r="W205" t="s">
        <v>93</v>
      </c>
      <c r="X205" t="s">
        <v>32</v>
      </c>
    </row>
    <row r="206" spans="1:24" x14ac:dyDescent="0.25">
      <c r="A206">
        <v>2024</v>
      </c>
      <c r="B206" t="s">
        <v>22</v>
      </c>
      <c r="C206" s="1" t="s">
        <v>43</v>
      </c>
      <c r="D206" s="1" t="s">
        <v>360</v>
      </c>
      <c r="E206" s="6">
        <v>2100094724</v>
      </c>
      <c r="F206">
        <f>IF(ISBLANK(VLOOKUP(E206,SOTC_SWINE!A2:D106,{3},FALSE)),VLOOKUP(E206,SOTC_SWINE!A2:D106,{4},FALSE),VLOOKUP(E106,SOTC_SWINE!A2:D106,{3},FALSE))</f>
      </c>
      <c r="G206" t="s">
        <v>25</v>
      </c>
      <c r="H206" s="7">
        <f>VLOOKUP(E206,SOTC_SWINE!A2:B106,{2},FALSE)</f>
      </c>
      <c r="I206" t="s">
        <v>35</v>
      </c>
      <c r="J206" t="s">
        <v>36</v>
      </c>
      <c r="K206" t="s">
        <v>36</v>
      </c>
      <c r="L206">
        <f>VLOOKUP(K206,SKU_SWINE!C2:F106,{4},FALSE)</f>
      </c>
      <c r="M206" s="8" t="s">
        <v>71</v>
      </c>
      <c r="N206" t="s">
        <v>29</v>
      </c>
      <c r="O206" t="s">
        <v>25</v>
      </c>
      <c r="P206" t="s">
        <v>25</v>
      </c>
      <c r="Q206" t="s">
        <v>25</v>
      </c>
      <c r="R206" t="s">
        <v>25</v>
      </c>
      <c r="S206" t="s">
        <v>25</v>
      </c>
      <c r="T206" s="8" t="s">
        <v>364</v>
      </c>
      <c r="U206" t="s">
        <v>25</v>
      </c>
      <c r="V206" t="s">
        <v>25</v>
      </c>
      <c r="W206" t="s">
        <v>93</v>
      </c>
      <c r="X206" t="s">
        <v>32</v>
      </c>
    </row>
    <row r="207" spans="1:24" x14ac:dyDescent="0.25">
      <c r="A207">
        <v>2024</v>
      </c>
      <c r="B207" t="s">
        <v>22</v>
      </c>
      <c r="C207" s="1" t="s">
        <v>43</v>
      </c>
      <c r="D207" s="1" t="s">
        <v>360</v>
      </c>
      <c r="E207" s="6">
        <v>2100094724</v>
      </c>
      <c r="F207">
        <f>IF(ISBLANK(VLOOKUP(E207,SOTC_SWINE!A2:D106,{3},FALSE)),VLOOKUP(E207,SOTC_SWINE!A2:D106,{4},FALSE),VLOOKUP(E106,SOTC_SWINE!A2:D106,{3},FALSE))</f>
      </c>
      <c r="G207" t="s">
        <v>25</v>
      </c>
      <c r="H207" s="7">
        <f>VLOOKUP(E207,SOTC_SWINE!A2:B106,{2},FALSE)</f>
      </c>
      <c r="I207" t="s">
        <v>179</v>
      </c>
      <c r="J207" t="s">
        <v>180</v>
      </c>
      <c r="K207" t="s">
        <v>180</v>
      </c>
      <c r="L207">
        <f>VLOOKUP(K207,SKU_SWINE!C2:F106,{4},FALSE)</f>
      </c>
      <c r="M207" s="8" t="s">
        <v>52</v>
      </c>
      <c r="N207" t="s">
        <v>29</v>
      </c>
      <c r="O207" t="s">
        <v>25</v>
      </c>
      <c r="P207" t="s">
        <v>25</v>
      </c>
      <c r="Q207" t="s">
        <v>25</v>
      </c>
      <c r="R207" t="s">
        <v>25</v>
      </c>
      <c r="S207" t="s">
        <v>25</v>
      </c>
      <c r="T207" s="8" t="s">
        <v>365</v>
      </c>
      <c r="U207" t="s">
        <v>25</v>
      </c>
      <c r="V207" t="s">
        <v>25</v>
      </c>
      <c r="W207" t="s">
        <v>93</v>
      </c>
      <c r="X207" t="s">
        <v>32</v>
      </c>
    </row>
    <row r="208" spans="1:24" x14ac:dyDescent="0.25">
      <c r="A208">
        <v>2024</v>
      </c>
      <c r="B208" t="s">
        <v>22</v>
      </c>
      <c r="C208" s="1" t="s">
        <v>43</v>
      </c>
      <c r="D208" s="1" t="s">
        <v>360</v>
      </c>
      <c r="E208" s="6">
        <v>2100094724</v>
      </c>
      <c r="F208">
        <f>IF(ISBLANK(VLOOKUP(E208,SOTC_SWINE!A2:D106,{3},FALSE)),VLOOKUP(E208,SOTC_SWINE!A2:D106,{4},FALSE),VLOOKUP(E106,SOTC_SWINE!A2:D106,{3},FALSE))</f>
      </c>
      <c r="G208" t="s">
        <v>25</v>
      </c>
      <c r="H208" s="7">
        <f>VLOOKUP(E208,SOTC_SWINE!A2:B106,{2},FALSE)</f>
      </c>
      <c r="I208" t="s">
        <v>103</v>
      </c>
      <c r="J208" t="s">
        <v>104</v>
      </c>
      <c r="K208" t="s">
        <v>104</v>
      </c>
      <c r="L208">
        <f>VLOOKUP(K208,SKU_SWINE!C2:F106,{4},FALSE)</f>
      </c>
      <c r="M208" s="8" t="s">
        <v>52</v>
      </c>
      <c r="N208" t="s">
        <v>29</v>
      </c>
      <c r="O208" t="s">
        <v>25</v>
      </c>
      <c r="P208" t="s">
        <v>25</v>
      </c>
      <c r="Q208" t="s">
        <v>25</v>
      </c>
      <c r="R208" t="s">
        <v>25</v>
      </c>
      <c r="S208" t="s">
        <v>25</v>
      </c>
      <c r="T208" s="8" t="s">
        <v>366</v>
      </c>
      <c r="U208" t="s">
        <v>25</v>
      </c>
      <c r="V208" t="s">
        <v>25</v>
      </c>
      <c r="W208" t="s">
        <v>93</v>
      </c>
      <c r="X208" t="s">
        <v>32</v>
      </c>
    </row>
    <row r="209" spans="1:24" x14ac:dyDescent="0.25">
      <c r="A209">
        <v>2024</v>
      </c>
      <c r="B209" t="s">
        <v>22</v>
      </c>
      <c r="C209" s="1" t="s">
        <v>43</v>
      </c>
      <c r="D209" s="1" t="s">
        <v>360</v>
      </c>
      <c r="E209" s="6">
        <v>2100094724</v>
      </c>
      <c r="F209">
        <f>IF(ISBLANK(VLOOKUP(E209,SOTC_SWINE!A2:D106,{3},FALSE)),VLOOKUP(E209,SOTC_SWINE!A2:D106,{4},FALSE),VLOOKUP(E106,SOTC_SWINE!A2:D106,{3},FALSE))</f>
      </c>
      <c r="G209" t="s">
        <v>25</v>
      </c>
      <c r="H209" s="7">
        <f>VLOOKUP(E209,SOTC_SWINE!A2:B106,{2},FALSE)</f>
      </c>
      <c r="I209" t="s">
        <v>190</v>
      </c>
      <c r="J209" t="s">
        <v>191</v>
      </c>
      <c r="K209" t="s">
        <v>191</v>
      </c>
      <c r="L209">
        <f>VLOOKUP(K209,SKU_SWINE!C2:F106,{4},FALSE)</f>
      </c>
      <c r="M209" s="8" t="s">
        <v>52</v>
      </c>
      <c r="N209" t="s">
        <v>29</v>
      </c>
      <c r="O209" t="s">
        <v>25</v>
      </c>
      <c r="P209" t="s">
        <v>25</v>
      </c>
      <c r="Q209" t="s">
        <v>25</v>
      </c>
      <c r="R209" t="s">
        <v>25</v>
      </c>
      <c r="S209" t="s">
        <v>25</v>
      </c>
      <c r="T209" s="8" t="s">
        <v>367</v>
      </c>
      <c r="U209" t="s">
        <v>25</v>
      </c>
      <c r="V209" t="s">
        <v>25</v>
      </c>
      <c r="W209" t="s">
        <v>93</v>
      </c>
      <c r="X209" t="s">
        <v>32</v>
      </c>
    </row>
    <row r="210" spans="1:24" x14ac:dyDescent="0.25">
      <c r="A210">
        <v>2024</v>
      </c>
      <c r="B210" t="s">
        <v>22</v>
      </c>
      <c r="C210" s="1" t="s">
        <v>43</v>
      </c>
      <c r="D210" s="1" t="s">
        <v>360</v>
      </c>
      <c r="E210" s="6">
        <v>2100094724</v>
      </c>
      <c r="F210">
        <f>IF(ISBLANK(VLOOKUP(E210,SOTC_SWINE!A2:D106,{3},FALSE)),VLOOKUP(E210,SOTC_SWINE!A2:D106,{4},FALSE),VLOOKUP(E106,SOTC_SWINE!A2:D106,{3},FALSE))</f>
      </c>
      <c r="G210" t="s">
        <v>25</v>
      </c>
      <c r="H210" s="7">
        <f>VLOOKUP(E210,SOTC_SWINE!A2:B106,{2},FALSE)</f>
      </c>
      <c r="I210" t="s">
        <v>40</v>
      </c>
      <c r="J210" t="s">
        <v>41</v>
      </c>
      <c r="K210" t="s">
        <v>41</v>
      </c>
      <c r="L210">
        <f>VLOOKUP(K210,SKU_SWINE!C2:F106,{4},FALSE)</f>
      </c>
      <c r="M210" s="8" t="s">
        <v>28</v>
      </c>
      <c r="N210" t="s">
        <v>29</v>
      </c>
      <c r="O210" t="s">
        <v>25</v>
      </c>
      <c r="P210" t="s">
        <v>25</v>
      </c>
      <c r="Q210" t="s">
        <v>25</v>
      </c>
      <c r="R210" t="s">
        <v>25</v>
      </c>
      <c r="S210" t="s">
        <v>25</v>
      </c>
      <c r="T210" s="8" t="s">
        <v>361</v>
      </c>
      <c r="U210" t="s">
        <v>25</v>
      </c>
      <c r="V210" t="s">
        <v>25</v>
      </c>
      <c r="W210" t="s">
        <v>93</v>
      </c>
      <c r="X210" t="s">
        <v>32</v>
      </c>
    </row>
    <row r="211" spans="1:24" x14ac:dyDescent="0.25">
      <c r="A211">
        <v>2024</v>
      </c>
      <c r="B211" t="s">
        <v>22</v>
      </c>
      <c r="C211" s="1" t="s">
        <v>43</v>
      </c>
      <c r="D211" s="1" t="s">
        <v>360</v>
      </c>
      <c r="E211" s="6">
        <v>2100094724</v>
      </c>
      <c r="F211">
        <f>IF(ISBLANK(VLOOKUP(E211,SOTC_SWINE!A2:D106,{3},FALSE)),VLOOKUP(E211,SOTC_SWINE!A2:D106,{4},FALSE),VLOOKUP(E106,SOTC_SWINE!A2:D106,{3},FALSE))</f>
      </c>
      <c r="G211" t="s">
        <v>25</v>
      </c>
      <c r="H211" s="7">
        <f>VLOOKUP(E211,SOTC_SWINE!A2:B106,{2},FALSE)</f>
      </c>
      <c r="I211" t="s">
        <v>35</v>
      </c>
      <c r="J211" t="s">
        <v>36</v>
      </c>
      <c r="K211" t="s">
        <v>36</v>
      </c>
      <c r="L211">
        <f>VLOOKUP(K211,SKU_SWINE!C2:F106,{4},FALSE)</f>
      </c>
      <c r="M211" s="8" t="s">
        <v>28</v>
      </c>
      <c r="N211" t="s">
        <v>29</v>
      </c>
      <c r="O211" t="s">
        <v>25</v>
      </c>
      <c r="P211" t="s">
        <v>25</v>
      </c>
      <c r="Q211" t="s">
        <v>25</v>
      </c>
      <c r="R211" t="s">
        <v>25</v>
      </c>
      <c r="S211" t="s">
        <v>25</v>
      </c>
      <c r="T211" s="8" t="s">
        <v>368</v>
      </c>
      <c r="U211" t="s">
        <v>25</v>
      </c>
      <c r="V211" t="s">
        <v>25</v>
      </c>
      <c r="W211" t="s">
        <v>93</v>
      </c>
      <c r="X211" t="s">
        <v>32</v>
      </c>
    </row>
    <row r="212" spans="1:24" x14ac:dyDescent="0.25">
      <c r="A212">
        <v>2024</v>
      </c>
      <c r="B212" t="s">
        <v>22</v>
      </c>
      <c r="C212" s="1" t="s">
        <v>43</v>
      </c>
      <c r="D212" s="1" t="s">
        <v>360</v>
      </c>
      <c r="E212" s="6">
        <v>2100094724</v>
      </c>
      <c r="F212">
        <f>IF(ISBLANK(VLOOKUP(E212,SOTC_SWINE!A2:D106,{3},FALSE)),VLOOKUP(E212,SOTC_SWINE!A2:D106,{4},FALSE),VLOOKUP(E106,SOTC_SWINE!A2:D106,{3},FALSE))</f>
      </c>
      <c r="G212" t="s">
        <v>25</v>
      </c>
      <c r="H212" s="7">
        <f>VLOOKUP(E212,SOTC_SWINE!A2:B106,{2},FALSE)</f>
      </c>
      <c r="I212" t="s">
        <v>179</v>
      </c>
      <c r="J212" t="s">
        <v>180</v>
      </c>
      <c r="K212" t="s">
        <v>180</v>
      </c>
      <c r="L212">
        <f>VLOOKUP(K212,SKU_SWINE!C2:F106,{4},FALSE)</f>
      </c>
      <c r="M212" s="8" t="s">
        <v>52</v>
      </c>
      <c r="N212" t="s">
        <v>29</v>
      </c>
      <c r="O212" t="s">
        <v>25</v>
      </c>
      <c r="P212" t="s">
        <v>25</v>
      </c>
      <c r="Q212" t="s">
        <v>25</v>
      </c>
      <c r="R212" t="s">
        <v>25</v>
      </c>
      <c r="S212" t="s">
        <v>25</v>
      </c>
      <c r="T212" s="8" t="s">
        <v>365</v>
      </c>
      <c r="U212" t="s">
        <v>25</v>
      </c>
      <c r="V212" t="s">
        <v>25</v>
      </c>
      <c r="W212" t="s">
        <v>93</v>
      </c>
      <c r="X212" t="s">
        <v>32</v>
      </c>
    </row>
    <row r="213" spans="1:24" x14ac:dyDescent="0.25">
      <c r="A213">
        <v>2024</v>
      </c>
      <c r="B213" t="s">
        <v>22</v>
      </c>
      <c r="C213" s="1" t="s">
        <v>43</v>
      </c>
      <c r="D213" s="1" t="s">
        <v>360</v>
      </c>
      <c r="E213" s="6">
        <v>2100094724</v>
      </c>
      <c r="F213">
        <f>IF(ISBLANK(VLOOKUP(E213,SOTC_SWINE!A2:D106,{3},FALSE)),VLOOKUP(E213,SOTC_SWINE!A2:D106,{4},FALSE),VLOOKUP(E106,SOTC_SWINE!A2:D106,{3},FALSE))</f>
      </c>
      <c r="G213" t="s">
        <v>25</v>
      </c>
      <c r="H213" s="7">
        <f>VLOOKUP(E213,SOTC_SWINE!A2:B106,{2},FALSE)</f>
      </c>
      <c r="I213" t="s">
        <v>103</v>
      </c>
      <c r="J213" t="s">
        <v>104</v>
      </c>
      <c r="K213" t="s">
        <v>104</v>
      </c>
      <c r="L213">
        <f>VLOOKUP(K213,SKU_SWINE!C2:F106,{4},FALSE)</f>
      </c>
      <c r="M213" s="8" t="s">
        <v>28</v>
      </c>
      <c r="N213" t="s">
        <v>29</v>
      </c>
      <c r="O213" t="s">
        <v>25</v>
      </c>
      <c r="P213" t="s">
        <v>25</v>
      </c>
      <c r="Q213" t="s">
        <v>25</v>
      </c>
      <c r="R213" t="s">
        <v>25</v>
      </c>
      <c r="S213" t="s">
        <v>25</v>
      </c>
      <c r="T213" s="8" t="s">
        <v>369</v>
      </c>
      <c r="U213" t="s">
        <v>25</v>
      </c>
      <c r="V213" t="s">
        <v>25</v>
      </c>
      <c r="W213" t="s">
        <v>93</v>
      </c>
      <c r="X213" t="s">
        <v>32</v>
      </c>
    </row>
    <row r="214" spans="1:24" x14ac:dyDescent="0.25">
      <c r="A214">
        <v>2024</v>
      </c>
      <c r="B214" t="s">
        <v>22</v>
      </c>
      <c r="C214" s="1" t="s">
        <v>43</v>
      </c>
      <c r="D214" s="1" t="s">
        <v>360</v>
      </c>
      <c r="E214" s="6">
        <v>2100094724</v>
      </c>
      <c r="F214">
        <f>IF(ISBLANK(VLOOKUP(E214,SOTC_SWINE!A2:D106,{3},FALSE)),VLOOKUP(E214,SOTC_SWINE!A2:D106,{4},FALSE),VLOOKUP(E106,SOTC_SWINE!A2:D106,{3},FALSE))</f>
      </c>
      <c r="G214" t="s">
        <v>25</v>
      </c>
      <c r="H214" s="7">
        <f>VLOOKUP(E214,SOTC_SWINE!A2:B106,{2},FALSE)</f>
      </c>
      <c r="I214" t="s">
        <v>190</v>
      </c>
      <c r="J214" t="s">
        <v>191</v>
      </c>
      <c r="K214" t="s">
        <v>191</v>
      </c>
      <c r="L214">
        <f>VLOOKUP(K214,SKU_SWINE!C2:F106,{4},FALSE)</f>
      </c>
      <c r="M214" s="8" t="s">
        <v>28</v>
      </c>
      <c r="N214" t="s">
        <v>29</v>
      </c>
      <c r="O214" t="s">
        <v>25</v>
      </c>
      <c r="P214" t="s">
        <v>25</v>
      </c>
      <c r="Q214" t="s">
        <v>25</v>
      </c>
      <c r="R214" t="s">
        <v>25</v>
      </c>
      <c r="S214" t="s">
        <v>25</v>
      </c>
      <c r="T214" s="8" t="s">
        <v>370</v>
      </c>
      <c r="U214" t="s">
        <v>25</v>
      </c>
      <c r="V214" t="s">
        <v>25</v>
      </c>
      <c r="W214" t="s">
        <v>93</v>
      </c>
      <c r="X214" t="s">
        <v>32</v>
      </c>
    </row>
    <row r="215" spans="1:24" x14ac:dyDescent="0.25">
      <c r="A215">
        <v>2024</v>
      </c>
      <c r="B215" t="s">
        <v>22</v>
      </c>
      <c r="C215" s="1" t="s">
        <v>43</v>
      </c>
      <c r="D215" s="1" t="s">
        <v>360</v>
      </c>
      <c r="E215" s="6">
        <v>2100094724</v>
      </c>
      <c r="F215">
        <f>IF(ISBLANK(VLOOKUP(E215,SOTC_SWINE!A2:D106,{3},FALSE)),VLOOKUP(E215,SOTC_SWINE!A2:D106,{4},FALSE),VLOOKUP(E106,SOTC_SWINE!A2:D106,{3},FALSE))</f>
      </c>
      <c r="G215" t="s">
        <v>25</v>
      </c>
      <c r="H215" s="7">
        <f>VLOOKUP(E215,SOTC_SWINE!A2:B106,{2},FALSE)</f>
      </c>
      <c r="I215" t="s">
        <v>35</v>
      </c>
      <c r="J215" t="s">
        <v>36</v>
      </c>
      <c r="K215" t="s">
        <v>36</v>
      </c>
      <c r="L215">
        <f>VLOOKUP(K215,SKU_SWINE!C2:F106,{4},FALSE)</f>
      </c>
      <c r="M215" s="8" t="s">
        <v>71</v>
      </c>
      <c r="N215" t="s">
        <v>29</v>
      </c>
      <c r="O215" t="s">
        <v>25</v>
      </c>
      <c r="P215" t="s">
        <v>25</v>
      </c>
      <c r="Q215" t="s">
        <v>25</v>
      </c>
      <c r="R215" t="s">
        <v>25</v>
      </c>
      <c r="S215" t="s">
        <v>25</v>
      </c>
      <c r="T215" s="8" t="s">
        <v>364</v>
      </c>
      <c r="U215" t="s">
        <v>25</v>
      </c>
      <c r="V215" t="s">
        <v>25</v>
      </c>
      <c r="W215" t="s">
        <v>93</v>
      </c>
      <c r="X215" t="s">
        <v>32</v>
      </c>
    </row>
    <row r="216" spans="1:24" x14ac:dyDescent="0.25">
      <c r="A216">
        <v>2024</v>
      </c>
      <c r="B216" t="s">
        <v>22</v>
      </c>
      <c r="C216" s="1" t="s">
        <v>43</v>
      </c>
      <c r="D216" s="1" t="s">
        <v>360</v>
      </c>
      <c r="E216" s="6">
        <v>2100094724</v>
      </c>
      <c r="F216">
        <f>IF(ISBLANK(VLOOKUP(E216,SOTC_SWINE!A2:D106,{3},FALSE)),VLOOKUP(E216,SOTC_SWINE!A2:D106,{4},FALSE),VLOOKUP(E106,SOTC_SWINE!A2:D106,{3},FALSE))</f>
      </c>
      <c r="G216" t="s">
        <v>25</v>
      </c>
      <c r="H216" s="7">
        <f>VLOOKUP(E216,SOTC_SWINE!A2:B106,{2},FALSE)</f>
      </c>
      <c r="I216" t="s">
        <v>179</v>
      </c>
      <c r="J216" t="s">
        <v>180</v>
      </c>
      <c r="K216" t="s">
        <v>180</v>
      </c>
      <c r="L216">
        <f>VLOOKUP(K216,SKU_SWINE!C2:F106,{4},FALSE)</f>
      </c>
      <c r="M216" s="8" t="s">
        <v>71</v>
      </c>
      <c r="N216" t="s">
        <v>29</v>
      </c>
      <c r="O216" t="s">
        <v>25</v>
      </c>
      <c r="P216" t="s">
        <v>25</v>
      </c>
      <c r="Q216" t="s">
        <v>25</v>
      </c>
      <c r="R216" t="s">
        <v>25</v>
      </c>
      <c r="S216" t="s">
        <v>25</v>
      </c>
      <c r="T216" s="8" t="s">
        <v>371</v>
      </c>
      <c r="U216" t="s">
        <v>25</v>
      </c>
      <c r="V216" t="s">
        <v>25</v>
      </c>
      <c r="W216" t="s">
        <v>93</v>
      </c>
      <c r="X216" t="s">
        <v>32</v>
      </c>
    </row>
    <row r="217" spans="1:24" x14ac:dyDescent="0.25">
      <c r="A217">
        <v>2024</v>
      </c>
      <c r="B217" t="s">
        <v>22</v>
      </c>
      <c r="C217" s="1" t="s">
        <v>43</v>
      </c>
      <c r="D217" s="1" t="s">
        <v>360</v>
      </c>
      <c r="E217" s="6">
        <v>2100094724</v>
      </c>
      <c r="F217">
        <f>IF(ISBLANK(VLOOKUP(E217,SOTC_SWINE!A2:D106,{3},FALSE)),VLOOKUP(E217,SOTC_SWINE!A2:D106,{4},FALSE),VLOOKUP(E106,SOTC_SWINE!A2:D106,{3},FALSE))</f>
      </c>
      <c r="G217" t="s">
        <v>25</v>
      </c>
      <c r="H217" s="7">
        <f>VLOOKUP(E217,SOTC_SWINE!A2:B106,{2},FALSE)</f>
      </c>
      <c r="I217" t="s">
        <v>103</v>
      </c>
      <c r="J217" t="s">
        <v>104</v>
      </c>
      <c r="K217" t="s">
        <v>104</v>
      </c>
      <c r="L217">
        <f>VLOOKUP(K217,SKU_SWINE!C2:F106,{4},FALSE)</f>
      </c>
      <c r="M217" s="8" t="s">
        <v>71</v>
      </c>
      <c r="N217" t="s">
        <v>29</v>
      </c>
      <c r="O217" t="s">
        <v>25</v>
      </c>
      <c r="P217" t="s">
        <v>25</v>
      </c>
      <c r="Q217" t="s">
        <v>25</v>
      </c>
      <c r="R217" t="s">
        <v>25</v>
      </c>
      <c r="S217" t="s">
        <v>25</v>
      </c>
      <c r="T217" s="8" t="s">
        <v>372</v>
      </c>
      <c r="U217" t="s">
        <v>25</v>
      </c>
      <c r="V217" t="s">
        <v>25</v>
      </c>
      <c r="W217" t="s">
        <v>93</v>
      </c>
      <c r="X217" t="s">
        <v>32</v>
      </c>
    </row>
    <row r="218" spans="1:24" x14ac:dyDescent="0.25">
      <c r="A218">
        <v>2024</v>
      </c>
      <c r="B218" t="s">
        <v>22</v>
      </c>
      <c r="C218" s="1" t="s">
        <v>43</v>
      </c>
      <c r="D218" s="1" t="s">
        <v>360</v>
      </c>
      <c r="E218" s="6">
        <v>2100094724</v>
      </c>
      <c r="F218">
        <f>IF(ISBLANK(VLOOKUP(E218,SOTC_SWINE!A2:D106,{3},FALSE)),VLOOKUP(E218,SOTC_SWINE!A2:D106,{4},FALSE),VLOOKUP(E106,SOTC_SWINE!A2:D106,{3},FALSE))</f>
      </c>
      <c r="G218" t="s">
        <v>25</v>
      </c>
      <c r="H218" s="7">
        <f>VLOOKUP(E218,SOTC_SWINE!A2:B106,{2},FALSE)</f>
      </c>
      <c r="I218" t="s">
        <v>190</v>
      </c>
      <c r="J218" t="s">
        <v>191</v>
      </c>
      <c r="K218" t="s">
        <v>191</v>
      </c>
      <c r="L218">
        <f>VLOOKUP(K218,SKU_SWINE!C2:F106,{4},FALSE)</f>
      </c>
      <c r="M218" s="8" t="s">
        <v>28</v>
      </c>
      <c r="N218" t="s">
        <v>29</v>
      </c>
      <c r="O218" t="s">
        <v>25</v>
      </c>
      <c r="P218" t="s">
        <v>25</v>
      </c>
      <c r="Q218" t="s">
        <v>25</v>
      </c>
      <c r="R218" t="s">
        <v>25</v>
      </c>
      <c r="S218" t="s">
        <v>25</v>
      </c>
      <c r="T218" s="8" t="s">
        <v>370</v>
      </c>
      <c r="U218" t="s">
        <v>25</v>
      </c>
      <c r="V218" t="s">
        <v>25</v>
      </c>
      <c r="W218" t="s">
        <v>93</v>
      </c>
      <c r="X218" t="s">
        <v>32</v>
      </c>
    </row>
    <row r="219" spans="1:24" x14ac:dyDescent="0.25">
      <c r="A219">
        <v>2024</v>
      </c>
      <c r="B219" t="s">
        <v>22</v>
      </c>
      <c r="C219" s="1" t="s">
        <v>43</v>
      </c>
      <c r="D219" s="1" t="s">
        <v>360</v>
      </c>
      <c r="E219" s="6">
        <v>2100094724</v>
      </c>
      <c r="F219">
        <f>IF(ISBLANK(VLOOKUP(E219,SOTC_SWINE!A2:D106,{3},FALSE)),VLOOKUP(E219,SOTC_SWINE!A2:D106,{4},FALSE),VLOOKUP(E106,SOTC_SWINE!A2:D106,{3},FALSE))</f>
      </c>
      <c r="G219" t="s">
        <v>25</v>
      </c>
      <c r="H219" s="7">
        <f>VLOOKUP(E219,SOTC_SWINE!A2:B106,{2},FALSE)</f>
      </c>
      <c r="I219" t="s">
        <v>40</v>
      </c>
      <c r="J219" t="s">
        <v>41</v>
      </c>
      <c r="K219" t="s">
        <v>41</v>
      </c>
      <c r="L219">
        <f>VLOOKUP(K219,SKU_SWINE!C2:F106,{4},FALSE)</f>
      </c>
      <c r="M219" s="8" t="s">
        <v>52</v>
      </c>
      <c r="N219" t="s">
        <v>29</v>
      </c>
      <c r="O219" t="s">
        <v>25</v>
      </c>
      <c r="P219" t="s">
        <v>25</v>
      </c>
      <c r="Q219" t="s">
        <v>25</v>
      </c>
      <c r="R219" t="s">
        <v>25</v>
      </c>
      <c r="S219" t="s">
        <v>25</v>
      </c>
      <c r="T219" s="8" t="s">
        <v>373</v>
      </c>
      <c r="U219" t="s">
        <v>25</v>
      </c>
      <c r="V219" t="s">
        <v>25</v>
      </c>
      <c r="W219" t="s">
        <v>93</v>
      </c>
      <c r="X219" t="s">
        <v>32</v>
      </c>
    </row>
    <row r="220" spans="1:24" x14ac:dyDescent="0.25">
      <c r="A220">
        <v>2024</v>
      </c>
      <c r="B220" t="s">
        <v>22</v>
      </c>
      <c r="C220" s="1" t="s">
        <v>43</v>
      </c>
      <c r="D220" s="1" t="s">
        <v>360</v>
      </c>
      <c r="E220" s="6">
        <v>2100094724</v>
      </c>
      <c r="F220">
        <f>IF(ISBLANK(VLOOKUP(E220,SOTC_SWINE!A2:D106,{3},FALSE)),VLOOKUP(E220,SOTC_SWINE!A2:D106,{4},FALSE),VLOOKUP(E106,SOTC_SWINE!A2:D106,{3},FALSE))</f>
      </c>
      <c r="G220" t="s">
        <v>25</v>
      </c>
      <c r="H220" s="7">
        <f>VLOOKUP(E220,SOTC_SWINE!A2:B106,{2},FALSE)</f>
      </c>
      <c r="I220" t="s">
        <v>35</v>
      </c>
      <c r="J220" t="s">
        <v>36</v>
      </c>
      <c r="K220" t="s">
        <v>36</v>
      </c>
      <c r="L220">
        <f>VLOOKUP(K220,SKU_SWINE!C2:F106,{4},FALSE)</f>
      </c>
      <c r="M220" s="8" t="s">
        <v>71</v>
      </c>
      <c r="N220" t="s">
        <v>29</v>
      </c>
      <c r="O220" t="s">
        <v>25</v>
      </c>
      <c r="P220" t="s">
        <v>25</v>
      </c>
      <c r="Q220" t="s">
        <v>25</v>
      </c>
      <c r="R220" t="s">
        <v>25</v>
      </c>
      <c r="S220" t="s">
        <v>25</v>
      </c>
      <c r="T220" s="8" t="s">
        <v>364</v>
      </c>
      <c r="U220" t="s">
        <v>25</v>
      </c>
      <c r="V220" t="s">
        <v>25</v>
      </c>
      <c r="W220" t="s">
        <v>93</v>
      </c>
      <c r="X220" t="s">
        <v>32</v>
      </c>
    </row>
    <row r="221" spans="1:24" x14ac:dyDescent="0.25">
      <c r="A221">
        <v>2024</v>
      </c>
      <c r="B221" t="s">
        <v>22</v>
      </c>
      <c r="C221" s="1" t="s">
        <v>43</v>
      </c>
      <c r="D221" s="1" t="s">
        <v>360</v>
      </c>
      <c r="E221" s="6">
        <v>2100094724</v>
      </c>
      <c r="F221">
        <f>IF(ISBLANK(VLOOKUP(E221,SOTC_SWINE!A2:D106,{3},FALSE)),VLOOKUP(E221,SOTC_SWINE!A2:D106,{4},FALSE),VLOOKUP(E106,SOTC_SWINE!A2:D106,{3},FALSE))</f>
      </c>
      <c r="G221" t="s">
        <v>25</v>
      </c>
      <c r="H221" s="7">
        <f>VLOOKUP(E221,SOTC_SWINE!A2:B106,{2},FALSE)</f>
      </c>
      <c r="I221" t="s">
        <v>179</v>
      </c>
      <c r="J221" t="s">
        <v>180</v>
      </c>
      <c r="K221" t="s">
        <v>180</v>
      </c>
      <c r="L221">
        <f>VLOOKUP(K221,SKU_SWINE!C2:F106,{4},FALSE)</f>
      </c>
      <c r="M221" s="8" t="s">
        <v>52</v>
      </c>
      <c r="N221" t="s">
        <v>29</v>
      </c>
      <c r="O221" t="s">
        <v>25</v>
      </c>
      <c r="P221" t="s">
        <v>25</v>
      </c>
      <c r="Q221" t="s">
        <v>25</v>
      </c>
      <c r="R221" t="s">
        <v>25</v>
      </c>
      <c r="S221" t="s">
        <v>25</v>
      </c>
      <c r="T221" s="8" t="s">
        <v>365</v>
      </c>
      <c r="U221" t="s">
        <v>25</v>
      </c>
      <c r="V221" t="s">
        <v>25</v>
      </c>
      <c r="W221" t="s">
        <v>93</v>
      </c>
      <c r="X221" t="s">
        <v>32</v>
      </c>
    </row>
    <row r="222" spans="1:24" x14ac:dyDescent="0.25">
      <c r="A222">
        <v>2024</v>
      </c>
      <c r="B222" t="s">
        <v>22</v>
      </c>
      <c r="C222" s="1" t="s">
        <v>43</v>
      </c>
      <c r="D222" s="1" t="s">
        <v>360</v>
      </c>
      <c r="E222" s="6">
        <v>2100094724</v>
      </c>
      <c r="F222">
        <f>IF(ISBLANK(VLOOKUP(E222,SOTC_SWINE!A2:D106,{3},FALSE)),VLOOKUP(E222,SOTC_SWINE!A2:D106,{4},FALSE),VLOOKUP(E106,SOTC_SWINE!A2:D106,{3},FALSE))</f>
      </c>
      <c r="G222" t="s">
        <v>25</v>
      </c>
      <c r="H222" s="7">
        <f>VLOOKUP(E222,SOTC_SWINE!A2:B106,{2},FALSE)</f>
      </c>
      <c r="I222" t="s">
        <v>103</v>
      </c>
      <c r="J222" t="s">
        <v>104</v>
      </c>
      <c r="K222" t="s">
        <v>104</v>
      </c>
      <c r="L222">
        <f>VLOOKUP(K222,SKU_SWINE!C2:F106,{4},FALSE)</f>
      </c>
      <c r="M222" s="8" t="s">
        <v>28</v>
      </c>
      <c r="N222" t="s">
        <v>29</v>
      </c>
      <c r="O222" t="s">
        <v>25</v>
      </c>
      <c r="P222" t="s">
        <v>25</v>
      </c>
      <c r="Q222" t="s">
        <v>25</v>
      </c>
      <c r="R222" t="s">
        <v>25</v>
      </c>
      <c r="S222" t="s">
        <v>25</v>
      </c>
      <c r="T222" s="8" t="s">
        <v>369</v>
      </c>
      <c r="U222" t="s">
        <v>25</v>
      </c>
      <c r="V222" t="s">
        <v>25</v>
      </c>
      <c r="W222" t="s">
        <v>93</v>
      </c>
      <c r="X222" t="s">
        <v>32</v>
      </c>
    </row>
    <row r="223" spans="1:24" x14ac:dyDescent="0.25">
      <c r="A223">
        <v>2024</v>
      </c>
      <c r="B223" t="s">
        <v>22</v>
      </c>
      <c r="C223" s="1" t="s">
        <v>43</v>
      </c>
      <c r="D223" s="1" t="s">
        <v>360</v>
      </c>
      <c r="E223" s="6">
        <v>2100094724</v>
      </c>
      <c r="F223">
        <f>IF(ISBLANK(VLOOKUP(E223,SOTC_SWINE!A2:D106,{3},FALSE)),VLOOKUP(E223,SOTC_SWINE!A2:D106,{4},FALSE),VLOOKUP(E106,SOTC_SWINE!A2:D106,{3},FALSE))</f>
      </c>
      <c r="G223" t="s">
        <v>25</v>
      </c>
      <c r="H223" s="7">
        <f>VLOOKUP(E223,SOTC_SWINE!A2:B106,{2},FALSE)</f>
      </c>
      <c r="I223" t="s">
        <v>40</v>
      </c>
      <c r="J223" t="s">
        <v>41</v>
      </c>
      <c r="K223" t="s">
        <v>41</v>
      </c>
      <c r="L223">
        <f>VLOOKUP(K223,SKU_SWINE!C2:F106,{4},FALSE)</f>
      </c>
      <c r="M223" s="8" t="s">
        <v>52</v>
      </c>
      <c r="N223" t="s">
        <v>29</v>
      </c>
      <c r="O223" t="s">
        <v>25</v>
      </c>
      <c r="P223" t="s">
        <v>25</v>
      </c>
      <c r="Q223" t="s">
        <v>25</v>
      </c>
      <c r="R223" t="s">
        <v>25</v>
      </c>
      <c r="S223" t="s">
        <v>25</v>
      </c>
      <c r="T223" s="8" t="s">
        <v>373</v>
      </c>
      <c r="U223" t="s">
        <v>25</v>
      </c>
      <c r="V223" t="s">
        <v>25</v>
      </c>
      <c r="W223" t="s">
        <v>93</v>
      </c>
      <c r="X223" t="s">
        <v>32</v>
      </c>
    </row>
    <row r="224" spans="1:24" x14ac:dyDescent="0.25">
      <c r="A224">
        <v>2024</v>
      </c>
      <c r="B224" t="s">
        <v>22</v>
      </c>
      <c r="C224" s="1" t="s">
        <v>43</v>
      </c>
      <c r="D224" s="1" t="s">
        <v>360</v>
      </c>
      <c r="E224" s="6">
        <v>2100094724</v>
      </c>
      <c r="F224">
        <f>IF(ISBLANK(VLOOKUP(E224,SOTC_SWINE!A2:D106,{3},FALSE)),VLOOKUP(E224,SOTC_SWINE!A2:D106,{4},FALSE),VLOOKUP(E106,SOTC_SWINE!A2:D106,{3},FALSE))</f>
      </c>
      <c r="G224" t="s">
        <v>25</v>
      </c>
      <c r="H224" s="7">
        <f>VLOOKUP(E224,SOTC_SWINE!A2:B106,{2},FALSE)</f>
      </c>
      <c r="I224" t="s">
        <v>35</v>
      </c>
      <c r="J224" t="s">
        <v>36</v>
      </c>
      <c r="K224" t="s">
        <v>36</v>
      </c>
      <c r="L224">
        <f>VLOOKUP(K224,SKU_SWINE!C2:F106,{4},FALSE)</f>
      </c>
      <c r="M224" s="8" t="s">
        <v>100</v>
      </c>
      <c r="N224" t="s">
        <v>29</v>
      </c>
      <c r="O224" t="s">
        <v>25</v>
      </c>
      <c r="P224" t="s">
        <v>25</v>
      </c>
      <c r="Q224" t="s">
        <v>25</v>
      </c>
      <c r="R224" t="s">
        <v>25</v>
      </c>
      <c r="S224" t="s">
        <v>25</v>
      </c>
      <c r="T224" s="8" t="s">
        <v>374</v>
      </c>
      <c r="U224" t="s">
        <v>25</v>
      </c>
      <c r="V224" t="s">
        <v>25</v>
      </c>
      <c r="W224" t="s">
        <v>93</v>
      </c>
      <c r="X224" t="s">
        <v>32</v>
      </c>
    </row>
    <row r="225" spans="1:24" x14ac:dyDescent="0.25">
      <c r="A225">
        <v>2024</v>
      </c>
      <c r="B225" t="s">
        <v>22</v>
      </c>
      <c r="C225" s="1" t="s">
        <v>43</v>
      </c>
      <c r="D225" s="1" t="s">
        <v>360</v>
      </c>
      <c r="E225" s="6">
        <v>2100094724</v>
      </c>
      <c r="F225">
        <f>IF(ISBLANK(VLOOKUP(E225,SOTC_SWINE!A2:D106,{3},FALSE)),VLOOKUP(E225,SOTC_SWINE!A2:D106,{4},FALSE),VLOOKUP(E106,SOTC_SWINE!A2:D106,{3},FALSE))</f>
      </c>
      <c r="G225" t="s">
        <v>25</v>
      </c>
      <c r="H225" s="7">
        <f>VLOOKUP(E225,SOTC_SWINE!A2:B106,{2},FALSE)</f>
      </c>
      <c r="I225" t="s">
        <v>179</v>
      </c>
      <c r="J225" t="s">
        <v>180</v>
      </c>
      <c r="K225" t="s">
        <v>180</v>
      </c>
      <c r="L225">
        <f>VLOOKUP(K225,SKU_SWINE!C2:F106,{4},FALSE)</f>
      </c>
      <c r="M225" s="8" t="s">
        <v>71</v>
      </c>
      <c r="N225" t="s">
        <v>29</v>
      </c>
      <c r="O225" t="s">
        <v>25</v>
      </c>
      <c r="P225" t="s">
        <v>25</v>
      </c>
      <c r="Q225" t="s">
        <v>25</v>
      </c>
      <c r="R225" t="s">
        <v>25</v>
      </c>
      <c r="S225" t="s">
        <v>25</v>
      </c>
      <c r="T225" s="8" t="s">
        <v>371</v>
      </c>
      <c r="U225" t="s">
        <v>25</v>
      </c>
      <c r="V225" t="s">
        <v>25</v>
      </c>
      <c r="W225" t="s">
        <v>93</v>
      </c>
      <c r="X225" t="s">
        <v>32</v>
      </c>
    </row>
    <row r="226" spans="1:24" x14ac:dyDescent="0.25">
      <c r="A226">
        <v>2024</v>
      </c>
      <c r="B226" t="s">
        <v>22</v>
      </c>
      <c r="C226" s="1" t="s">
        <v>43</v>
      </c>
      <c r="D226" s="1" t="s">
        <v>375</v>
      </c>
      <c r="E226" s="6">
        <v>2100094791</v>
      </c>
      <c r="F226">
        <f>IF(ISBLANK(VLOOKUP(E226,SOTC_SWINE!A2:D106,{3},FALSE)),VLOOKUP(E226,SOTC_SWINE!A2:D106,{4},FALSE),VLOOKUP(E106,SOTC_SWINE!A2:D106,{3},FALSE))</f>
      </c>
      <c r="G226" t="s">
        <v>25</v>
      </c>
      <c r="H226" s="7">
        <f>VLOOKUP(E226,SOTC_SWINE!A2:B106,{2},FALSE)</f>
      </c>
      <c r="I226" t="s">
        <v>304</v>
      </c>
      <c r="J226" t="s">
        <v>305</v>
      </c>
      <c r="K226" t="s">
        <v>305</v>
      </c>
      <c r="L226">
        <f>VLOOKUP(K226,SKU_SWINE!C2:F106,{4},FALSE)</f>
      </c>
      <c r="M226" s="8" t="s">
        <v>28</v>
      </c>
      <c r="N226" t="s">
        <v>29</v>
      </c>
      <c r="O226" t="s">
        <v>25</v>
      </c>
      <c r="P226" t="s">
        <v>25</v>
      </c>
      <c r="Q226" t="s">
        <v>25</v>
      </c>
      <c r="R226" t="s">
        <v>25</v>
      </c>
      <c r="S226" t="s">
        <v>25</v>
      </c>
      <c r="T226" s="8" t="s">
        <v>376</v>
      </c>
      <c r="U226" t="s">
        <v>25</v>
      </c>
      <c r="V226" t="s">
        <v>25</v>
      </c>
      <c r="W226" t="s">
        <v>93</v>
      </c>
      <c r="X226" t="s">
        <v>32</v>
      </c>
    </row>
    <row r="227" spans="1:24" x14ac:dyDescent="0.25">
      <c r="A227">
        <v>2024</v>
      </c>
      <c r="B227" t="s">
        <v>22</v>
      </c>
      <c r="C227" s="1" t="s">
        <v>43</v>
      </c>
      <c r="D227" s="1" t="s">
        <v>375</v>
      </c>
      <c r="E227" s="6">
        <v>2100094791</v>
      </c>
      <c r="F227">
        <f>IF(ISBLANK(VLOOKUP(E227,SOTC_SWINE!A2:D106,{3},FALSE)),VLOOKUP(E227,SOTC_SWINE!A2:D106,{4},FALSE),VLOOKUP(E106,SOTC_SWINE!A2:D106,{3},FALSE))</f>
      </c>
      <c r="G227" t="s">
        <v>25</v>
      </c>
      <c r="H227" s="7">
        <f>VLOOKUP(E227,SOTC_SWINE!A2:B106,{2},FALSE)</f>
      </c>
      <c r="I227" t="s">
        <v>377</v>
      </c>
      <c r="J227" t="s">
        <v>378</v>
      </c>
      <c r="K227" t="s">
        <v>378</v>
      </c>
      <c r="L227">
        <f>VLOOKUP(K227,SKU_SWINE!C2:F106,{4},FALSE)</f>
      </c>
      <c r="M227" s="8" t="s">
        <v>28</v>
      </c>
      <c r="N227" t="s">
        <v>29</v>
      </c>
      <c r="O227" t="s">
        <v>25</v>
      </c>
      <c r="P227" t="s">
        <v>25</v>
      </c>
      <c r="Q227" t="s">
        <v>25</v>
      </c>
      <c r="R227" t="s">
        <v>25</v>
      </c>
      <c r="S227" t="s">
        <v>25</v>
      </c>
      <c r="T227" s="8" t="s">
        <v>379</v>
      </c>
      <c r="U227" t="s">
        <v>25</v>
      </c>
      <c r="V227" t="s">
        <v>25</v>
      </c>
      <c r="W227" t="s">
        <v>93</v>
      </c>
      <c r="X227" t="s">
        <v>32</v>
      </c>
    </row>
    <row r="228" spans="1:24" x14ac:dyDescent="0.25">
      <c r="A228">
        <v>2024</v>
      </c>
      <c r="B228" t="s">
        <v>22</v>
      </c>
      <c r="C228" s="1" t="s">
        <v>380</v>
      </c>
      <c r="D228" s="1" t="s">
        <v>381</v>
      </c>
      <c r="E228" s="6">
        <v>2100094786</v>
      </c>
      <c r="F228">
        <f>IF(ISBLANK(VLOOKUP(E228,SOTC_SWINE!A2:D106,{3},FALSE)),VLOOKUP(E228,SOTC_SWINE!A2:D106,{4},FALSE),VLOOKUP(E106,SOTC_SWINE!A2:D106,{3},FALSE))</f>
      </c>
      <c r="G228" t="s">
        <v>25</v>
      </c>
      <c r="H228" s="7">
        <f>VLOOKUP(E228,SOTC_SWINE!A2:B106,{2},FALSE)</f>
      </c>
      <c r="I228" t="s">
        <v>272</v>
      </c>
      <c r="J228" t="s">
        <v>273</v>
      </c>
      <c r="K228" t="s">
        <v>273</v>
      </c>
      <c r="L228">
        <f>VLOOKUP(K228,SKU_SWINE!C2:F106,{4},FALSE)</f>
      </c>
      <c r="M228" s="8" t="s">
        <v>79</v>
      </c>
      <c r="N228" t="s">
        <v>29</v>
      </c>
      <c r="O228" t="s">
        <v>25</v>
      </c>
      <c r="P228" t="s">
        <v>25</v>
      </c>
      <c r="Q228" t="s">
        <v>25</v>
      </c>
      <c r="R228" t="s">
        <v>25</v>
      </c>
      <c r="S228" t="s">
        <v>25</v>
      </c>
      <c r="T228" s="8" t="s">
        <v>382</v>
      </c>
      <c r="U228" t="s">
        <v>25</v>
      </c>
      <c r="V228" t="s">
        <v>25</v>
      </c>
      <c r="W228" t="s">
        <v>93</v>
      </c>
      <c r="X228" t="s">
        <v>32</v>
      </c>
    </row>
    <row r="229" spans="1:24" x14ac:dyDescent="0.25">
      <c r="A229">
        <v>2024</v>
      </c>
      <c r="B229" t="s">
        <v>22</v>
      </c>
      <c r="C229" s="1" t="s">
        <v>380</v>
      </c>
      <c r="D229" s="1" t="s">
        <v>381</v>
      </c>
      <c r="E229" s="6">
        <v>2100094786</v>
      </c>
      <c r="F229">
        <f>IF(ISBLANK(VLOOKUP(E229,SOTC_SWINE!A2:D106,{3},FALSE)),VLOOKUP(E229,SOTC_SWINE!A2:D106,{4},FALSE),VLOOKUP(E106,SOTC_SWINE!A2:D106,{3},FALSE))</f>
      </c>
      <c r="G229" t="s">
        <v>25</v>
      </c>
      <c r="H229" s="7">
        <f>VLOOKUP(E229,SOTC_SWINE!A2:B106,{2},FALSE)</f>
      </c>
      <c r="I229" t="s">
        <v>275</v>
      </c>
      <c r="J229" t="s">
        <v>276</v>
      </c>
      <c r="K229" t="s">
        <v>276</v>
      </c>
      <c r="L229">
        <f>VLOOKUP(K229,SKU_SWINE!C2:F106,{4},FALSE)</f>
      </c>
      <c r="M229" s="8" t="s">
        <v>81</v>
      </c>
      <c r="N229" t="s">
        <v>29</v>
      </c>
      <c r="O229" t="s">
        <v>25</v>
      </c>
      <c r="P229" t="s">
        <v>25</v>
      </c>
      <c r="Q229" t="s">
        <v>25</v>
      </c>
      <c r="R229" t="s">
        <v>25</v>
      </c>
      <c r="S229" t="s">
        <v>25</v>
      </c>
      <c r="T229" s="8" t="s">
        <v>383</v>
      </c>
      <c r="U229" t="s">
        <v>25</v>
      </c>
      <c r="V229" t="s">
        <v>25</v>
      </c>
      <c r="W229" t="s">
        <v>93</v>
      </c>
      <c r="X229" t="s">
        <v>32</v>
      </c>
    </row>
    <row r="230" spans="1:24" x14ac:dyDescent="0.25">
      <c r="A230">
        <v>2024</v>
      </c>
      <c r="B230" t="s">
        <v>22</v>
      </c>
      <c r="C230" s="1" t="s">
        <v>380</v>
      </c>
      <c r="D230" s="1" t="s">
        <v>381</v>
      </c>
      <c r="E230" s="6">
        <v>2100094786</v>
      </c>
      <c r="F230">
        <f>IF(ISBLANK(VLOOKUP(E230,SOTC_SWINE!A2:D106,{3},FALSE)),VLOOKUP(E230,SOTC_SWINE!A2:D106,{4},FALSE),VLOOKUP(E106,SOTC_SWINE!A2:D106,{3},FALSE))</f>
      </c>
      <c r="G230" t="s">
        <v>25</v>
      </c>
      <c r="H230" s="7">
        <f>VLOOKUP(E230,SOTC_SWINE!A2:B106,{2},FALSE)</f>
      </c>
      <c r="I230" t="s">
        <v>278</v>
      </c>
      <c r="J230" t="s">
        <v>279</v>
      </c>
      <c r="K230" t="s">
        <v>279</v>
      </c>
      <c r="L230">
        <f>VLOOKUP(K230,SKU_SWINE!C2:F106,{4},FALSE)</f>
      </c>
      <c r="M230" s="8" t="s">
        <v>28</v>
      </c>
      <c r="N230" t="s">
        <v>29</v>
      </c>
      <c r="O230" t="s">
        <v>25</v>
      </c>
      <c r="P230" t="s">
        <v>25</v>
      </c>
      <c r="Q230" t="s">
        <v>25</v>
      </c>
      <c r="R230" t="s">
        <v>25</v>
      </c>
      <c r="S230" t="s">
        <v>25</v>
      </c>
      <c r="T230" s="8" t="s">
        <v>384</v>
      </c>
      <c r="U230" t="s">
        <v>25</v>
      </c>
      <c r="V230" t="s">
        <v>25</v>
      </c>
      <c r="W230" t="s">
        <v>93</v>
      </c>
      <c r="X230" t="s">
        <v>32</v>
      </c>
    </row>
    <row r="231" spans="1:24" x14ac:dyDescent="0.25">
      <c r="A231">
        <v>2024</v>
      </c>
      <c r="B231" t="s">
        <v>22</v>
      </c>
      <c r="C231" s="1" t="s">
        <v>385</v>
      </c>
      <c r="D231" s="1" t="s">
        <v>386</v>
      </c>
      <c r="E231" s="6">
        <v>2100096257</v>
      </c>
      <c r="F231" t="s">
        <v>65</v>
      </c>
      <c r="G231" t="s">
        <v>25</v>
      </c>
      <c r="H231" s="7">
        <f>VLOOKUP(E231,SOTC_SWINE!A2:B106,{2},FALSE)</f>
      </c>
      <c r="I231" t="s">
        <v>35</v>
      </c>
      <c r="J231" t="s">
        <v>36</v>
      </c>
      <c r="K231" t="s">
        <v>36</v>
      </c>
      <c r="L231">
        <f>VLOOKUP(K231,SKU_SWINE!C2:F106,{4},FALSE)</f>
      </c>
      <c r="M231" s="8" t="s">
        <v>52</v>
      </c>
      <c r="N231" t="s">
        <v>29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s="8" t="s">
        <v>387</v>
      </c>
      <c r="U231" t="s">
        <v>25</v>
      </c>
      <c r="V231" t="s">
        <v>25</v>
      </c>
      <c r="W231" t="s">
        <v>65</v>
      </c>
      <c r="X231" t="s">
        <v>32</v>
      </c>
    </row>
    <row r="232" spans="1:24" x14ac:dyDescent="0.25">
      <c r="A232">
        <v>2024</v>
      </c>
      <c r="B232" t="s">
        <v>22</v>
      </c>
      <c r="C232" s="1" t="s">
        <v>385</v>
      </c>
      <c r="D232" s="1" t="s">
        <v>386</v>
      </c>
      <c r="E232" s="6">
        <v>2100096257</v>
      </c>
      <c r="F232" t="s">
        <v>65</v>
      </c>
      <c r="G232" t="s">
        <v>25</v>
      </c>
      <c r="H232" s="7">
        <f>VLOOKUP(E232,SOTC_SWINE!A2:B106,{2},FALSE)</f>
      </c>
      <c r="I232" t="s">
        <v>40</v>
      </c>
      <c r="J232" t="s">
        <v>41</v>
      </c>
      <c r="K232" t="s">
        <v>41</v>
      </c>
      <c r="L232">
        <f>VLOOKUP(K232,SKU_SWINE!C2:F106,{4},FALSE)</f>
      </c>
      <c r="M232" s="8" t="s">
        <v>71</v>
      </c>
      <c r="N232" t="s">
        <v>29</v>
      </c>
      <c r="O232" t="s">
        <v>25</v>
      </c>
      <c r="P232" t="s">
        <v>25</v>
      </c>
      <c r="Q232" t="s">
        <v>25</v>
      </c>
      <c r="R232" t="s">
        <v>25</v>
      </c>
      <c r="S232" t="s">
        <v>25</v>
      </c>
      <c r="T232" s="8" t="s">
        <v>388</v>
      </c>
      <c r="U232" t="s">
        <v>25</v>
      </c>
      <c r="V232" t="s">
        <v>25</v>
      </c>
      <c r="W232" t="s">
        <v>65</v>
      </c>
      <c r="X232" t="s">
        <v>32</v>
      </c>
    </row>
    <row r="233" spans="1:24" x14ac:dyDescent="0.25">
      <c r="A233">
        <v>2024</v>
      </c>
      <c r="B233" t="s">
        <v>22</v>
      </c>
      <c r="C233" s="1" t="s">
        <v>385</v>
      </c>
      <c r="D233" s="1" t="s">
        <v>386</v>
      </c>
      <c r="E233" s="6">
        <v>2100096257</v>
      </c>
      <c r="F233" t="s">
        <v>65</v>
      </c>
      <c r="G233" t="s">
        <v>25</v>
      </c>
      <c r="H233" s="7">
        <f>VLOOKUP(E233,SOTC_SWINE!A2:B106,{2},FALSE)</f>
      </c>
      <c r="I233" t="s">
        <v>40</v>
      </c>
      <c r="J233" t="s">
        <v>41</v>
      </c>
      <c r="K233" t="s">
        <v>41</v>
      </c>
      <c r="L233">
        <f>VLOOKUP(K233,SKU_SWINE!C2:F106,{4},FALSE)</f>
      </c>
      <c r="M233" s="8" t="s">
        <v>81</v>
      </c>
      <c r="N233" t="s">
        <v>29</v>
      </c>
      <c r="O233" t="s">
        <v>25</v>
      </c>
      <c r="P233" t="s">
        <v>25</v>
      </c>
      <c r="Q233" t="s">
        <v>25</v>
      </c>
      <c r="R233" t="s">
        <v>25</v>
      </c>
      <c r="S233" t="s">
        <v>25</v>
      </c>
      <c r="T233" s="8" t="s">
        <v>389</v>
      </c>
      <c r="U233" t="s">
        <v>25</v>
      </c>
      <c r="V233" t="s">
        <v>25</v>
      </c>
      <c r="W233" t="s">
        <v>65</v>
      </c>
      <c r="X233" t="s">
        <v>32</v>
      </c>
    </row>
    <row r="234" spans="1:24" x14ac:dyDescent="0.25">
      <c r="A234">
        <v>2024</v>
      </c>
      <c r="B234" t="s">
        <v>22</v>
      </c>
      <c r="C234" s="1" t="s">
        <v>385</v>
      </c>
      <c r="D234" s="1" t="s">
        <v>386</v>
      </c>
      <c r="E234" s="6">
        <v>2100096257</v>
      </c>
      <c r="F234" t="s">
        <v>65</v>
      </c>
      <c r="G234" t="s">
        <v>25</v>
      </c>
      <c r="H234" s="7">
        <f>VLOOKUP(E234,SOTC_SWINE!A2:B106,{2},FALSE)</f>
      </c>
      <c r="I234" t="s">
        <v>179</v>
      </c>
      <c r="J234" t="s">
        <v>180</v>
      </c>
      <c r="K234" t="s">
        <v>180</v>
      </c>
      <c r="L234">
        <f>VLOOKUP(K234,SKU_SWINE!C2:F106,{4},FALSE)</f>
      </c>
      <c r="M234" s="8" t="s">
        <v>28</v>
      </c>
      <c r="N234" t="s">
        <v>29</v>
      </c>
      <c r="O234" t="s">
        <v>25</v>
      </c>
      <c r="P234" t="s">
        <v>25</v>
      </c>
      <c r="Q234" t="s">
        <v>25</v>
      </c>
      <c r="R234" t="s">
        <v>25</v>
      </c>
      <c r="S234" t="s">
        <v>25</v>
      </c>
      <c r="T234" s="8" t="s">
        <v>390</v>
      </c>
      <c r="U234" t="s">
        <v>25</v>
      </c>
      <c r="V234" t="s">
        <v>25</v>
      </c>
      <c r="W234" t="s">
        <v>65</v>
      </c>
      <c r="X234" t="s">
        <v>32</v>
      </c>
    </row>
    <row r="235" spans="1:24" x14ac:dyDescent="0.25">
      <c r="A235">
        <v>2024</v>
      </c>
      <c r="B235" t="s">
        <v>22</v>
      </c>
      <c r="C235" s="1" t="s">
        <v>385</v>
      </c>
      <c r="D235" s="1" t="s">
        <v>386</v>
      </c>
      <c r="E235" s="6">
        <v>2100096257</v>
      </c>
      <c r="F235" t="s">
        <v>65</v>
      </c>
      <c r="G235" t="s">
        <v>25</v>
      </c>
      <c r="H235" s="7">
        <f>VLOOKUP(E235,SOTC_SWINE!A2:B106,{2},FALSE)</f>
      </c>
      <c r="I235" t="s">
        <v>35</v>
      </c>
      <c r="J235" t="s">
        <v>36</v>
      </c>
      <c r="K235" t="s">
        <v>36</v>
      </c>
      <c r="L235">
        <f>VLOOKUP(K235,SKU_SWINE!C2:F106,{4},FALSE)</f>
      </c>
      <c r="M235" s="8" t="s">
        <v>71</v>
      </c>
      <c r="N235" t="s">
        <v>29</v>
      </c>
      <c r="O235" t="s">
        <v>25</v>
      </c>
      <c r="P235" t="s">
        <v>25</v>
      </c>
      <c r="Q235" t="s">
        <v>25</v>
      </c>
      <c r="R235" t="s">
        <v>25</v>
      </c>
      <c r="S235" t="s">
        <v>25</v>
      </c>
      <c r="T235" s="8" t="s">
        <v>391</v>
      </c>
      <c r="U235" t="s">
        <v>25</v>
      </c>
      <c r="V235" t="s">
        <v>25</v>
      </c>
      <c r="W235" t="s">
        <v>65</v>
      </c>
      <c r="X235" t="s">
        <v>32</v>
      </c>
    </row>
    <row r="236" spans="1:24" x14ac:dyDescent="0.25">
      <c r="A236">
        <v>2024</v>
      </c>
      <c r="B236" t="s">
        <v>22</v>
      </c>
      <c r="C236" s="1" t="s">
        <v>385</v>
      </c>
      <c r="D236" s="1" t="s">
        <v>386</v>
      </c>
      <c r="E236" s="6">
        <v>2100096257</v>
      </c>
      <c r="F236" t="s">
        <v>65</v>
      </c>
      <c r="G236" t="s">
        <v>25</v>
      </c>
      <c r="H236" s="7">
        <f>VLOOKUP(E236,SOTC_SWINE!A2:B106,{2},FALSE)</f>
      </c>
      <c r="I236" t="s">
        <v>50</v>
      </c>
      <c r="J236" t="s">
        <v>51</v>
      </c>
      <c r="K236" t="s">
        <v>51</v>
      </c>
      <c r="L236">
        <f>VLOOKUP(K236,SKU_SWINE!C2:F106,{4},FALSE)</f>
      </c>
      <c r="M236" s="8" t="s">
        <v>100</v>
      </c>
      <c r="N236" t="s">
        <v>29</v>
      </c>
      <c r="O236" t="s">
        <v>25</v>
      </c>
      <c r="P236" t="s">
        <v>25</v>
      </c>
      <c r="Q236" t="s">
        <v>25</v>
      </c>
      <c r="R236" t="s">
        <v>25</v>
      </c>
      <c r="S236" t="s">
        <v>25</v>
      </c>
      <c r="T236" s="8" t="s">
        <v>392</v>
      </c>
      <c r="U236" t="s">
        <v>25</v>
      </c>
      <c r="V236" t="s">
        <v>25</v>
      </c>
      <c r="W236" t="s">
        <v>65</v>
      </c>
      <c r="X236" t="s">
        <v>32</v>
      </c>
    </row>
    <row r="237" spans="1:24" x14ac:dyDescent="0.25">
      <c r="A237">
        <v>2024</v>
      </c>
      <c r="B237" t="s">
        <v>22</v>
      </c>
      <c r="C237" s="1" t="s">
        <v>385</v>
      </c>
      <c r="D237" s="1" t="s">
        <v>386</v>
      </c>
      <c r="E237" s="6">
        <v>2100096257</v>
      </c>
      <c r="F237" t="s">
        <v>65</v>
      </c>
      <c r="G237" t="s">
        <v>25</v>
      </c>
      <c r="H237" s="7">
        <f>VLOOKUP(E237,SOTC_SWINE!A2:B106,{2},FALSE)</f>
      </c>
      <c r="I237" t="s">
        <v>40</v>
      </c>
      <c r="J237" t="s">
        <v>41</v>
      </c>
      <c r="K237" t="s">
        <v>41</v>
      </c>
      <c r="L237">
        <f>VLOOKUP(K237,SKU_SWINE!C2:F106,{4},FALSE)</f>
      </c>
      <c r="M237" s="8" t="s">
        <v>71</v>
      </c>
      <c r="N237" t="s">
        <v>29</v>
      </c>
      <c r="O237" t="s">
        <v>25</v>
      </c>
      <c r="P237" t="s">
        <v>25</v>
      </c>
      <c r="Q237" t="s">
        <v>25</v>
      </c>
      <c r="R237" t="s">
        <v>25</v>
      </c>
      <c r="S237" t="s">
        <v>25</v>
      </c>
      <c r="T237" s="8" t="s">
        <v>388</v>
      </c>
      <c r="U237" t="s">
        <v>25</v>
      </c>
      <c r="V237" t="s">
        <v>25</v>
      </c>
      <c r="W237" t="s">
        <v>65</v>
      </c>
      <c r="X237" t="s">
        <v>32</v>
      </c>
    </row>
    <row r="238" spans="1:24" x14ac:dyDescent="0.25">
      <c r="A238">
        <v>2024</v>
      </c>
      <c r="B238" t="s">
        <v>22</v>
      </c>
      <c r="C238" s="1" t="s">
        <v>385</v>
      </c>
      <c r="D238" s="1" t="s">
        <v>386</v>
      </c>
      <c r="E238" s="6">
        <v>2100096257</v>
      </c>
      <c r="F238" t="s">
        <v>65</v>
      </c>
      <c r="G238" t="s">
        <v>25</v>
      </c>
      <c r="H238" s="7">
        <f>VLOOKUP(E238,SOTC_SWINE!A2:B106,{2},FALSE)</f>
      </c>
      <c r="I238" t="s">
        <v>35</v>
      </c>
      <c r="J238" t="s">
        <v>36</v>
      </c>
      <c r="K238" t="s">
        <v>36</v>
      </c>
      <c r="L238">
        <f>VLOOKUP(K238,SKU_SWINE!C2:F106,{4},FALSE)</f>
      </c>
      <c r="M238" s="8" t="s">
        <v>81</v>
      </c>
      <c r="N238" t="s">
        <v>29</v>
      </c>
      <c r="O238" t="s">
        <v>25</v>
      </c>
      <c r="P238" t="s">
        <v>25</v>
      </c>
      <c r="Q238" t="s">
        <v>25</v>
      </c>
      <c r="R238" t="s">
        <v>25</v>
      </c>
      <c r="S238" t="s">
        <v>25</v>
      </c>
      <c r="T238" s="8" t="s">
        <v>393</v>
      </c>
      <c r="U238" t="s">
        <v>25</v>
      </c>
      <c r="V238" t="s">
        <v>25</v>
      </c>
      <c r="W238" t="s">
        <v>65</v>
      </c>
      <c r="X238" t="s">
        <v>32</v>
      </c>
    </row>
    <row r="239" spans="1:24" x14ac:dyDescent="0.25">
      <c r="A239">
        <v>2024</v>
      </c>
      <c r="B239" t="s">
        <v>22</v>
      </c>
      <c r="C239" s="1" t="s">
        <v>385</v>
      </c>
      <c r="D239" s="1" t="s">
        <v>386</v>
      </c>
      <c r="E239" s="6">
        <v>2100096257</v>
      </c>
      <c r="F239" t="s">
        <v>65</v>
      </c>
      <c r="G239" t="s">
        <v>25</v>
      </c>
      <c r="H239" s="7">
        <f>VLOOKUP(E239,SOTC_SWINE!A2:B106,{2},FALSE)</f>
      </c>
      <c r="I239" t="s">
        <v>40</v>
      </c>
      <c r="J239" t="s">
        <v>41</v>
      </c>
      <c r="K239" t="s">
        <v>41</v>
      </c>
      <c r="L239">
        <f>VLOOKUP(K239,SKU_SWINE!C2:F106,{4},FALSE)</f>
      </c>
      <c r="M239" s="8" t="s">
        <v>52</v>
      </c>
      <c r="N239" t="s">
        <v>29</v>
      </c>
      <c r="O239" t="s">
        <v>25</v>
      </c>
      <c r="P239" t="s">
        <v>25</v>
      </c>
      <c r="Q239" t="s">
        <v>25</v>
      </c>
      <c r="R239" t="s">
        <v>25</v>
      </c>
      <c r="S239" t="s">
        <v>25</v>
      </c>
      <c r="T239" s="8" t="s">
        <v>394</v>
      </c>
      <c r="U239" t="s">
        <v>25</v>
      </c>
      <c r="V239" t="s">
        <v>25</v>
      </c>
      <c r="W239" t="s">
        <v>65</v>
      </c>
      <c r="X239" t="s">
        <v>32</v>
      </c>
    </row>
    <row r="240" spans="1:24" x14ac:dyDescent="0.25">
      <c r="A240">
        <v>2024</v>
      </c>
      <c r="B240" t="s">
        <v>22</v>
      </c>
      <c r="C240" s="1" t="s">
        <v>385</v>
      </c>
      <c r="D240" s="1" t="s">
        <v>386</v>
      </c>
      <c r="E240" s="6">
        <v>2100096257</v>
      </c>
      <c r="F240" t="s">
        <v>65</v>
      </c>
      <c r="G240" t="s">
        <v>25</v>
      </c>
      <c r="H240" s="7">
        <f>VLOOKUP(E240,SOTC_SWINE!A2:B106,{2},FALSE)</f>
      </c>
      <c r="I240" t="s">
        <v>50</v>
      </c>
      <c r="J240" t="s">
        <v>51</v>
      </c>
      <c r="K240" t="s">
        <v>51</v>
      </c>
      <c r="L240">
        <f>VLOOKUP(K240,SKU_SWINE!C2:F106,{4},FALSE)</f>
      </c>
      <c r="M240" s="8" t="s">
        <v>28</v>
      </c>
      <c r="N240" t="s">
        <v>29</v>
      </c>
      <c r="O240" t="s">
        <v>25</v>
      </c>
      <c r="P240" t="s">
        <v>25</v>
      </c>
      <c r="Q240" t="s">
        <v>25</v>
      </c>
      <c r="R240" t="s">
        <v>25</v>
      </c>
      <c r="S240" t="s">
        <v>25</v>
      </c>
      <c r="T240" s="8" t="s">
        <v>395</v>
      </c>
      <c r="U240" t="s">
        <v>25</v>
      </c>
      <c r="V240" t="s">
        <v>25</v>
      </c>
      <c r="W240" t="s">
        <v>65</v>
      </c>
      <c r="X240" t="s">
        <v>32</v>
      </c>
    </row>
    <row r="241" spans="1:24" x14ac:dyDescent="0.25">
      <c r="A241">
        <v>2024</v>
      </c>
      <c r="B241" t="s">
        <v>22</v>
      </c>
      <c r="C241" s="1" t="s">
        <v>385</v>
      </c>
      <c r="D241" s="1" t="s">
        <v>396</v>
      </c>
      <c r="E241" s="6">
        <v>2100096242</v>
      </c>
      <c r="F241" t="s">
        <v>65</v>
      </c>
      <c r="G241" t="s">
        <v>25</v>
      </c>
      <c r="H241" s="7">
        <f>VLOOKUP(E241,SOTC_SWINE!A2:B106,{2},FALSE)</f>
      </c>
      <c r="I241" t="s">
        <v>145</v>
      </c>
      <c r="J241" t="s">
        <v>146</v>
      </c>
      <c r="K241" t="s">
        <v>146</v>
      </c>
      <c r="L241">
        <f>VLOOKUP(K241,SKU_SWINE!C2:F106,{4},FALSE)</f>
      </c>
      <c r="M241" s="8" t="s">
        <v>152</v>
      </c>
      <c r="N241" t="s">
        <v>29</v>
      </c>
      <c r="O241" t="s">
        <v>25</v>
      </c>
      <c r="P241" t="s">
        <v>25</v>
      </c>
      <c r="Q241" t="s">
        <v>25</v>
      </c>
      <c r="R241" t="s">
        <v>25</v>
      </c>
      <c r="S241" t="s">
        <v>25</v>
      </c>
      <c r="T241" s="8" t="s">
        <v>397</v>
      </c>
      <c r="U241" t="s">
        <v>25</v>
      </c>
      <c r="V241" t="s">
        <v>25</v>
      </c>
      <c r="W241" t="s">
        <v>65</v>
      </c>
      <c r="X241" t="s">
        <v>32</v>
      </c>
    </row>
    <row r="242" spans="1:24" x14ac:dyDescent="0.25">
      <c r="A242">
        <v>2024</v>
      </c>
      <c r="B242" t="s">
        <v>22</v>
      </c>
      <c r="C242" s="1" t="s">
        <v>385</v>
      </c>
      <c r="D242" s="1" t="s">
        <v>396</v>
      </c>
      <c r="E242" s="6">
        <v>2100096242</v>
      </c>
      <c r="F242" t="s">
        <v>65</v>
      </c>
      <c r="G242" t="s">
        <v>25</v>
      </c>
      <c r="H242" s="7">
        <f>VLOOKUP(E242,SOTC_SWINE!A2:B106,{2},FALSE)</f>
      </c>
      <c r="I242" t="s">
        <v>45</v>
      </c>
      <c r="J242" t="s">
        <v>46</v>
      </c>
      <c r="K242" t="s">
        <v>46</v>
      </c>
      <c r="L242">
        <f>VLOOKUP(K242,SKU_SWINE!C2:F106,{4},FALSE)</f>
      </c>
      <c r="M242" s="8" t="s">
        <v>28</v>
      </c>
      <c r="N242" t="s">
        <v>29</v>
      </c>
      <c r="O242" t="s">
        <v>25</v>
      </c>
      <c r="P242" t="s">
        <v>25</v>
      </c>
      <c r="Q242" t="s">
        <v>25</v>
      </c>
      <c r="R242" t="s">
        <v>25</v>
      </c>
      <c r="S242" t="s">
        <v>25</v>
      </c>
      <c r="T242" s="8" t="s">
        <v>398</v>
      </c>
      <c r="U242" t="s">
        <v>25</v>
      </c>
      <c r="V242" t="s">
        <v>25</v>
      </c>
      <c r="W242" t="s">
        <v>65</v>
      </c>
      <c r="X242" t="s">
        <v>32</v>
      </c>
    </row>
    <row r="243" spans="1:24" x14ac:dyDescent="0.25">
      <c r="A243">
        <v>2024</v>
      </c>
      <c r="B243" t="s">
        <v>22</v>
      </c>
      <c r="C243" s="1" t="s">
        <v>385</v>
      </c>
      <c r="D243" s="1" t="s">
        <v>399</v>
      </c>
      <c r="E243" s="6">
        <v>2100096253</v>
      </c>
      <c r="F243">
        <f>IF(ISBLANK(VLOOKUP(E243,SOTC_SWINE!A2:D106,{3},FALSE)),VLOOKUP(E243,SOTC_SWINE!A2:D106,{4},FALSE),VLOOKUP(E106,SOTC_SWINE!A2:D106,{3},FALSE))</f>
      </c>
      <c r="G243" t="s">
        <v>25</v>
      </c>
      <c r="H243" s="7">
        <f>VLOOKUP(E243,SOTC_SWINE!A2:B106,{2},FALSE)</f>
      </c>
      <c r="I243" t="s">
        <v>179</v>
      </c>
      <c r="J243" t="s">
        <v>180</v>
      </c>
      <c r="K243" t="s">
        <v>180</v>
      </c>
      <c r="L243">
        <f>VLOOKUP(K243,SKU_SWINE!C2:F106,{4},FALSE)</f>
      </c>
      <c r="M243" s="8" t="s">
        <v>28</v>
      </c>
      <c r="N243" t="s">
        <v>29</v>
      </c>
      <c r="O243" t="s">
        <v>25</v>
      </c>
      <c r="P243" t="s">
        <v>25</v>
      </c>
      <c r="Q243" t="s">
        <v>25</v>
      </c>
      <c r="R243" t="s">
        <v>25</v>
      </c>
      <c r="S243" t="s">
        <v>25</v>
      </c>
      <c r="T243" s="8" t="s">
        <v>400</v>
      </c>
      <c r="U243" t="s">
        <v>25</v>
      </c>
      <c r="V243" t="s">
        <v>25</v>
      </c>
      <c r="W243" t="s">
        <v>93</v>
      </c>
      <c r="X243" t="s">
        <v>32</v>
      </c>
    </row>
    <row r="244" spans="1:24" x14ac:dyDescent="0.25">
      <c r="A244">
        <v>2024</v>
      </c>
      <c r="B244" t="s">
        <v>22</v>
      </c>
      <c r="C244" s="1" t="s">
        <v>385</v>
      </c>
      <c r="D244" s="1" t="s">
        <v>399</v>
      </c>
      <c r="E244" s="6">
        <v>2100096253</v>
      </c>
      <c r="F244">
        <f>IF(ISBLANK(VLOOKUP(E244,SOTC_SWINE!A2:D106,{3},FALSE)),VLOOKUP(E244,SOTC_SWINE!A2:D106,{4},FALSE),VLOOKUP(E106,SOTC_SWINE!A2:D106,{3},FALSE))</f>
      </c>
      <c r="G244" t="s">
        <v>25</v>
      </c>
      <c r="H244" s="7">
        <f>VLOOKUP(E244,SOTC_SWINE!A2:B106,{2},FALSE)</f>
      </c>
      <c r="I244" t="s">
        <v>179</v>
      </c>
      <c r="J244" t="s">
        <v>180</v>
      </c>
      <c r="K244" t="s">
        <v>180</v>
      </c>
      <c r="L244">
        <f>VLOOKUP(K244,SKU_SWINE!C2:F106,{4},FALSE)</f>
      </c>
      <c r="M244" s="8" t="s">
        <v>28</v>
      </c>
      <c r="N244" t="s">
        <v>29</v>
      </c>
      <c r="O244" t="s">
        <v>25</v>
      </c>
      <c r="P244" t="s">
        <v>25</v>
      </c>
      <c r="Q244" t="s">
        <v>25</v>
      </c>
      <c r="R244" t="s">
        <v>25</v>
      </c>
      <c r="S244" t="s">
        <v>25</v>
      </c>
      <c r="T244" s="8" t="s">
        <v>400</v>
      </c>
      <c r="U244" t="s">
        <v>25</v>
      </c>
      <c r="V244" t="s">
        <v>25</v>
      </c>
      <c r="W244" t="s">
        <v>93</v>
      </c>
      <c r="X244" t="s">
        <v>32</v>
      </c>
    </row>
    <row r="245" spans="1:24" x14ac:dyDescent="0.25">
      <c r="A245">
        <v>2024</v>
      </c>
      <c r="B245" t="s">
        <v>22</v>
      </c>
      <c r="C245" s="1" t="s">
        <v>385</v>
      </c>
      <c r="D245" s="1" t="s">
        <v>399</v>
      </c>
      <c r="E245" s="6">
        <v>2100096253</v>
      </c>
      <c r="F245">
        <f>IF(ISBLANK(VLOOKUP(E245,SOTC_SWINE!A2:D106,{3},FALSE)),VLOOKUP(E245,SOTC_SWINE!A2:D106,{4},FALSE),VLOOKUP(E106,SOTC_SWINE!A2:D106,{3},FALSE))</f>
      </c>
      <c r="G245" t="s">
        <v>25</v>
      </c>
      <c r="H245" s="7">
        <f>VLOOKUP(E245,SOTC_SWINE!A2:B106,{2},FALSE)</f>
      </c>
      <c r="I245" t="s">
        <v>35</v>
      </c>
      <c r="J245" t="s">
        <v>36</v>
      </c>
      <c r="K245" t="s">
        <v>36</v>
      </c>
      <c r="L245">
        <f>VLOOKUP(K245,SKU_SWINE!C2:F106,{4},FALSE)</f>
      </c>
      <c r="M245" s="8" t="s">
        <v>28</v>
      </c>
      <c r="N245" t="s">
        <v>29</v>
      </c>
      <c r="O245" t="s">
        <v>25</v>
      </c>
      <c r="P245" t="s">
        <v>25</v>
      </c>
      <c r="Q245" t="s">
        <v>25</v>
      </c>
      <c r="R245" t="s">
        <v>25</v>
      </c>
      <c r="S245" t="s">
        <v>25</v>
      </c>
      <c r="T245" s="8" t="s">
        <v>401</v>
      </c>
      <c r="U245" t="s">
        <v>25</v>
      </c>
      <c r="V245" t="s">
        <v>25</v>
      </c>
      <c r="W245" t="s">
        <v>93</v>
      </c>
      <c r="X245" t="s">
        <v>32</v>
      </c>
    </row>
    <row r="246" spans="1:24" x14ac:dyDescent="0.25">
      <c r="A246">
        <v>2024</v>
      </c>
      <c r="B246" t="s">
        <v>22</v>
      </c>
      <c r="C246" s="1" t="s">
        <v>385</v>
      </c>
      <c r="D246" s="1" t="s">
        <v>399</v>
      </c>
      <c r="E246" s="6">
        <v>2100096253</v>
      </c>
      <c r="F246">
        <f>IF(ISBLANK(VLOOKUP(E246,SOTC_SWINE!A2:D106,{3},FALSE)),VLOOKUP(E246,SOTC_SWINE!A2:D106,{4},FALSE),VLOOKUP(E106,SOTC_SWINE!A2:D106,{3},FALSE))</f>
      </c>
      <c r="G246" t="s">
        <v>25</v>
      </c>
      <c r="H246" s="7">
        <f>VLOOKUP(E246,SOTC_SWINE!A2:B106,{2},FALSE)</f>
      </c>
      <c r="I246" t="s">
        <v>40</v>
      </c>
      <c r="J246" t="s">
        <v>41</v>
      </c>
      <c r="K246" t="s">
        <v>41</v>
      </c>
      <c r="L246">
        <f>VLOOKUP(K246,SKU_SWINE!C2:F106,{4},FALSE)</f>
      </c>
      <c r="M246" s="8" t="s">
        <v>106</v>
      </c>
      <c r="N246" t="s">
        <v>29</v>
      </c>
      <c r="O246" t="s">
        <v>25</v>
      </c>
      <c r="P246" t="s">
        <v>25</v>
      </c>
      <c r="Q246" t="s">
        <v>25</v>
      </c>
      <c r="R246" t="s">
        <v>25</v>
      </c>
      <c r="S246" t="s">
        <v>25</v>
      </c>
      <c r="T246" s="8" t="s">
        <v>402</v>
      </c>
      <c r="U246" t="s">
        <v>25</v>
      </c>
      <c r="V246" t="s">
        <v>25</v>
      </c>
      <c r="W246" t="s">
        <v>93</v>
      </c>
      <c r="X246" t="s">
        <v>32</v>
      </c>
    </row>
    <row r="247" spans="1:24" x14ac:dyDescent="0.25">
      <c r="A247">
        <v>2024</v>
      </c>
      <c r="B247" t="s">
        <v>22</v>
      </c>
      <c r="C247" s="1" t="s">
        <v>385</v>
      </c>
      <c r="D247" s="1" t="s">
        <v>399</v>
      </c>
      <c r="E247" s="6">
        <v>2100096253</v>
      </c>
      <c r="F247">
        <f>IF(ISBLANK(VLOOKUP(E247,SOTC_SWINE!A2:D106,{3},FALSE)),VLOOKUP(E247,SOTC_SWINE!A2:D106,{4},FALSE),VLOOKUP(E106,SOTC_SWINE!A2:D106,{3},FALSE))</f>
      </c>
      <c r="G247" t="s">
        <v>25</v>
      </c>
      <c r="H247" s="7">
        <f>VLOOKUP(E247,SOTC_SWINE!A2:B106,{2},FALSE)</f>
      </c>
      <c r="I247" t="s">
        <v>50</v>
      </c>
      <c r="J247" t="s">
        <v>51</v>
      </c>
      <c r="K247" t="s">
        <v>51</v>
      </c>
      <c r="L247">
        <f>VLOOKUP(K247,SKU_SWINE!C2:F106,{4},FALSE)</f>
      </c>
      <c r="M247" s="8" t="s">
        <v>28</v>
      </c>
      <c r="N247" t="s">
        <v>29</v>
      </c>
      <c r="O247" t="s">
        <v>25</v>
      </c>
      <c r="P247" t="s">
        <v>25</v>
      </c>
      <c r="Q247" t="s">
        <v>25</v>
      </c>
      <c r="R247" t="s">
        <v>25</v>
      </c>
      <c r="S247" t="s">
        <v>25</v>
      </c>
      <c r="T247" s="8" t="s">
        <v>403</v>
      </c>
      <c r="U247" t="s">
        <v>25</v>
      </c>
      <c r="V247" t="s">
        <v>25</v>
      </c>
      <c r="W247" t="s">
        <v>93</v>
      </c>
      <c r="X247" t="s">
        <v>32</v>
      </c>
    </row>
    <row r="248" spans="1:24" x14ac:dyDescent="0.25">
      <c r="A248">
        <v>2024</v>
      </c>
      <c r="B248" t="s">
        <v>22</v>
      </c>
      <c r="C248" s="1" t="s">
        <v>385</v>
      </c>
      <c r="D248" s="1" t="s">
        <v>399</v>
      </c>
      <c r="E248" s="6">
        <v>2100096253</v>
      </c>
      <c r="F248">
        <f>IF(ISBLANK(VLOOKUP(E248,SOTC_SWINE!A2:D106,{3},FALSE)),VLOOKUP(E248,SOTC_SWINE!A2:D106,{4},FALSE),VLOOKUP(E106,SOTC_SWINE!A2:D106,{3},FALSE))</f>
      </c>
      <c r="G248" t="s">
        <v>25</v>
      </c>
      <c r="H248" s="7">
        <f>VLOOKUP(E248,SOTC_SWINE!A2:B106,{2},FALSE)</f>
      </c>
      <c r="I248" t="s">
        <v>94</v>
      </c>
      <c r="J248" t="s">
        <v>95</v>
      </c>
      <c r="K248" t="s">
        <v>95</v>
      </c>
      <c r="L248">
        <f>VLOOKUP(K248,SKU_SWINE!C2:F106,{4},FALSE)</f>
      </c>
      <c r="M248" s="8" t="s">
        <v>28</v>
      </c>
      <c r="N248" t="s">
        <v>29</v>
      </c>
      <c r="O248" t="s">
        <v>25</v>
      </c>
      <c r="P248" t="s">
        <v>25</v>
      </c>
      <c r="Q248" t="s">
        <v>25</v>
      </c>
      <c r="R248" t="s">
        <v>25</v>
      </c>
      <c r="S248" t="s">
        <v>25</v>
      </c>
      <c r="T248" s="8" t="s">
        <v>404</v>
      </c>
      <c r="U248" t="s">
        <v>25</v>
      </c>
      <c r="V248" t="s">
        <v>25</v>
      </c>
      <c r="W248" t="s">
        <v>93</v>
      </c>
      <c r="X248" t="s">
        <v>32</v>
      </c>
    </row>
    <row r="249" spans="1:24" x14ac:dyDescent="0.25">
      <c r="A249">
        <v>2024</v>
      </c>
      <c r="B249" t="s">
        <v>22</v>
      </c>
      <c r="C249" s="1" t="s">
        <v>385</v>
      </c>
      <c r="D249" s="1" t="s">
        <v>399</v>
      </c>
      <c r="E249" s="6">
        <v>2100096253</v>
      </c>
      <c r="F249">
        <f>IF(ISBLANK(VLOOKUP(E249,SOTC_SWINE!A2:D106,{3},FALSE)),VLOOKUP(E249,SOTC_SWINE!A2:D106,{4},FALSE),VLOOKUP(E106,SOTC_SWINE!A2:D106,{3},FALSE))</f>
      </c>
      <c r="G249" t="s">
        <v>25</v>
      </c>
      <c r="H249" s="7">
        <f>VLOOKUP(E249,SOTC_SWINE!A2:B106,{2},FALSE)</f>
      </c>
      <c r="I249" t="s">
        <v>94</v>
      </c>
      <c r="J249" t="s">
        <v>95</v>
      </c>
      <c r="K249" t="s">
        <v>95</v>
      </c>
      <c r="L249">
        <f>VLOOKUP(K249,SKU_SWINE!C2:F106,{4},FALSE)</f>
      </c>
      <c r="M249" s="8" t="s">
        <v>52</v>
      </c>
      <c r="N249" t="s">
        <v>29</v>
      </c>
      <c r="O249" t="s">
        <v>25</v>
      </c>
      <c r="P249" t="s">
        <v>25</v>
      </c>
      <c r="Q249" t="s">
        <v>25</v>
      </c>
      <c r="R249" t="s">
        <v>25</v>
      </c>
      <c r="S249" t="s">
        <v>25</v>
      </c>
      <c r="T249" s="8" t="s">
        <v>405</v>
      </c>
      <c r="U249" t="s">
        <v>25</v>
      </c>
      <c r="V249" t="s">
        <v>25</v>
      </c>
      <c r="W249" t="s">
        <v>93</v>
      </c>
      <c r="X249" t="s">
        <v>32</v>
      </c>
    </row>
    <row r="250" spans="1:24" x14ac:dyDescent="0.25">
      <c r="A250">
        <v>2024</v>
      </c>
      <c r="B250" t="s">
        <v>22</v>
      </c>
      <c r="C250" s="1" t="s">
        <v>385</v>
      </c>
      <c r="D250" s="1" t="s">
        <v>399</v>
      </c>
      <c r="E250" s="6">
        <v>2100096253</v>
      </c>
      <c r="F250">
        <f>IF(ISBLANK(VLOOKUP(E250,SOTC_SWINE!A2:D106,{3},FALSE)),VLOOKUP(E250,SOTC_SWINE!A2:D106,{4},FALSE),VLOOKUP(E106,SOTC_SWINE!A2:D106,{3},FALSE))</f>
      </c>
      <c r="G250" t="s">
        <v>25</v>
      </c>
      <c r="H250" s="7">
        <f>VLOOKUP(E250,SOTC_SWINE!A2:B106,{2},FALSE)</f>
      </c>
      <c r="I250" t="s">
        <v>50</v>
      </c>
      <c r="J250" t="s">
        <v>51</v>
      </c>
      <c r="K250" t="s">
        <v>51</v>
      </c>
      <c r="L250">
        <f>VLOOKUP(K250,SKU_SWINE!C2:F106,{4},FALSE)</f>
      </c>
      <c r="M250" s="8" t="s">
        <v>106</v>
      </c>
      <c r="N250" t="s">
        <v>29</v>
      </c>
      <c r="O250" t="s">
        <v>25</v>
      </c>
      <c r="P250" t="s">
        <v>25</v>
      </c>
      <c r="Q250" t="s">
        <v>25</v>
      </c>
      <c r="R250" t="s">
        <v>25</v>
      </c>
      <c r="S250" t="s">
        <v>25</v>
      </c>
      <c r="T250" s="8" t="s">
        <v>406</v>
      </c>
      <c r="U250" t="s">
        <v>25</v>
      </c>
      <c r="V250" t="s">
        <v>25</v>
      </c>
      <c r="W250" t="s">
        <v>93</v>
      </c>
      <c r="X250" t="s">
        <v>32</v>
      </c>
    </row>
    <row r="251" spans="1:24" x14ac:dyDescent="0.25">
      <c r="A251">
        <v>2024</v>
      </c>
      <c r="B251" t="s">
        <v>22</v>
      </c>
      <c r="C251" s="1" t="s">
        <v>385</v>
      </c>
      <c r="D251" s="1" t="s">
        <v>407</v>
      </c>
      <c r="E251" s="6">
        <v>2100096246</v>
      </c>
      <c r="F251">
        <f>IF(ISBLANK(VLOOKUP(E251,SOTC_SWINE!A2:D106,{3},FALSE)),VLOOKUP(E251,SOTC_SWINE!A2:D106,{4},FALSE),VLOOKUP(E106,SOTC_SWINE!A2:D106,{3},FALSE))</f>
      </c>
      <c r="G251" t="s">
        <v>25</v>
      </c>
      <c r="H251" s="7">
        <f>VLOOKUP(E251,SOTC_SWINE!A2:B106,{2},FALSE)</f>
      </c>
      <c r="I251" t="s">
        <v>145</v>
      </c>
      <c r="J251" t="s">
        <v>146</v>
      </c>
      <c r="K251" t="s">
        <v>146</v>
      </c>
      <c r="L251">
        <f>VLOOKUP(K251,SKU_SWINE!C2:F106,{4},FALSE)</f>
      </c>
      <c r="M251" s="8" t="s">
        <v>132</v>
      </c>
      <c r="N251" t="s">
        <v>29</v>
      </c>
      <c r="O251" t="s">
        <v>25</v>
      </c>
      <c r="P251" t="s">
        <v>25</v>
      </c>
      <c r="Q251" t="s">
        <v>25</v>
      </c>
      <c r="R251" t="s">
        <v>25</v>
      </c>
      <c r="S251" t="s">
        <v>25</v>
      </c>
      <c r="T251" s="8" t="s">
        <v>408</v>
      </c>
      <c r="U251" t="s">
        <v>25</v>
      </c>
      <c r="V251" t="s">
        <v>25</v>
      </c>
      <c r="W251" t="s">
        <v>93</v>
      </c>
      <c r="X251" t="s">
        <v>32</v>
      </c>
    </row>
    <row r="252" spans="1:24" x14ac:dyDescent="0.25">
      <c r="A252">
        <v>2024</v>
      </c>
      <c r="B252" t="s">
        <v>22</v>
      </c>
      <c r="C252" s="1" t="s">
        <v>409</v>
      </c>
      <c r="D252" s="1" t="s">
        <v>410</v>
      </c>
      <c r="E252" s="6">
        <v>2100096265</v>
      </c>
      <c r="F252">
        <f>IF(ISBLANK(VLOOKUP(E252,SOTC_SWINE!A2:D106,{3},FALSE)),VLOOKUP(E252,SOTC_SWINE!A2:D106,{4},FALSE),VLOOKUP(E106,SOTC_SWINE!A2:D106,{3},FALSE))</f>
      </c>
      <c r="G252" t="s">
        <v>25</v>
      </c>
      <c r="H252" s="7">
        <f>VLOOKUP(E252,SOTC_SWINE!A2:B106,{2},FALSE)</f>
      </c>
      <c r="I252" t="s">
        <v>168</v>
      </c>
      <c r="J252" t="s">
        <v>169</v>
      </c>
      <c r="K252" t="s">
        <v>169</v>
      </c>
      <c r="L252">
        <f>VLOOKUP(K252,SKU_SWINE!C2:F106,{4},FALSE)</f>
      </c>
      <c r="M252" s="8" t="s">
        <v>411</v>
      </c>
      <c r="N252" t="s">
        <v>29</v>
      </c>
      <c r="O252" t="s">
        <v>25</v>
      </c>
      <c r="P252" t="s">
        <v>25</v>
      </c>
      <c r="Q252" t="s">
        <v>25</v>
      </c>
      <c r="R252" t="s">
        <v>25</v>
      </c>
      <c r="S252" t="s">
        <v>25</v>
      </c>
      <c r="T252" s="8" t="s">
        <v>412</v>
      </c>
      <c r="U252" t="s">
        <v>25</v>
      </c>
      <c r="V252" t="s">
        <v>25</v>
      </c>
      <c r="W252" t="s">
        <v>93</v>
      </c>
      <c r="X252" t="s">
        <v>32</v>
      </c>
    </row>
    <row r="253" spans="1:24" x14ac:dyDescent="0.25">
      <c r="A253">
        <v>2024</v>
      </c>
      <c r="B253" t="s">
        <v>22</v>
      </c>
      <c r="C253" s="1" t="s">
        <v>409</v>
      </c>
      <c r="D253" s="1" t="s">
        <v>413</v>
      </c>
      <c r="E253" s="6">
        <v>2100096272</v>
      </c>
      <c r="F253">
        <f>IF(ISBLANK(VLOOKUP(E253,SOTC_SWINE!A2:D106,{3},FALSE)),VLOOKUP(E253,SOTC_SWINE!A2:D106,{4},FALSE),VLOOKUP(E106,SOTC_SWINE!A2:D106,{3},FALSE))</f>
      </c>
      <c r="G253" t="s">
        <v>25</v>
      </c>
      <c r="H253" s="7">
        <f>VLOOKUP(E253,SOTC_SWINE!A2:B106,{2},FALSE)</f>
      </c>
      <c r="I253" t="s">
        <v>40</v>
      </c>
      <c r="J253" t="s">
        <v>41</v>
      </c>
      <c r="K253" t="s">
        <v>41</v>
      </c>
      <c r="L253">
        <f>VLOOKUP(K253,SKU_SWINE!C2:F106,{4},FALSE)</f>
      </c>
      <c r="M253" s="8" t="s">
        <v>52</v>
      </c>
      <c r="N253" t="s">
        <v>29</v>
      </c>
      <c r="O253" t="s">
        <v>25</v>
      </c>
      <c r="P253" t="s">
        <v>25</v>
      </c>
      <c r="Q253" t="s">
        <v>25</v>
      </c>
      <c r="R253" t="s">
        <v>25</v>
      </c>
      <c r="S253" t="s">
        <v>25</v>
      </c>
      <c r="T253" s="8" t="s">
        <v>414</v>
      </c>
      <c r="U253" t="s">
        <v>25</v>
      </c>
      <c r="V253" t="s">
        <v>25</v>
      </c>
      <c r="W253" t="s">
        <v>93</v>
      </c>
      <c r="X253" t="s">
        <v>32</v>
      </c>
    </row>
    <row r="254" spans="1:24" x14ac:dyDescent="0.25">
      <c r="A254">
        <v>2024</v>
      </c>
      <c r="B254" t="s">
        <v>22</v>
      </c>
      <c r="C254" s="1" t="s">
        <v>409</v>
      </c>
      <c r="D254" s="1" t="s">
        <v>413</v>
      </c>
      <c r="E254" s="6">
        <v>2100096272</v>
      </c>
      <c r="F254">
        <f>IF(ISBLANK(VLOOKUP(E254,SOTC_SWINE!A2:D106,{3},FALSE)),VLOOKUP(E254,SOTC_SWINE!A2:D106,{4},FALSE),VLOOKUP(E106,SOTC_SWINE!A2:D106,{3},FALSE))</f>
      </c>
      <c r="G254" t="s">
        <v>25</v>
      </c>
      <c r="H254" s="7">
        <f>VLOOKUP(E254,SOTC_SWINE!A2:B106,{2},FALSE)</f>
      </c>
      <c r="I254" t="s">
        <v>35</v>
      </c>
      <c r="J254" t="s">
        <v>36</v>
      </c>
      <c r="K254" t="s">
        <v>36</v>
      </c>
      <c r="L254">
        <f>VLOOKUP(K254,SKU_SWINE!C2:F106,{4},FALSE)</f>
      </c>
      <c r="M254" s="8" t="s">
        <v>52</v>
      </c>
      <c r="N254" t="s">
        <v>29</v>
      </c>
      <c r="O254" t="s">
        <v>25</v>
      </c>
      <c r="P254" t="s">
        <v>25</v>
      </c>
      <c r="Q254" t="s">
        <v>25</v>
      </c>
      <c r="R254" t="s">
        <v>25</v>
      </c>
      <c r="S254" t="s">
        <v>25</v>
      </c>
      <c r="T254" s="8" t="s">
        <v>415</v>
      </c>
      <c r="U254" t="s">
        <v>25</v>
      </c>
      <c r="V254" t="s">
        <v>25</v>
      </c>
      <c r="W254" t="s">
        <v>93</v>
      </c>
      <c r="X254" t="s">
        <v>32</v>
      </c>
    </row>
    <row r="255" spans="1:24" x14ac:dyDescent="0.25">
      <c r="A255">
        <v>2024</v>
      </c>
      <c r="B255" t="s">
        <v>22</v>
      </c>
      <c r="C255" s="1" t="s">
        <v>409</v>
      </c>
      <c r="D255" s="1" t="s">
        <v>413</v>
      </c>
      <c r="E255" s="6">
        <v>2100096272</v>
      </c>
      <c r="F255">
        <f>IF(ISBLANK(VLOOKUP(E255,SOTC_SWINE!A2:D106,{3},FALSE)),VLOOKUP(E255,SOTC_SWINE!A2:D106,{4},FALSE),VLOOKUP(E106,SOTC_SWINE!A2:D106,{3},FALSE))</f>
      </c>
      <c r="G255" t="s">
        <v>25</v>
      </c>
      <c r="H255" s="7">
        <f>VLOOKUP(E255,SOTC_SWINE!A2:B106,{2},FALSE)</f>
      </c>
      <c r="I255" t="s">
        <v>179</v>
      </c>
      <c r="J255" t="s">
        <v>180</v>
      </c>
      <c r="K255" t="s">
        <v>180</v>
      </c>
      <c r="L255">
        <f>VLOOKUP(K255,SKU_SWINE!C2:F106,{4},FALSE)</f>
      </c>
      <c r="M255" s="8" t="s">
        <v>28</v>
      </c>
      <c r="N255" t="s">
        <v>29</v>
      </c>
      <c r="O255" t="s">
        <v>25</v>
      </c>
      <c r="P255" t="s">
        <v>25</v>
      </c>
      <c r="Q255" t="s">
        <v>25</v>
      </c>
      <c r="R255" t="s">
        <v>25</v>
      </c>
      <c r="S255" t="s">
        <v>25</v>
      </c>
      <c r="T255" s="8" t="s">
        <v>416</v>
      </c>
      <c r="U255" t="s">
        <v>25</v>
      </c>
      <c r="V255" t="s">
        <v>25</v>
      </c>
      <c r="W255" t="s">
        <v>93</v>
      </c>
      <c r="X255" t="s">
        <v>32</v>
      </c>
    </row>
    <row r="256" spans="1:24" x14ac:dyDescent="0.25">
      <c r="A256">
        <v>2024</v>
      </c>
      <c r="B256" t="s">
        <v>22</v>
      </c>
      <c r="C256" s="1" t="s">
        <v>409</v>
      </c>
      <c r="D256" s="1" t="s">
        <v>413</v>
      </c>
      <c r="E256" s="6">
        <v>2100096272</v>
      </c>
      <c r="F256">
        <f>IF(ISBLANK(VLOOKUP(E256,SOTC_SWINE!A2:D106,{3},FALSE)),VLOOKUP(E256,SOTC_SWINE!A2:D106,{4},FALSE),VLOOKUP(E106,SOTC_SWINE!A2:D106,{3},FALSE))</f>
      </c>
      <c r="G256" t="s">
        <v>25</v>
      </c>
      <c r="H256" s="7">
        <f>VLOOKUP(E256,SOTC_SWINE!A2:B106,{2},FALSE)</f>
      </c>
      <c r="I256" t="s">
        <v>40</v>
      </c>
      <c r="J256" t="s">
        <v>41</v>
      </c>
      <c r="K256" t="s">
        <v>41</v>
      </c>
      <c r="L256">
        <f>VLOOKUP(K256,SKU_SWINE!C2:F106,{4},FALSE)</f>
      </c>
      <c r="M256" s="8" t="s">
        <v>71</v>
      </c>
      <c r="N256" t="s">
        <v>29</v>
      </c>
      <c r="O256" t="s">
        <v>25</v>
      </c>
      <c r="P256" t="s">
        <v>25</v>
      </c>
      <c r="Q256" t="s">
        <v>25</v>
      </c>
      <c r="R256" t="s">
        <v>25</v>
      </c>
      <c r="S256" t="s">
        <v>25</v>
      </c>
      <c r="T256" s="8" t="s">
        <v>417</v>
      </c>
      <c r="U256" t="s">
        <v>25</v>
      </c>
      <c r="V256" t="s">
        <v>25</v>
      </c>
      <c r="W256" t="s">
        <v>93</v>
      </c>
      <c r="X256" t="s">
        <v>32</v>
      </c>
    </row>
    <row r="257" spans="1:24" x14ac:dyDescent="0.25">
      <c r="A257">
        <v>2024</v>
      </c>
      <c r="B257" t="s">
        <v>22</v>
      </c>
      <c r="C257" s="1" t="s">
        <v>409</v>
      </c>
      <c r="D257" s="1" t="s">
        <v>413</v>
      </c>
      <c r="E257" s="6">
        <v>2100096272</v>
      </c>
      <c r="F257">
        <f>IF(ISBLANK(VLOOKUP(E257,SOTC_SWINE!A2:D106,{3},FALSE)),VLOOKUP(E257,SOTC_SWINE!A2:D106,{4},FALSE),VLOOKUP(E106,SOTC_SWINE!A2:D106,{3},FALSE))</f>
      </c>
      <c r="G257" t="s">
        <v>25</v>
      </c>
      <c r="H257" s="7">
        <f>VLOOKUP(E257,SOTC_SWINE!A2:B106,{2},FALSE)</f>
      </c>
      <c r="I257" t="s">
        <v>35</v>
      </c>
      <c r="J257" t="s">
        <v>36</v>
      </c>
      <c r="K257" t="s">
        <v>36</v>
      </c>
      <c r="L257">
        <f>VLOOKUP(K257,SKU_SWINE!C2:F106,{4},FALSE)</f>
      </c>
      <c r="M257" s="8" t="s">
        <v>28</v>
      </c>
      <c r="N257" t="s">
        <v>29</v>
      </c>
      <c r="O257" t="s">
        <v>25</v>
      </c>
      <c r="P257" t="s">
        <v>25</v>
      </c>
      <c r="Q257" t="s">
        <v>25</v>
      </c>
      <c r="R257" t="s">
        <v>25</v>
      </c>
      <c r="S257" t="s">
        <v>25</v>
      </c>
      <c r="T257" s="8" t="s">
        <v>418</v>
      </c>
      <c r="U257" t="s">
        <v>25</v>
      </c>
      <c r="V257" t="s">
        <v>25</v>
      </c>
      <c r="W257" t="s">
        <v>93</v>
      </c>
      <c r="X257" t="s">
        <v>32</v>
      </c>
    </row>
    <row r="258" spans="1:24" x14ac:dyDescent="0.25">
      <c r="A258">
        <v>2024</v>
      </c>
      <c r="B258" t="s">
        <v>22</v>
      </c>
      <c r="C258" s="1" t="s">
        <v>409</v>
      </c>
      <c r="D258" s="1" t="s">
        <v>413</v>
      </c>
      <c r="E258" s="6">
        <v>2100096272</v>
      </c>
      <c r="F258">
        <f>IF(ISBLANK(VLOOKUP(E258,SOTC_SWINE!A2:D106,{3},FALSE)),VLOOKUP(E258,SOTC_SWINE!A2:D106,{4},FALSE),VLOOKUP(E106,SOTC_SWINE!A2:D106,{3},FALSE))</f>
      </c>
      <c r="G258" t="s">
        <v>25</v>
      </c>
      <c r="H258" s="7">
        <f>VLOOKUP(E258,SOTC_SWINE!A2:B106,{2},FALSE)</f>
      </c>
      <c r="I258" t="s">
        <v>40</v>
      </c>
      <c r="J258" t="s">
        <v>41</v>
      </c>
      <c r="K258" t="s">
        <v>41</v>
      </c>
      <c r="L258">
        <f>VLOOKUP(K258,SKU_SWINE!C2:F106,{4},FALSE)</f>
      </c>
      <c r="M258" s="8" t="s">
        <v>100</v>
      </c>
      <c r="N258" t="s">
        <v>29</v>
      </c>
      <c r="O258" t="s">
        <v>25</v>
      </c>
      <c r="P258" t="s">
        <v>25</v>
      </c>
      <c r="Q258" t="s">
        <v>25</v>
      </c>
      <c r="R258" t="s">
        <v>25</v>
      </c>
      <c r="S258" t="s">
        <v>25</v>
      </c>
      <c r="T258" s="8" t="s">
        <v>419</v>
      </c>
      <c r="U258" t="s">
        <v>25</v>
      </c>
      <c r="V258" t="s">
        <v>25</v>
      </c>
      <c r="W258" t="s">
        <v>93</v>
      </c>
      <c r="X258" t="s">
        <v>32</v>
      </c>
    </row>
    <row r="259" spans="1:24" x14ac:dyDescent="0.25">
      <c r="A259">
        <v>2024</v>
      </c>
      <c r="B259" t="s">
        <v>22</v>
      </c>
      <c r="C259" s="1" t="s">
        <v>409</v>
      </c>
      <c r="D259" s="1" t="s">
        <v>413</v>
      </c>
      <c r="E259" s="6">
        <v>2100096272</v>
      </c>
      <c r="F259">
        <f>IF(ISBLANK(VLOOKUP(E259,SOTC_SWINE!A2:D106,{3},FALSE)),VLOOKUP(E259,SOTC_SWINE!A2:D106,{4},FALSE),VLOOKUP(E106,SOTC_SWINE!A2:D106,{3},FALSE))</f>
      </c>
      <c r="G259" t="s">
        <v>25</v>
      </c>
      <c r="H259" s="7">
        <f>VLOOKUP(E259,SOTC_SWINE!A2:B106,{2},FALSE)</f>
      </c>
      <c r="I259" t="s">
        <v>35</v>
      </c>
      <c r="J259" t="s">
        <v>36</v>
      </c>
      <c r="K259" t="s">
        <v>36</v>
      </c>
      <c r="L259">
        <f>VLOOKUP(K259,SKU_SWINE!C2:F106,{4},FALSE)</f>
      </c>
      <c r="M259" s="8" t="s">
        <v>28</v>
      </c>
      <c r="N259" t="s">
        <v>29</v>
      </c>
      <c r="O259" t="s">
        <v>25</v>
      </c>
      <c r="P259" t="s">
        <v>25</v>
      </c>
      <c r="Q259" t="s">
        <v>25</v>
      </c>
      <c r="R259" t="s">
        <v>25</v>
      </c>
      <c r="S259" t="s">
        <v>25</v>
      </c>
      <c r="T259" s="8" t="s">
        <v>420</v>
      </c>
      <c r="U259" t="s">
        <v>25</v>
      </c>
      <c r="V259" t="s">
        <v>25</v>
      </c>
      <c r="W259" t="s">
        <v>93</v>
      </c>
      <c r="X259" t="s">
        <v>32</v>
      </c>
    </row>
    <row r="260" spans="1:24" x14ac:dyDescent="0.25">
      <c r="A260">
        <v>2024</v>
      </c>
      <c r="B260" t="s">
        <v>22</v>
      </c>
      <c r="C260" s="1" t="s">
        <v>409</v>
      </c>
      <c r="D260" s="1" t="s">
        <v>413</v>
      </c>
      <c r="E260" s="6">
        <v>2100096272</v>
      </c>
      <c r="F260">
        <f>IF(ISBLANK(VLOOKUP(E260,SOTC_SWINE!A2:D106,{3},FALSE)),VLOOKUP(E260,SOTC_SWINE!A2:D106,{4},FALSE),VLOOKUP(E106,SOTC_SWINE!A2:D106,{3},FALSE))</f>
      </c>
      <c r="G260" t="s">
        <v>25</v>
      </c>
      <c r="H260" s="7">
        <f>VLOOKUP(E260,SOTC_SWINE!A2:B106,{2},FALSE)</f>
      </c>
      <c r="I260" t="s">
        <v>179</v>
      </c>
      <c r="J260" t="s">
        <v>180</v>
      </c>
      <c r="K260" t="s">
        <v>180</v>
      </c>
      <c r="L260">
        <f>VLOOKUP(K260,SKU_SWINE!C2:F106,{4},FALSE)</f>
      </c>
      <c r="M260" s="8" t="s">
        <v>52</v>
      </c>
      <c r="N260" t="s">
        <v>29</v>
      </c>
      <c r="O260" t="s">
        <v>25</v>
      </c>
      <c r="P260" t="s">
        <v>25</v>
      </c>
      <c r="Q260" t="s">
        <v>25</v>
      </c>
      <c r="R260" t="s">
        <v>25</v>
      </c>
      <c r="S260" t="s">
        <v>25</v>
      </c>
      <c r="T260" s="8" t="s">
        <v>421</v>
      </c>
      <c r="U260" t="s">
        <v>25</v>
      </c>
      <c r="V260" t="s">
        <v>25</v>
      </c>
      <c r="W260" t="s">
        <v>93</v>
      </c>
      <c r="X260" t="s">
        <v>32</v>
      </c>
    </row>
    <row r="261" spans="1:24" x14ac:dyDescent="0.25">
      <c r="A261">
        <v>2024</v>
      </c>
      <c r="B261" t="s">
        <v>22</v>
      </c>
      <c r="C261" s="1" t="s">
        <v>409</v>
      </c>
      <c r="D261" s="1" t="s">
        <v>413</v>
      </c>
      <c r="E261" s="6">
        <v>2100096272</v>
      </c>
      <c r="F261">
        <f>IF(ISBLANK(VLOOKUP(E261,SOTC_SWINE!A2:D106,{3},FALSE)),VLOOKUP(E261,SOTC_SWINE!A2:D106,{4},FALSE),VLOOKUP(E106,SOTC_SWINE!A2:D106,{3},FALSE))</f>
      </c>
      <c r="G261" t="s">
        <v>25</v>
      </c>
      <c r="H261" s="7">
        <f>VLOOKUP(E261,SOTC_SWINE!A2:B106,{2},FALSE)</f>
      </c>
      <c r="I261" t="s">
        <v>40</v>
      </c>
      <c r="J261" t="s">
        <v>41</v>
      </c>
      <c r="K261" t="s">
        <v>41</v>
      </c>
      <c r="L261">
        <f>VLOOKUP(K261,SKU_SWINE!C2:F106,{4},FALSE)</f>
      </c>
      <c r="M261" s="8" t="s">
        <v>28</v>
      </c>
      <c r="N261" t="s">
        <v>29</v>
      </c>
      <c r="O261" t="s">
        <v>25</v>
      </c>
      <c r="P261" t="s">
        <v>25</v>
      </c>
      <c r="Q261" t="s">
        <v>25</v>
      </c>
      <c r="R261" t="s">
        <v>25</v>
      </c>
      <c r="S261" t="s">
        <v>25</v>
      </c>
      <c r="T261" s="8" t="s">
        <v>422</v>
      </c>
      <c r="U261" t="s">
        <v>25</v>
      </c>
      <c r="V261" t="s">
        <v>25</v>
      </c>
      <c r="W261" t="s">
        <v>93</v>
      </c>
      <c r="X261" t="s">
        <v>32</v>
      </c>
    </row>
    <row r="262" spans="1:24" x14ac:dyDescent="0.25">
      <c r="A262">
        <v>2024</v>
      </c>
      <c r="B262" t="s">
        <v>22</v>
      </c>
      <c r="C262" s="1" t="s">
        <v>409</v>
      </c>
      <c r="D262" s="1" t="s">
        <v>413</v>
      </c>
      <c r="E262" s="6">
        <v>2100096272</v>
      </c>
      <c r="F262">
        <f>IF(ISBLANK(VLOOKUP(E262,SOTC_SWINE!A2:D106,{3},FALSE)),VLOOKUP(E262,SOTC_SWINE!A2:D106,{4},FALSE),VLOOKUP(E106,SOTC_SWINE!A2:D106,{3},FALSE))</f>
      </c>
      <c r="G262" t="s">
        <v>25</v>
      </c>
      <c r="H262" s="7">
        <f>VLOOKUP(E262,SOTC_SWINE!A2:B106,{2},FALSE)</f>
      </c>
      <c r="I262" t="s">
        <v>35</v>
      </c>
      <c r="J262" t="s">
        <v>36</v>
      </c>
      <c r="K262" t="s">
        <v>36</v>
      </c>
      <c r="L262">
        <f>VLOOKUP(K262,SKU_SWINE!C2:F106,{4},FALSE)</f>
      </c>
      <c r="M262" s="8" t="s">
        <v>71</v>
      </c>
      <c r="N262" t="s">
        <v>29</v>
      </c>
      <c r="O262" t="s">
        <v>25</v>
      </c>
      <c r="P262" t="s">
        <v>25</v>
      </c>
      <c r="Q262" t="s">
        <v>25</v>
      </c>
      <c r="R262" t="s">
        <v>25</v>
      </c>
      <c r="S262" t="s">
        <v>25</v>
      </c>
      <c r="T262" s="8" t="s">
        <v>423</v>
      </c>
      <c r="U262" t="s">
        <v>25</v>
      </c>
      <c r="V262" t="s">
        <v>25</v>
      </c>
      <c r="W262" t="s">
        <v>93</v>
      </c>
      <c r="X262" t="s">
        <v>32</v>
      </c>
    </row>
    <row r="263" spans="1:24" x14ac:dyDescent="0.25">
      <c r="A263">
        <v>2024</v>
      </c>
      <c r="B263" t="s">
        <v>22</v>
      </c>
      <c r="C263" s="1" t="s">
        <v>409</v>
      </c>
      <c r="D263" s="1" t="s">
        <v>413</v>
      </c>
      <c r="E263" s="6">
        <v>2100096272</v>
      </c>
      <c r="F263">
        <f>IF(ISBLANK(VLOOKUP(E263,SOTC_SWINE!A2:D106,{3},FALSE)),VLOOKUP(E263,SOTC_SWINE!A2:D106,{4},FALSE),VLOOKUP(E106,SOTC_SWINE!A2:D106,{3},FALSE))</f>
      </c>
      <c r="G263" t="s">
        <v>25</v>
      </c>
      <c r="H263" s="7">
        <f>VLOOKUP(E263,SOTC_SWINE!A2:B106,{2},FALSE)</f>
      </c>
      <c r="I263" t="s">
        <v>179</v>
      </c>
      <c r="J263" t="s">
        <v>180</v>
      </c>
      <c r="K263" t="s">
        <v>180</v>
      </c>
      <c r="L263">
        <f>VLOOKUP(K263,SKU_SWINE!C2:F106,{4},FALSE)</f>
      </c>
      <c r="M263" s="8" t="s">
        <v>71</v>
      </c>
      <c r="N263" t="s">
        <v>29</v>
      </c>
      <c r="O263" t="s">
        <v>25</v>
      </c>
      <c r="P263" t="s">
        <v>25</v>
      </c>
      <c r="Q263" t="s">
        <v>25</v>
      </c>
      <c r="R263" t="s">
        <v>25</v>
      </c>
      <c r="S263" t="s">
        <v>25</v>
      </c>
      <c r="T263" s="8" t="s">
        <v>424</v>
      </c>
      <c r="U263" t="s">
        <v>25</v>
      </c>
      <c r="V263" t="s">
        <v>25</v>
      </c>
      <c r="W263" t="s">
        <v>93</v>
      </c>
      <c r="X263" t="s">
        <v>32</v>
      </c>
    </row>
    <row r="264" spans="1:24" x14ac:dyDescent="0.25">
      <c r="A264">
        <v>2024</v>
      </c>
      <c r="B264" t="s">
        <v>22</v>
      </c>
      <c r="C264" s="1" t="s">
        <v>409</v>
      </c>
      <c r="D264" s="1" t="s">
        <v>413</v>
      </c>
      <c r="E264" s="6">
        <v>2100096272</v>
      </c>
      <c r="F264">
        <f>IF(ISBLANK(VLOOKUP(E264,SOTC_SWINE!A2:D106,{3},FALSE)),VLOOKUP(E264,SOTC_SWINE!A2:D106,{4},FALSE),VLOOKUP(E106,SOTC_SWINE!A2:D106,{3},FALSE))</f>
      </c>
      <c r="G264" t="s">
        <v>25</v>
      </c>
      <c r="H264" s="7">
        <f>VLOOKUP(E264,SOTC_SWINE!A2:B106,{2},FALSE)</f>
      </c>
      <c r="I264" t="s">
        <v>103</v>
      </c>
      <c r="J264" t="s">
        <v>104</v>
      </c>
      <c r="K264" t="s">
        <v>104</v>
      </c>
      <c r="L264">
        <f>VLOOKUP(K264,SKU_SWINE!C2:F106,{4},FALSE)</f>
      </c>
      <c r="M264" s="8" t="s">
        <v>52</v>
      </c>
      <c r="N264" t="s">
        <v>29</v>
      </c>
      <c r="O264" t="s">
        <v>25</v>
      </c>
      <c r="P264" t="s">
        <v>25</v>
      </c>
      <c r="Q264" t="s">
        <v>25</v>
      </c>
      <c r="R264" t="s">
        <v>25</v>
      </c>
      <c r="S264" t="s">
        <v>25</v>
      </c>
      <c r="T264" s="8" t="s">
        <v>425</v>
      </c>
      <c r="U264" t="s">
        <v>25</v>
      </c>
      <c r="V264" t="s">
        <v>25</v>
      </c>
      <c r="W264" t="s">
        <v>93</v>
      </c>
      <c r="X264" t="s">
        <v>32</v>
      </c>
    </row>
    <row r="265" spans="1:24" x14ac:dyDescent="0.25">
      <c r="A265">
        <v>2024</v>
      </c>
      <c r="B265" t="s">
        <v>22</v>
      </c>
      <c r="C265" s="1" t="s">
        <v>409</v>
      </c>
      <c r="D265" s="1" t="s">
        <v>413</v>
      </c>
      <c r="E265" s="6">
        <v>2100096272</v>
      </c>
      <c r="F265">
        <f>IF(ISBLANK(VLOOKUP(E265,SOTC_SWINE!A2:D106,{3},FALSE)),VLOOKUP(E265,SOTC_SWINE!A2:D106,{4},FALSE),VLOOKUP(E106,SOTC_SWINE!A2:D106,{3},FALSE))</f>
      </c>
      <c r="G265" t="s">
        <v>25</v>
      </c>
      <c r="H265" s="7">
        <f>VLOOKUP(E265,SOTC_SWINE!A2:B106,{2},FALSE)</f>
      </c>
      <c r="I265" t="s">
        <v>190</v>
      </c>
      <c r="J265" t="s">
        <v>191</v>
      </c>
      <c r="K265" t="s">
        <v>191</v>
      </c>
      <c r="L265">
        <f>VLOOKUP(K265,SKU_SWINE!C2:F106,{4},FALSE)</f>
      </c>
      <c r="M265" s="8" t="s">
        <v>52</v>
      </c>
      <c r="N265" t="s">
        <v>29</v>
      </c>
      <c r="O265" t="s">
        <v>25</v>
      </c>
      <c r="P265" t="s">
        <v>25</v>
      </c>
      <c r="Q265" t="s">
        <v>25</v>
      </c>
      <c r="R265" t="s">
        <v>25</v>
      </c>
      <c r="S265" t="s">
        <v>25</v>
      </c>
      <c r="T265" s="8" t="s">
        <v>426</v>
      </c>
      <c r="U265" t="s">
        <v>25</v>
      </c>
      <c r="V265" t="s">
        <v>25</v>
      </c>
      <c r="W265" t="s">
        <v>93</v>
      </c>
      <c r="X265" t="s">
        <v>32</v>
      </c>
    </row>
    <row r="266" spans="1:24" x14ac:dyDescent="0.25">
      <c r="A266">
        <v>2024</v>
      </c>
      <c r="B266" t="s">
        <v>22</v>
      </c>
      <c r="C266" s="1" t="s">
        <v>409</v>
      </c>
      <c r="D266" s="1" t="s">
        <v>413</v>
      </c>
      <c r="E266" s="6">
        <v>2100096272</v>
      </c>
      <c r="F266">
        <f>IF(ISBLANK(VLOOKUP(E266,SOTC_SWINE!A2:D106,{3},FALSE)),VLOOKUP(E266,SOTC_SWINE!A2:D106,{4},FALSE),VLOOKUP(E106,SOTC_SWINE!A2:D106,{3},FALSE))</f>
      </c>
      <c r="G266" t="s">
        <v>25</v>
      </c>
      <c r="H266" s="7">
        <f>VLOOKUP(E266,SOTC_SWINE!A2:B106,{2},FALSE)</f>
      </c>
      <c r="I266" t="s">
        <v>35</v>
      </c>
      <c r="J266" t="s">
        <v>36</v>
      </c>
      <c r="K266" t="s">
        <v>36</v>
      </c>
      <c r="L266">
        <f>VLOOKUP(K266,SKU_SWINE!C2:F106,{4},FALSE)</f>
      </c>
      <c r="M266" s="8" t="s">
        <v>28</v>
      </c>
      <c r="N266" t="s">
        <v>29</v>
      </c>
      <c r="O266" t="s">
        <v>25</v>
      </c>
      <c r="P266" t="s">
        <v>25</v>
      </c>
      <c r="Q266" t="s">
        <v>25</v>
      </c>
      <c r="R266" t="s">
        <v>25</v>
      </c>
      <c r="S266" t="s">
        <v>25</v>
      </c>
      <c r="T266" s="8" t="s">
        <v>420</v>
      </c>
      <c r="U266" t="s">
        <v>25</v>
      </c>
      <c r="V266" t="s">
        <v>25</v>
      </c>
      <c r="W266" t="s">
        <v>93</v>
      </c>
      <c r="X266" t="s">
        <v>32</v>
      </c>
    </row>
    <row r="267" spans="1:24" x14ac:dyDescent="0.25">
      <c r="A267">
        <v>2024</v>
      </c>
      <c r="B267" t="s">
        <v>22</v>
      </c>
      <c r="C267" s="1" t="s">
        <v>409</v>
      </c>
      <c r="D267" s="1" t="s">
        <v>413</v>
      </c>
      <c r="E267" s="6">
        <v>2100096272</v>
      </c>
      <c r="F267">
        <f>IF(ISBLANK(VLOOKUP(E267,SOTC_SWINE!A2:D106,{3},FALSE)),VLOOKUP(E267,SOTC_SWINE!A2:D106,{4},FALSE),VLOOKUP(E106,SOTC_SWINE!A2:D106,{3},FALSE))</f>
      </c>
      <c r="G267" t="s">
        <v>25</v>
      </c>
      <c r="H267" s="7">
        <f>VLOOKUP(E267,SOTC_SWINE!A2:B106,{2},FALSE)</f>
      </c>
      <c r="I267" t="s">
        <v>179</v>
      </c>
      <c r="J267" t="s">
        <v>180</v>
      </c>
      <c r="K267" t="s">
        <v>180</v>
      </c>
      <c r="L267">
        <f>VLOOKUP(K267,SKU_SWINE!C2:F106,{4},FALSE)</f>
      </c>
      <c r="M267" s="8" t="s">
        <v>52</v>
      </c>
      <c r="N267" t="s">
        <v>29</v>
      </c>
      <c r="O267" t="s">
        <v>25</v>
      </c>
      <c r="P267" t="s">
        <v>25</v>
      </c>
      <c r="Q267" t="s">
        <v>25</v>
      </c>
      <c r="R267" t="s">
        <v>25</v>
      </c>
      <c r="S267" t="s">
        <v>25</v>
      </c>
      <c r="T267" s="8" t="s">
        <v>421</v>
      </c>
      <c r="U267" t="s">
        <v>25</v>
      </c>
      <c r="V267" t="s">
        <v>25</v>
      </c>
      <c r="W267" t="s">
        <v>93</v>
      </c>
      <c r="X267" t="s">
        <v>32</v>
      </c>
    </row>
    <row r="268" spans="1:24" x14ac:dyDescent="0.25">
      <c r="A268">
        <v>2024</v>
      </c>
      <c r="B268" t="s">
        <v>22</v>
      </c>
      <c r="C268" s="1" t="s">
        <v>409</v>
      </c>
      <c r="D268" s="1" t="s">
        <v>413</v>
      </c>
      <c r="E268" s="6">
        <v>2100096272</v>
      </c>
      <c r="F268">
        <f>IF(ISBLANK(VLOOKUP(E268,SOTC_SWINE!A2:D106,{3},FALSE)),VLOOKUP(E268,SOTC_SWINE!A2:D106,{4},FALSE),VLOOKUP(E106,SOTC_SWINE!A2:D106,{3},FALSE))</f>
      </c>
      <c r="G268" t="s">
        <v>25</v>
      </c>
      <c r="H268" s="7">
        <f>VLOOKUP(E268,SOTC_SWINE!A2:B106,{2},FALSE)</f>
      </c>
      <c r="I268" t="s">
        <v>103</v>
      </c>
      <c r="J268" t="s">
        <v>104</v>
      </c>
      <c r="K268" t="s">
        <v>104</v>
      </c>
      <c r="L268">
        <f>VLOOKUP(K268,SKU_SWINE!C2:F106,{4},FALSE)</f>
      </c>
      <c r="M268" s="8" t="s">
        <v>28</v>
      </c>
      <c r="N268" t="s">
        <v>29</v>
      </c>
      <c r="O268" t="s">
        <v>25</v>
      </c>
      <c r="P268" t="s">
        <v>25</v>
      </c>
      <c r="Q268" t="s">
        <v>25</v>
      </c>
      <c r="R268" t="s">
        <v>25</v>
      </c>
      <c r="S268" t="s">
        <v>25</v>
      </c>
      <c r="T268" s="8" t="s">
        <v>427</v>
      </c>
      <c r="U268" t="s">
        <v>25</v>
      </c>
      <c r="V268" t="s">
        <v>25</v>
      </c>
      <c r="W268" t="s">
        <v>93</v>
      </c>
      <c r="X268" t="s">
        <v>32</v>
      </c>
    </row>
    <row r="269" spans="1:24" x14ac:dyDescent="0.25">
      <c r="A269">
        <v>2024</v>
      </c>
      <c r="B269" t="s">
        <v>22</v>
      </c>
      <c r="C269" s="1" t="s">
        <v>409</v>
      </c>
      <c r="D269" s="1" t="s">
        <v>413</v>
      </c>
      <c r="E269" s="6">
        <v>2100096272</v>
      </c>
      <c r="F269">
        <f>IF(ISBLANK(VLOOKUP(E269,SOTC_SWINE!A2:D106,{3},FALSE)),VLOOKUP(E269,SOTC_SWINE!A2:D106,{4},FALSE),VLOOKUP(E106,SOTC_SWINE!A2:D106,{3},FALSE))</f>
      </c>
      <c r="G269" t="s">
        <v>25</v>
      </c>
      <c r="H269" s="7">
        <f>VLOOKUP(E269,SOTC_SWINE!A2:B106,{2},FALSE)</f>
      </c>
      <c r="I269" t="s">
        <v>179</v>
      </c>
      <c r="J269" t="s">
        <v>180</v>
      </c>
      <c r="K269" t="s">
        <v>180</v>
      </c>
      <c r="L269">
        <f>VLOOKUP(K269,SKU_SWINE!C2:F106,{4},FALSE)</f>
      </c>
      <c r="M269" s="8" t="s">
        <v>28</v>
      </c>
      <c r="N269" t="s">
        <v>29</v>
      </c>
      <c r="O269" t="s">
        <v>25</v>
      </c>
      <c r="P269" t="s">
        <v>25</v>
      </c>
      <c r="Q269" t="s">
        <v>25</v>
      </c>
      <c r="R269" t="s">
        <v>25</v>
      </c>
      <c r="S269" t="s">
        <v>25</v>
      </c>
      <c r="T269" s="8" t="s">
        <v>428</v>
      </c>
      <c r="U269" t="s">
        <v>25</v>
      </c>
      <c r="V269" t="s">
        <v>25</v>
      </c>
      <c r="W269" t="s">
        <v>93</v>
      </c>
      <c r="X269" t="s">
        <v>32</v>
      </c>
    </row>
    <row r="270" spans="1:24" x14ac:dyDescent="0.25">
      <c r="A270">
        <v>2024</v>
      </c>
      <c r="B270" t="s">
        <v>22</v>
      </c>
      <c r="C270" s="1" t="s">
        <v>409</v>
      </c>
      <c r="D270" s="1" t="s">
        <v>413</v>
      </c>
      <c r="E270" s="6">
        <v>2100096272</v>
      </c>
      <c r="F270">
        <f>IF(ISBLANK(VLOOKUP(E270,SOTC_SWINE!A2:D106,{3},FALSE)),VLOOKUP(E270,SOTC_SWINE!A2:D106,{4},FALSE),VLOOKUP(E106,SOTC_SWINE!A2:D106,{3},FALSE))</f>
      </c>
      <c r="G270" t="s">
        <v>25</v>
      </c>
      <c r="H270" s="7">
        <f>VLOOKUP(E270,SOTC_SWINE!A2:B106,{2},FALSE)</f>
      </c>
      <c r="I270" t="s">
        <v>103</v>
      </c>
      <c r="J270" t="s">
        <v>104</v>
      </c>
      <c r="K270" t="s">
        <v>104</v>
      </c>
      <c r="L270">
        <f>VLOOKUP(K270,SKU_SWINE!C2:F106,{4},FALSE)</f>
      </c>
      <c r="M270" s="8" t="s">
        <v>28</v>
      </c>
      <c r="N270" t="s">
        <v>29</v>
      </c>
      <c r="O270" t="s">
        <v>25</v>
      </c>
      <c r="P270" t="s">
        <v>25</v>
      </c>
      <c r="Q270" t="s">
        <v>25</v>
      </c>
      <c r="R270" t="s">
        <v>25</v>
      </c>
      <c r="S270" t="s">
        <v>25</v>
      </c>
      <c r="T270" s="8" t="s">
        <v>429</v>
      </c>
      <c r="U270" t="s">
        <v>25</v>
      </c>
      <c r="V270" t="s">
        <v>25</v>
      </c>
      <c r="W270" t="s">
        <v>93</v>
      </c>
      <c r="X270" t="s">
        <v>32</v>
      </c>
    </row>
    <row r="271" spans="1:24" x14ac:dyDescent="0.25">
      <c r="A271">
        <v>2024</v>
      </c>
      <c r="B271" t="s">
        <v>22</v>
      </c>
      <c r="C271" s="1" t="s">
        <v>409</v>
      </c>
      <c r="D271" s="1" t="s">
        <v>413</v>
      </c>
      <c r="E271" s="6">
        <v>2100096272</v>
      </c>
      <c r="F271">
        <f>IF(ISBLANK(VLOOKUP(E271,SOTC_SWINE!A2:D106,{3},FALSE)),VLOOKUP(E271,SOTC_SWINE!A2:D106,{4},FALSE),VLOOKUP(E106,SOTC_SWINE!A2:D106,{3},FALSE))</f>
      </c>
      <c r="G271" t="s">
        <v>25</v>
      </c>
      <c r="H271" s="7">
        <f>VLOOKUP(E271,SOTC_SWINE!A2:B106,{2},FALSE)</f>
      </c>
      <c r="I271" t="s">
        <v>40</v>
      </c>
      <c r="J271" t="s">
        <v>41</v>
      </c>
      <c r="K271" t="s">
        <v>41</v>
      </c>
      <c r="L271">
        <f>VLOOKUP(K271,SKU_SWINE!C2:F106,{4},FALSE)</f>
      </c>
      <c r="M271" s="8" t="s">
        <v>28</v>
      </c>
      <c r="N271" t="s">
        <v>29</v>
      </c>
      <c r="O271" t="s">
        <v>25</v>
      </c>
      <c r="P271" t="s">
        <v>25</v>
      </c>
      <c r="Q271" t="s">
        <v>25</v>
      </c>
      <c r="R271" t="s">
        <v>25</v>
      </c>
      <c r="S271" t="s">
        <v>25</v>
      </c>
      <c r="T271" s="8" t="s">
        <v>422</v>
      </c>
      <c r="U271" t="s">
        <v>25</v>
      </c>
      <c r="V271" t="s">
        <v>25</v>
      </c>
      <c r="W271" t="s">
        <v>93</v>
      </c>
      <c r="X271" t="s">
        <v>32</v>
      </c>
    </row>
    <row r="272" spans="1:24" x14ac:dyDescent="0.25">
      <c r="A272">
        <v>2024</v>
      </c>
      <c r="B272" t="s">
        <v>22</v>
      </c>
      <c r="C272" s="1" t="s">
        <v>409</v>
      </c>
      <c r="D272" s="1" t="s">
        <v>413</v>
      </c>
      <c r="E272" s="6">
        <v>2100096272</v>
      </c>
      <c r="F272">
        <f>IF(ISBLANK(VLOOKUP(E272,SOTC_SWINE!A2:D106,{3},FALSE)),VLOOKUP(E272,SOTC_SWINE!A2:D106,{4},FALSE),VLOOKUP(E106,SOTC_SWINE!A2:D106,{3},FALSE))</f>
      </c>
      <c r="G272" t="s">
        <v>25</v>
      </c>
      <c r="H272" s="7">
        <f>VLOOKUP(E272,SOTC_SWINE!A2:B106,{2},FALSE)</f>
      </c>
      <c r="I272" t="s">
        <v>35</v>
      </c>
      <c r="J272" t="s">
        <v>36</v>
      </c>
      <c r="K272" t="s">
        <v>36</v>
      </c>
      <c r="L272">
        <f>VLOOKUP(K272,SKU_SWINE!C2:F106,{4},FALSE)</f>
      </c>
      <c r="M272" s="8" t="s">
        <v>71</v>
      </c>
      <c r="N272" t="s">
        <v>29</v>
      </c>
      <c r="O272" t="s">
        <v>25</v>
      </c>
      <c r="P272" t="s">
        <v>25</v>
      </c>
      <c r="Q272" t="s">
        <v>25</v>
      </c>
      <c r="R272" t="s">
        <v>25</v>
      </c>
      <c r="S272" t="s">
        <v>25</v>
      </c>
      <c r="T272" s="8" t="s">
        <v>423</v>
      </c>
      <c r="U272" t="s">
        <v>25</v>
      </c>
      <c r="V272" t="s">
        <v>25</v>
      </c>
      <c r="W272" t="s">
        <v>93</v>
      </c>
      <c r="X272" t="s">
        <v>32</v>
      </c>
    </row>
    <row r="273" spans="1:24" x14ac:dyDescent="0.25">
      <c r="A273">
        <v>2024</v>
      </c>
      <c r="B273" t="s">
        <v>22</v>
      </c>
      <c r="C273" s="1" t="s">
        <v>409</v>
      </c>
      <c r="D273" s="1" t="s">
        <v>413</v>
      </c>
      <c r="E273" s="6">
        <v>2100096272</v>
      </c>
      <c r="F273">
        <f>IF(ISBLANK(VLOOKUP(E273,SOTC_SWINE!A2:D106,{3},FALSE)),VLOOKUP(E273,SOTC_SWINE!A2:D106,{4},FALSE),VLOOKUP(E106,SOTC_SWINE!A2:D106,{3},FALSE))</f>
      </c>
      <c r="G273" t="s">
        <v>25</v>
      </c>
      <c r="H273" s="7">
        <f>VLOOKUP(E273,SOTC_SWINE!A2:B106,{2},FALSE)</f>
      </c>
      <c r="I273" t="s">
        <v>179</v>
      </c>
      <c r="J273" t="s">
        <v>180</v>
      </c>
      <c r="K273" t="s">
        <v>180</v>
      </c>
      <c r="L273">
        <f>VLOOKUP(K273,SKU_SWINE!C2:F106,{4},FALSE)</f>
      </c>
      <c r="M273" s="8" t="s">
        <v>28</v>
      </c>
      <c r="N273" t="s">
        <v>29</v>
      </c>
      <c r="O273" t="s">
        <v>25</v>
      </c>
      <c r="P273" t="s">
        <v>25</v>
      </c>
      <c r="Q273" t="s">
        <v>25</v>
      </c>
      <c r="R273" t="s">
        <v>25</v>
      </c>
      <c r="S273" t="s">
        <v>25</v>
      </c>
      <c r="T273" s="8" t="s">
        <v>428</v>
      </c>
      <c r="U273" t="s">
        <v>25</v>
      </c>
      <c r="V273" t="s">
        <v>25</v>
      </c>
      <c r="W273" t="s">
        <v>93</v>
      </c>
      <c r="X273" t="s">
        <v>32</v>
      </c>
    </row>
    <row r="274" spans="1:24" x14ac:dyDescent="0.25">
      <c r="A274">
        <v>2024</v>
      </c>
      <c r="B274" t="s">
        <v>22</v>
      </c>
      <c r="C274" s="1" t="s">
        <v>409</v>
      </c>
      <c r="D274" s="1" t="s">
        <v>413</v>
      </c>
      <c r="E274" s="6">
        <v>2100096272</v>
      </c>
      <c r="F274">
        <f>IF(ISBLANK(VLOOKUP(E274,SOTC_SWINE!A2:D106,{3},FALSE)),VLOOKUP(E274,SOTC_SWINE!A2:D106,{4},FALSE),VLOOKUP(E106,SOTC_SWINE!A2:D106,{3},FALSE))</f>
      </c>
      <c r="G274" t="s">
        <v>25</v>
      </c>
      <c r="H274" s="7">
        <f>VLOOKUP(E274,SOTC_SWINE!A2:B106,{2},FALSE)</f>
      </c>
      <c r="I274" t="s">
        <v>103</v>
      </c>
      <c r="J274" t="s">
        <v>104</v>
      </c>
      <c r="K274" t="s">
        <v>104</v>
      </c>
      <c r="L274">
        <f>VLOOKUP(K274,SKU_SWINE!C2:F106,{4},FALSE)</f>
      </c>
      <c r="M274" s="8" t="s">
        <v>52</v>
      </c>
      <c r="N274" t="s">
        <v>29</v>
      </c>
      <c r="O274" t="s">
        <v>25</v>
      </c>
      <c r="P274" t="s">
        <v>25</v>
      </c>
      <c r="Q274" t="s">
        <v>25</v>
      </c>
      <c r="R274" t="s">
        <v>25</v>
      </c>
      <c r="S274" t="s">
        <v>25</v>
      </c>
      <c r="T274" s="8" t="s">
        <v>425</v>
      </c>
      <c r="U274" t="s">
        <v>25</v>
      </c>
      <c r="V274" t="s">
        <v>25</v>
      </c>
      <c r="W274" t="s">
        <v>93</v>
      </c>
      <c r="X274" t="s">
        <v>32</v>
      </c>
    </row>
    <row r="275" spans="1:24" x14ac:dyDescent="0.25">
      <c r="A275">
        <v>2024</v>
      </c>
      <c r="B275" t="s">
        <v>22</v>
      </c>
      <c r="C275" s="1" t="s">
        <v>430</v>
      </c>
      <c r="D275" s="1" t="s">
        <v>431</v>
      </c>
      <c r="E275" s="6">
        <v>2100096814</v>
      </c>
      <c r="F275" t="s">
        <v>65</v>
      </c>
      <c r="G275" t="s">
        <v>25</v>
      </c>
      <c r="H275" s="7">
        <f>VLOOKUP(E275,SOTC_SWINE!A2:B106,{2},FALSE)</f>
      </c>
      <c r="I275" t="s">
        <v>97</v>
      </c>
      <c r="J275" t="s">
        <v>98</v>
      </c>
      <c r="K275" t="s">
        <v>98</v>
      </c>
      <c r="L275">
        <f>VLOOKUP(K275,SKU_SWINE!C2:F106,{4},FALSE)</f>
      </c>
      <c r="M275" s="8" t="s">
        <v>211</v>
      </c>
      <c r="N275" t="s">
        <v>29</v>
      </c>
      <c r="O275" t="s">
        <v>25</v>
      </c>
      <c r="P275" t="s">
        <v>25</v>
      </c>
      <c r="Q275" t="s">
        <v>25</v>
      </c>
      <c r="R275" t="s">
        <v>25</v>
      </c>
      <c r="S275" t="s">
        <v>25</v>
      </c>
      <c r="T275" s="8" t="s">
        <v>432</v>
      </c>
      <c r="U275" t="s">
        <v>25</v>
      </c>
      <c r="V275" t="s">
        <v>25</v>
      </c>
      <c r="W275" t="s">
        <v>65</v>
      </c>
      <c r="X275" t="s">
        <v>32</v>
      </c>
    </row>
    <row r="276" spans="1:24" x14ac:dyDescent="0.25">
      <c r="A276">
        <v>2024</v>
      </c>
      <c r="B276" t="s">
        <v>22</v>
      </c>
      <c r="C276" s="1" t="s">
        <v>430</v>
      </c>
      <c r="D276" s="1" t="s">
        <v>431</v>
      </c>
      <c r="E276" s="6">
        <v>2100096814</v>
      </c>
      <c r="F276" t="s">
        <v>65</v>
      </c>
      <c r="G276" t="s">
        <v>25</v>
      </c>
      <c r="H276" s="7">
        <f>VLOOKUP(E276,SOTC_SWINE!A2:B106,{2},FALSE)</f>
      </c>
      <c r="I276" t="s">
        <v>50</v>
      </c>
      <c r="J276" t="s">
        <v>51</v>
      </c>
      <c r="K276" t="s">
        <v>51</v>
      </c>
      <c r="L276">
        <f>VLOOKUP(K276,SKU_SWINE!C2:F106,{4},FALSE)</f>
      </c>
      <c r="M276" s="8" t="s">
        <v>28</v>
      </c>
      <c r="N276" t="s">
        <v>29</v>
      </c>
      <c r="O276" t="s">
        <v>25</v>
      </c>
      <c r="P276" t="s">
        <v>25</v>
      </c>
      <c r="Q276" t="s">
        <v>25</v>
      </c>
      <c r="R276" t="s">
        <v>25</v>
      </c>
      <c r="S276" t="s">
        <v>25</v>
      </c>
      <c r="T276" s="8" t="s">
        <v>433</v>
      </c>
      <c r="U276" t="s">
        <v>25</v>
      </c>
      <c r="V276" t="s">
        <v>25</v>
      </c>
      <c r="W276" t="s">
        <v>65</v>
      </c>
      <c r="X276" t="s">
        <v>32</v>
      </c>
    </row>
    <row r="277" spans="1:24" x14ac:dyDescent="0.25">
      <c r="A277">
        <v>2024</v>
      </c>
      <c r="B277" t="s">
        <v>22</v>
      </c>
      <c r="C277" s="1" t="s">
        <v>430</v>
      </c>
      <c r="D277" s="1" t="s">
        <v>431</v>
      </c>
      <c r="E277" s="6">
        <v>2100096814</v>
      </c>
      <c r="F277" t="s">
        <v>65</v>
      </c>
      <c r="G277" t="s">
        <v>25</v>
      </c>
      <c r="H277" s="7">
        <f>VLOOKUP(E277,SOTC_SWINE!A2:B106,{2},FALSE)</f>
      </c>
      <c r="I277" t="s">
        <v>97</v>
      </c>
      <c r="J277" t="s">
        <v>98</v>
      </c>
      <c r="K277" t="s">
        <v>98</v>
      </c>
      <c r="L277">
        <f>VLOOKUP(K277,SKU_SWINE!C2:F106,{4},FALSE)</f>
      </c>
      <c r="M277" s="8" t="s">
        <v>323</v>
      </c>
      <c r="N277" t="s">
        <v>29</v>
      </c>
      <c r="O277" t="s">
        <v>25</v>
      </c>
      <c r="P277" t="s">
        <v>25</v>
      </c>
      <c r="Q277" t="s">
        <v>25</v>
      </c>
      <c r="R277" t="s">
        <v>25</v>
      </c>
      <c r="S277" t="s">
        <v>25</v>
      </c>
      <c r="T277" s="8" t="s">
        <v>434</v>
      </c>
      <c r="U277" t="s">
        <v>25</v>
      </c>
      <c r="V277" t="s">
        <v>25</v>
      </c>
      <c r="W277" t="s">
        <v>65</v>
      </c>
      <c r="X277" t="s">
        <v>32</v>
      </c>
    </row>
    <row r="278" spans="1:24" x14ac:dyDescent="0.25">
      <c r="A278">
        <v>2024</v>
      </c>
      <c r="B278" t="s">
        <v>22</v>
      </c>
      <c r="C278" s="1" t="s">
        <v>430</v>
      </c>
      <c r="D278" s="1" t="s">
        <v>431</v>
      </c>
      <c r="E278" s="6">
        <v>2100096814</v>
      </c>
      <c r="F278" t="s">
        <v>65</v>
      </c>
      <c r="G278" t="s">
        <v>25</v>
      </c>
      <c r="H278" s="7">
        <f>VLOOKUP(E278,SOTC_SWINE!A2:B106,{2},FALSE)</f>
      </c>
      <c r="I278" t="s">
        <v>50</v>
      </c>
      <c r="J278" t="s">
        <v>51</v>
      </c>
      <c r="K278" t="s">
        <v>51</v>
      </c>
      <c r="L278">
        <f>VLOOKUP(K278,SKU_SWINE!C2:F106,{4},FALSE)</f>
      </c>
      <c r="M278" s="8" t="s">
        <v>211</v>
      </c>
      <c r="N278" t="s">
        <v>29</v>
      </c>
      <c r="O278" t="s">
        <v>25</v>
      </c>
      <c r="P278" t="s">
        <v>25</v>
      </c>
      <c r="Q278" t="s">
        <v>25</v>
      </c>
      <c r="R278" t="s">
        <v>25</v>
      </c>
      <c r="S278" t="s">
        <v>25</v>
      </c>
      <c r="T278" s="8" t="s">
        <v>435</v>
      </c>
      <c r="U278" t="s">
        <v>25</v>
      </c>
      <c r="V278" t="s">
        <v>25</v>
      </c>
      <c r="W278" t="s">
        <v>65</v>
      </c>
      <c r="X278" t="s">
        <v>32</v>
      </c>
    </row>
    <row r="279" spans="1:24" x14ac:dyDescent="0.25">
      <c r="A279">
        <v>2024</v>
      </c>
      <c r="B279" t="s">
        <v>22</v>
      </c>
      <c r="C279" s="1" t="s">
        <v>436</v>
      </c>
      <c r="D279" s="1" t="s">
        <v>437</v>
      </c>
      <c r="E279" s="6">
        <v>2100096678</v>
      </c>
      <c r="F279" t="s">
        <v>65</v>
      </c>
      <c r="G279" t="s">
        <v>25</v>
      </c>
      <c r="H279" s="7">
        <f>VLOOKUP(E279,SOTC_SWINE!A2:B106,{2},FALSE)</f>
      </c>
      <c r="I279" t="s">
        <v>26</v>
      </c>
      <c r="J279" t="s">
        <v>27</v>
      </c>
      <c r="K279" t="s">
        <v>27</v>
      </c>
      <c r="L279">
        <f>VLOOKUP(K279,SKU_SWINE!C2:F106,{4},FALSE)</f>
      </c>
      <c r="M279" s="8" t="s">
        <v>52</v>
      </c>
      <c r="N279" t="s">
        <v>29</v>
      </c>
      <c r="O279" t="s">
        <v>25</v>
      </c>
      <c r="P279" t="s">
        <v>25</v>
      </c>
      <c r="Q279" t="s">
        <v>25</v>
      </c>
      <c r="R279" t="s">
        <v>25</v>
      </c>
      <c r="S279" t="s">
        <v>25</v>
      </c>
      <c r="T279" s="8" t="s">
        <v>438</v>
      </c>
      <c r="U279" t="s">
        <v>25</v>
      </c>
      <c r="V279" t="s">
        <v>25</v>
      </c>
      <c r="W279" t="s">
        <v>65</v>
      </c>
      <c r="X279" t="s">
        <v>32</v>
      </c>
    </row>
    <row r="280" spans="1:24" x14ac:dyDescent="0.25">
      <c r="A280">
        <v>2024</v>
      </c>
      <c r="B280" t="s">
        <v>22</v>
      </c>
      <c r="C280" s="1" t="s">
        <v>436</v>
      </c>
      <c r="D280" s="1" t="s">
        <v>437</v>
      </c>
      <c r="E280" s="6">
        <v>2100096678</v>
      </c>
      <c r="F280" t="s">
        <v>65</v>
      </c>
      <c r="G280" t="s">
        <v>25</v>
      </c>
      <c r="H280" s="7">
        <f>VLOOKUP(E280,SOTC_SWINE!A2:B106,{2},FALSE)</f>
      </c>
      <c r="I280" t="s">
        <v>76</v>
      </c>
      <c r="J280" t="s">
        <v>77</v>
      </c>
      <c r="K280" t="s">
        <v>77</v>
      </c>
      <c r="L280">
        <f>VLOOKUP(K280,SKU_SWINE!C2:F106,{4},FALSE)</f>
      </c>
      <c r="M280" s="8" t="s">
        <v>28</v>
      </c>
      <c r="N280" t="s">
        <v>29</v>
      </c>
      <c r="O280" t="s">
        <v>25</v>
      </c>
      <c r="P280" t="s">
        <v>25</v>
      </c>
      <c r="Q280" t="s">
        <v>25</v>
      </c>
      <c r="R280" t="s">
        <v>25</v>
      </c>
      <c r="S280" t="s">
        <v>25</v>
      </c>
      <c r="T280" s="8" t="s">
        <v>439</v>
      </c>
      <c r="U280" t="s">
        <v>25</v>
      </c>
      <c r="V280" t="s">
        <v>25</v>
      </c>
      <c r="W280" t="s">
        <v>65</v>
      </c>
      <c r="X280" t="s">
        <v>32</v>
      </c>
    </row>
    <row r="281" spans="1:24" x14ac:dyDescent="0.25">
      <c r="A281">
        <v>2024</v>
      </c>
      <c r="B281" t="s">
        <v>22</v>
      </c>
      <c r="C281" s="1" t="s">
        <v>436</v>
      </c>
      <c r="D281" s="1" t="s">
        <v>437</v>
      </c>
      <c r="E281" s="6">
        <v>2100096678</v>
      </c>
      <c r="F281" t="s">
        <v>65</v>
      </c>
      <c r="G281" t="s">
        <v>25</v>
      </c>
      <c r="H281" s="7">
        <f>VLOOKUP(E281,SOTC_SWINE!A2:B106,{2},FALSE)</f>
      </c>
      <c r="I281" t="s">
        <v>269</v>
      </c>
      <c r="J281" t="s">
        <v>270</v>
      </c>
      <c r="K281" t="s">
        <v>270</v>
      </c>
      <c r="L281">
        <f>VLOOKUP(K281,SKU_SWINE!C2:F106,{4},FALSE)</f>
      </c>
      <c r="M281" s="8" t="s">
        <v>81</v>
      </c>
      <c r="N281" t="s">
        <v>29</v>
      </c>
      <c r="O281" t="s">
        <v>25</v>
      </c>
      <c r="P281" t="s">
        <v>25</v>
      </c>
      <c r="Q281" t="s">
        <v>25</v>
      </c>
      <c r="R281" t="s">
        <v>25</v>
      </c>
      <c r="S281" t="s">
        <v>25</v>
      </c>
      <c r="T281" s="8" t="s">
        <v>440</v>
      </c>
      <c r="U281" t="s">
        <v>25</v>
      </c>
      <c r="V281" t="s">
        <v>25</v>
      </c>
      <c r="W281" t="s">
        <v>65</v>
      </c>
      <c r="X281" t="s">
        <v>32</v>
      </c>
    </row>
    <row r="282" spans="1:24" x14ac:dyDescent="0.25">
      <c r="A282">
        <v>2024</v>
      </c>
      <c r="B282" t="s">
        <v>22</v>
      </c>
      <c r="C282" s="1" t="s">
        <v>436</v>
      </c>
      <c r="D282" s="1" t="s">
        <v>437</v>
      </c>
      <c r="E282" s="6">
        <v>2100096678</v>
      </c>
      <c r="F282" t="s">
        <v>65</v>
      </c>
      <c r="G282" t="s">
        <v>25</v>
      </c>
      <c r="H282" s="7">
        <f>VLOOKUP(E282,SOTC_SWINE!A2:B106,{2},FALSE)</f>
      </c>
      <c r="I282" t="s">
        <v>272</v>
      </c>
      <c r="J282" t="s">
        <v>273</v>
      </c>
      <c r="K282" t="s">
        <v>273</v>
      </c>
      <c r="L282">
        <f>VLOOKUP(K282,SKU_SWINE!C2:F106,{4},FALSE)</f>
      </c>
      <c r="M282" s="8" t="s">
        <v>100</v>
      </c>
      <c r="N282" t="s">
        <v>29</v>
      </c>
      <c r="O282" t="s">
        <v>25</v>
      </c>
      <c r="P282" t="s">
        <v>25</v>
      </c>
      <c r="Q282" t="s">
        <v>25</v>
      </c>
      <c r="R282" t="s">
        <v>25</v>
      </c>
      <c r="S282" t="s">
        <v>25</v>
      </c>
      <c r="T282" s="8" t="s">
        <v>441</v>
      </c>
      <c r="U282" t="s">
        <v>25</v>
      </c>
      <c r="V282" t="s">
        <v>25</v>
      </c>
      <c r="W282" t="s">
        <v>65</v>
      </c>
      <c r="X282" t="s">
        <v>32</v>
      </c>
    </row>
    <row r="283" spans="1:24" x14ac:dyDescent="0.25">
      <c r="A283">
        <v>2024</v>
      </c>
      <c r="B283" t="s">
        <v>22</v>
      </c>
      <c r="C283" s="1" t="s">
        <v>436</v>
      </c>
      <c r="D283" s="1" t="s">
        <v>437</v>
      </c>
      <c r="E283" s="6">
        <v>2100096678</v>
      </c>
      <c r="F283" t="s">
        <v>65</v>
      </c>
      <c r="G283" t="s">
        <v>25</v>
      </c>
      <c r="H283" s="7">
        <f>VLOOKUP(E283,SOTC_SWINE!A2:B106,{2},FALSE)</f>
      </c>
      <c r="I283" t="s">
        <v>275</v>
      </c>
      <c r="J283" t="s">
        <v>276</v>
      </c>
      <c r="K283" t="s">
        <v>276</v>
      </c>
      <c r="L283">
        <f>VLOOKUP(K283,SKU_SWINE!C2:F106,{4},FALSE)</f>
      </c>
      <c r="M283" s="8" t="s">
        <v>52</v>
      </c>
      <c r="N283" t="s">
        <v>29</v>
      </c>
      <c r="O283" t="s">
        <v>25</v>
      </c>
      <c r="P283" t="s">
        <v>25</v>
      </c>
      <c r="Q283" t="s">
        <v>25</v>
      </c>
      <c r="R283" t="s">
        <v>25</v>
      </c>
      <c r="S283" t="s">
        <v>25</v>
      </c>
      <c r="T283" s="8" t="s">
        <v>442</v>
      </c>
      <c r="U283" t="s">
        <v>25</v>
      </c>
      <c r="V283" t="s">
        <v>25</v>
      </c>
      <c r="W283" t="s">
        <v>65</v>
      </c>
      <c r="X283" t="s">
        <v>32</v>
      </c>
    </row>
    <row r="284" spans="1:24" x14ac:dyDescent="0.25">
      <c r="A284">
        <v>2024</v>
      </c>
      <c r="B284" t="s">
        <v>22</v>
      </c>
      <c r="C284" s="1" t="s">
        <v>436</v>
      </c>
      <c r="D284" s="1" t="s">
        <v>437</v>
      </c>
      <c r="E284" s="6">
        <v>2100096678</v>
      </c>
      <c r="F284" t="s">
        <v>65</v>
      </c>
      <c r="G284" t="s">
        <v>25</v>
      </c>
      <c r="H284" s="7">
        <f>VLOOKUP(E284,SOTC_SWINE!A2:B106,{2},FALSE)</f>
      </c>
      <c r="I284" t="s">
        <v>278</v>
      </c>
      <c r="J284" t="s">
        <v>279</v>
      </c>
      <c r="K284" t="s">
        <v>279</v>
      </c>
      <c r="L284">
        <f>VLOOKUP(K284,SKU_SWINE!C2:F106,{4},FALSE)</f>
      </c>
      <c r="M284" s="8" t="s">
        <v>28</v>
      </c>
      <c r="N284" t="s">
        <v>29</v>
      </c>
      <c r="O284" t="s">
        <v>25</v>
      </c>
      <c r="P284" t="s">
        <v>25</v>
      </c>
      <c r="Q284" t="s">
        <v>25</v>
      </c>
      <c r="R284" t="s">
        <v>25</v>
      </c>
      <c r="S284" t="s">
        <v>25</v>
      </c>
      <c r="T284" s="8" t="s">
        <v>443</v>
      </c>
      <c r="U284" t="s">
        <v>25</v>
      </c>
      <c r="V284" t="s">
        <v>25</v>
      </c>
      <c r="W284" t="s">
        <v>65</v>
      </c>
      <c r="X284" t="s">
        <v>32</v>
      </c>
    </row>
    <row r="285" spans="1:24" x14ac:dyDescent="0.25">
      <c r="A285">
        <v>2024</v>
      </c>
      <c r="B285" t="s">
        <v>22</v>
      </c>
      <c r="C285" s="1" t="s">
        <v>436</v>
      </c>
      <c r="D285" s="1" t="s">
        <v>444</v>
      </c>
      <c r="E285" s="6">
        <v>2100096683</v>
      </c>
      <c r="F285" t="s">
        <v>65</v>
      </c>
      <c r="G285" t="s">
        <v>25</v>
      </c>
      <c r="H285" s="7">
        <f>VLOOKUP(E285,SOTC_SWINE!A2:B106,{2},FALSE)</f>
      </c>
      <c r="I285" t="s">
        <v>76</v>
      </c>
      <c r="J285" t="s">
        <v>77</v>
      </c>
      <c r="K285" t="s">
        <v>77</v>
      </c>
      <c r="L285">
        <f>VLOOKUP(K285,SKU_SWINE!C2:F106,{4},FALSE)</f>
      </c>
      <c r="M285" s="8" t="s">
        <v>28</v>
      </c>
      <c r="N285" t="s">
        <v>29</v>
      </c>
      <c r="O285" t="s">
        <v>25</v>
      </c>
      <c r="P285" t="s">
        <v>25</v>
      </c>
      <c r="Q285" t="s">
        <v>25</v>
      </c>
      <c r="R285" t="s">
        <v>25</v>
      </c>
      <c r="S285" t="s">
        <v>25</v>
      </c>
      <c r="T285" s="8" t="s">
        <v>445</v>
      </c>
      <c r="U285" t="s">
        <v>25</v>
      </c>
      <c r="V285" t="s">
        <v>25</v>
      </c>
      <c r="W285" t="s">
        <v>65</v>
      </c>
      <c r="X285" t="s">
        <v>32</v>
      </c>
    </row>
    <row r="286" spans="1:24" x14ac:dyDescent="0.25">
      <c r="A286">
        <v>2024</v>
      </c>
      <c r="B286" t="s">
        <v>22</v>
      </c>
      <c r="C286" s="1" t="s">
        <v>436</v>
      </c>
      <c r="D286" s="1" t="s">
        <v>444</v>
      </c>
      <c r="E286" s="6">
        <v>2100096683</v>
      </c>
      <c r="F286" t="s">
        <v>65</v>
      </c>
      <c r="G286" t="s">
        <v>25</v>
      </c>
      <c r="H286" s="7">
        <f>VLOOKUP(E286,SOTC_SWINE!A2:B106,{2},FALSE)</f>
      </c>
      <c r="I286" t="s">
        <v>269</v>
      </c>
      <c r="J286" t="s">
        <v>270</v>
      </c>
      <c r="K286" t="s">
        <v>270</v>
      </c>
      <c r="L286">
        <f>VLOOKUP(K286,SKU_SWINE!C2:F106,{4},FALSE)</f>
      </c>
      <c r="M286" s="8" t="s">
        <v>28</v>
      </c>
      <c r="N286" t="s">
        <v>29</v>
      </c>
      <c r="O286" t="s">
        <v>25</v>
      </c>
      <c r="P286" t="s">
        <v>25</v>
      </c>
      <c r="Q286" t="s">
        <v>25</v>
      </c>
      <c r="R286" t="s">
        <v>25</v>
      </c>
      <c r="S286" t="s">
        <v>25</v>
      </c>
      <c r="T286" s="8" t="s">
        <v>446</v>
      </c>
      <c r="U286" t="s">
        <v>25</v>
      </c>
      <c r="V286" t="s">
        <v>25</v>
      </c>
      <c r="W286" t="s">
        <v>65</v>
      </c>
      <c r="X286" t="s">
        <v>32</v>
      </c>
    </row>
    <row r="287" spans="1:24" x14ac:dyDescent="0.25">
      <c r="A287">
        <v>2024</v>
      </c>
      <c r="B287" t="s">
        <v>22</v>
      </c>
      <c r="C287" s="1" t="s">
        <v>436</v>
      </c>
      <c r="D287" s="1" t="s">
        <v>444</v>
      </c>
      <c r="E287" s="6">
        <v>2100096683</v>
      </c>
      <c r="F287" t="s">
        <v>65</v>
      </c>
      <c r="G287" t="s">
        <v>25</v>
      </c>
      <c r="H287" s="7">
        <f>VLOOKUP(E287,SOTC_SWINE!A2:B106,{2},FALSE)</f>
      </c>
      <c r="I287" t="s">
        <v>76</v>
      </c>
      <c r="J287" t="s">
        <v>77</v>
      </c>
      <c r="K287" t="s">
        <v>77</v>
      </c>
      <c r="L287">
        <f>VLOOKUP(K287,SKU_SWINE!C2:F106,{4},FALSE)</f>
      </c>
      <c r="M287" s="8" t="s">
        <v>89</v>
      </c>
      <c r="N287" t="s">
        <v>29</v>
      </c>
      <c r="O287" t="s">
        <v>25</v>
      </c>
      <c r="P287" t="s">
        <v>25</v>
      </c>
      <c r="Q287" t="s">
        <v>25</v>
      </c>
      <c r="R287" t="s">
        <v>25</v>
      </c>
      <c r="S287" t="s">
        <v>25</v>
      </c>
      <c r="T287" s="8" t="s">
        <v>447</v>
      </c>
      <c r="U287" t="s">
        <v>25</v>
      </c>
      <c r="V287" t="s">
        <v>25</v>
      </c>
      <c r="W287" t="s">
        <v>65</v>
      </c>
      <c r="X287" t="s">
        <v>32</v>
      </c>
    </row>
    <row r="288" spans="1:24" x14ac:dyDescent="0.25">
      <c r="A288">
        <v>2024</v>
      </c>
      <c r="B288" t="s">
        <v>22</v>
      </c>
      <c r="C288" s="1" t="s">
        <v>436</v>
      </c>
      <c r="D288" s="1" t="s">
        <v>444</v>
      </c>
      <c r="E288" s="6">
        <v>2100096683</v>
      </c>
      <c r="F288" t="s">
        <v>65</v>
      </c>
      <c r="G288" t="s">
        <v>25</v>
      </c>
      <c r="H288" s="7">
        <f>VLOOKUP(E288,SOTC_SWINE!A2:B106,{2},FALSE)</f>
      </c>
      <c r="I288" t="s">
        <v>269</v>
      </c>
      <c r="J288" t="s">
        <v>270</v>
      </c>
      <c r="K288" t="s">
        <v>270</v>
      </c>
      <c r="L288">
        <f>VLOOKUP(K288,SKU_SWINE!C2:F106,{4},FALSE)</f>
      </c>
      <c r="M288" s="8" t="s">
        <v>81</v>
      </c>
      <c r="N288" t="s">
        <v>29</v>
      </c>
      <c r="O288" t="s">
        <v>25</v>
      </c>
      <c r="P288" t="s">
        <v>25</v>
      </c>
      <c r="Q288" t="s">
        <v>25</v>
      </c>
      <c r="R288" t="s">
        <v>25</v>
      </c>
      <c r="S288" t="s">
        <v>25</v>
      </c>
      <c r="T288" s="8" t="s">
        <v>448</v>
      </c>
      <c r="U288" t="s">
        <v>25</v>
      </c>
      <c r="V288" t="s">
        <v>25</v>
      </c>
      <c r="W288" t="s">
        <v>65</v>
      </c>
      <c r="X288" t="s">
        <v>32</v>
      </c>
    </row>
    <row r="289" spans="1:24" x14ac:dyDescent="0.25">
      <c r="A289">
        <v>2024</v>
      </c>
      <c r="B289" t="s">
        <v>22</v>
      </c>
      <c r="C289" s="1" t="s">
        <v>436</v>
      </c>
      <c r="D289" s="1" t="s">
        <v>444</v>
      </c>
      <c r="E289" s="6">
        <v>2100096683</v>
      </c>
      <c r="F289" t="s">
        <v>65</v>
      </c>
      <c r="G289" t="s">
        <v>25</v>
      </c>
      <c r="H289" s="7">
        <f>VLOOKUP(E289,SOTC_SWINE!A2:B106,{2},FALSE)</f>
      </c>
      <c r="I289" t="s">
        <v>119</v>
      </c>
      <c r="J289" t="s">
        <v>120</v>
      </c>
      <c r="K289" t="s">
        <v>120</v>
      </c>
      <c r="L289">
        <f>VLOOKUP(K289,SKU_SWINE!C2:F106,{4},FALSE)</f>
      </c>
      <c r="M289" s="8" t="s">
        <v>28</v>
      </c>
      <c r="N289" t="s">
        <v>29</v>
      </c>
      <c r="O289" t="s">
        <v>25</v>
      </c>
      <c r="P289" t="s">
        <v>25</v>
      </c>
      <c r="Q289" t="s">
        <v>25</v>
      </c>
      <c r="R289" t="s">
        <v>25</v>
      </c>
      <c r="S289" t="s">
        <v>25</v>
      </c>
      <c r="T289" s="8" t="s">
        <v>449</v>
      </c>
      <c r="U289" t="s">
        <v>25</v>
      </c>
      <c r="V289" t="s">
        <v>25</v>
      </c>
      <c r="W289" t="s">
        <v>65</v>
      </c>
      <c r="X289" t="s">
        <v>32</v>
      </c>
    </row>
    <row r="290" spans="1:24" x14ac:dyDescent="0.25">
      <c r="A290">
        <v>2024</v>
      </c>
      <c r="B290" t="s">
        <v>22</v>
      </c>
      <c r="C290" s="1" t="s">
        <v>436</v>
      </c>
      <c r="D290" s="1" t="s">
        <v>444</v>
      </c>
      <c r="E290" s="6">
        <v>2100096683</v>
      </c>
      <c r="F290" t="s">
        <v>65</v>
      </c>
      <c r="G290" t="s">
        <v>25</v>
      </c>
      <c r="H290" s="7">
        <f>VLOOKUP(E290,SOTC_SWINE!A2:B106,{2},FALSE)</f>
      </c>
      <c r="I290" t="s">
        <v>122</v>
      </c>
      <c r="J290" t="s">
        <v>123</v>
      </c>
      <c r="K290" t="s">
        <v>123</v>
      </c>
      <c r="L290">
        <f>VLOOKUP(K290,SKU_SWINE!C2:F106,{4},FALSE)</f>
      </c>
      <c r="M290" s="8" t="s">
        <v>71</v>
      </c>
      <c r="N290" t="s">
        <v>29</v>
      </c>
      <c r="O290" t="s">
        <v>25</v>
      </c>
      <c r="P290" t="s">
        <v>25</v>
      </c>
      <c r="Q290" t="s">
        <v>25</v>
      </c>
      <c r="R290" t="s">
        <v>25</v>
      </c>
      <c r="S290" t="s">
        <v>25</v>
      </c>
      <c r="T290" s="8" t="s">
        <v>450</v>
      </c>
      <c r="U290" t="s">
        <v>25</v>
      </c>
      <c r="V290" t="s">
        <v>25</v>
      </c>
      <c r="W290" t="s">
        <v>65</v>
      </c>
      <c r="X290" t="s">
        <v>32</v>
      </c>
    </row>
    <row r="291" spans="1:24" x14ac:dyDescent="0.25">
      <c r="A291">
        <v>2024</v>
      </c>
      <c r="B291" t="s">
        <v>22</v>
      </c>
      <c r="C291" s="1" t="s">
        <v>436</v>
      </c>
      <c r="D291" s="1" t="s">
        <v>444</v>
      </c>
      <c r="E291" s="6">
        <v>2100096683</v>
      </c>
      <c r="F291" t="s">
        <v>65</v>
      </c>
      <c r="G291" t="s">
        <v>25</v>
      </c>
      <c r="H291" s="7">
        <f>VLOOKUP(E291,SOTC_SWINE!A2:B106,{2},FALSE)</f>
      </c>
      <c r="I291" t="s">
        <v>83</v>
      </c>
      <c r="J291" t="s">
        <v>84</v>
      </c>
      <c r="K291" t="s">
        <v>84</v>
      </c>
      <c r="L291">
        <f>VLOOKUP(K291,SKU_SWINE!C2:F106,{4},FALSE)</f>
      </c>
      <c r="M291" s="8" t="s">
        <v>28</v>
      </c>
      <c r="N291" t="s">
        <v>29</v>
      </c>
      <c r="O291" t="s">
        <v>25</v>
      </c>
      <c r="P291" t="s">
        <v>25</v>
      </c>
      <c r="Q291" t="s">
        <v>25</v>
      </c>
      <c r="R291" t="s">
        <v>25</v>
      </c>
      <c r="S291" t="s">
        <v>25</v>
      </c>
      <c r="T291" s="8" t="s">
        <v>451</v>
      </c>
      <c r="U291" t="s">
        <v>25</v>
      </c>
      <c r="V291" t="s">
        <v>25</v>
      </c>
      <c r="W291" t="s">
        <v>65</v>
      </c>
      <c r="X291" t="s">
        <v>32</v>
      </c>
    </row>
    <row r="292" spans="1:24" x14ac:dyDescent="0.25">
      <c r="A292">
        <v>2024</v>
      </c>
      <c r="B292" t="s">
        <v>22</v>
      </c>
      <c r="C292" s="1" t="s">
        <v>436</v>
      </c>
      <c r="D292" s="1" t="s">
        <v>444</v>
      </c>
      <c r="E292" s="6">
        <v>2100096683</v>
      </c>
      <c r="F292" t="s">
        <v>65</v>
      </c>
      <c r="G292" t="s">
        <v>25</v>
      </c>
      <c r="H292" s="7">
        <f>VLOOKUP(E292,SOTC_SWINE!A2:B106,{2},FALSE)</f>
      </c>
      <c r="I292" t="s">
        <v>122</v>
      </c>
      <c r="J292" t="s">
        <v>123</v>
      </c>
      <c r="K292" t="s">
        <v>123</v>
      </c>
      <c r="L292">
        <f>VLOOKUP(K292,SKU_SWINE!C2:F106,{4},FALSE)</f>
      </c>
      <c r="M292" s="8" t="s">
        <v>71</v>
      </c>
      <c r="N292" t="s">
        <v>29</v>
      </c>
      <c r="O292" t="s">
        <v>25</v>
      </c>
      <c r="P292" t="s">
        <v>25</v>
      </c>
      <c r="Q292" t="s">
        <v>25</v>
      </c>
      <c r="R292" t="s">
        <v>25</v>
      </c>
      <c r="S292" t="s">
        <v>25</v>
      </c>
      <c r="T292" s="8" t="s">
        <v>452</v>
      </c>
      <c r="U292" t="s">
        <v>25</v>
      </c>
      <c r="V292" t="s">
        <v>25</v>
      </c>
      <c r="W292" t="s">
        <v>65</v>
      </c>
      <c r="X292" t="s">
        <v>32</v>
      </c>
    </row>
    <row r="293" spans="1:24" x14ac:dyDescent="0.25">
      <c r="A293">
        <v>2024</v>
      </c>
      <c r="B293" t="s">
        <v>22</v>
      </c>
      <c r="C293" s="1" t="s">
        <v>436</v>
      </c>
      <c r="D293" s="1" t="s">
        <v>444</v>
      </c>
      <c r="E293" s="6">
        <v>2100096683</v>
      </c>
      <c r="F293" t="s">
        <v>65</v>
      </c>
      <c r="G293" t="s">
        <v>25</v>
      </c>
      <c r="H293" s="7">
        <f>VLOOKUP(E293,SOTC_SWINE!A2:B106,{2},FALSE)</f>
      </c>
      <c r="I293" t="s">
        <v>119</v>
      </c>
      <c r="J293" t="s">
        <v>120</v>
      </c>
      <c r="K293" t="s">
        <v>120</v>
      </c>
      <c r="L293">
        <f>VLOOKUP(K293,SKU_SWINE!C2:F106,{4},FALSE)</f>
      </c>
      <c r="M293" s="8" t="s">
        <v>52</v>
      </c>
      <c r="N293" t="s">
        <v>29</v>
      </c>
      <c r="O293" t="s">
        <v>25</v>
      </c>
      <c r="P293" t="s">
        <v>25</v>
      </c>
      <c r="Q293" t="s">
        <v>25</v>
      </c>
      <c r="R293" t="s">
        <v>25</v>
      </c>
      <c r="S293" t="s">
        <v>25</v>
      </c>
      <c r="T293" s="8" t="s">
        <v>453</v>
      </c>
      <c r="U293" t="s">
        <v>25</v>
      </c>
      <c r="V293" t="s">
        <v>25</v>
      </c>
      <c r="W293" t="s">
        <v>65</v>
      </c>
      <c r="X293" t="s">
        <v>32</v>
      </c>
    </row>
    <row r="294" spans="1:24" x14ac:dyDescent="0.25">
      <c r="A294">
        <v>2024</v>
      </c>
      <c r="B294" t="s">
        <v>22</v>
      </c>
      <c r="C294" s="1" t="s">
        <v>436</v>
      </c>
      <c r="D294" s="1" t="s">
        <v>444</v>
      </c>
      <c r="E294" s="6">
        <v>2100096683</v>
      </c>
      <c r="F294" t="s">
        <v>65</v>
      </c>
      <c r="G294" t="s">
        <v>25</v>
      </c>
      <c r="H294" s="7">
        <f>VLOOKUP(E294,SOTC_SWINE!A2:B106,{2},FALSE)</f>
      </c>
      <c r="I294" t="s">
        <v>122</v>
      </c>
      <c r="J294" t="s">
        <v>123</v>
      </c>
      <c r="K294" t="s">
        <v>123</v>
      </c>
      <c r="L294">
        <f>VLOOKUP(K294,SKU_SWINE!C2:F106,{4},FALSE)</f>
      </c>
      <c r="M294" s="8" t="s">
        <v>81</v>
      </c>
      <c r="N294" t="s">
        <v>29</v>
      </c>
      <c r="O294" t="s">
        <v>25</v>
      </c>
      <c r="P294" t="s">
        <v>25</v>
      </c>
      <c r="Q294" t="s">
        <v>25</v>
      </c>
      <c r="R294" t="s">
        <v>25</v>
      </c>
      <c r="S294" t="s">
        <v>25</v>
      </c>
      <c r="T294" s="8" t="s">
        <v>454</v>
      </c>
      <c r="U294" t="s">
        <v>25</v>
      </c>
      <c r="V294" t="s">
        <v>25</v>
      </c>
      <c r="W294" t="s">
        <v>65</v>
      </c>
      <c r="X294" t="s">
        <v>32</v>
      </c>
    </row>
    <row r="295" spans="1:24" x14ac:dyDescent="0.25">
      <c r="A295">
        <v>2024</v>
      </c>
      <c r="B295" t="s">
        <v>22</v>
      </c>
      <c r="C295" s="1" t="s">
        <v>436</v>
      </c>
      <c r="D295" s="1" t="s">
        <v>444</v>
      </c>
      <c r="E295" s="6">
        <v>2100096683</v>
      </c>
      <c r="F295" t="s">
        <v>65</v>
      </c>
      <c r="G295" t="s">
        <v>25</v>
      </c>
      <c r="H295" s="7">
        <f>VLOOKUP(E295,SOTC_SWINE!A2:B106,{2},FALSE)</f>
      </c>
      <c r="I295" t="s">
        <v>83</v>
      </c>
      <c r="J295" t="s">
        <v>84</v>
      </c>
      <c r="K295" t="s">
        <v>84</v>
      </c>
      <c r="L295">
        <f>VLOOKUP(K295,SKU_SWINE!C2:F106,{4},FALSE)</f>
      </c>
      <c r="M295" s="8" t="s">
        <v>28</v>
      </c>
      <c r="N295" t="s">
        <v>29</v>
      </c>
      <c r="O295" t="s">
        <v>25</v>
      </c>
      <c r="P295" t="s">
        <v>25</v>
      </c>
      <c r="Q295" t="s">
        <v>25</v>
      </c>
      <c r="R295" t="s">
        <v>25</v>
      </c>
      <c r="S295" t="s">
        <v>25</v>
      </c>
      <c r="T295" s="8" t="s">
        <v>451</v>
      </c>
      <c r="U295" t="s">
        <v>25</v>
      </c>
      <c r="V295" t="s">
        <v>25</v>
      </c>
      <c r="W295" t="s">
        <v>65</v>
      </c>
      <c r="X295" t="s">
        <v>32</v>
      </c>
    </row>
    <row r="296" spans="1:24" x14ac:dyDescent="0.25">
      <c r="A296">
        <v>2024</v>
      </c>
      <c r="B296" t="s">
        <v>22</v>
      </c>
      <c r="C296" s="1" t="s">
        <v>436</v>
      </c>
      <c r="D296" s="1" t="s">
        <v>444</v>
      </c>
      <c r="E296" s="6">
        <v>2100096683</v>
      </c>
      <c r="F296" t="s">
        <v>65</v>
      </c>
      <c r="G296" t="s">
        <v>25</v>
      </c>
      <c r="H296" s="7">
        <f>VLOOKUP(E296,SOTC_SWINE!A2:B106,{2},FALSE)</f>
      </c>
      <c r="I296" t="s">
        <v>119</v>
      </c>
      <c r="J296" t="s">
        <v>120</v>
      </c>
      <c r="K296" t="s">
        <v>120</v>
      </c>
      <c r="L296">
        <f>VLOOKUP(K296,SKU_SWINE!C2:F106,{4},FALSE)</f>
      </c>
      <c r="M296" s="8" t="s">
        <v>28</v>
      </c>
      <c r="N296" t="s">
        <v>29</v>
      </c>
      <c r="O296" t="s">
        <v>25</v>
      </c>
      <c r="P296" t="s">
        <v>25</v>
      </c>
      <c r="Q296" t="s">
        <v>25</v>
      </c>
      <c r="R296" t="s">
        <v>25</v>
      </c>
      <c r="S296" t="s">
        <v>25</v>
      </c>
      <c r="T296" s="8" t="s">
        <v>449</v>
      </c>
      <c r="U296" t="s">
        <v>25</v>
      </c>
      <c r="V296" t="s">
        <v>25</v>
      </c>
      <c r="W296" t="s">
        <v>65</v>
      </c>
      <c r="X296" t="s">
        <v>32</v>
      </c>
    </row>
    <row r="297" spans="1:24" x14ac:dyDescent="0.25">
      <c r="A297">
        <v>2024</v>
      </c>
      <c r="B297" t="s">
        <v>22</v>
      </c>
      <c r="C297" s="1" t="s">
        <v>436</v>
      </c>
      <c r="D297" s="1" t="s">
        <v>444</v>
      </c>
      <c r="E297" s="6">
        <v>2100096683</v>
      </c>
      <c r="F297" t="s">
        <v>65</v>
      </c>
      <c r="G297" t="s">
        <v>25</v>
      </c>
      <c r="H297" s="7">
        <f>VLOOKUP(E297,SOTC_SWINE!A2:B106,{2},FALSE)</f>
      </c>
      <c r="I297" t="s">
        <v>83</v>
      </c>
      <c r="J297" t="s">
        <v>84</v>
      </c>
      <c r="K297" t="s">
        <v>84</v>
      </c>
      <c r="L297">
        <f>VLOOKUP(K297,SKU_SWINE!C2:F106,{4},FALSE)</f>
      </c>
      <c r="M297" s="8" t="s">
        <v>81</v>
      </c>
      <c r="N297" t="s">
        <v>29</v>
      </c>
      <c r="O297" t="s">
        <v>25</v>
      </c>
      <c r="P297" t="s">
        <v>25</v>
      </c>
      <c r="Q297" t="s">
        <v>25</v>
      </c>
      <c r="R297" t="s">
        <v>25</v>
      </c>
      <c r="S297" t="s">
        <v>25</v>
      </c>
      <c r="T297" s="8" t="s">
        <v>455</v>
      </c>
      <c r="U297" t="s">
        <v>25</v>
      </c>
      <c r="V297" t="s">
        <v>25</v>
      </c>
      <c r="W297" t="s">
        <v>65</v>
      </c>
      <c r="X297" t="s">
        <v>32</v>
      </c>
    </row>
    <row r="298" spans="1:24" x14ac:dyDescent="0.25">
      <c r="A298">
        <v>2024</v>
      </c>
      <c r="B298" t="s">
        <v>22</v>
      </c>
      <c r="C298" s="1" t="s">
        <v>436</v>
      </c>
      <c r="D298" s="1" t="s">
        <v>456</v>
      </c>
      <c r="E298" s="6">
        <v>2100096672</v>
      </c>
      <c r="F298">
        <f>IF(ISBLANK(VLOOKUP(E298,SOTC_SWINE!A2:D106,{3},FALSE)),VLOOKUP(E298,SOTC_SWINE!A2:D106,{4},FALSE),VLOOKUP(E106,SOTC_SWINE!A2:D106,{3},FALSE))</f>
      </c>
      <c r="G298" t="s">
        <v>25</v>
      </c>
      <c r="H298" s="7">
        <f>VLOOKUP(E298,SOTC_SWINE!A2:B106,{2},FALSE)</f>
      </c>
      <c r="I298" t="s">
        <v>45</v>
      </c>
      <c r="J298" t="s">
        <v>46</v>
      </c>
      <c r="K298" t="s">
        <v>46</v>
      </c>
      <c r="L298">
        <f>VLOOKUP(K298,SKU_SWINE!C2:F106,{4},FALSE)</f>
      </c>
      <c r="M298" s="8" t="s">
        <v>132</v>
      </c>
      <c r="N298" t="s">
        <v>29</v>
      </c>
      <c r="O298" t="s">
        <v>25</v>
      </c>
      <c r="P298" t="s">
        <v>25</v>
      </c>
      <c r="Q298" t="s">
        <v>25</v>
      </c>
      <c r="R298" t="s">
        <v>25</v>
      </c>
      <c r="S298" t="s">
        <v>25</v>
      </c>
      <c r="T298" s="8" t="s">
        <v>457</v>
      </c>
      <c r="U298" t="s">
        <v>25</v>
      </c>
      <c r="V298" t="s">
        <v>25</v>
      </c>
      <c r="W298" t="s">
        <v>93</v>
      </c>
      <c r="X298" t="s">
        <v>32</v>
      </c>
    </row>
    <row r="299" spans="1:24" x14ac:dyDescent="0.25">
      <c r="A299">
        <v>2024</v>
      </c>
      <c r="B299" t="s">
        <v>22</v>
      </c>
      <c r="C299" s="1" t="s">
        <v>458</v>
      </c>
      <c r="D299" s="1" t="s">
        <v>459</v>
      </c>
      <c r="E299" s="6">
        <v>2100096757</v>
      </c>
      <c r="F299">
        <f>IF(ISBLANK(VLOOKUP(E299,SOTC_SWINE!A2:D106,{3},FALSE)),VLOOKUP(E299,SOTC_SWINE!A2:D106,{4},FALSE),VLOOKUP(E106,SOTC_SWINE!A2:D106,{3},FALSE))</f>
      </c>
      <c r="G299" t="s">
        <v>25</v>
      </c>
      <c r="H299" s="7">
        <f>VLOOKUP(E299,SOTC_SWINE!A2:B106,{2},FALSE)</f>
      </c>
      <c r="I299" t="s">
        <v>50</v>
      </c>
      <c r="J299" t="s">
        <v>51</v>
      </c>
      <c r="K299" t="s">
        <v>51</v>
      </c>
      <c r="L299">
        <f>VLOOKUP(K299,SKU_SWINE!C2:F106,{4},FALSE)</f>
      </c>
      <c r="M299" s="8" t="s">
        <v>52</v>
      </c>
      <c r="N299" t="s">
        <v>29</v>
      </c>
      <c r="O299" t="s">
        <v>25</v>
      </c>
      <c r="P299" t="s">
        <v>25</v>
      </c>
      <c r="Q299" t="s">
        <v>25</v>
      </c>
      <c r="R299" t="s">
        <v>25</v>
      </c>
      <c r="S299" t="s">
        <v>25</v>
      </c>
      <c r="T299" s="8" t="s">
        <v>53</v>
      </c>
      <c r="U299" t="s">
        <v>25</v>
      </c>
      <c r="V299" t="s">
        <v>25</v>
      </c>
      <c r="W299" t="s">
        <v>93</v>
      </c>
      <c r="X299" t="s">
        <v>32</v>
      </c>
    </row>
    <row r="300" spans="1:24" x14ac:dyDescent="0.25">
      <c r="A300">
        <v>2024</v>
      </c>
      <c r="B300" t="s">
        <v>22</v>
      </c>
      <c r="C300" s="1" t="s">
        <v>458</v>
      </c>
      <c r="D300" s="1" t="s">
        <v>459</v>
      </c>
      <c r="E300" s="6">
        <v>2100096757</v>
      </c>
      <c r="F300">
        <f>IF(ISBLANK(VLOOKUP(E300,SOTC_SWINE!A2:D106,{3},FALSE)),VLOOKUP(E300,SOTC_SWINE!A2:D106,{4},FALSE),VLOOKUP(E106,SOTC_SWINE!A2:D106,{3},FALSE))</f>
      </c>
      <c r="G300" t="s">
        <v>25</v>
      </c>
      <c r="H300" s="7">
        <f>VLOOKUP(E300,SOTC_SWINE!A2:B106,{2},FALSE)</f>
      </c>
      <c r="I300" t="s">
        <v>40</v>
      </c>
      <c r="J300" t="s">
        <v>41</v>
      </c>
      <c r="K300" t="s">
        <v>41</v>
      </c>
      <c r="L300">
        <f>VLOOKUP(K300,SKU_SWINE!C2:F106,{4},FALSE)</f>
      </c>
      <c r="M300" s="8" t="s">
        <v>89</v>
      </c>
      <c r="N300" t="s">
        <v>29</v>
      </c>
      <c r="O300" t="s">
        <v>25</v>
      </c>
      <c r="P300" t="s">
        <v>25</v>
      </c>
      <c r="Q300" t="s">
        <v>25</v>
      </c>
      <c r="R300" t="s">
        <v>25</v>
      </c>
      <c r="S300" t="s">
        <v>25</v>
      </c>
      <c r="T300" s="8" t="s">
        <v>460</v>
      </c>
      <c r="U300" t="s">
        <v>25</v>
      </c>
      <c r="V300" t="s">
        <v>25</v>
      </c>
      <c r="W300" t="s">
        <v>93</v>
      </c>
      <c r="X300" t="s">
        <v>32</v>
      </c>
    </row>
    <row r="301" spans="1:24" x14ac:dyDescent="0.25">
      <c r="A301">
        <v>2024</v>
      </c>
      <c r="B301" t="s">
        <v>22</v>
      </c>
      <c r="C301" s="1" t="s">
        <v>458</v>
      </c>
      <c r="D301" s="1" t="s">
        <v>459</v>
      </c>
      <c r="E301" s="6">
        <v>2100096757</v>
      </c>
      <c r="F301">
        <f>IF(ISBLANK(VLOOKUP(E301,SOTC_SWINE!A2:D106,{3},FALSE)),VLOOKUP(E301,SOTC_SWINE!A2:D106,{4},FALSE),VLOOKUP(E106,SOTC_SWINE!A2:D106,{3},FALSE))</f>
      </c>
      <c r="G301" t="s">
        <v>25</v>
      </c>
      <c r="H301" s="7">
        <f>VLOOKUP(E301,SOTC_SWINE!A2:B106,{2},FALSE)</f>
      </c>
      <c r="I301" t="s">
        <v>35</v>
      </c>
      <c r="J301" t="s">
        <v>36</v>
      </c>
      <c r="K301" t="s">
        <v>36</v>
      </c>
      <c r="L301">
        <f>VLOOKUP(K301,SKU_SWINE!C2:F106,{4},FALSE)</f>
      </c>
      <c r="M301" s="8" t="s">
        <v>28</v>
      </c>
      <c r="N301" t="s">
        <v>29</v>
      </c>
      <c r="O301" t="s">
        <v>25</v>
      </c>
      <c r="P301" t="s">
        <v>25</v>
      </c>
      <c r="Q301" t="s">
        <v>25</v>
      </c>
      <c r="R301" t="s">
        <v>25</v>
      </c>
      <c r="S301" t="s">
        <v>25</v>
      </c>
      <c r="T301" s="8" t="s">
        <v>461</v>
      </c>
      <c r="U301" t="s">
        <v>25</v>
      </c>
      <c r="V301" t="s">
        <v>25</v>
      </c>
      <c r="W301" t="s">
        <v>93</v>
      </c>
      <c r="X301" t="s">
        <v>32</v>
      </c>
    </row>
    <row r="302" spans="1:24" x14ac:dyDescent="0.25">
      <c r="A302">
        <v>2024</v>
      </c>
      <c r="B302" t="s">
        <v>22</v>
      </c>
      <c r="C302" s="1" t="s">
        <v>458</v>
      </c>
      <c r="D302" s="1" t="s">
        <v>459</v>
      </c>
      <c r="E302" s="6">
        <v>2100096757</v>
      </c>
      <c r="F302">
        <f>IF(ISBLANK(VLOOKUP(E302,SOTC_SWINE!A2:D106,{3},FALSE)),VLOOKUP(E302,SOTC_SWINE!A2:D106,{4},FALSE),VLOOKUP(E106,SOTC_SWINE!A2:D106,{3},FALSE))</f>
      </c>
      <c r="G302" t="s">
        <v>25</v>
      </c>
      <c r="H302" s="7">
        <f>VLOOKUP(E302,SOTC_SWINE!A2:B106,{2},FALSE)</f>
      </c>
      <c r="I302" t="s">
        <v>35</v>
      </c>
      <c r="J302" t="s">
        <v>36</v>
      </c>
      <c r="K302" t="s">
        <v>36</v>
      </c>
      <c r="L302">
        <f>VLOOKUP(K302,SKU_SWINE!C2:F106,{4},FALSE)</f>
      </c>
      <c r="M302" s="8" t="s">
        <v>28</v>
      </c>
      <c r="N302" t="s">
        <v>29</v>
      </c>
      <c r="O302" t="s">
        <v>25</v>
      </c>
      <c r="P302" t="s">
        <v>25</v>
      </c>
      <c r="Q302" t="s">
        <v>25</v>
      </c>
      <c r="R302" t="s">
        <v>25</v>
      </c>
      <c r="S302" t="s">
        <v>25</v>
      </c>
      <c r="T302" s="8" t="s">
        <v>462</v>
      </c>
      <c r="U302" t="s">
        <v>25</v>
      </c>
      <c r="V302" t="s">
        <v>25</v>
      </c>
      <c r="W302" t="s">
        <v>93</v>
      </c>
      <c r="X302" t="s">
        <v>32</v>
      </c>
    </row>
    <row r="303" spans="1:24" x14ac:dyDescent="0.25">
      <c r="A303">
        <v>2024</v>
      </c>
      <c r="B303" t="s">
        <v>22</v>
      </c>
      <c r="C303" s="1" t="s">
        <v>458</v>
      </c>
      <c r="D303" s="1" t="s">
        <v>459</v>
      </c>
      <c r="E303" s="6">
        <v>2100096757</v>
      </c>
      <c r="F303">
        <f>IF(ISBLANK(VLOOKUP(E303,SOTC_SWINE!A2:D106,{3},FALSE)),VLOOKUP(E303,SOTC_SWINE!A2:D106,{4},FALSE),VLOOKUP(E106,SOTC_SWINE!A2:D106,{3},FALSE))</f>
      </c>
      <c r="G303" t="s">
        <v>25</v>
      </c>
      <c r="H303" s="7">
        <f>VLOOKUP(E303,SOTC_SWINE!A2:B106,{2},FALSE)</f>
      </c>
      <c r="I303" t="s">
        <v>179</v>
      </c>
      <c r="J303" t="s">
        <v>180</v>
      </c>
      <c r="K303" t="s">
        <v>180</v>
      </c>
      <c r="L303">
        <f>VLOOKUP(K303,SKU_SWINE!C2:F106,{4},FALSE)</f>
      </c>
      <c r="M303" s="8" t="s">
        <v>28</v>
      </c>
      <c r="N303" t="s">
        <v>29</v>
      </c>
      <c r="O303" t="s">
        <v>25</v>
      </c>
      <c r="P303" t="s">
        <v>25</v>
      </c>
      <c r="Q303" t="s">
        <v>25</v>
      </c>
      <c r="R303" t="s">
        <v>25</v>
      </c>
      <c r="S303" t="s">
        <v>25</v>
      </c>
      <c r="T303" s="8" t="s">
        <v>463</v>
      </c>
      <c r="U303" t="s">
        <v>25</v>
      </c>
      <c r="V303" t="s">
        <v>25</v>
      </c>
      <c r="W303" t="s">
        <v>93</v>
      </c>
      <c r="X303" t="s">
        <v>32</v>
      </c>
    </row>
    <row r="304" spans="1:24" x14ac:dyDescent="0.25">
      <c r="A304">
        <v>2024</v>
      </c>
      <c r="B304" t="s">
        <v>22</v>
      </c>
      <c r="C304" s="1" t="s">
        <v>458</v>
      </c>
      <c r="D304" s="1" t="s">
        <v>459</v>
      </c>
      <c r="E304" s="6">
        <v>2100096757</v>
      </c>
      <c r="F304">
        <f>IF(ISBLANK(VLOOKUP(E304,SOTC_SWINE!A2:D106,{3},FALSE)),VLOOKUP(E304,SOTC_SWINE!A2:D106,{4},FALSE),VLOOKUP(E106,SOTC_SWINE!A2:D106,{3},FALSE))</f>
      </c>
      <c r="G304" t="s">
        <v>25</v>
      </c>
      <c r="H304" s="7">
        <f>VLOOKUP(E304,SOTC_SWINE!A2:B106,{2},FALSE)</f>
      </c>
      <c r="I304" t="s">
        <v>103</v>
      </c>
      <c r="J304" t="s">
        <v>104</v>
      </c>
      <c r="K304" t="s">
        <v>104</v>
      </c>
      <c r="L304">
        <f>VLOOKUP(K304,SKU_SWINE!C2:F106,{4},FALSE)</f>
      </c>
      <c r="M304" s="8" t="s">
        <v>28</v>
      </c>
      <c r="N304" t="s">
        <v>29</v>
      </c>
      <c r="O304" t="s">
        <v>25</v>
      </c>
      <c r="P304" t="s">
        <v>25</v>
      </c>
      <c r="Q304" t="s">
        <v>25</v>
      </c>
      <c r="R304" t="s">
        <v>25</v>
      </c>
      <c r="S304" t="s">
        <v>25</v>
      </c>
      <c r="T304" s="8" t="s">
        <v>464</v>
      </c>
      <c r="U304" t="s">
        <v>25</v>
      </c>
      <c r="V304" t="s">
        <v>25</v>
      </c>
      <c r="W304" t="s">
        <v>93</v>
      </c>
      <c r="X304" t="s">
        <v>32</v>
      </c>
    </row>
    <row r="305" spans="1:24" x14ac:dyDescent="0.25">
      <c r="A305">
        <v>2024</v>
      </c>
      <c r="B305" t="s">
        <v>22</v>
      </c>
      <c r="C305" s="1" t="s">
        <v>458</v>
      </c>
      <c r="D305" s="1" t="s">
        <v>459</v>
      </c>
      <c r="E305" s="6">
        <v>2100096757</v>
      </c>
      <c r="F305">
        <f>IF(ISBLANK(VLOOKUP(E305,SOTC_SWINE!A2:D106,{3},FALSE)),VLOOKUP(E305,SOTC_SWINE!A2:D106,{4},FALSE),VLOOKUP(E106,SOTC_SWINE!A2:D106,{3},FALSE))</f>
      </c>
      <c r="G305" t="s">
        <v>25</v>
      </c>
      <c r="H305" s="7">
        <f>VLOOKUP(E305,SOTC_SWINE!A2:B106,{2},FALSE)</f>
      </c>
      <c r="I305" t="s">
        <v>347</v>
      </c>
      <c r="J305" t="s">
        <v>348</v>
      </c>
      <c r="K305" t="s">
        <v>348</v>
      </c>
      <c r="L305">
        <f>VLOOKUP(K305,SKU_SWINE!C2:F106,{4},FALSE)</f>
      </c>
      <c r="M305" s="8" t="s">
        <v>265</v>
      </c>
      <c r="N305" t="s">
        <v>29</v>
      </c>
      <c r="O305" t="s">
        <v>25</v>
      </c>
      <c r="P305" t="s">
        <v>25</v>
      </c>
      <c r="Q305" t="s">
        <v>25</v>
      </c>
      <c r="R305" t="s">
        <v>25</v>
      </c>
      <c r="S305" t="s">
        <v>25</v>
      </c>
      <c r="T305" s="8" t="s">
        <v>465</v>
      </c>
      <c r="U305" t="s">
        <v>25</v>
      </c>
      <c r="V305" t="s">
        <v>25</v>
      </c>
      <c r="W305" t="s">
        <v>93</v>
      </c>
      <c r="X305" t="s">
        <v>32</v>
      </c>
    </row>
    <row r="306" spans="1:24" x14ac:dyDescent="0.25">
      <c r="A306">
        <v>2024</v>
      </c>
      <c r="B306" t="s">
        <v>22</v>
      </c>
      <c r="C306" s="1" t="s">
        <v>458</v>
      </c>
      <c r="D306" s="1" t="s">
        <v>459</v>
      </c>
      <c r="E306" s="6">
        <v>2100096757</v>
      </c>
      <c r="F306">
        <f>IF(ISBLANK(VLOOKUP(E306,SOTC_SWINE!A2:D106,{3},FALSE)),VLOOKUP(E306,SOTC_SWINE!A2:D106,{4},FALSE),VLOOKUP(E106,SOTC_SWINE!A2:D106,{3},FALSE))</f>
      </c>
      <c r="G306" t="s">
        <v>25</v>
      </c>
      <c r="H306" s="7">
        <f>VLOOKUP(E306,SOTC_SWINE!A2:B106,{2},FALSE)</f>
      </c>
      <c r="I306" t="s">
        <v>119</v>
      </c>
      <c r="J306" t="s">
        <v>120</v>
      </c>
      <c r="K306" t="s">
        <v>120</v>
      </c>
      <c r="L306">
        <f>VLOOKUP(K306,SKU_SWINE!C2:F106,{4},FALSE)</f>
      </c>
      <c r="M306" s="8" t="s">
        <v>284</v>
      </c>
      <c r="N306" t="s">
        <v>29</v>
      </c>
      <c r="O306" t="s">
        <v>25</v>
      </c>
      <c r="P306" t="s">
        <v>25</v>
      </c>
      <c r="Q306" t="s">
        <v>25</v>
      </c>
      <c r="R306" t="s">
        <v>25</v>
      </c>
      <c r="S306" t="s">
        <v>25</v>
      </c>
      <c r="T306" s="8" t="s">
        <v>466</v>
      </c>
      <c r="U306" t="s">
        <v>25</v>
      </c>
      <c r="V306" t="s">
        <v>25</v>
      </c>
      <c r="W306" t="s">
        <v>93</v>
      </c>
      <c r="X306" t="s">
        <v>32</v>
      </c>
    </row>
    <row r="307" spans="1:24" x14ac:dyDescent="0.25">
      <c r="A307">
        <v>2024</v>
      </c>
      <c r="B307" t="s">
        <v>22</v>
      </c>
      <c r="C307" s="1" t="s">
        <v>458</v>
      </c>
      <c r="D307" s="1" t="s">
        <v>459</v>
      </c>
      <c r="E307" s="6">
        <v>2100096757</v>
      </c>
      <c r="F307">
        <f>IF(ISBLANK(VLOOKUP(E307,SOTC_SWINE!A2:D106,{3},FALSE)),VLOOKUP(E307,SOTC_SWINE!A2:D106,{4},FALSE),VLOOKUP(E106,SOTC_SWINE!A2:D106,{3},FALSE))</f>
      </c>
      <c r="G307" t="s">
        <v>25</v>
      </c>
      <c r="H307" s="7">
        <f>VLOOKUP(E307,SOTC_SWINE!A2:B106,{2},FALSE)</f>
      </c>
      <c r="I307" t="s">
        <v>122</v>
      </c>
      <c r="J307" t="s">
        <v>123</v>
      </c>
      <c r="K307" t="s">
        <v>123</v>
      </c>
      <c r="L307">
        <f>VLOOKUP(K307,SKU_SWINE!C2:F106,{4},FALSE)</f>
      </c>
      <c r="M307" s="8" t="s">
        <v>81</v>
      </c>
      <c r="N307" t="s">
        <v>29</v>
      </c>
      <c r="O307" t="s">
        <v>25</v>
      </c>
      <c r="P307" t="s">
        <v>25</v>
      </c>
      <c r="Q307" t="s">
        <v>25</v>
      </c>
      <c r="R307" t="s">
        <v>25</v>
      </c>
      <c r="S307" t="s">
        <v>25</v>
      </c>
      <c r="T307" s="8" t="s">
        <v>467</v>
      </c>
      <c r="U307" t="s">
        <v>25</v>
      </c>
      <c r="V307" t="s">
        <v>25</v>
      </c>
      <c r="W307" t="s">
        <v>93</v>
      </c>
      <c r="X307" t="s">
        <v>32</v>
      </c>
    </row>
    <row r="308" spans="1:24" x14ac:dyDescent="0.25">
      <c r="A308">
        <v>2024</v>
      </c>
      <c r="B308" t="s">
        <v>22</v>
      </c>
      <c r="C308" s="1" t="s">
        <v>458</v>
      </c>
      <c r="D308" s="1" t="s">
        <v>459</v>
      </c>
      <c r="E308" s="6">
        <v>2100096757</v>
      </c>
      <c r="F308">
        <f>IF(ISBLANK(VLOOKUP(E308,SOTC_SWINE!A2:D106,{3},FALSE)),VLOOKUP(E308,SOTC_SWINE!A2:D106,{4},FALSE),VLOOKUP(E106,SOTC_SWINE!A2:D106,{3},FALSE))</f>
      </c>
      <c r="G308" t="s">
        <v>25</v>
      </c>
      <c r="H308" s="7">
        <f>VLOOKUP(E308,SOTC_SWINE!A2:B106,{2},FALSE)</f>
      </c>
      <c r="I308" t="s">
        <v>35</v>
      </c>
      <c r="J308" t="s">
        <v>36</v>
      </c>
      <c r="K308" t="s">
        <v>36</v>
      </c>
      <c r="L308">
        <f>VLOOKUP(K308,SKU_SWINE!C2:F106,{4},FALSE)</f>
      </c>
      <c r="M308" s="8" t="s">
        <v>81</v>
      </c>
      <c r="N308" t="s">
        <v>29</v>
      </c>
      <c r="O308" t="s">
        <v>25</v>
      </c>
      <c r="P308" t="s">
        <v>25</v>
      </c>
      <c r="Q308" t="s">
        <v>25</v>
      </c>
      <c r="R308" t="s">
        <v>25</v>
      </c>
      <c r="S308" t="s">
        <v>25</v>
      </c>
      <c r="T308" s="8" t="s">
        <v>468</v>
      </c>
      <c r="U308" t="s">
        <v>25</v>
      </c>
      <c r="V308" t="s">
        <v>25</v>
      </c>
      <c r="W308" t="s">
        <v>93</v>
      </c>
      <c r="X308" t="s">
        <v>32</v>
      </c>
    </row>
    <row r="309" spans="1:24" x14ac:dyDescent="0.25">
      <c r="A309">
        <v>2024</v>
      </c>
      <c r="B309" t="s">
        <v>22</v>
      </c>
      <c r="C309" s="1" t="s">
        <v>458</v>
      </c>
      <c r="D309" s="1" t="s">
        <v>459</v>
      </c>
      <c r="E309" s="6">
        <v>2100096757</v>
      </c>
      <c r="F309">
        <f>IF(ISBLANK(VLOOKUP(E309,SOTC_SWINE!A2:D106,{3},FALSE)),VLOOKUP(E309,SOTC_SWINE!A2:D106,{4},FALSE),VLOOKUP(E106,SOTC_SWINE!A2:D106,{3},FALSE))</f>
      </c>
      <c r="G309" t="s">
        <v>25</v>
      </c>
      <c r="H309" s="7">
        <f>VLOOKUP(E309,SOTC_SWINE!A2:B106,{2},FALSE)</f>
      </c>
      <c r="I309" t="s">
        <v>103</v>
      </c>
      <c r="J309" t="s">
        <v>104</v>
      </c>
      <c r="K309" t="s">
        <v>104</v>
      </c>
      <c r="L309">
        <f>VLOOKUP(K309,SKU_SWINE!C2:F106,{4},FALSE)</f>
      </c>
      <c r="M309" s="8" t="s">
        <v>28</v>
      </c>
      <c r="N309" t="s">
        <v>29</v>
      </c>
      <c r="O309" t="s">
        <v>25</v>
      </c>
      <c r="P309" t="s">
        <v>25</v>
      </c>
      <c r="Q309" t="s">
        <v>25</v>
      </c>
      <c r="R309" t="s">
        <v>25</v>
      </c>
      <c r="S309" t="s">
        <v>25</v>
      </c>
      <c r="T309" s="8" t="s">
        <v>464</v>
      </c>
      <c r="U309" t="s">
        <v>25</v>
      </c>
      <c r="V309" t="s">
        <v>25</v>
      </c>
      <c r="W309" t="s">
        <v>93</v>
      </c>
      <c r="X309" t="s">
        <v>32</v>
      </c>
    </row>
    <row r="310" spans="1:24" x14ac:dyDescent="0.25">
      <c r="A310">
        <v>2024</v>
      </c>
      <c r="B310" t="s">
        <v>22</v>
      </c>
      <c r="C310" s="1" t="s">
        <v>469</v>
      </c>
      <c r="D310" s="1" t="s">
        <v>470</v>
      </c>
      <c r="E310" s="6">
        <v>2100097037</v>
      </c>
      <c r="F310" t="s">
        <v>65</v>
      </c>
      <c r="G310" t="s">
        <v>25</v>
      </c>
      <c r="H310" s="7">
        <f>VLOOKUP(E310,SOTC_SWINE!A2:B106,{2},FALSE)</f>
      </c>
      <c r="I310" t="s">
        <v>168</v>
      </c>
      <c r="J310" t="s">
        <v>169</v>
      </c>
      <c r="K310" t="s">
        <v>169</v>
      </c>
      <c r="L310">
        <f>VLOOKUP(K310,SKU_SWINE!C2:F106,{4},FALSE)</f>
      </c>
      <c r="M310" s="8" t="s">
        <v>211</v>
      </c>
      <c r="N310" t="s">
        <v>29</v>
      </c>
      <c r="O310" t="s">
        <v>25</v>
      </c>
      <c r="P310" t="s">
        <v>25</v>
      </c>
      <c r="Q310" t="s">
        <v>25</v>
      </c>
      <c r="R310" t="s">
        <v>25</v>
      </c>
      <c r="S310" t="s">
        <v>25</v>
      </c>
      <c r="T310" s="8" t="s">
        <v>471</v>
      </c>
      <c r="U310" t="s">
        <v>25</v>
      </c>
      <c r="V310" t="s">
        <v>25</v>
      </c>
      <c r="W310" t="s">
        <v>65</v>
      </c>
      <c r="X310" t="s">
        <v>32</v>
      </c>
    </row>
    <row r="311" spans="1:24" x14ac:dyDescent="0.25">
      <c r="A311">
        <v>2024</v>
      </c>
      <c r="B311" t="s">
        <v>22</v>
      </c>
      <c r="C311" s="1" t="s">
        <v>469</v>
      </c>
      <c r="D311" s="1" t="s">
        <v>470</v>
      </c>
      <c r="E311" s="6">
        <v>2100097037</v>
      </c>
      <c r="F311" t="s">
        <v>65</v>
      </c>
      <c r="G311" t="s">
        <v>25</v>
      </c>
      <c r="H311" s="7">
        <f>VLOOKUP(E311,SOTC_SWINE!A2:B106,{2},FALSE)</f>
      </c>
      <c r="I311" t="s">
        <v>168</v>
      </c>
      <c r="J311" t="s">
        <v>169</v>
      </c>
      <c r="K311" t="s">
        <v>169</v>
      </c>
      <c r="L311">
        <f>VLOOKUP(K311,SKU_SWINE!C2:F106,{4},FALSE)</f>
      </c>
      <c r="M311" s="8" t="s">
        <v>71</v>
      </c>
      <c r="N311" t="s">
        <v>29</v>
      </c>
      <c r="O311" t="s">
        <v>25</v>
      </c>
      <c r="P311" t="s">
        <v>25</v>
      </c>
      <c r="Q311" t="s">
        <v>25</v>
      </c>
      <c r="R311" t="s">
        <v>25</v>
      </c>
      <c r="S311" t="s">
        <v>25</v>
      </c>
      <c r="T311" s="8" t="s">
        <v>472</v>
      </c>
      <c r="U311" t="s">
        <v>25</v>
      </c>
      <c r="V311" t="s">
        <v>25</v>
      </c>
      <c r="W311" t="s">
        <v>65</v>
      </c>
      <c r="X311" t="s">
        <v>32</v>
      </c>
    </row>
    <row r="312" spans="1:24" x14ac:dyDescent="0.25">
      <c r="A312">
        <v>2024</v>
      </c>
      <c r="B312" t="s">
        <v>22</v>
      </c>
      <c r="C312" s="1" t="s">
        <v>469</v>
      </c>
      <c r="D312" s="1" t="s">
        <v>470</v>
      </c>
      <c r="E312" s="6">
        <v>2100097037</v>
      </c>
      <c r="F312" t="s">
        <v>65</v>
      </c>
      <c r="G312" t="s">
        <v>25</v>
      </c>
      <c r="H312" s="7">
        <f>VLOOKUP(E312,SOTC_SWINE!A2:B106,{2},FALSE)</f>
      </c>
      <c r="I312" t="s">
        <v>168</v>
      </c>
      <c r="J312" t="s">
        <v>169</v>
      </c>
      <c r="K312" t="s">
        <v>169</v>
      </c>
      <c r="L312">
        <f>VLOOKUP(K312,SKU_SWINE!C2:F106,{4},FALSE)</f>
      </c>
      <c r="M312" s="8" t="s">
        <v>357</v>
      </c>
      <c r="N312" t="s">
        <v>29</v>
      </c>
      <c r="O312" t="s">
        <v>25</v>
      </c>
      <c r="P312" t="s">
        <v>25</v>
      </c>
      <c r="Q312" t="s">
        <v>25</v>
      </c>
      <c r="R312" t="s">
        <v>25</v>
      </c>
      <c r="S312" t="s">
        <v>25</v>
      </c>
      <c r="T312" s="8" t="s">
        <v>473</v>
      </c>
      <c r="U312" t="s">
        <v>25</v>
      </c>
      <c r="V312" t="s">
        <v>25</v>
      </c>
      <c r="W312" t="s">
        <v>65</v>
      </c>
      <c r="X312" t="s">
        <v>32</v>
      </c>
    </row>
    <row r="313" spans="1:24" x14ac:dyDescent="0.25">
      <c r="A313">
        <v>2024</v>
      </c>
      <c r="B313" t="s">
        <v>22</v>
      </c>
      <c r="C313" s="1" t="s">
        <v>469</v>
      </c>
      <c r="D313" s="1" t="s">
        <v>470</v>
      </c>
      <c r="E313" s="6">
        <v>2100097037</v>
      </c>
      <c r="F313" t="s">
        <v>65</v>
      </c>
      <c r="G313" t="s">
        <v>25</v>
      </c>
      <c r="H313" s="7">
        <f>VLOOKUP(E313,SOTC_SWINE!A2:B106,{2},FALSE)</f>
      </c>
      <c r="I313" t="s">
        <v>168</v>
      </c>
      <c r="J313" t="s">
        <v>169</v>
      </c>
      <c r="K313" t="s">
        <v>169</v>
      </c>
      <c r="L313">
        <f>VLOOKUP(K313,SKU_SWINE!C2:F106,{4},FALSE)</f>
      </c>
      <c r="M313" s="8" t="s">
        <v>233</v>
      </c>
      <c r="N313" t="s">
        <v>29</v>
      </c>
      <c r="O313" t="s">
        <v>25</v>
      </c>
      <c r="P313" t="s">
        <v>25</v>
      </c>
      <c r="Q313" t="s">
        <v>25</v>
      </c>
      <c r="R313" t="s">
        <v>25</v>
      </c>
      <c r="S313" t="s">
        <v>25</v>
      </c>
      <c r="T313" s="8" t="s">
        <v>474</v>
      </c>
      <c r="U313" t="s">
        <v>25</v>
      </c>
      <c r="V313" t="s">
        <v>25</v>
      </c>
      <c r="W313" t="s">
        <v>65</v>
      </c>
      <c r="X313" t="s">
        <v>32</v>
      </c>
    </row>
    <row r="314" spans="1:24" x14ac:dyDescent="0.25">
      <c r="A314">
        <v>2024</v>
      </c>
      <c r="B314" t="s">
        <v>22</v>
      </c>
      <c r="C314" s="1" t="s">
        <v>469</v>
      </c>
      <c r="D314" s="1" t="s">
        <v>470</v>
      </c>
      <c r="E314" s="6">
        <v>2100097037</v>
      </c>
      <c r="F314" t="s">
        <v>65</v>
      </c>
      <c r="G314" t="s">
        <v>25</v>
      </c>
      <c r="H314" s="7">
        <f>VLOOKUP(E314,SOTC_SWINE!A2:B106,{2},FALSE)</f>
      </c>
      <c r="I314" t="s">
        <v>97</v>
      </c>
      <c r="J314" t="s">
        <v>98</v>
      </c>
      <c r="K314" t="s">
        <v>98</v>
      </c>
      <c r="L314">
        <f>VLOOKUP(K314,SKU_SWINE!C2:F106,{4},FALSE)</f>
      </c>
      <c r="M314" s="8" t="s">
        <v>52</v>
      </c>
      <c r="N314" t="s">
        <v>29</v>
      </c>
      <c r="O314" t="s">
        <v>25</v>
      </c>
      <c r="P314" t="s">
        <v>25</v>
      </c>
      <c r="Q314" t="s">
        <v>25</v>
      </c>
      <c r="R314" t="s">
        <v>25</v>
      </c>
      <c r="S314" t="s">
        <v>25</v>
      </c>
      <c r="T314" s="8" t="s">
        <v>475</v>
      </c>
      <c r="U314" t="s">
        <v>25</v>
      </c>
      <c r="V314" t="s">
        <v>25</v>
      </c>
      <c r="W314" t="s">
        <v>65</v>
      </c>
      <c r="X314" t="s">
        <v>32</v>
      </c>
    </row>
    <row r="315" spans="1:24" x14ac:dyDescent="0.25">
      <c r="A315">
        <v>2024</v>
      </c>
      <c r="B315" t="s">
        <v>22</v>
      </c>
      <c r="C315" s="1" t="s">
        <v>469</v>
      </c>
      <c r="D315" s="1" t="s">
        <v>476</v>
      </c>
      <c r="E315" s="6">
        <v>2100097103</v>
      </c>
      <c r="F315">
        <f>IF(ISBLANK(VLOOKUP(E315,SOTC_SWINE!A2:D106,{3},FALSE)),VLOOKUP(E315,SOTC_SWINE!A2:D106,{4},FALSE),VLOOKUP(E106,SOTC_SWINE!A2:D106,{3},FALSE))</f>
      </c>
      <c r="G315" t="s">
        <v>25</v>
      </c>
      <c r="H315" s="7">
        <f>VLOOKUP(E315,SOTC_SWINE!A2:B106,{2},FALSE)</f>
      </c>
      <c r="I315" t="s">
        <v>97</v>
      </c>
      <c r="J315" t="s">
        <v>98</v>
      </c>
      <c r="K315" t="s">
        <v>98</v>
      </c>
      <c r="L315">
        <f>VLOOKUP(K315,SKU_SWINE!C2:F106,{4},FALSE)</f>
      </c>
      <c r="M315" s="8" t="s">
        <v>477</v>
      </c>
      <c r="N315" t="s">
        <v>29</v>
      </c>
      <c r="O315" t="s">
        <v>25</v>
      </c>
      <c r="P315" t="s">
        <v>25</v>
      </c>
      <c r="Q315" t="s">
        <v>25</v>
      </c>
      <c r="R315" t="s">
        <v>25</v>
      </c>
      <c r="S315" t="s">
        <v>25</v>
      </c>
      <c r="T315" s="8" t="s">
        <v>478</v>
      </c>
      <c r="U315" t="s">
        <v>25</v>
      </c>
      <c r="V315" t="s">
        <v>25</v>
      </c>
      <c r="W315" t="s">
        <v>93</v>
      </c>
      <c r="X315" t="s">
        <v>32</v>
      </c>
    </row>
    <row r="316" spans="1:24" x14ac:dyDescent="0.25">
      <c r="A316">
        <v>2024</v>
      </c>
      <c r="B316" t="s">
        <v>22</v>
      </c>
      <c r="C316" s="1" t="s">
        <v>469</v>
      </c>
      <c r="D316" s="1" t="s">
        <v>476</v>
      </c>
      <c r="E316" s="6">
        <v>2100097103</v>
      </c>
      <c r="F316">
        <f>IF(ISBLANK(VLOOKUP(E316,SOTC_SWINE!A2:D106,{3},FALSE)),VLOOKUP(E316,SOTC_SWINE!A2:D106,{4},FALSE),VLOOKUP(E106,SOTC_SWINE!A2:D106,{3},FALSE))</f>
      </c>
      <c r="G316" t="s">
        <v>25</v>
      </c>
      <c r="H316" s="7">
        <f>VLOOKUP(E316,SOTC_SWINE!A2:B106,{2},FALSE)</f>
      </c>
      <c r="I316" t="s">
        <v>50</v>
      </c>
      <c r="J316" t="s">
        <v>51</v>
      </c>
      <c r="K316" t="s">
        <v>51</v>
      </c>
      <c r="L316">
        <f>VLOOKUP(K316,SKU_SWINE!C2:F106,{4},FALSE)</f>
      </c>
      <c r="M316" s="8" t="s">
        <v>106</v>
      </c>
      <c r="N316" t="s">
        <v>29</v>
      </c>
      <c r="O316" t="s">
        <v>25</v>
      </c>
      <c r="P316" t="s">
        <v>25</v>
      </c>
      <c r="Q316" t="s">
        <v>25</v>
      </c>
      <c r="R316" t="s">
        <v>25</v>
      </c>
      <c r="S316" t="s">
        <v>25</v>
      </c>
      <c r="T316" s="8" t="s">
        <v>479</v>
      </c>
      <c r="U316" t="s">
        <v>25</v>
      </c>
      <c r="V316" t="s">
        <v>25</v>
      </c>
      <c r="W316" t="s">
        <v>93</v>
      </c>
      <c r="X316" t="s">
        <v>32</v>
      </c>
    </row>
    <row r="317" spans="1:24" x14ac:dyDescent="0.25">
      <c r="A317">
        <v>2024</v>
      </c>
      <c r="B317" t="s">
        <v>22</v>
      </c>
      <c r="C317" s="1" t="s">
        <v>469</v>
      </c>
      <c r="D317" s="1" t="s">
        <v>476</v>
      </c>
      <c r="E317" s="6">
        <v>2100097103</v>
      </c>
      <c r="F317">
        <f>IF(ISBLANK(VLOOKUP(E317,SOTC_SWINE!A2:D106,{3},FALSE)),VLOOKUP(E317,SOTC_SWINE!A2:D106,{4},FALSE),VLOOKUP(E106,SOTC_SWINE!A2:D106,{3},FALSE))</f>
      </c>
      <c r="G317" t="s">
        <v>25</v>
      </c>
      <c r="H317" s="7">
        <f>VLOOKUP(E317,SOTC_SWINE!A2:B106,{2},FALSE)</f>
      </c>
      <c r="I317" t="s">
        <v>40</v>
      </c>
      <c r="J317" t="s">
        <v>41</v>
      </c>
      <c r="K317" t="s">
        <v>41</v>
      </c>
      <c r="L317">
        <f>VLOOKUP(K317,SKU_SWINE!C2:F106,{4},FALSE)</f>
      </c>
      <c r="M317" s="8" t="s">
        <v>71</v>
      </c>
      <c r="N317" t="s">
        <v>29</v>
      </c>
      <c r="O317" t="s">
        <v>25</v>
      </c>
      <c r="P317" t="s">
        <v>25</v>
      </c>
      <c r="Q317" t="s">
        <v>25</v>
      </c>
      <c r="R317" t="s">
        <v>25</v>
      </c>
      <c r="S317" t="s">
        <v>25</v>
      </c>
      <c r="T317" s="8" t="s">
        <v>480</v>
      </c>
      <c r="U317" t="s">
        <v>25</v>
      </c>
      <c r="V317" t="s">
        <v>25</v>
      </c>
      <c r="W317" t="s">
        <v>93</v>
      </c>
      <c r="X317" t="s">
        <v>32</v>
      </c>
    </row>
    <row r="318" spans="1:24" x14ac:dyDescent="0.25">
      <c r="A318">
        <v>2024</v>
      </c>
      <c r="B318" t="s">
        <v>22</v>
      </c>
      <c r="C318" s="1" t="s">
        <v>469</v>
      </c>
      <c r="D318" s="1" t="s">
        <v>476</v>
      </c>
      <c r="E318" s="6">
        <v>2100097103</v>
      </c>
      <c r="F318">
        <f>IF(ISBLANK(VLOOKUP(E318,SOTC_SWINE!A2:D106,{3},FALSE)),VLOOKUP(E318,SOTC_SWINE!A2:D106,{4},FALSE),VLOOKUP(E106,SOTC_SWINE!A2:D106,{3},FALSE))</f>
      </c>
      <c r="G318" t="s">
        <v>25</v>
      </c>
      <c r="H318" s="7">
        <f>VLOOKUP(E318,SOTC_SWINE!A2:B106,{2},FALSE)</f>
      </c>
      <c r="I318" t="s">
        <v>168</v>
      </c>
      <c r="J318" t="s">
        <v>169</v>
      </c>
      <c r="K318" t="s">
        <v>169</v>
      </c>
      <c r="L318">
        <f>VLOOKUP(K318,SKU_SWINE!C2:F106,{4},FALSE)</f>
      </c>
      <c r="M318" s="8" t="s">
        <v>350</v>
      </c>
      <c r="N318" t="s">
        <v>29</v>
      </c>
      <c r="O318" t="s">
        <v>25</v>
      </c>
      <c r="P318" t="s">
        <v>25</v>
      </c>
      <c r="Q318" t="s">
        <v>25</v>
      </c>
      <c r="R318" t="s">
        <v>25</v>
      </c>
      <c r="S318" t="s">
        <v>25</v>
      </c>
      <c r="T318" s="8" t="s">
        <v>481</v>
      </c>
      <c r="U318" t="s">
        <v>25</v>
      </c>
      <c r="V318" t="s">
        <v>25</v>
      </c>
      <c r="W318" t="s">
        <v>93</v>
      </c>
      <c r="X318" t="s">
        <v>32</v>
      </c>
    </row>
    <row r="319" spans="1:24" x14ac:dyDescent="0.25">
      <c r="A319">
        <v>2024</v>
      </c>
      <c r="B319" t="s">
        <v>22</v>
      </c>
      <c r="C319" s="1" t="s">
        <v>469</v>
      </c>
      <c r="D319" s="1" t="s">
        <v>476</v>
      </c>
      <c r="E319" s="6">
        <v>2100097103</v>
      </c>
      <c r="F319">
        <f>IF(ISBLANK(VLOOKUP(E319,SOTC_SWINE!A2:D106,{3},FALSE)),VLOOKUP(E319,SOTC_SWINE!A2:D106,{4},FALSE),VLOOKUP(E106,SOTC_SWINE!A2:D106,{3},FALSE))</f>
      </c>
      <c r="G319" t="s">
        <v>25</v>
      </c>
      <c r="H319" s="7">
        <f>VLOOKUP(E319,SOTC_SWINE!A2:B106,{2},FALSE)</f>
      </c>
      <c r="I319" t="s">
        <v>97</v>
      </c>
      <c r="J319" t="s">
        <v>98</v>
      </c>
      <c r="K319" t="s">
        <v>98</v>
      </c>
      <c r="L319">
        <f>VLOOKUP(K319,SKU_SWINE!C2:F106,{4},FALSE)</f>
      </c>
      <c r="M319" s="8" t="s">
        <v>136</v>
      </c>
      <c r="N319" t="s">
        <v>29</v>
      </c>
      <c r="O319" t="s">
        <v>25</v>
      </c>
      <c r="P319" t="s">
        <v>25</v>
      </c>
      <c r="Q319" t="s">
        <v>25</v>
      </c>
      <c r="R319" t="s">
        <v>25</v>
      </c>
      <c r="S319" t="s">
        <v>25</v>
      </c>
      <c r="T319" s="8" t="s">
        <v>482</v>
      </c>
      <c r="U319" t="s">
        <v>25</v>
      </c>
      <c r="V319" t="s">
        <v>25</v>
      </c>
      <c r="W319" t="s">
        <v>93</v>
      </c>
      <c r="X319" t="s">
        <v>32</v>
      </c>
    </row>
    <row r="320" spans="1:24" x14ac:dyDescent="0.25">
      <c r="A320">
        <v>2024</v>
      </c>
      <c r="B320" t="s">
        <v>22</v>
      </c>
      <c r="C320" s="1" t="s">
        <v>469</v>
      </c>
      <c r="D320" s="1" t="s">
        <v>476</v>
      </c>
      <c r="E320" s="6">
        <v>2100097103</v>
      </c>
      <c r="F320">
        <f>IF(ISBLANK(VLOOKUP(E320,SOTC_SWINE!A2:D106,{3},FALSE)),VLOOKUP(E320,SOTC_SWINE!A2:D106,{4},FALSE),VLOOKUP(E106,SOTC_SWINE!A2:D106,{3},FALSE))</f>
      </c>
      <c r="G320" t="s">
        <v>25</v>
      </c>
      <c r="H320" s="7">
        <f>VLOOKUP(E320,SOTC_SWINE!A2:B106,{2},FALSE)</f>
      </c>
      <c r="I320" t="s">
        <v>50</v>
      </c>
      <c r="J320" t="s">
        <v>51</v>
      </c>
      <c r="K320" t="s">
        <v>51</v>
      </c>
      <c r="L320">
        <f>VLOOKUP(K320,SKU_SWINE!C2:F106,{4},FALSE)</f>
      </c>
      <c r="M320" s="8" t="s">
        <v>28</v>
      </c>
      <c r="N320" t="s">
        <v>29</v>
      </c>
      <c r="O320" t="s">
        <v>25</v>
      </c>
      <c r="P320" t="s">
        <v>25</v>
      </c>
      <c r="Q320" t="s">
        <v>25</v>
      </c>
      <c r="R320" t="s">
        <v>25</v>
      </c>
      <c r="S320" t="s">
        <v>25</v>
      </c>
      <c r="T320" s="8" t="s">
        <v>483</v>
      </c>
      <c r="U320" t="s">
        <v>25</v>
      </c>
      <c r="V320" t="s">
        <v>25</v>
      </c>
      <c r="W320" t="s">
        <v>93</v>
      </c>
      <c r="X320" t="s">
        <v>32</v>
      </c>
    </row>
    <row r="321" spans="1:24" x14ac:dyDescent="0.25">
      <c r="A321">
        <v>2024</v>
      </c>
      <c r="B321" t="s">
        <v>22</v>
      </c>
      <c r="C321" s="1" t="s">
        <v>469</v>
      </c>
      <c r="D321" s="1" t="s">
        <v>476</v>
      </c>
      <c r="E321" s="6">
        <v>2100097103</v>
      </c>
      <c r="F321">
        <f>IF(ISBLANK(VLOOKUP(E321,SOTC_SWINE!A2:D106,{3},FALSE)),VLOOKUP(E321,SOTC_SWINE!A2:D106,{4},FALSE),VLOOKUP(E106,SOTC_SWINE!A2:D106,{3},FALSE))</f>
      </c>
      <c r="G321" t="s">
        <v>25</v>
      </c>
      <c r="H321" s="7">
        <f>VLOOKUP(E321,SOTC_SWINE!A2:B106,{2},FALSE)</f>
      </c>
      <c r="I321" t="s">
        <v>40</v>
      </c>
      <c r="J321" t="s">
        <v>41</v>
      </c>
      <c r="K321" t="s">
        <v>41</v>
      </c>
      <c r="L321">
        <f>VLOOKUP(K321,SKU_SWINE!C2:F106,{4},FALSE)</f>
      </c>
      <c r="M321" s="8" t="s">
        <v>28</v>
      </c>
      <c r="N321" t="s">
        <v>29</v>
      </c>
      <c r="O321" t="s">
        <v>25</v>
      </c>
      <c r="P321" t="s">
        <v>25</v>
      </c>
      <c r="Q321" t="s">
        <v>25</v>
      </c>
      <c r="R321" t="s">
        <v>25</v>
      </c>
      <c r="S321" t="s">
        <v>25</v>
      </c>
      <c r="T321" s="8" t="s">
        <v>484</v>
      </c>
      <c r="U321" t="s">
        <v>25</v>
      </c>
      <c r="V321" t="s">
        <v>25</v>
      </c>
      <c r="W321" t="s">
        <v>93</v>
      </c>
      <c r="X321" t="s">
        <v>32</v>
      </c>
    </row>
    <row r="322" spans="1:24" x14ac:dyDescent="0.25">
      <c r="A322">
        <v>2024</v>
      </c>
      <c r="B322" t="s">
        <v>22</v>
      </c>
      <c r="C322" s="1" t="s">
        <v>54</v>
      </c>
      <c r="D322" s="1" t="s">
        <v>485</v>
      </c>
      <c r="E322" s="6">
        <v>2100097190</v>
      </c>
      <c r="F322" t="s">
        <v>65</v>
      </c>
      <c r="G322" t="s">
        <v>25</v>
      </c>
      <c r="H322" s="7">
        <f>VLOOKUP(E322,SOTC_SWINE!A2:B106,{2},FALSE)</f>
      </c>
      <c r="I322" t="s">
        <v>145</v>
      </c>
      <c r="J322" t="s">
        <v>146</v>
      </c>
      <c r="K322" t="s">
        <v>146</v>
      </c>
      <c r="L322">
        <f>VLOOKUP(K322,SKU_SWINE!C2:F106,{4},FALSE)</f>
      </c>
      <c r="M322" s="8" t="s">
        <v>132</v>
      </c>
      <c r="N322" t="s">
        <v>29</v>
      </c>
      <c r="O322" t="s">
        <v>25</v>
      </c>
      <c r="P322" t="s">
        <v>25</v>
      </c>
      <c r="Q322" t="s">
        <v>25</v>
      </c>
      <c r="R322" t="s">
        <v>25</v>
      </c>
      <c r="S322" t="s">
        <v>25</v>
      </c>
      <c r="T322" s="8" t="s">
        <v>486</v>
      </c>
      <c r="U322" t="s">
        <v>25</v>
      </c>
      <c r="V322" t="s">
        <v>25</v>
      </c>
      <c r="W322" t="s">
        <v>65</v>
      </c>
      <c r="X322" t="s">
        <v>32</v>
      </c>
    </row>
    <row r="323" spans="1:24" x14ac:dyDescent="0.25">
      <c r="A323">
        <v>2024</v>
      </c>
      <c r="B323" t="s">
        <v>22</v>
      </c>
      <c r="C323" s="1" t="s">
        <v>487</v>
      </c>
      <c r="D323" s="1" t="s">
        <v>488</v>
      </c>
      <c r="E323" s="6">
        <v>2100098755</v>
      </c>
      <c r="F323" t="s">
        <v>65</v>
      </c>
      <c r="G323" t="s">
        <v>25</v>
      </c>
      <c r="H323" s="7">
        <f>VLOOKUP(E323,SOTC_SWINE!A2:B106,{2},FALSE)</f>
      </c>
      <c r="I323" t="s">
        <v>168</v>
      </c>
      <c r="J323" t="s">
        <v>169</v>
      </c>
      <c r="K323" t="s">
        <v>169</v>
      </c>
      <c r="L323">
        <f>VLOOKUP(K323,SKU_SWINE!C2:F106,{4},FALSE)</f>
      </c>
      <c r="M323" s="8" t="s">
        <v>489</v>
      </c>
      <c r="N323" t="s">
        <v>29</v>
      </c>
      <c r="O323" t="s">
        <v>25</v>
      </c>
      <c r="P323" t="s">
        <v>25</v>
      </c>
      <c r="Q323" t="s">
        <v>25</v>
      </c>
      <c r="R323" t="s">
        <v>25</v>
      </c>
      <c r="S323" t="s">
        <v>25</v>
      </c>
      <c r="T323" s="8" t="s">
        <v>490</v>
      </c>
      <c r="U323" t="s">
        <v>25</v>
      </c>
      <c r="V323" t="s">
        <v>25</v>
      </c>
      <c r="W323" t="s">
        <v>65</v>
      </c>
      <c r="X323" t="s">
        <v>32</v>
      </c>
    </row>
    <row r="324" spans="1:24" x14ac:dyDescent="0.25">
      <c r="A324">
        <v>2024</v>
      </c>
      <c r="B324" t="s">
        <v>22</v>
      </c>
      <c r="C324" s="1" t="s">
        <v>487</v>
      </c>
      <c r="D324" s="1" t="s">
        <v>491</v>
      </c>
      <c r="E324" s="6">
        <v>2100098769</v>
      </c>
      <c r="F324" t="s">
        <v>65</v>
      </c>
      <c r="G324" t="s">
        <v>25</v>
      </c>
      <c r="H324" s="7">
        <f>VLOOKUP(E324,SOTC_SWINE!A2:B106,{2},FALSE)</f>
      </c>
      <c r="I324" t="s">
        <v>40</v>
      </c>
      <c r="J324" t="s">
        <v>41</v>
      </c>
      <c r="K324" t="s">
        <v>41</v>
      </c>
      <c r="L324">
        <f>VLOOKUP(K324,SKU_SWINE!C2:F106,{4},FALSE)</f>
      </c>
      <c r="M324" s="8" t="s">
        <v>100</v>
      </c>
      <c r="N324" t="s">
        <v>29</v>
      </c>
      <c r="O324" t="s">
        <v>25</v>
      </c>
      <c r="P324" t="s">
        <v>25</v>
      </c>
      <c r="Q324" t="s">
        <v>25</v>
      </c>
      <c r="R324" t="s">
        <v>25</v>
      </c>
      <c r="S324" t="s">
        <v>25</v>
      </c>
      <c r="T324" s="8" t="s">
        <v>492</v>
      </c>
      <c r="U324" t="s">
        <v>25</v>
      </c>
      <c r="V324" t="s">
        <v>25</v>
      </c>
      <c r="W324" t="s">
        <v>65</v>
      </c>
      <c r="X324" t="s">
        <v>32</v>
      </c>
    </row>
    <row r="325" spans="1:24" x14ac:dyDescent="0.25">
      <c r="A325">
        <v>2024</v>
      </c>
      <c r="B325" t="s">
        <v>22</v>
      </c>
      <c r="C325" s="1" t="s">
        <v>487</v>
      </c>
      <c r="D325" s="1" t="s">
        <v>491</v>
      </c>
      <c r="E325" s="6">
        <v>2100098769</v>
      </c>
      <c r="F325" t="s">
        <v>65</v>
      </c>
      <c r="G325" t="s">
        <v>25</v>
      </c>
      <c r="H325" s="7">
        <f>VLOOKUP(E325,SOTC_SWINE!A2:B106,{2},FALSE)</f>
      </c>
      <c r="I325" t="s">
        <v>35</v>
      </c>
      <c r="J325" t="s">
        <v>36</v>
      </c>
      <c r="K325" t="s">
        <v>36</v>
      </c>
      <c r="L325">
        <f>VLOOKUP(K325,SKU_SWINE!C2:F106,{4},FALSE)</f>
      </c>
      <c r="M325" s="8" t="s">
        <v>71</v>
      </c>
      <c r="N325" t="s">
        <v>29</v>
      </c>
      <c r="O325" t="s">
        <v>25</v>
      </c>
      <c r="P325" t="s">
        <v>25</v>
      </c>
      <c r="Q325" t="s">
        <v>25</v>
      </c>
      <c r="R325" t="s">
        <v>25</v>
      </c>
      <c r="S325" t="s">
        <v>25</v>
      </c>
      <c r="T325" s="8" t="s">
        <v>493</v>
      </c>
      <c r="U325" t="s">
        <v>25</v>
      </c>
      <c r="V325" t="s">
        <v>25</v>
      </c>
      <c r="W325" t="s">
        <v>65</v>
      </c>
      <c r="X325" t="s">
        <v>32</v>
      </c>
    </row>
    <row r="326" spans="1:24" x14ac:dyDescent="0.25">
      <c r="A326">
        <v>2024</v>
      </c>
      <c r="B326" t="s">
        <v>22</v>
      </c>
      <c r="C326" s="1" t="s">
        <v>487</v>
      </c>
      <c r="D326" s="1" t="s">
        <v>491</v>
      </c>
      <c r="E326" s="6">
        <v>2100098769</v>
      </c>
      <c r="F326" t="s">
        <v>65</v>
      </c>
      <c r="G326" t="s">
        <v>25</v>
      </c>
      <c r="H326" s="7">
        <f>VLOOKUP(E326,SOTC_SWINE!A2:B106,{2},FALSE)</f>
      </c>
      <c r="I326" t="s">
        <v>179</v>
      </c>
      <c r="J326" t="s">
        <v>180</v>
      </c>
      <c r="K326" t="s">
        <v>180</v>
      </c>
      <c r="L326">
        <f>VLOOKUP(K326,SKU_SWINE!C2:F106,{4},FALSE)</f>
      </c>
      <c r="M326" s="8" t="s">
        <v>89</v>
      </c>
      <c r="N326" t="s">
        <v>29</v>
      </c>
      <c r="O326" t="s">
        <v>25</v>
      </c>
      <c r="P326" t="s">
        <v>25</v>
      </c>
      <c r="Q326" t="s">
        <v>25</v>
      </c>
      <c r="R326" t="s">
        <v>25</v>
      </c>
      <c r="S326" t="s">
        <v>25</v>
      </c>
      <c r="T326" s="8" t="s">
        <v>494</v>
      </c>
      <c r="U326" t="s">
        <v>25</v>
      </c>
      <c r="V326" t="s">
        <v>25</v>
      </c>
      <c r="W326" t="s">
        <v>65</v>
      </c>
      <c r="X326" t="s">
        <v>32</v>
      </c>
    </row>
    <row r="327" spans="1:24" x14ac:dyDescent="0.25">
      <c r="A327">
        <v>2024</v>
      </c>
      <c r="B327" t="s">
        <v>22</v>
      </c>
      <c r="C327" s="1" t="s">
        <v>487</v>
      </c>
      <c r="D327" s="1" t="s">
        <v>491</v>
      </c>
      <c r="E327" s="6">
        <v>2100098769</v>
      </c>
      <c r="F327" t="s">
        <v>65</v>
      </c>
      <c r="G327" t="s">
        <v>25</v>
      </c>
      <c r="H327" s="7">
        <f>VLOOKUP(E327,SOTC_SWINE!A2:B106,{2},FALSE)</f>
      </c>
      <c r="I327" t="s">
        <v>35</v>
      </c>
      <c r="J327" t="s">
        <v>36</v>
      </c>
      <c r="K327" t="s">
        <v>36</v>
      </c>
      <c r="L327">
        <f>VLOOKUP(K327,SKU_SWINE!C2:F106,{4},FALSE)</f>
      </c>
      <c r="M327" s="8" t="s">
        <v>52</v>
      </c>
      <c r="N327" t="s">
        <v>29</v>
      </c>
      <c r="O327" t="s">
        <v>25</v>
      </c>
      <c r="P327" t="s">
        <v>25</v>
      </c>
      <c r="Q327" t="s">
        <v>25</v>
      </c>
      <c r="R327" t="s">
        <v>25</v>
      </c>
      <c r="S327" t="s">
        <v>25</v>
      </c>
      <c r="T327" s="8" t="s">
        <v>495</v>
      </c>
      <c r="U327" t="s">
        <v>25</v>
      </c>
      <c r="V327" t="s">
        <v>25</v>
      </c>
      <c r="W327" t="s">
        <v>65</v>
      </c>
      <c r="X327" t="s">
        <v>32</v>
      </c>
    </row>
    <row r="328" spans="1:24" x14ac:dyDescent="0.25">
      <c r="A328">
        <v>2024</v>
      </c>
      <c r="B328" t="s">
        <v>22</v>
      </c>
      <c r="C328" s="1" t="s">
        <v>487</v>
      </c>
      <c r="D328" s="1" t="s">
        <v>491</v>
      </c>
      <c r="E328" s="6">
        <v>2100098769</v>
      </c>
      <c r="F328" t="s">
        <v>65</v>
      </c>
      <c r="G328" t="s">
        <v>25</v>
      </c>
      <c r="H328" s="7">
        <f>VLOOKUP(E328,SOTC_SWINE!A2:B106,{2},FALSE)</f>
      </c>
      <c r="I328" t="s">
        <v>179</v>
      </c>
      <c r="J328" t="s">
        <v>180</v>
      </c>
      <c r="K328" t="s">
        <v>180</v>
      </c>
      <c r="L328">
        <f>VLOOKUP(K328,SKU_SWINE!C2:F106,{4},FALSE)</f>
      </c>
      <c r="M328" s="8" t="s">
        <v>81</v>
      </c>
      <c r="N328" t="s">
        <v>29</v>
      </c>
      <c r="O328" t="s">
        <v>25</v>
      </c>
      <c r="P328" t="s">
        <v>25</v>
      </c>
      <c r="Q328" t="s">
        <v>25</v>
      </c>
      <c r="R328" t="s">
        <v>25</v>
      </c>
      <c r="S328" t="s">
        <v>25</v>
      </c>
      <c r="T328" s="8" t="s">
        <v>496</v>
      </c>
      <c r="U328" t="s">
        <v>25</v>
      </c>
      <c r="V328" t="s">
        <v>25</v>
      </c>
      <c r="W328" t="s">
        <v>65</v>
      </c>
      <c r="X328" t="s">
        <v>32</v>
      </c>
    </row>
    <row r="329" spans="1:24" x14ac:dyDescent="0.25">
      <c r="A329">
        <v>2024</v>
      </c>
      <c r="B329" t="s">
        <v>22</v>
      </c>
      <c r="C329" s="1" t="s">
        <v>487</v>
      </c>
      <c r="D329" s="1" t="s">
        <v>491</v>
      </c>
      <c r="E329" s="6">
        <v>2100098769</v>
      </c>
      <c r="F329" t="s">
        <v>65</v>
      </c>
      <c r="G329" t="s">
        <v>25</v>
      </c>
      <c r="H329" s="7">
        <f>VLOOKUP(E329,SOTC_SWINE!A2:B106,{2},FALSE)</f>
      </c>
      <c r="I329" t="s">
        <v>40</v>
      </c>
      <c r="J329" t="s">
        <v>41</v>
      </c>
      <c r="K329" t="s">
        <v>41</v>
      </c>
      <c r="L329">
        <f>VLOOKUP(K329,SKU_SWINE!C2:F106,{4},FALSE)</f>
      </c>
      <c r="M329" s="8" t="s">
        <v>52</v>
      </c>
      <c r="N329" t="s">
        <v>29</v>
      </c>
      <c r="O329" t="s">
        <v>25</v>
      </c>
      <c r="P329" t="s">
        <v>25</v>
      </c>
      <c r="Q329" t="s">
        <v>25</v>
      </c>
      <c r="R329" t="s">
        <v>25</v>
      </c>
      <c r="S329" t="s">
        <v>25</v>
      </c>
      <c r="T329" s="8" t="s">
        <v>497</v>
      </c>
      <c r="U329" t="s">
        <v>25</v>
      </c>
      <c r="V329" t="s">
        <v>25</v>
      </c>
      <c r="W329" t="s">
        <v>65</v>
      </c>
      <c r="X329" t="s">
        <v>32</v>
      </c>
    </row>
    <row r="330" spans="1:24" x14ac:dyDescent="0.25">
      <c r="A330">
        <v>2024</v>
      </c>
      <c r="B330" t="s">
        <v>22</v>
      </c>
      <c r="C330" s="1" t="s">
        <v>487</v>
      </c>
      <c r="D330" s="1" t="s">
        <v>491</v>
      </c>
      <c r="E330" s="6">
        <v>2100098769</v>
      </c>
      <c r="F330" t="s">
        <v>65</v>
      </c>
      <c r="G330" t="s">
        <v>25</v>
      </c>
      <c r="H330" s="7">
        <f>VLOOKUP(E330,SOTC_SWINE!A2:B106,{2},FALSE)</f>
      </c>
      <c r="I330" t="s">
        <v>35</v>
      </c>
      <c r="J330" t="s">
        <v>36</v>
      </c>
      <c r="K330" t="s">
        <v>36</v>
      </c>
      <c r="L330">
        <f>VLOOKUP(K330,SKU_SWINE!C2:F106,{4},FALSE)</f>
      </c>
      <c r="M330" s="8" t="s">
        <v>28</v>
      </c>
      <c r="N330" t="s">
        <v>29</v>
      </c>
      <c r="O330" t="s">
        <v>25</v>
      </c>
      <c r="P330" t="s">
        <v>25</v>
      </c>
      <c r="Q330" t="s">
        <v>25</v>
      </c>
      <c r="R330" t="s">
        <v>25</v>
      </c>
      <c r="S330" t="s">
        <v>25</v>
      </c>
      <c r="T330" s="8" t="s">
        <v>498</v>
      </c>
      <c r="U330" t="s">
        <v>25</v>
      </c>
      <c r="V330" t="s">
        <v>25</v>
      </c>
      <c r="W330" t="s">
        <v>65</v>
      </c>
      <c r="X330" t="s">
        <v>32</v>
      </c>
    </row>
    <row r="331" spans="1:24" x14ac:dyDescent="0.25">
      <c r="A331">
        <v>2024</v>
      </c>
      <c r="B331" t="s">
        <v>22</v>
      </c>
      <c r="C331" s="1" t="s">
        <v>487</v>
      </c>
      <c r="D331" s="1" t="s">
        <v>491</v>
      </c>
      <c r="E331" s="6">
        <v>2100098769</v>
      </c>
      <c r="F331" t="s">
        <v>65</v>
      </c>
      <c r="G331" t="s">
        <v>25</v>
      </c>
      <c r="H331" s="7">
        <f>VLOOKUP(E331,SOTC_SWINE!A2:B106,{2},FALSE)</f>
      </c>
      <c r="I331" t="s">
        <v>179</v>
      </c>
      <c r="J331" t="s">
        <v>180</v>
      </c>
      <c r="K331" t="s">
        <v>180</v>
      </c>
      <c r="L331">
        <f>VLOOKUP(K331,SKU_SWINE!C2:F106,{4},FALSE)</f>
      </c>
      <c r="M331" s="8" t="s">
        <v>71</v>
      </c>
      <c r="N331" t="s">
        <v>29</v>
      </c>
      <c r="O331" t="s">
        <v>25</v>
      </c>
      <c r="P331" t="s">
        <v>25</v>
      </c>
      <c r="Q331" t="s">
        <v>25</v>
      </c>
      <c r="R331" t="s">
        <v>25</v>
      </c>
      <c r="S331" t="s">
        <v>25</v>
      </c>
      <c r="T331" s="8" t="s">
        <v>499</v>
      </c>
      <c r="U331" t="s">
        <v>25</v>
      </c>
      <c r="V331" t="s">
        <v>25</v>
      </c>
      <c r="W331" t="s">
        <v>65</v>
      </c>
      <c r="X331" t="s">
        <v>32</v>
      </c>
    </row>
    <row r="332" spans="1:24" x14ac:dyDescent="0.25">
      <c r="A332">
        <v>2024</v>
      </c>
      <c r="B332" t="s">
        <v>22</v>
      </c>
      <c r="C332" s="1" t="s">
        <v>487</v>
      </c>
      <c r="D332" s="1" t="s">
        <v>491</v>
      </c>
      <c r="E332" s="6">
        <v>2100098769</v>
      </c>
      <c r="F332" t="s">
        <v>65</v>
      </c>
      <c r="G332" t="s">
        <v>25</v>
      </c>
      <c r="H332" s="7">
        <f>VLOOKUP(E332,SOTC_SWINE!A2:B106,{2},FALSE)</f>
      </c>
      <c r="I332" t="s">
        <v>103</v>
      </c>
      <c r="J332" t="s">
        <v>104</v>
      </c>
      <c r="K332" t="s">
        <v>104</v>
      </c>
      <c r="L332">
        <f>VLOOKUP(K332,SKU_SWINE!C2:F106,{4},FALSE)</f>
      </c>
      <c r="M332" s="8" t="s">
        <v>52</v>
      </c>
      <c r="N332" t="s">
        <v>29</v>
      </c>
      <c r="O332" t="s">
        <v>25</v>
      </c>
      <c r="P332" t="s">
        <v>25</v>
      </c>
      <c r="Q332" t="s">
        <v>25</v>
      </c>
      <c r="R332" t="s">
        <v>25</v>
      </c>
      <c r="S332" t="s">
        <v>25</v>
      </c>
      <c r="T332" s="8" t="s">
        <v>500</v>
      </c>
      <c r="U332" t="s">
        <v>25</v>
      </c>
      <c r="V332" t="s">
        <v>25</v>
      </c>
      <c r="W332" t="s">
        <v>65</v>
      </c>
      <c r="X332" t="s">
        <v>32</v>
      </c>
    </row>
    <row r="333" spans="1:24" x14ac:dyDescent="0.25">
      <c r="A333">
        <v>2024</v>
      </c>
      <c r="B333" t="s">
        <v>22</v>
      </c>
      <c r="C333" s="1" t="s">
        <v>487</v>
      </c>
      <c r="D333" s="1" t="s">
        <v>491</v>
      </c>
      <c r="E333" s="6">
        <v>2100098769</v>
      </c>
      <c r="F333" t="s">
        <v>65</v>
      </c>
      <c r="G333" t="s">
        <v>25</v>
      </c>
      <c r="H333" s="7">
        <f>VLOOKUP(E333,SOTC_SWINE!A2:B106,{2},FALSE)</f>
      </c>
      <c r="I333" t="s">
        <v>50</v>
      </c>
      <c r="J333" t="s">
        <v>51</v>
      </c>
      <c r="K333" t="s">
        <v>51</v>
      </c>
      <c r="L333">
        <f>VLOOKUP(K333,SKU_SWINE!C2:F106,{4},FALSE)</f>
      </c>
      <c r="M333" s="8" t="s">
        <v>71</v>
      </c>
      <c r="N333" t="s">
        <v>29</v>
      </c>
      <c r="O333" t="s">
        <v>25</v>
      </c>
      <c r="P333" t="s">
        <v>25</v>
      </c>
      <c r="Q333" t="s">
        <v>25</v>
      </c>
      <c r="R333" t="s">
        <v>25</v>
      </c>
      <c r="S333" t="s">
        <v>25</v>
      </c>
      <c r="T333" s="8" t="s">
        <v>501</v>
      </c>
      <c r="U333" t="s">
        <v>25</v>
      </c>
      <c r="V333" t="s">
        <v>25</v>
      </c>
      <c r="W333" t="s">
        <v>65</v>
      </c>
      <c r="X333" t="s">
        <v>32</v>
      </c>
    </row>
    <row r="334" spans="1:24" x14ac:dyDescent="0.25">
      <c r="A334">
        <v>2024</v>
      </c>
      <c r="B334" t="s">
        <v>22</v>
      </c>
      <c r="C334" s="1" t="s">
        <v>487</v>
      </c>
      <c r="D334" s="1" t="s">
        <v>491</v>
      </c>
      <c r="E334" s="6">
        <v>2100098769</v>
      </c>
      <c r="F334" t="s">
        <v>65</v>
      </c>
      <c r="G334" t="s">
        <v>25</v>
      </c>
      <c r="H334" s="7">
        <f>VLOOKUP(E334,SOTC_SWINE!A2:B106,{2},FALSE)</f>
      </c>
      <c r="I334" t="s">
        <v>40</v>
      </c>
      <c r="J334" t="s">
        <v>41</v>
      </c>
      <c r="K334" t="s">
        <v>41</v>
      </c>
      <c r="L334">
        <f>VLOOKUP(K334,SKU_SWINE!C2:F106,{4},FALSE)</f>
      </c>
      <c r="M334" s="8" t="s">
        <v>71</v>
      </c>
      <c r="N334" t="s">
        <v>29</v>
      </c>
      <c r="O334" t="s">
        <v>25</v>
      </c>
      <c r="P334" t="s">
        <v>25</v>
      </c>
      <c r="Q334" t="s">
        <v>25</v>
      </c>
      <c r="R334" t="s">
        <v>25</v>
      </c>
      <c r="S334" t="s">
        <v>25</v>
      </c>
      <c r="T334" s="8" t="s">
        <v>502</v>
      </c>
      <c r="U334" t="s">
        <v>25</v>
      </c>
      <c r="V334" t="s">
        <v>25</v>
      </c>
      <c r="W334" t="s">
        <v>65</v>
      </c>
      <c r="X334" t="s">
        <v>32</v>
      </c>
    </row>
    <row r="335" spans="1:24" x14ac:dyDescent="0.25">
      <c r="A335">
        <v>2024</v>
      </c>
      <c r="B335" t="s">
        <v>22</v>
      </c>
      <c r="C335" s="1" t="s">
        <v>487</v>
      </c>
      <c r="D335" s="1" t="s">
        <v>491</v>
      </c>
      <c r="E335" s="6">
        <v>2100098769</v>
      </c>
      <c r="F335" t="s">
        <v>65</v>
      </c>
      <c r="G335" t="s">
        <v>25</v>
      </c>
      <c r="H335" s="7">
        <f>VLOOKUP(E335,SOTC_SWINE!A2:B106,{2},FALSE)</f>
      </c>
      <c r="I335" t="s">
        <v>35</v>
      </c>
      <c r="J335" t="s">
        <v>36</v>
      </c>
      <c r="K335" t="s">
        <v>36</v>
      </c>
      <c r="L335">
        <f>VLOOKUP(K335,SKU_SWINE!C2:F106,{4},FALSE)</f>
      </c>
      <c r="M335" s="8" t="s">
        <v>28</v>
      </c>
      <c r="N335" t="s">
        <v>29</v>
      </c>
      <c r="O335" t="s">
        <v>25</v>
      </c>
      <c r="P335" t="s">
        <v>25</v>
      </c>
      <c r="Q335" t="s">
        <v>25</v>
      </c>
      <c r="R335" t="s">
        <v>25</v>
      </c>
      <c r="S335" t="s">
        <v>25</v>
      </c>
      <c r="T335" s="8" t="s">
        <v>498</v>
      </c>
      <c r="U335" t="s">
        <v>25</v>
      </c>
      <c r="V335" t="s">
        <v>25</v>
      </c>
      <c r="W335" t="s">
        <v>65</v>
      </c>
      <c r="X335" t="s">
        <v>32</v>
      </c>
    </row>
    <row r="336" spans="1:24" x14ac:dyDescent="0.25">
      <c r="A336">
        <v>2024</v>
      </c>
      <c r="B336" t="s">
        <v>22</v>
      </c>
      <c r="C336" s="1" t="s">
        <v>487</v>
      </c>
      <c r="D336" s="1" t="s">
        <v>491</v>
      </c>
      <c r="E336" s="6">
        <v>2100098769</v>
      </c>
      <c r="F336" t="s">
        <v>65</v>
      </c>
      <c r="G336" t="s">
        <v>25</v>
      </c>
      <c r="H336" s="7">
        <f>VLOOKUP(E336,SOTC_SWINE!A2:B106,{2},FALSE)</f>
      </c>
      <c r="I336" t="s">
        <v>97</v>
      </c>
      <c r="J336" t="s">
        <v>98</v>
      </c>
      <c r="K336" t="s">
        <v>98</v>
      </c>
      <c r="L336">
        <f>VLOOKUP(K336,SKU_SWINE!C2:F106,{4},FALSE)</f>
      </c>
      <c r="M336" s="8" t="s">
        <v>71</v>
      </c>
      <c r="N336" t="s">
        <v>29</v>
      </c>
      <c r="O336" t="s">
        <v>25</v>
      </c>
      <c r="P336" t="s">
        <v>25</v>
      </c>
      <c r="Q336" t="s">
        <v>25</v>
      </c>
      <c r="R336" t="s">
        <v>25</v>
      </c>
      <c r="S336" t="s">
        <v>25</v>
      </c>
      <c r="T336" s="8" t="s">
        <v>503</v>
      </c>
      <c r="U336" t="s">
        <v>25</v>
      </c>
      <c r="V336" t="s">
        <v>25</v>
      </c>
      <c r="W336" t="s">
        <v>65</v>
      </c>
      <c r="X336" t="s">
        <v>32</v>
      </c>
    </row>
    <row r="337" spans="1:24" x14ac:dyDescent="0.25">
      <c r="A337">
        <v>2024</v>
      </c>
      <c r="B337" t="s">
        <v>22</v>
      </c>
      <c r="C337" s="1" t="s">
        <v>487</v>
      </c>
      <c r="D337" s="1" t="s">
        <v>491</v>
      </c>
      <c r="E337" s="6">
        <v>2100098769</v>
      </c>
      <c r="F337" t="s">
        <v>65</v>
      </c>
      <c r="G337" t="s">
        <v>25</v>
      </c>
      <c r="H337" s="7">
        <f>VLOOKUP(E337,SOTC_SWINE!A2:B106,{2},FALSE)</f>
      </c>
      <c r="I337" t="s">
        <v>50</v>
      </c>
      <c r="J337" t="s">
        <v>51</v>
      </c>
      <c r="K337" t="s">
        <v>51</v>
      </c>
      <c r="L337">
        <f>VLOOKUP(K337,SKU_SWINE!C2:F106,{4},FALSE)</f>
      </c>
      <c r="M337" s="8" t="s">
        <v>52</v>
      </c>
      <c r="N337" t="s">
        <v>29</v>
      </c>
      <c r="O337" t="s">
        <v>25</v>
      </c>
      <c r="P337" t="s">
        <v>25</v>
      </c>
      <c r="Q337" t="s">
        <v>25</v>
      </c>
      <c r="R337" t="s">
        <v>25</v>
      </c>
      <c r="S337" t="s">
        <v>25</v>
      </c>
      <c r="T337" s="8" t="s">
        <v>504</v>
      </c>
      <c r="U337" t="s">
        <v>25</v>
      </c>
      <c r="V337" t="s">
        <v>25</v>
      </c>
      <c r="W337" t="s">
        <v>65</v>
      </c>
      <c r="X337" t="s">
        <v>32</v>
      </c>
    </row>
    <row r="338" spans="1:24" x14ac:dyDescent="0.25">
      <c r="A338">
        <v>2024</v>
      </c>
      <c r="B338" t="s">
        <v>22</v>
      </c>
      <c r="C338" s="1" t="s">
        <v>487</v>
      </c>
      <c r="D338" s="1" t="s">
        <v>505</v>
      </c>
      <c r="E338" s="6">
        <v>2100098762</v>
      </c>
      <c r="F338">
        <f>IF(ISBLANK(VLOOKUP(E338,SOTC_SWINE!A2:D106,{3},FALSE)),VLOOKUP(E338,SOTC_SWINE!A2:D106,{4},FALSE),VLOOKUP(E106,SOTC_SWINE!A2:D106,{3},FALSE))</f>
      </c>
      <c r="G338" t="s">
        <v>25</v>
      </c>
      <c r="H338" s="7">
        <f>VLOOKUP(E338,SOTC_SWINE!A2:B106,{2},FALSE)</f>
      </c>
      <c r="I338" t="s">
        <v>168</v>
      </c>
      <c r="J338" t="s">
        <v>169</v>
      </c>
      <c r="K338" t="s">
        <v>169</v>
      </c>
      <c r="L338">
        <f>VLOOKUP(K338,SKU_SWINE!C2:F106,{4},FALSE)</f>
      </c>
      <c r="M338" s="8" t="s">
        <v>323</v>
      </c>
      <c r="N338" t="s">
        <v>29</v>
      </c>
      <c r="O338" t="s">
        <v>25</v>
      </c>
      <c r="P338" t="s">
        <v>25</v>
      </c>
      <c r="Q338" t="s">
        <v>25</v>
      </c>
      <c r="R338" t="s">
        <v>25</v>
      </c>
      <c r="S338" t="s">
        <v>25</v>
      </c>
      <c r="T338" s="8" t="s">
        <v>506</v>
      </c>
      <c r="U338" t="s">
        <v>25</v>
      </c>
      <c r="V338" t="s">
        <v>25</v>
      </c>
      <c r="W338" t="s">
        <v>93</v>
      </c>
      <c r="X338" t="s">
        <v>32</v>
      </c>
    </row>
    <row r="339" spans="1:24" x14ac:dyDescent="0.25">
      <c r="A339">
        <v>2024</v>
      </c>
      <c r="B339" t="s">
        <v>22</v>
      </c>
      <c r="C339" s="1" t="s">
        <v>507</v>
      </c>
      <c r="D339" s="1" t="s">
        <v>508</v>
      </c>
      <c r="E339" s="6">
        <v>2100098821</v>
      </c>
      <c r="F339" t="s">
        <v>65</v>
      </c>
      <c r="G339" t="s">
        <v>25</v>
      </c>
      <c r="H339" s="7">
        <f>VLOOKUP(E339,SOTC_SWINE!A2:B106,{2},FALSE)</f>
      </c>
      <c r="I339" t="s">
        <v>145</v>
      </c>
      <c r="J339" t="s">
        <v>146</v>
      </c>
      <c r="K339" t="s">
        <v>146</v>
      </c>
      <c r="L339">
        <f>VLOOKUP(K339,SKU_SWINE!C2:F106,{4},FALSE)</f>
      </c>
      <c r="M339" s="8" t="s">
        <v>265</v>
      </c>
      <c r="N339" t="s">
        <v>29</v>
      </c>
      <c r="O339" t="s">
        <v>25</v>
      </c>
      <c r="P339" t="s">
        <v>25</v>
      </c>
      <c r="Q339" t="s">
        <v>25</v>
      </c>
      <c r="R339" t="s">
        <v>25</v>
      </c>
      <c r="S339" t="s">
        <v>25</v>
      </c>
      <c r="T339" s="8" t="s">
        <v>509</v>
      </c>
      <c r="U339" t="s">
        <v>25</v>
      </c>
      <c r="V339" t="s">
        <v>25</v>
      </c>
      <c r="W339" t="s">
        <v>65</v>
      </c>
      <c r="X339" t="s">
        <v>32</v>
      </c>
    </row>
    <row r="340" spans="1:24" x14ac:dyDescent="0.25">
      <c r="A340">
        <v>2024</v>
      </c>
      <c r="B340" t="s">
        <v>22</v>
      </c>
      <c r="C340" s="1" t="s">
        <v>507</v>
      </c>
      <c r="D340" s="1" t="s">
        <v>508</v>
      </c>
      <c r="E340" s="6">
        <v>2100098821</v>
      </c>
      <c r="F340" t="s">
        <v>65</v>
      </c>
      <c r="G340" t="s">
        <v>25</v>
      </c>
      <c r="H340" s="7">
        <f>VLOOKUP(E340,SOTC_SWINE!A2:B106,{2},FALSE)</f>
      </c>
      <c r="I340" t="s">
        <v>45</v>
      </c>
      <c r="J340" t="s">
        <v>46</v>
      </c>
      <c r="K340" t="s">
        <v>46</v>
      </c>
      <c r="L340">
        <f>VLOOKUP(K340,SKU_SWINE!C2:F106,{4},FALSE)</f>
      </c>
      <c r="M340" s="8" t="s">
        <v>89</v>
      </c>
      <c r="N340" t="s">
        <v>29</v>
      </c>
      <c r="O340" t="s">
        <v>25</v>
      </c>
      <c r="P340" t="s">
        <v>25</v>
      </c>
      <c r="Q340" t="s">
        <v>25</v>
      </c>
      <c r="R340" t="s">
        <v>25</v>
      </c>
      <c r="S340" t="s">
        <v>25</v>
      </c>
      <c r="T340" s="8" t="s">
        <v>510</v>
      </c>
      <c r="U340" t="s">
        <v>25</v>
      </c>
      <c r="V340" t="s">
        <v>25</v>
      </c>
      <c r="W340" t="s">
        <v>65</v>
      </c>
      <c r="X340" t="s">
        <v>32</v>
      </c>
    </row>
    <row r="341" spans="1:24" x14ac:dyDescent="0.25">
      <c r="A341">
        <v>2024</v>
      </c>
      <c r="B341" t="s">
        <v>22</v>
      </c>
      <c r="C341" s="1" t="s">
        <v>487</v>
      </c>
      <c r="D341" s="1" t="s">
        <v>511</v>
      </c>
      <c r="E341" s="6">
        <v>2100098809</v>
      </c>
      <c r="F341">
        <f>IF(ISBLANK(VLOOKUP(E341,SOTC_SWINE!A2:D106,{3},FALSE)),VLOOKUP(E341,SOTC_SWINE!A2:D106,{4},FALSE),VLOOKUP(E106,SOTC_SWINE!A2:D106,{3},FALSE))</f>
      </c>
      <c r="G341" t="s">
        <v>25</v>
      </c>
      <c r="H341" s="7">
        <f>VLOOKUP(E341,SOTC_SWINE!A2:B106,{2},FALSE)</f>
      </c>
      <c r="I341" t="s">
        <v>76</v>
      </c>
      <c r="J341" t="s">
        <v>77</v>
      </c>
      <c r="K341" t="s">
        <v>77</v>
      </c>
      <c r="L341">
        <f>VLOOKUP(K341,SKU_SWINE!C2:F106,{4},FALSE)</f>
      </c>
      <c r="M341" s="8" t="s">
        <v>52</v>
      </c>
      <c r="N341" t="s">
        <v>29</v>
      </c>
      <c r="O341" t="s">
        <v>25</v>
      </c>
      <c r="P341" t="s">
        <v>25</v>
      </c>
      <c r="Q341" t="s">
        <v>25</v>
      </c>
      <c r="R341" t="s">
        <v>25</v>
      </c>
      <c r="S341" t="s">
        <v>25</v>
      </c>
      <c r="T341" s="8" t="s">
        <v>512</v>
      </c>
      <c r="U341" t="s">
        <v>25</v>
      </c>
      <c r="V341" t="s">
        <v>25</v>
      </c>
      <c r="W341" t="s">
        <v>93</v>
      </c>
      <c r="X341" t="s">
        <v>32</v>
      </c>
    </row>
    <row r="342" spans="1:24" x14ac:dyDescent="0.25">
      <c r="A342">
        <v>2024</v>
      </c>
      <c r="B342" t="s">
        <v>22</v>
      </c>
      <c r="C342" s="1" t="s">
        <v>487</v>
      </c>
      <c r="D342" s="1" t="s">
        <v>511</v>
      </c>
      <c r="E342" s="6">
        <v>2100098809</v>
      </c>
      <c r="F342">
        <f>IF(ISBLANK(VLOOKUP(E342,SOTC_SWINE!A2:D106,{3},FALSE)),VLOOKUP(E342,SOTC_SWINE!A2:D106,{4},FALSE),VLOOKUP(E106,SOTC_SWINE!A2:D106,{3},FALSE))</f>
      </c>
      <c r="G342" t="s">
        <v>25</v>
      </c>
      <c r="H342" s="7">
        <f>VLOOKUP(E342,SOTC_SWINE!A2:B106,{2},FALSE)</f>
      </c>
      <c r="I342" t="s">
        <v>26</v>
      </c>
      <c r="J342" t="s">
        <v>27</v>
      </c>
      <c r="K342" t="s">
        <v>27</v>
      </c>
      <c r="L342">
        <f>VLOOKUP(K342,SKU_SWINE!C2:F106,{4},FALSE)</f>
      </c>
      <c r="M342" s="8" t="s">
        <v>52</v>
      </c>
      <c r="N342" t="s">
        <v>29</v>
      </c>
      <c r="O342" t="s">
        <v>25</v>
      </c>
      <c r="P342" t="s">
        <v>25</v>
      </c>
      <c r="Q342" t="s">
        <v>25</v>
      </c>
      <c r="R342" t="s">
        <v>25</v>
      </c>
      <c r="S342" t="s">
        <v>25</v>
      </c>
      <c r="T342" s="8" t="s">
        <v>513</v>
      </c>
      <c r="U342" t="s">
        <v>25</v>
      </c>
      <c r="V342" t="s">
        <v>25</v>
      </c>
      <c r="W342" t="s">
        <v>93</v>
      </c>
      <c r="X342" t="s">
        <v>32</v>
      </c>
    </row>
    <row r="343" spans="1:24" x14ac:dyDescent="0.25">
      <c r="A343">
        <v>2024</v>
      </c>
      <c r="B343" t="s">
        <v>22</v>
      </c>
      <c r="C343" s="1" t="s">
        <v>487</v>
      </c>
      <c r="D343" s="1" t="s">
        <v>511</v>
      </c>
      <c r="E343" s="6">
        <v>2100098809</v>
      </c>
      <c r="F343">
        <f>IF(ISBLANK(VLOOKUP(E343,SOTC_SWINE!A2:D106,{3},FALSE)),VLOOKUP(E343,SOTC_SWINE!A2:D106,{4},FALSE),VLOOKUP(E106,SOTC_SWINE!A2:D106,{3},FALSE))</f>
      </c>
      <c r="G343" t="s">
        <v>25</v>
      </c>
      <c r="H343" s="7">
        <f>VLOOKUP(E343,SOTC_SWINE!A2:B106,{2},FALSE)</f>
      </c>
      <c r="I343" t="s">
        <v>76</v>
      </c>
      <c r="J343" t="s">
        <v>77</v>
      </c>
      <c r="K343" t="s">
        <v>77</v>
      </c>
      <c r="L343">
        <f>VLOOKUP(K343,SKU_SWINE!C2:F106,{4},FALSE)</f>
      </c>
      <c r="M343" s="8" t="s">
        <v>28</v>
      </c>
      <c r="N343" t="s">
        <v>29</v>
      </c>
      <c r="O343" t="s">
        <v>25</v>
      </c>
      <c r="P343" t="s">
        <v>25</v>
      </c>
      <c r="Q343" t="s">
        <v>25</v>
      </c>
      <c r="R343" t="s">
        <v>25</v>
      </c>
      <c r="S343" t="s">
        <v>25</v>
      </c>
      <c r="T343" s="8" t="s">
        <v>514</v>
      </c>
      <c r="U343" t="s">
        <v>25</v>
      </c>
      <c r="V343" t="s">
        <v>25</v>
      </c>
      <c r="W343" t="s">
        <v>93</v>
      </c>
      <c r="X343" t="s">
        <v>32</v>
      </c>
    </row>
    <row r="344" spans="1:24" x14ac:dyDescent="0.25">
      <c r="A344">
        <v>2024</v>
      </c>
      <c r="B344" t="s">
        <v>22</v>
      </c>
      <c r="C344" s="1" t="s">
        <v>487</v>
      </c>
      <c r="D344" s="1" t="s">
        <v>511</v>
      </c>
      <c r="E344" s="6">
        <v>2100098809</v>
      </c>
      <c r="F344">
        <f>IF(ISBLANK(VLOOKUP(E344,SOTC_SWINE!A2:D106,{3},FALSE)),VLOOKUP(E344,SOTC_SWINE!A2:D106,{4},FALSE),VLOOKUP(E106,SOTC_SWINE!A2:D106,{3},FALSE))</f>
      </c>
      <c r="G344" t="s">
        <v>25</v>
      </c>
      <c r="H344" s="7">
        <f>VLOOKUP(E344,SOTC_SWINE!A2:B106,{2},FALSE)</f>
      </c>
      <c r="I344" t="s">
        <v>76</v>
      </c>
      <c r="J344" t="s">
        <v>77</v>
      </c>
      <c r="K344" t="s">
        <v>77</v>
      </c>
      <c r="L344">
        <f>VLOOKUP(K344,SKU_SWINE!C2:F106,{4},FALSE)</f>
      </c>
      <c r="M344" s="8" t="s">
        <v>28</v>
      </c>
      <c r="N344" t="s">
        <v>29</v>
      </c>
      <c r="O344" t="s">
        <v>25</v>
      </c>
      <c r="P344" t="s">
        <v>25</v>
      </c>
      <c r="Q344" t="s">
        <v>25</v>
      </c>
      <c r="R344" t="s">
        <v>25</v>
      </c>
      <c r="S344" t="s">
        <v>25</v>
      </c>
      <c r="T344" s="8" t="s">
        <v>515</v>
      </c>
      <c r="U344" t="s">
        <v>25</v>
      </c>
      <c r="V344" t="s">
        <v>25</v>
      </c>
      <c r="W344" t="s">
        <v>93</v>
      </c>
      <c r="X344" t="s">
        <v>32</v>
      </c>
    </row>
    <row r="345" spans="1:24" x14ac:dyDescent="0.25">
      <c r="A345">
        <v>2024</v>
      </c>
      <c r="B345" t="s">
        <v>22</v>
      </c>
      <c r="C345" s="1" t="s">
        <v>487</v>
      </c>
      <c r="D345" s="1" t="s">
        <v>511</v>
      </c>
      <c r="E345" s="6">
        <v>2100098809</v>
      </c>
      <c r="F345">
        <f>IF(ISBLANK(VLOOKUP(E345,SOTC_SWINE!A2:D106,{3},FALSE)),VLOOKUP(E345,SOTC_SWINE!A2:D106,{4},FALSE),VLOOKUP(E106,SOTC_SWINE!A2:D106,{3},FALSE))</f>
      </c>
      <c r="G345" t="s">
        <v>25</v>
      </c>
      <c r="H345" s="7">
        <f>VLOOKUP(E345,SOTC_SWINE!A2:B106,{2},FALSE)</f>
      </c>
      <c r="I345" t="s">
        <v>122</v>
      </c>
      <c r="J345" t="s">
        <v>123</v>
      </c>
      <c r="K345" t="s">
        <v>123</v>
      </c>
      <c r="L345">
        <f>VLOOKUP(K345,SKU_SWINE!C2:F106,{4},FALSE)</f>
      </c>
      <c r="M345" s="8" t="s">
        <v>89</v>
      </c>
      <c r="N345" t="s">
        <v>29</v>
      </c>
      <c r="O345" t="s">
        <v>25</v>
      </c>
      <c r="P345" t="s">
        <v>25</v>
      </c>
      <c r="Q345" t="s">
        <v>25</v>
      </c>
      <c r="R345" t="s">
        <v>25</v>
      </c>
      <c r="S345" t="s">
        <v>25</v>
      </c>
      <c r="T345" s="8" t="s">
        <v>516</v>
      </c>
      <c r="U345" t="s">
        <v>25</v>
      </c>
      <c r="V345" t="s">
        <v>25</v>
      </c>
      <c r="W345" t="s">
        <v>93</v>
      </c>
      <c r="X345" t="s">
        <v>32</v>
      </c>
    </row>
    <row r="346" spans="1:24" x14ac:dyDescent="0.25">
      <c r="A346">
        <v>2024</v>
      </c>
      <c r="B346" t="s">
        <v>22</v>
      </c>
      <c r="C346" s="1" t="s">
        <v>487</v>
      </c>
      <c r="D346" s="1" t="s">
        <v>511</v>
      </c>
      <c r="E346" s="6">
        <v>2100098809</v>
      </c>
      <c r="F346">
        <f>IF(ISBLANK(VLOOKUP(E346,SOTC_SWINE!A2:D106,{3},FALSE)),VLOOKUP(E346,SOTC_SWINE!A2:D106,{4},FALSE),VLOOKUP(E106,SOTC_SWINE!A2:D106,{3},FALSE))</f>
      </c>
      <c r="G346" t="s">
        <v>25</v>
      </c>
      <c r="H346" s="7">
        <f>VLOOKUP(E346,SOTC_SWINE!A2:B106,{2},FALSE)</f>
      </c>
      <c r="I346" t="s">
        <v>83</v>
      </c>
      <c r="J346" t="s">
        <v>84</v>
      </c>
      <c r="K346" t="s">
        <v>84</v>
      </c>
      <c r="L346">
        <f>VLOOKUP(K346,SKU_SWINE!C2:F106,{4},FALSE)</f>
      </c>
      <c r="M346" s="8" t="s">
        <v>152</v>
      </c>
      <c r="N346" t="s">
        <v>29</v>
      </c>
      <c r="O346" t="s">
        <v>25</v>
      </c>
      <c r="P346" t="s">
        <v>25</v>
      </c>
      <c r="Q346" t="s">
        <v>25</v>
      </c>
      <c r="R346" t="s">
        <v>25</v>
      </c>
      <c r="S346" t="s">
        <v>25</v>
      </c>
      <c r="T346" s="8" t="s">
        <v>517</v>
      </c>
      <c r="U346" t="s">
        <v>25</v>
      </c>
      <c r="V346" t="s">
        <v>25</v>
      </c>
      <c r="W346" t="s">
        <v>93</v>
      </c>
      <c r="X346" t="s">
        <v>32</v>
      </c>
    </row>
    <row r="347" spans="1:24" x14ac:dyDescent="0.25">
      <c r="A347">
        <v>2024</v>
      </c>
      <c r="B347" t="s">
        <v>22</v>
      </c>
      <c r="C347" s="1" t="s">
        <v>487</v>
      </c>
      <c r="D347" s="1" t="s">
        <v>511</v>
      </c>
      <c r="E347" s="6">
        <v>2100098809</v>
      </c>
      <c r="F347">
        <f>IF(ISBLANK(VLOOKUP(E347,SOTC_SWINE!A2:D106,{3},FALSE)),VLOOKUP(E347,SOTC_SWINE!A2:D106,{4},FALSE),VLOOKUP(E106,SOTC_SWINE!A2:D106,{3},FALSE))</f>
      </c>
      <c r="G347" t="s">
        <v>25</v>
      </c>
      <c r="H347" s="7">
        <f>VLOOKUP(E347,SOTC_SWINE!A2:B106,{2},FALSE)</f>
      </c>
      <c r="I347" t="s">
        <v>86</v>
      </c>
      <c r="J347" t="s">
        <v>87</v>
      </c>
      <c r="K347" t="s">
        <v>87</v>
      </c>
      <c r="L347">
        <f>VLOOKUP(K347,SKU_SWINE!C2:F106,{4},FALSE)</f>
      </c>
      <c r="M347" s="8" t="s">
        <v>28</v>
      </c>
      <c r="N347" t="s">
        <v>29</v>
      </c>
      <c r="O347" t="s">
        <v>25</v>
      </c>
      <c r="P347" t="s">
        <v>25</v>
      </c>
      <c r="Q347" t="s">
        <v>25</v>
      </c>
      <c r="R347" t="s">
        <v>25</v>
      </c>
      <c r="S347" t="s">
        <v>25</v>
      </c>
      <c r="T347" s="8" t="s">
        <v>518</v>
      </c>
      <c r="U347" t="s">
        <v>25</v>
      </c>
      <c r="V347" t="s">
        <v>25</v>
      </c>
      <c r="W347" t="s">
        <v>93</v>
      </c>
      <c r="X347" t="s">
        <v>32</v>
      </c>
    </row>
    <row r="348" spans="1:24" x14ac:dyDescent="0.25">
      <c r="A348">
        <v>2024</v>
      </c>
      <c r="B348" t="s">
        <v>22</v>
      </c>
      <c r="C348" s="1" t="s">
        <v>487</v>
      </c>
      <c r="D348" s="1" t="s">
        <v>511</v>
      </c>
      <c r="E348" s="6">
        <v>2100098809</v>
      </c>
      <c r="F348">
        <f>IF(ISBLANK(VLOOKUP(E348,SOTC_SWINE!A2:D106,{3},FALSE)),VLOOKUP(E348,SOTC_SWINE!A2:D106,{4},FALSE),VLOOKUP(E106,SOTC_SWINE!A2:D106,{3},FALSE))</f>
      </c>
      <c r="G348" t="s">
        <v>25</v>
      </c>
      <c r="H348" s="7">
        <f>VLOOKUP(E348,SOTC_SWINE!A2:B106,{2},FALSE)</f>
      </c>
      <c r="I348" t="s">
        <v>122</v>
      </c>
      <c r="J348" t="s">
        <v>123</v>
      </c>
      <c r="K348" t="s">
        <v>123</v>
      </c>
      <c r="L348">
        <f>VLOOKUP(K348,SKU_SWINE!C2:F106,{4},FALSE)</f>
      </c>
      <c r="M348" s="8" t="s">
        <v>28</v>
      </c>
      <c r="N348" t="s">
        <v>29</v>
      </c>
      <c r="O348" t="s">
        <v>25</v>
      </c>
      <c r="P348" t="s">
        <v>25</v>
      </c>
      <c r="Q348" t="s">
        <v>25</v>
      </c>
      <c r="R348" t="s">
        <v>25</v>
      </c>
      <c r="S348" t="s">
        <v>25</v>
      </c>
      <c r="T348" s="8" t="s">
        <v>519</v>
      </c>
      <c r="U348" t="s">
        <v>25</v>
      </c>
      <c r="V348" t="s">
        <v>25</v>
      </c>
      <c r="W348" t="s">
        <v>93</v>
      </c>
      <c r="X348" t="s">
        <v>32</v>
      </c>
    </row>
    <row r="349" spans="1:24" x14ac:dyDescent="0.25">
      <c r="A349">
        <v>2024</v>
      </c>
      <c r="B349" t="s">
        <v>22</v>
      </c>
      <c r="C349" s="1" t="s">
        <v>487</v>
      </c>
      <c r="D349" s="1" t="s">
        <v>511</v>
      </c>
      <c r="E349" s="6">
        <v>2100098809</v>
      </c>
      <c r="F349">
        <f>IF(ISBLANK(VLOOKUP(E349,SOTC_SWINE!A2:D106,{3},FALSE)),VLOOKUP(E349,SOTC_SWINE!A2:D106,{4},FALSE),VLOOKUP(E106,SOTC_SWINE!A2:D106,{3},FALSE))</f>
      </c>
      <c r="G349" t="s">
        <v>25</v>
      </c>
      <c r="H349" s="7">
        <f>VLOOKUP(E349,SOTC_SWINE!A2:B106,{2},FALSE)</f>
      </c>
      <c r="I349" t="s">
        <v>83</v>
      </c>
      <c r="J349" t="s">
        <v>84</v>
      </c>
      <c r="K349" t="s">
        <v>84</v>
      </c>
      <c r="L349">
        <f>VLOOKUP(K349,SKU_SWINE!C2:F106,{4},FALSE)</f>
      </c>
      <c r="M349" s="8" t="s">
        <v>71</v>
      </c>
      <c r="N349" t="s">
        <v>29</v>
      </c>
      <c r="O349" t="s">
        <v>25</v>
      </c>
      <c r="P349" t="s">
        <v>25</v>
      </c>
      <c r="Q349" t="s">
        <v>25</v>
      </c>
      <c r="R349" t="s">
        <v>25</v>
      </c>
      <c r="S349" t="s">
        <v>25</v>
      </c>
      <c r="T349" s="8" t="s">
        <v>520</v>
      </c>
      <c r="U349" t="s">
        <v>25</v>
      </c>
      <c r="V349" t="s">
        <v>25</v>
      </c>
      <c r="W349" t="s">
        <v>93</v>
      </c>
      <c r="X349" t="s">
        <v>32</v>
      </c>
    </row>
    <row r="350" spans="1:24" x14ac:dyDescent="0.25">
      <c r="A350">
        <v>2024</v>
      </c>
      <c r="B350" t="s">
        <v>22</v>
      </c>
      <c r="C350" s="1" t="s">
        <v>487</v>
      </c>
      <c r="D350" s="1" t="s">
        <v>511</v>
      </c>
      <c r="E350" s="6">
        <v>2100098809</v>
      </c>
      <c r="F350">
        <f>IF(ISBLANK(VLOOKUP(E350,SOTC_SWINE!A2:D106,{3},FALSE)),VLOOKUP(E350,SOTC_SWINE!A2:D106,{4},FALSE),VLOOKUP(E106,SOTC_SWINE!A2:D106,{3},FALSE))</f>
      </c>
      <c r="G350" t="s">
        <v>25</v>
      </c>
      <c r="H350" s="7">
        <f>VLOOKUP(E350,SOTC_SWINE!A2:B106,{2},FALSE)</f>
      </c>
      <c r="I350" t="s">
        <v>26</v>
      </c>
      <c r="J350" t="s">
        <v>27</v>
      </c>
      <c r="K350" t="s">
        <v>27</v>
      </c>
      <c r="L350">
        <f>VLOOKUP(K350,SKU_SWINE!C2:F106,{4},FALSE)</f>
      </c>
      <c r="M350" s="8" t="s">
        <v>28</v>
      </c>
      <c r="N350" t="s">
        <v>29</v>
      </c>
      <c r="O350" t="s">
        <v>25</v>
      </c>
      <c r="P350" t="s">
        <v>25</v>
      </c>
      <c r="Q350" t="s">
        <v>25</v>
      </c>
      <c r="R350" t="s">
        <v>25</v>
      </c>
      <c r="S350" t="s">
        <v>25</v>
      </c>
      <c r="T350" s="8" t="s">
        <v>521</v>
      </c>
      <c r="U350" t="s">
        <v>25</v>
      </c>
      <c r="V350" t="s">
        <v>25</v>
      </c>
      <c r="W350" t="s">
        <v>93</v>
      </c>
      <c r="X350" t="s">
        <v>32</v>
      </c>
    </row>
    <row r="351" spans="1:24" x14ac:dyDescent="0.25">
      <c r="A351">
        <v>2024</v>
      </c>
      <c r="B351" t="s">
        <v>22</v>
      </c>
      <c r="C351" s="1" t="s">
        <v>487</v>
      </c>
      <c r="D351" s="1" t="s">
        <v>511</v>
      </c>
      <c r="E351" s="6">
        <v>2100098809</v>
      </c>
      <c r="F351">
        <f>IF(ISBLANK(VLOOKUP(E351,SOTC_SWINE!A2:D106,{3},FALSE)),VLOOKUP(E351,SOTC_SWINE!A2:D106,{4},FALSE),VLOOKUP(E106,SOTC_SWINE!A2:D106,{3},FALSE))</f>
      </c>
      <c r="G351" t="s">
        <v>25</v>
      </c>
      <c r="H351" s="7">
        <f>VLOOKUP(E351,SOTC_SWINE!A2:B106,{2},FALSE)</f>
      </c>
      <c r="I351" t="s">
        <v>76</v>
      </c>
      <c r="J351" t="s">
        <v>77</v>
      </c>
      <c r="K351" t="s">
        <v>77</v>
      </c>
      <c r="L351">
        <f>VLOOKUP(K351,SKU_SWINE!C2:F106,{4},FALSE)</f>
      </c>
      <c r="M351" s="8" t="s">
        <v>28</v>
      </c>
      <c r="N351" t="s">
        <v>29</v>
      </c>
      <c r="O351" t="s">
        <v>25</v>
      </c>
      <c r="P351" t="s">
        <v>25</v>
      </c>
      <c r="Q351" t="s">
        <v>25</v>
      </c>
      <c r="R351" t="s">
        <v>25</v>
      </c>
      <c r="S351" t="s">
        <v>25</v>
      </c>
      <c r="T351" s="8" t="s">
        <v>514</v>
      </c>
      <c r="U351" t="s">
        <v>25</v>
      </c>
      <c r="V351" t="s">
        <v>25</v>
      </c>
      <c r="W351" t="s">
        <v>93</v>
      </c>
      <c r="X351" t="s">
        <v>32</v>
      </c>
    </row>
    <row r="352" spans="1:24" x14ac:dyDescent="0.25">
      <c r="A352">
        <v>2024</v>
      </c>
      <c r="B352" t="s">
        <v>22</v>
      </c>
      <c r="C352" s="1" t="s">
        <v>487</v>
      </c>
      <c r="D352" s="1" t="s">
        <v>511</v>
      </c>
      <c r="E352" s="6">
        <v>2100098809</v>
      </c>
      <c r="F352">
        <f>IF(ISBLANK(VLOOKUP(E352,SOTC_SWINE!A2:D106,{3},FALSE)),VLOOKUP(E352,SOTC_SWINE!A2:D106,{4},FALSE),VLOOKUP(E106,SOTC_SWINE!A2:D106,{3},FALSE))</f>
      </c>
      <c r="G352" t="s">
        <v>25</v>
      </c>
      <c r="H352" s="7">
        <f>VLOOKUP(E352,SOTC_SWINE!A2:B106,{2},FALSE)</f>
      </c>
      <c r="I352" t="s">
        <v>269</v>
      </c>
      <c r="J352" t="s">
        <v>270</v>
      </c>
      <c r="K352" t="s">
        <v>270</v>
      </c>
      <c r="L352">
        <f>VLOOKUP(K352,SKU_SWINE!C2:F106,{4},FALSE)</f>
      </c>
      <c r="M352" s="8" t="s">
        <v>28</v>
      </c>
      <c r="N352" t="s">
        <v>29</v>
      </c>
      <c r="O352" t="s">
        <v>25</v>
      </c>
      <c r="P352" t="s">
        <v>25</v>
      </c>
      <c r="Q352" t="s">
        <v>25</v>
      </c>
      <c r="R352" t="s">
        <v>25</v>
      </c>
      <c r="S352" t="s">
        <v>25</v>
      </c>
      <c r="T352" s="8" t="s">
        <v>522</v>
      </c>
      <c r="U352" t="s">
        <v>25</v>
      </c>
      <c r="V352" t="s">
        <v>25</v>
      </c>
      <c r="W352" t="s">
        <v>93</v>
      </c>
      <c r="X352" t="s">
        <v>32</v>
      </c>
    </row>
    <row r="353" spans="1:24" x14ac:dyDescent="0.25">
      <c r="A353">
        <v>2024</v>
      </c>
      <c r="B353" t="s">
        <v>22</v>
      </c>
      <c r="C353" s="1" t="s">
        <v>487</v>
      </c>
      <c r="D353" s="1" t="s">
        <v>511</v>
      </c>
      <c r="E353" s="6">
        <v>2100098809</v>
      </c>
      <c r="F353">
        <f>IF(ISBLANK(VLOOKUP(E353,SOTC_SWINE!A2:D106,{3},FALSE)),VLOOKUP(E353,SOTC_SWINE!A2:D106,{4},FALSE),VLOOKUP(E106,SOTC_SWINE!A2:D106,{3},FALSE))</f>
      </c>
      <c r="G353" t="s">
        <v>25</v>
      </c>
      <c r="H353" s="7">
        <f>VLOOKUP(E353,SOTC_SWINE!A2:B106,{2},FALSE)</f>
      </c>
      <c r="I353" t="s">
        <v>269</v>
      </c>
      <c r="J353" t="s">
        <v>270</v>
      </c>
      <c r="K353" t="s">
        <v>270</v>
      </c>
      <c r="L353">
        <f>VLOOKUP(K353,SKU_SWINE!C2:F106,{4},FALSE)</f>
      </c>
      <c r="M353" s="8" t="s">
        <v>28</v>
      </c>
      <c r="N353" t="s">
        <v>29</v>
      </c>
      <c r="O353" t="s">
        <v>25</v>
      </c>
      <c r="P353" t="s">
        <v>25</v>
      </c>
      <c r="Q353" t="s">
        <v>25</v>
      </c>
      <c r="R353" t="s">
        <v>25</v>
      </c>
      <c r="S353" t="s">
        <v>25</v>
      </c>
      <c r="T353" s="8" t="s">
        <v>522</v>
      </c>
      <c r="U353" t="s">
        <v>25</v>
      </c>
      <c r="V353" t="s">
        <v>25</v>
      </c>
      <c r="W353" t="s">
        <v>93</v>
      </c>
      <c r="X353" t="s">
        <v>32</v>
      </c>
    </row>
    <row r="354" spans="1:24" x14ac:dyDescent="0.25">
      <c r="A354">
        <v>2024</v>
      </c>
      <c r="B354" t="s">
        <v>22</v>
      </c>
      <c r="C354" s="1" t="s">
        <v>507</v>
      </c>
      <c r="D354" s="1" t="s">
        <v>523</v>
      </c>
      <c r="E354" s="6">
        <v>2100098824</v>
      </c>
      <c r="F354">
        <f>IF(ISBLANK(VLOOKUP(E354,SOTC_SWINE!A2:D106,{3},FALSE)),VLOOKUP(E354,SOTC_SWINE!A2:D106,{4},FALSE),VLOOKUP(E106,SOTC_SWINE!A2:D106,{3},FALSE))</f>
      </c>
      <c r="G354" t="s">
        <v>25</v>
      </c>
      <c r="H354" s="7">
        <f>VLOOKUP(E354,SOTC_SWINE!A2:B106,{2},FALSE)</f>
      </c>
      <c r="I354" t="s">
        <v>145</v>
      </c>
      <c r="J354" t="s">
        <v>146</v>
      </c>
      <c r="K354" t="s">
        <v>146</v>
      </c>
      <c r="L354">
        <f>VLOOKUP(K354,SKU_SWINE!C2:F106,{4},FALSE)</f>
      </c>
      <c r="M354" s="8" t="s">
        <v>89</v>
      </c>
      <c r="N354" t="s">
        <v>29</v>
      </c>
      <c r="O354" t="s">
        <v>25</v>
      </c>
      <c r="P354" t="s">
        <v>25</v>
      </c>
      <c r="Q354" t="s">
        <v>25</v>
      </c>
      <c r="R354" t="s">
        <v>25</v>
      </c>
      <c r="S354" t="s">
        <v>25</v>
      </c>
      <c r="T354" s="8" t="s">
        <v>524</v>
      </c>
      <c r="U354" t="s">
        <v>25</v>
      </c>
      <c r="V354" t="s">
        <v>25</v>
      </c>
      <c r="W354" t="s">
        <v>93</v>
      </c>
      <c r="X354" t="s">
        <v>32</v>
      </c>
    </row>
    <row r="355" spans="1:24" x14ac:dyDescent="0.25">
      <c r="A355">
        <v>2024</v>
      </c>
      <c r="B355" t="s">
        <v>22</v>
      </c>
      <c r="C355" s="1" t="s">
        <v>507</v>
      </c>
      <c r="D355" s="1" t="s">
        <v>523</v>
      </c>
      <c r="E355" s="6">
        <v>2100098824</v>
      </c>
      <c r="F355">
        <f>IF(ISBLANK(VLOOKUP(E355,SOTC_SWINE!A2:D106,{3},FALSE)),VLOOKUP(E355,SOTC_SWINE!A2:D106,{4},FALSE),VLOOKUP(E106,SOTC_SWINE!A2:D106,{3},FALSE))</f>
      </c>
      <c r="G355" t="s">
        <v>25</v>
      </c>
      <c r="H355" s="7">
        <f>VLOOKUP(E355,SOTC_SWINE!A2:B106,{2},FALSE)</f>
      </c>
      <c r="I355" t="s">
        <v>45</v>
      </c>
      <c r="J355" t="s">
        <v>46</v>
      </c>
      <c r="K355" t="s">
        <v>46</v>
      </c>
      <c r="L355">
        <f>VLOOKUP(K355,SKU_SWINE!C2:F106,{4},FALSE)</f>
      </c>
      <c r="M355" s="8" t="s">
        <v>265</v>
      </c>
      <c r="N355" t="s">
        <v>29</v>
      </c>
      <c r="O355" t="s">
        <v>25</v>
      </c>
      <c r="P355" t="s">
        <v>25</v>
      </c>
      <c r="Q355" t="s">
        <v>25</v>
      </c>
      <c r="R355" t="s">
        <v>25</v>
      </c>
      <c r="S355" t="s">
        <v>25</v>
      </c>
      <c r="T355" s="8" t="s">
        <v>525</v>
      </c>
      <c r="U355" t="s">
        <v>25</v>
      </c>
      <c r="V355" t="s">
        <v>25</v>
      </c>
      <c r="W355" t="s">
        <v>93</v>
      </c>
      <c r="X355" t="s">
        <v>32</v>
      </c>
    </row>
    <row r="356" spans="1:24" x14ac:dyDescent="0.25">
      <c r="A356">
        <v>2024</v>
      </c>
      <c r="B356" t="s">
        <v>22</v>
      </c>
      <c r="C356" s="1" t="s">
        <v>526</v>
      </c>
      <c r="D356" s="1" t="s">
        <v>527</v>
      </c>
      <c r="E356" s="6">
        <v>2100098863</v>
      </c>
      <c r="F356">
        <f>IF(ISBLANK(VLOOKUP(E356,SOTC_SWINE!A2:D106,{3},FALSE)),VLOOKUP(E356,SOTC_SWINE!A2:D106,{4},FALSE),VLOOKUP(E106,SOTC_SWINE!A2:D106,{3},FALSE))</f>
      </c>
      <c r="G356" t="s">
        <v>25</v>
      </c>
      <c r="H356" s="7">
        <f>VLOOKUP(E356,SOTC_SWINE!A2:B106,{2},FALSE)</f>
      </c>
      <c r="I356" t="s">
        <v>50</v>
      </c>
      <c r="J356" t="s">
        <v>51</v>
      </c>
      <c r="K356" t="s">
        <v>51</v>
      </c>
      <c r="L356">
        <f>VLOOKUP(K356,SKU_SWINE!C2:F106,{4},FALSE)</f>
      </c>
      <c r="M356" s="8" t="s">
        <v>28</v>
      </c>
      <c r="N356" t="s">
        <v>29</v>
      </c>
      <c r="O356" t="s">
        <v>25</v>
      </c>
      <c r="P356" t="s">
        <v>25</v>
      </c>
      <c r="Q356" t="s">
        <v>25</v>
      </c>
      <c r="R356" t="s">
        <v>25</v>
      </c>
      <c r="S356" t="s">
        <v>25</v>
      </c>
      <c r="T356" s="8" t="s">
        <v>528</v>
      </c>
      <c r="U356" t="s">
        <v>25</v>
      </c>
      <c r="V356" t="s">
        <v>25</v>
      </c>
      <c r="W356" t="s">
        <v>93</v>
      </c>
      <c r="X356" t="s">
        <v>32</v>
      </c>
    </row>
    <row r="357" spans="1:24" x14ac:dyDescent="0.25">
      <c r="A357">
        <v>2024</v>
      </c>
      <c r="B357" t="s">
        <v>22</v>
      </c>
      <c r="C357" s="1" t="s">
        <v>526</v>
      </c>
      <c r="D357" s="1" t="s">
        <v>527</v>
      </c>
      <c r="E357" s="6">
        <v>2100098863</v>
      </c>
      <c r="F357">
        <f>IF(ISBLANK(VLOOKUP(E357,SOTC_SWINE!A2:D106,{3},FALSE)),VLOOKUP(E357,SOTC_SWINE!A2:D106,{4},FALSE),VLOOKUP(E106,SOTC_SWINE!A2:D106,{3},FALSE))</f>
      </c>
      <c r="G357" t="s">
        <v>25</v>
      </c>
      <c r="H357" s="7">
        <f>VLOOKUP(E357,SOTC_SWINE!A2:B106,{2},FALSE)</f>
      </c>
      <c r="I357" t="s">
        <v>35</v>
      </c>
      <c r="J357" t="s">
        <v>36</v>
      </c>
      <c r="K357" t="s">
        <v>36</v>
      </c>
      <c r="L357">
        <f>VLOOKUP(K357,SKU_SWINE!C2:F106,{4},FALSE)</f>
      </c>
      <c r="M357" s="8" t="s">
        <v>28</v>
      </c>
      <c r="N357" t="s">
        <v>29</v>
      </c>
      <c r="O357" t="s">
        <v>25</v>
      </c>
      <c r="P357" t="s">
        <v>25</v>
      </c>
      <c r="Q357" t="s">
        <v>25</v>
      </c>
      <c r="R357" t="s">
        <v>25</v>
      </c>
      <c r="S357" t="s">
        <v>25</v>
      </c>
      <c r="T357" s="8" t="s">
        <v>529</v>
      </c>
      <c r="U357" t="s">
        <v>25</v>
      </c>
      <c r="V357" t="s">
        <v>25</v>
      </c>
      <c r="W357" t="s">
        <v>93</v>
      </c>
      <c r="X357" t="s">
        <v>32</v>
      </c>
    </row>
    <row r="358" spans="1:24" x14ac:dyDescent="0.25">
      <c r="A358">
        <v>2024</v>
      </c>
      <c r="B358" t="s">
        <v>22</v>
      </c>
      <c r="C358" s="1" t="s">
        <v>526</v>
      </c>
      <c r="D358" s="1" t="s">
        <v>527</v>
      </c>
      <c r="E358" s="6">
        <v>2100098863</v>
      </c>
      <c r="F358">
        <f>IF(ISBLANK(VLOOKUP(E358,SOTC_SWINE!A2:D106,{3},FALSE)),VLOOKUP(E358,SOTC_SWINE!A2:D106,{4},FALSE),VLOOKUP(E106,SOTC_SWINE!A2:D106,{3},FALSE))</f>
      </c>
      <c r="G358" t="s">
        <v>25</v>
      </c>
      <c r="H358" s="7">
        <f>VLOOKUP(E358,SOTC_SWINE!A2:B106,{2},FALSE)</f>
      </c>
      <c r="I358" t="s">
        <v>179</v>
      </c>
      <c r="J358" t="s">
        <v>180</v>
      </c>
      <c r="K358" t="s">
        <v>180</v>
      </c>
      <c r="L358">
        <f>VLOOKUP(K358,SKU_SWINE!C2:F106,{4},FALSE)</f>
      </c>
      <c r="M358" s="8" t="s">
        <v>52</v>
      </c>
      <c r="N358" t="s">
        <v>29</v>
      </c>
      <c r="O358" t="s">
        <v>25</v>
      </c>
      <c r="P358" t="s">
        <v>25</v>
      </c>
      <c r="Q358" t="s">
        <v>25</v>
      </c>
      <c r="R358" t="s">
        <v>25</v>
      </c>
      <c r="S358" t="s">
        <v>25</v>
      </c>
      <c r="T358" s="8" t="s">
        <v>530</v>
      </c>
      <c r="U358" t="s">
        <v>25</v>
      </c>
      <c r="V358" t="s">
        <v>25</v>
      </c>
      <c r="W358" t="s">
        <v>93</v>
      </c>
      <c r="X358" t="s">
        <v>32</v>
      </c>
    </row>
    <row r="359" spans="1:24" x14ac:dyDescent="0.25">
      <c r="A359">
        <v>2024</v>
      </c>
      <c r="B359" t="s">
        <v>22</v>
      </c>
      <c r="C359" s="1" t="s">
        <v>526</v>
      </c>
      <c r="D359" s="1" t="s">
        <v>527</v>
      </c>
      <c r="E359" s="6">
        <v>2100098863</v>
      </c>
      <c r="F359">
        <f>IF(ISBLANK(VLOOKUP(E359,SOTC_SWINE!A2:D106,{3},FALSE)),VLOOKUP(E359,SOTC_SWINE!A2:D106,{4},FALSE),VLOOKUP(E106,SOTC_SWINE!A2:D106,{3},FALSE))</f>
      </c>
      <c r="G359" t="s">
        <v>25</v>
      </c>
      <c r="H359" s="7">
        <f>VLOOKUP(E359,SOTC_SWINE!A2:B106,{2},FALSE)</f>
      </c>
      <c r="I359" t="s">
        <v>190</v>
      </c>
      <c r="J359" t="s">
        <v>191</v>
      </c>
      <c r="K359" t="s">
        <v>191</v>
      </c>
      <c r="L359">
        <f>VLOOKUP(K359,SKU_SWINE!C2:F106,{4},FALSE)</f>
      </c>
      <c r="M359" s="8" t="s">
        <v>52</v>
      </c>
      <c r="N359" t="s">
        <v>29</v>
      </c>
      <c r="O359" t="s">
        <v>25</v>
      </c>
      <c r="P359" t="s">
        <v>25</v>
      </c>
      <c r="Q359" t="s">
        <v>25</v>
      </c>
      <c r="R359" t="s">
        <v>25</v>
      </c>
      <c r="S359" t="s">
        <v>25</v>
      </c>
      <c r="T359" s="8" t="s">
        <v>531</v>
      </c>
      <c r="U359" t="s">
        <v>25</v>
      </c>
      <c r="V359" t="s">
        <v>25</v>
      </c>
      <c r="W359" t="s">
        <v>93</v>
      </c>
      <c r="X359" t="s">
        <v>32</v>
      </c>
    </row>
    <row r="360" spans="1:24" x14ac:dyDescent="0.25">
      <c r="A360">
        <v>2024</v>
      </c>
      <c r="B360" t="s">
        <v>22</v>
      </c>
      <c r="C360" s="1" t="s">
        <v>526</v>
      </c>
      <c r="D360" s="1" t="s">
        <v>527</v>
      </c>
      <c r="E360" s="6">
        <v>2100098863</v>
      </c>
      <c r="F360">
        <f>IF(ISBLANK(VLOOKUP(E360,SOTC_SWINE!A2:D106,{3},FALSE)),VLOOKUP(E360,SOTC_SWINE!A2:D106,{4},FALSE),VLOOKUP(E106,SOTC_SWINE!A2:D106,{3},FALSE))</f>
      </c>
      <c r="G360" t="s">
        <v>25</v>
      </c>
      <c r="H360" s="7">
        <f>VLOOKUP(E360,SOTC_SWINE!A2:B106,{2},FALSE)</f>
      </c>
      <c r="I360" t="s">
        <v>50</v>
      </c>
      <c r="J360" t="s">
        <v>51</v>
      </c>
      <c r="K360" t="s">
        <v>51</v>
      </c>
      <c r="L360">
        <f>VLOOKUP(K360,SKU_SWINE!C2:F106,{4},FALSE)</f>
      </c>
      <c r="M360" s="8" t="s">
        <v>28</v>
      </c>
      <c r="N360" t="s">
        <v>29</v>
      </c>
      <c r="O360" t="s">
        <v>25</v>
      </c>
      <c r="P360" t="s">
        <v>25</v>
      </c>
      <c r="Q360" t="s">
        <v>25</v>
      </c>
      <c r="R360" t="s">
        <v>25</v>
      </c>
      <c r="S360" t="s">
        <v>25</v>
      </c>
      <c r="T360" s="8" t="s">
        <v>528</v>
      </c>
      <c r="U360" t="s">
        <v>25</v>
      </c>
      <c r="V360" t="s">
        <v>25</v>
      </c>
      <c r="W360" t="s">
        <v>93</v>
      </c>
      <c r="X360" t="s">
        <v>32</v>
      </c>
    </row>
    <row r="361" spans="1:24" x14ac:dyDescent="0.25">
      <c r="A361">
        <v>2024</v>
      </c>
      <c r="B361" t="s">
        <v>22</v>
      </c>
      <c r="C361" s="1" t="s">
        <v>526</v>
      </c>
      <c r="D361" s="1" t="s">
        <v>527</v>
      </c>
      <c r="E361" s="6">
        <v>2100098863</v>
      </c>
      <c r="F361">
        <f>IF(ISBLANK(VLOOKUP(E361,SOTC_SWINE!A2:D106,{3},FALSE)),VLOOKUP(E361,SOTC_SWINE!A2:D106,{4},FALSE),VLOOKUP(E106,SOTC_SWINE!A2:D106,{3},FALSE))</f>
      </c>
      <c r="G361" t="s">
        <v>25</v>
      </c>
      <c r="H361" s="7">
        <f>VLOOKUP(E361,SOTC_SWINE!A2:B106,{2},FALSE)</f>
      </c>
      <c r="I361" t="s">
        <v>40</v>
      </c>
      <c r="J361" t="s">
        <v>41</v>
      </c>
      <c r="K361" t="s">
        <v>41</v>
      </c>
      <c r="L361">
        <f>VLOOKUP(K361,SKU_SWINE!C2:F106,{4},FALSE)</f>
      </c>
      <c r="M361" s="8" t="s">
        <v>28</v>
      </c>
      <c r="N361" t="s">
        <v>29</v>
      </c>
      <c r="O361" t="s">
        <v>25</v>
      </c>
      <c r="P361" t="s">
        <v>25</v>
      </c>
      <c r="Q361" t="s">
        <v>25</v>
      </c>
      <c r="R361" t="s">
        <v>25</v>
      </c>
      <c r="S361" t="s">
        <v>25</v>
      </c>
      <c r="T361" s="8" t="s">
        <v>532</v>
      </c>
      <c r="U361" t="s">
        <v>25</v>
      </c>
      <c r="V361" t="s">
        <v>25</v>
      </c>
      <c r="W361" t="s">
        <v>93</v>
      </c>
      <c r="X361" t="s">
        <v>32</v>
      </c>
    </row>
    <row r="362" spans="1:24" x14ac:dyDescent="0.25">
      <c r="A362">
        <v>2024</v>
      </c>
      <c r="B362" t="s">
        <v>22</v>
      </c>
      <c r="C362" s="1" t="s">
        <v>526</v>
      </c>
      <c r="D362" s="1" t="s">
        <v>527</v>
      </c>
      <c r="E362" s="6">
        <v>2100098863</v>
      </c>
      <c r="F362">
        <f>IF(ISBLANK(VLOOKUP(E362,SOTC_SWINE!A2:D106,{3},FALSE)),VLOOKUP(E362,SOTC_SWINE!A2:D106,{4},FALSE),VLOOKUP(E106,SOTC_SWINE!A2:D106,{3},FALSE))</f>
      </c>
      <c r="G362" t="s">
        <v>25</v>
      </c>
      <c r="H362" s="7">
        <f>VLOOKUP(E362,SOTC_SWINE!A2:B106,{2},FALSE)</f>
      </c>
      <c r="I362" t="s">
        <v>35</v>
      </c>
      <c r="J362" t="s">
        <v>36</v>
      </c>
      <c r="K362" t="s">
        <v>36</v>
      </c>
      <c r="L362">
        <f>VLOOKUP(K362,SKU_SWINE!C2:F106,{4},FALSE)</f>
      </c>
      <c r="M362" s="8" t="s">
        <v>28</v>
      </c>
      <c r="N362" t="s">
        <v>29</v>
      </c>
      <c r="O362" t="s">
        <v>25</v>
      </c>
      <c r="P362" t="s">
        <v>25</v>
      </c>
      <c r="Q362" t="s">
        <v>25</v>
      </c>
      <c r="R362" t="s">
        <v>25</v>
      </c>
      <c r="S362" t="s">
        <v>25</v>
      </c>
      <c r="T362" s="8" t="s">
        <v>418</v>
      </c>
      <c r="U362" t="s">
        <v>25</v>
      </c>
      <c r="V362" t="s">
        <v>25</v>
      </c>
      <c r="W362" t="s">
        <v>93</v>
      </c>
      <c r="X362" t="s">
        <v>32</v>
      </c>
    </row>
    <row r="363" spans="1:24" x14ac:dyDescent="0.25">
      <c r="A363">
        <v>2024</v>
      </c>
      <c r="B363" t="s">
        <v>22</v>
      </c>
      <c r="C363" s="1" t="s">
        <v>526</v>
      </c>
      <c r="D363" s="1" t="s">
        <v>527</v>
      </c>
      <c r="E363" s="6">
        <v>2100098863</v>
      </c>
      <c r="F363">
        <f>IF(ISBLANK(VLOOKUP(E363,SOTC_SWINE!A2:D106,{3},FALSE)),VLOOKUP(E363,SOTC_SWINE!A2:D106,{4},FALSE),VLOOKUP(E106,SOTC_SWINE!A2:D106,{3},FALSE))</f>
      </c>
      <c r="G363" t="s">
        <v>25</v>
      </c>
      <c r="H363" s="7">
        <f>VLOOKUP(E363,SOTC_SWINE!A2:B106,{2},FALSE)</f>
      </c>
      <c r="I363" t="s">
        <v>179</v>
      </c>
      <c r="J363" t="s">
        <v>180</v>
      </c>
      <c r="K363" t="s">
        <v>180</v>
      </c>
      <c r="L363">
        <f>VLOOKUP(K363,SKU_SWINE!C2:F106,{4},FALSE)</f>
      </c>
      <c r="M363" s="8" t="s">
        <v>28</v>
      </c>
      <c r="N363" t="s">
        <v>29</v>
      </c>
      <c r="O363" t="s">
        <v>25</v>
      </c>
      <c r="P363" t="s">
        <v>25</v>
      </c>
      <c r="Q363" t="s">
        <v>25</v>
      </c>
      <c r="R363" t="s">
        <v>25</v>
      </c>
      <c r="S363" t="s">
        <v>25</v>
      </c>
      <c r="T363" s="8" t="s">
        <v>533</v>
      </c>
      <c r="U363" t="s">
        <v>25</v>
      </c>
      <c r="V363" t="s">
        <v>25</v>
      </c>
      <c r="W363" t="s">
        <v>93</v>
      </c>
      <c r="X363" t="s">
        <v>32</v>
      </c>
    </row>
    <row r="364" spans="1:24" x14ac:dyDescent="0.25">
      <c r="A364">
        <v>2024</v>
      </c>
      <c r="B364" t="s">
        <v>22</v>
      </c>
      <c r="C364" s="1" t="s">
        <v>526</v>
      </c>
      <c r="D364" s="1" t="s">
        <v>527</v>
      </c>
      <c r="E364" s="6">
        <v>2100098863</v>
      </c>
      <c r="F364">
        <f>IF(ISBLANK(VLOOKUP(E364,SOTC_SWINE!A2:D106,{3},FALSE)),VLOOKUP(E364,SOTC_SWINE!A2:D106,{4},FALSE),VLOOKUP(E106,SOTC_SWINE!A2:D106,{3},FALSE))</f>
      </c>
      <c r="G364" t="s">
        <v>25</v>
      </c>
      <c r="H364" s="7">
        <f>VLOOKUP(E364,SOTC_SWINE!A2:B106,{2},FALSE)</f>
      </c>
      <c r="I364" t="s">
        <v>103</v>
      </c>
      <c r="J364" t="s">
        <v>104</v>
      </c>
      <c r="K364" t="s">
        <v>104</v>
      </c>
      <c r="L364">
        <f>VLOOKUP(K364,SKU_SWINE!C2:F106,{4},FALSE)</f>
      </c>
      <c r="M364" s="8" t="s">
        <v>28</v>
      </c>
      <c r="N364" t="s">
        <v>29</v>
      </c>
      <c r="O364" t="s">
        <v>25</v>
      </c>
      <c r="P364" t="s">
        <v>25</v>
      </c>
      <c r="Q364" t="s">
        <v>25</v>
      </c>
      <c r="R364" t="s">
        <v>25</v>
      </c>
      <c r="S364" t="s">
        <v>25</v>
      </c>
      <c r="T364" s="8" t="s">
        <v>534</v>
      </c>
      <c r="U364" t="s">
        <v>25</v>
      </c>
      <c r="V364" t="s">
        <v>25</v>
      </c>
      <c r="W364" t="s">
        <v>93</v>
      </c>
      <c r="X364" t="s">
        <v>32</v>
      </c>
    </row>
    <row r="365" spans="1:24" x14ac:dyDescent="0.25">
      <c r="A365">
        <v>2024</v>
      </c>
      <c r="B365" t="s">
        <v>22</v>
      </c>
      <c r="C365" s="1" t="s">
        <v>526</v>
      </c>
      <c r="D365" s="1" t="s">
        <v>527</v>
      </c>
      <c r="E365" s="6">
        <v>2100098863</v>
      </c>
      <c r="F365">
        <f>IF(ISBLANK(VLOOKUP(E365,SOTC_SWINE!A2:D106,{3},FALSE)),VLOOKUP(E365,SOTC_SWINE!A2:D106,{4},FALSE),VLOOKUP(E106,SOTC_SWINE!A2:D106,{3},FALSE))</f>
      </c>
      <c r="G365" t="s">
        <v>25</v>
      </c>
      <c r="H365" s="7">
        <f>VLOOKUP(E365,SOTC_SWINE!A2:B106,{2},FALSE)</f>
      </c>
      <c r="I365" t="s">
        <v>40</v>
      </c>
      <c r="J365" t="s">
        <v>41</v>
      </c>
      <c r="K365" t="s">
        <v>41</v>
      </c>
      <c r="L365">
        <f>VLOOKUP(K365,SKU_SWINE!C2:F106,{4},FALSE)</f>
      </c>
      <c r="M365" s="8" t="s">
        <v>52</v>
      </c>
      <c r="N365" t="s">
        <v>29</v>
      </c>
      <c r="O365" t="s">
        <v>25</v>
      </c>
      <c r="P365" t="s">
        <v>25</v>
      </c>
      <c r="Q365" t="s">
        <v>25</v>
      </c>
      <c r="R365" t="s">
        <v>25</v>
      </c>
      <c r="S365" t="s">
        <v>25</v>
      </c>
      <c r="T365" s="8" t="s">
        <v>535</v>
      </c>
      <c r="U365" t="s">
        <v>25</v>
      </c>
      <c r="V365" t="s">
        <v>25</v>
      </c>
      <c r="W365" t="s">
        <v>93</v>
      </c>
      <c r="X365" t="s">
        <v>32</v>
      </c>
    </row>
    <row r="366" spans="1:24" x14ac:dyDescent="0.25">
      <c r="A366">
        <v>2024</v>
      </c>
      <c r="B366" t="s">
        <v>22</v>
      </c>
      <c r="C366" s="1" t="s">
        <v>526</v>
      </c>
      <c r="D366" s="1" t="s">
        <v>527</v>
      </c>
      <c r="E366" s="6">
        <v>2100098863</v>
      </c>
      <c r="F366">
        <f>IF(ISBLANK(VLOOKUP(E366,SOTC_SWINE!A2:D106,{3},FALSE)),VLOOKUP(E366,SOTC_SWINE!A2:D106,{4},FALSE),VLOOKUP(E106,SOTC_SWINE!A2:D106,{3},FALSE))</f>
      </c>
      <c r="G366" t="s">
        <v>25</v>
      </c>
      <c r="H366" s="7">
        <f>VLOOKUP(E366,SOTC_SWINE!A2:B106,{2},FALSE)</f>
      </c>
      <c r="I366" t="s">
        <v>35</v>
      </c>
      <c r="J366" t="s">
        <v>36</v>
      </c>
      <c r="K366" t="s">
        <v>36</v>
      </c>
      <c r="L366">
        <f>VLOOKUP(K366,SKU_SWINE!C2:F106,{4},FALSE)</f>
      </c>
      <c r="M366" s="8" t="s">
        <v>71</v>
      </c>
      <c r="N366" t="s">
        <v>29</v>
      </c>
      <c r="O366" t="s">
        <v>25</v>
      </c>
      <c r="P366" t="s">
        <v>25</v>
      </c>
      <c r="Q366" t="s">
        <v>25</v>
      </c>
      <c r="R366" t="s">
        <v>25</v>
      </c>
      <c r="S366" t="s">
        <v>25</v>
      </c>
      <c r="T366" s="8" t="s">
        <v>536</v>
      </c>
      <c r="U366" t="s">
        <v>25</v>
      </c>
      <c r="V366" t="s">
        <v>25</v>
      </c>
      <c r="W366" t="s">
        <v>93</v>
      </c>
      <c r="X366" t="s">
        <v>32</v>
      </c>
    </row>
    <row r="367" spans="1:24" x14ac:dyDescent="0.25">
      <c r="A367">
        <v>2024</v>
      </c>
      <c r="B367" t="s">
        <v>22</v>
      </c>
      <c r="C367" s="1" t="s">
        <v>526</v>
      </c>
      <c r="D367" s="1" t="s">
        <v>527</v>
      </c>
      <c r="E367" s="6">
        <v>2100098863</v>
      </c>
      <c r="F367">
        <f>IF(ISBLANK(VLOOKUP(E367,SOTC_SWINE!A2:D106,{3},FALSE)),VLOOKUP(E367,SOTC_SWINE!A2:D106,{4},FALSE),VLOOKUP(E106,SOTC_SWINE!A2:D106,{3},FALSE))</f>
      </c>
      <c r="G367" t="s">
        <v>25</v>
      </c>
      <c r="H367" s="7">
        <f>VLOOKUP(E367,SOTC_SWINE!A2:B106,{2},FALSE)</f>
      </c>
      <c r="I367" t="s">
        <v>179</v>
      </c>
      <c r="J367" t="s">
        <v>180</v>
      </c>
      <c r="K367" t="s">
        <v>180</v>
      </c>
      <c r="L367">
        <f>VLOOKUP(K367,SKU_SWINE!C2:F106,{4},FALSE)</f>
      </c>
      <c r="M367" s="8" t="s">
        <v>52</v>
      </c>
      <c r="N367" t="s">
        <v>29</v>
      </c>
      <c r="O367" t="s">
        <v>25</v>
      </c>
      <c r="P367" t="s">
        <v>25</v>
      </c>
      <c r="Q367" t="s">
        <v>25</v>
      </c>
      <c r="R367" t="s">
        <v>25</v>
      </c>
      <c r="S367" t="s">
        <v>25</v>
      </c>
      <c r="T367" s="8" t="s">
        <v>530</v>
      </c>
      <c r="U367" t="s">
        <v>25</v>
      </c>
      <c r="V367" t="s">
        <v>25</v>
      </c>
      <c r="W367" t="s">
        <v>93</v>
      </c>
      <c r="X367" t="s">
        <v>32</v>
      </c>
    </row>
    <row r="368" spans="1:24" x14ac:dyDescent="0.25">
      <c r="A368">
        <v>2024</v>
      </c>
      <c r="B368" t="s">
        <v>22</v>
      </c>
      <c r="C368" s="1" t="s">
        <v>526</v>
      </c>
      <c r="D368" s="1" t="s">
        <v>527</v>
      </c>
      <c r="E368" s="6">
        <v>2100098863</v>
      </c>
      <c r="F368">
        <f>IF(ISBLANK(VLOOKUP(E368,SOTC_SWINE!A2:D106,{3},FALSE)),VLOOKUP(E368,SOTC_SWINE!A2:D106,{4},FALSE),VLOOKUP(E106,SOTC_SWINE!A2:D106,{3},FALSE))</f>
      </c>
      <c r="G368" t="s">
        <v>25</v>
      </c>
      <c r="H368" s="7">
        <f>VLOOKUP(E368,SOTC_SWINE!A2:B106,{2},FALSE)</f>
      </c>
      <c r="I368" t="s">
        <v>40</v>
      </c>
      <c r="J368" t="s">
        <v>41</v>
      </c>
      <c r="K368" t="s">
        <v>41</v>
      </c>
      <c r="L368">
        <f>VLOOKUP(K368,SKU_SWINE!C2:F106,{4},FALSE)</f>
      </c>
      <c r="M368" s="8" t="s">
        <v>28</v>
      </c>
      <c r="N368" t="s">
        <v>29</v>
      </c>
      <c r="O368" t="s">
        <v>25</v>
      </c>
      <c r="P368" t="s">
        <v>25</v>
      </c>
      <c r="Q368" t="s">
        <v>25</v>
      </c>
      <c r="R368" t="s">
        <v>25</v>
      </c>
      <c r="S368" t="s">
        <v>25</v>
      </c>
      <c r="T368" s="8" t="s">
        <v>537</v>
      </c>
      <c r="U368" t="s">
        <v>25</v>
      </c>
      <c r="V368" t="s">
        <v>25</v>
      </c>
      <c r="W368" t="s">
        <v>93</v>
      </c>
      <c r="X368" t="s">
        <v>32</v>
      </c>
    </row>
    <row r="369" spans="1:24" x14ac:dyDescent="0.25">
      <c r="A369">
        <v>2024</v>
      </c>
      <c r="B369" t="s">
        <v>22</v>
      </c>
      <c r="C369" s="1" t="s">
        <v>526</v>
      </c>
      <c r="D369" s="1" t="s">
        <v>527</v>
      </c>
      <c r="E369" s="6">
        <v>2100098863</v>
      </c>
      <c r="F369">
        <f>IF(ISBLANK(VLOOKUP(E369,SOTC_SWINE!A2:D106,{3},FALSE)),VLOOKUP(E369,SOTC_SWINE!A2:D106,{4},FALSE),VLOOKUP(E106,SOTC_SWINE!A2:D106,{3},FALSE))</f>
      </c>
      <c r="G369" t="s">
        <v>25</v>
      </c>
      <c r="H369" s="7">
        <f>VLOOKUP(E369,SOTC_SWINE!A2:B106,{2},FALSE)</f>
      </c>
      <c r="I369" t="s">
        <v>35</v>
      </c>
      <c r="J369" t="s">
        <v>36</v>
      </c>
      <c r="K369" t="s">
        <v>36</v>
      </c>
      <c r="L369">
        <f>VLOOKUP(K369,SKU_SWINE!C2:F106,{4},FALSE)</f>
      </c>
      <c r="M369" s="8" t="s">
        <v>81</v>
      </c>
      <c r="N369" t="s">
        <v>29</v>
      </c>
      <c r="O369" t="s">
        <v>25</v>
      </c>
      <c r="P369" t="s">
        <v>25</v>
      </c>
      <c r="Q369" t="s">
        <v>25</v>
      </c>
      <c r="R369" t="s">
        <v>25</v>
      </c>
      <c r="S369" t="s">
        <v>25</v>
      </c>
      <c r="T369" s="8" t="s">
        <v>538</v>
      </c>
      <c r="U369" t="s">
        <v>25</v>
      </c>
      <c r="V369" t="s">
        <v>25</v>
      </c>
      <c r="W369" t="s">
        <v>93</v>
      </c>
      <c r="X369" t="s">
        <v>32</v>
      </c>
    </row>
    <row r="370" spans="1:24" x14ac:dyDescent="0.25">
      <c r="A370">
        <v>2024</v>
      </c>
      <c r="B370" t="s">
        <v>22</v>
      </c>
      <c r="C370" s="1" t="s">
        <v>526</v>
      </c>
      <c r="D370" s="1" t="s">
        <v>527</v>
      </c>
      <c r="E370" s="6">
        <v>2100098863</v>
      </c>
      <c r="F370">
        <f>IF(ISBLANK(VLOOKUP(E370,SOTC_SWINE!A2:D106,{3},FALSE)),VLOOKUP(E370,SOTC_SWINE!A2:D106,{4},FALSE),VLOOKUP(E106,SOTC_SWINE!A2:D106,{3},FALSE))</f>
      </c>
      <c r="G370" t="s">
        <v>25</v>
      </c>
      <c r="H370" s="7">
        <f>VLOOKUP(E370,SOTC_SWINE!A2:B106,{2},FALSE)</f>
      </c>
      <c r="I370" t="s">
        <v>97</v>
      </c>
      <c r="J370" t="s">
        <v>98</v>
      </c>
      <c r="K370" t="s">
        <v>98</v>
      </c>
      <c r="L370">
        <f>VLOOKUP(K370,SKU_SWINE!C2:F106,{4},FALSE)</f>
      </c>
      <c r="M370" s="8" t="s">
        <v>28</v>
      </c>
      <c r="N370" t="s">
        <v>29</v>
      </c>
      <c r="O370" t="s">
        <v>25</v>
      </c>
      <c r="P370" t="s">
        <v>25</v>
      </c>
      <c r="Q370" t="s">
        <v>25</v>
      </c>
      <c r="R370" t="s">
        <v>25</v>
      </c>
      <c r="S370" t="s">
        <v>25</v>
      </c>
      <c r="T370" s="8" t="s">
        <v>539</v>
      </c>
      <c r="U370" t="s">
        <v>25</v>
      </c>
      <c r="V370" t="s">
        <v>25</v>
      </c>
      <c r="W370" t="s">
        <v>93</v>
      </c>
      <c r="X370" t="s">
        <v>32</v>
      </c>
    </row>
    <row r="371" spans="1:24" x14ac:dyDescent="0.25">
      <c r="A371">
        <v>2024</v>
      </c>
      <c r="B371" t="s">
        <v>22</v>
      </c>
      <c r="C371" s="1" t="s">
        <v>526</v>
      </c>
      <c r="D371" s="1" t="s">
        <v>527</v>
      </c>
      <c r="E371" s="6">
        <v>2100098863</v>
      </c>
      <c r="F371">
        <f>IF(ISBLANK(VLOOKUP(E371,SOTC_SWINE!A2:D106,{3},FALSE)),VLOOKUP(E371,SOTC_SWINE!A2:D106,{4},FALSE),VLOOKUP(E106,SOTC_SWINE!A2:D106,{3},FALSE))</f>
      </c>
      <c r="G371" t="s">
        <v>25</v>
      </c>
      <c r="H371" s="7">
        <f>VLOOKUP(E371,SOTC_SWINE!A2:B106,{2},FALSE)</f>
      </c>
      <c r="I371" t="s">
        <v>50</v>
      </c>
      <c r="J371" t="s">
        <v>51</v>
      </c>
      <c r="K371" t="s">
        <v>51</v>
      </c>
      <c r="L371">
        <f>VLOOKUP(K371,SKU_SWINE!C2:F106,{4},FALSE)</f>
      </c>
      <c r="M371" s="8" t="s">
        <v>28</v>
      </c>
      <c r="N371" t="s">
        <v>29</v>
      </c>
      <c r="O371" t="s">
        <v>25</v>
      </c>
      <c r="P371" t="s">
        <v>25</v>
      </c>
      <c r="Q371" t="s">
        <v>25</v>
      </c>
      <c r="R371" t="s">
        <v>25</v>
      </c>
      <c r="S371" t="s">
        <v>25</v>
      </c>
      <c r="T371" s="8" t="s">
        <v>540</v>
      </c>
      <c r="U371" t="s">
        <v>25</v>
      </c>
      <c r="V371" t="s">
        <v>25</v>
      </c>
      <c r="W371" t="s">
        <v>93</v>
      </c>
      <c r="X371" t="s">
        <v>32</v>
      </c>
    </row>
    <row r="372" spans="1:24" x14ac:dyDescent="0.25">
      <c r="A372">
        <v>2024</v>
      </c>
      <c r="B372" t="s">
        <v>22</v>
      </c>
      <c r="C372" s="1" t="s">
        <v>526</v>
      </c>
      <c r="D372" s="1" t="s">
        <v>527</v>
      </c>
      <c r="E372" s="6">
        <v>2100098863</v>
      </c>
      <c r="F372">
        <f>IF(ISBLANK(VLOOKUP(E372,SOTC_SWINE!A2:D106,{3},FALSE)),VLOOKUP(E372,SOTC_SWINE!A2:D106,{4},FALSE),VLOOKUP(E106,SOTC_SWINE!A2:D106,{3},FALSE))</f>
      </c>
      <c r="G372" t="s">
        <v>25</v>
      </c>
      <c r="H372" s="7">
        <f>VLOOKUP(E372,SOTC_SWINE!A2:B106,{2},FALSE)</f>
      </c>
      <c r="I372" t="s">
        <v>35</v>
      </c>
      <c r="J372" t="s">
        <v>36</v>
      </c>
      <c r="K372" t="s">
        <v>36</v>
      </c>
      <c r="L372">
        <f>VLOOKUP(K372,SKU_SWINE!C2:F106,{4},FALSE)</f>
      </c>
      <c r="M372" s="8" t="s">
        <v>71</v>
      </c>
      <c r="N372" t="s">
        <v>29</v>
      </c>
      <c r="O372" t="s">
        <v>25</v>
      </c>
      <c r="P372" t="s">
        <v>25</v>
      </c>
      <c r="Q372" t="s">
        <v>25</v>
      </c>
      <c r="R372" t="s">
        <v>25</v>
      </c>
      <c r="S372" t="s">
        <v>25</v>
      </c>
      <c r="T372" s="8" t="s">
        <v>536</v>
      </c>
      <c r="U372" t="s">
        <v>25</v>
      </c>
      <c r="V372" t="s">
        <v>25</v>
      </c>
      <c r="W372" t="s">
        <v>93</v>
      </c>
      <c r="X372" t="s">
        <v>32</v>
      </c>
    </row>
    <row r="373" spans="1:24" x14ac:dyDescent="0.25">
      <c r="A373">
        <v>2024</v>
      </c>
      <c r="B373" t="s">
        <v>22</v>
      </c>
      <c r="C373" s="1" t="s">
        <v>526</v>
      </c>
      <c r="D373" s="1" t="s">
        <v>527</v>
      </c>
      <c r="E373" s="6">
        <v>2100098863</v>
      </c>
      <c r="F373">
        <f>IF(ISBLANK(VLOOKUP(E373,SOTC_SWINE!A2:D106,{3},FALSE)),VLOOKUP(E373,SOTC_SWINE!A2:D106,{4},FALSE),VLOOKUP(E106,SOTC_SWINE!A2:D106,{3},FALSE))</f>
      </c>
      <c r="G373" t="s">
        <v>25</v>
      </c>
      <c r="H373" s="7">
        <f>VLOOKUP(E373,SOTC_SWINE!A2:B106,{2},FALSE)</f>
      </c>
      <c r="I373" t="s">
        <v>179</v>
      </c>
      <c r="J373" t="s">
        <v>180</v>
      </c>
      <c r="K373" t="s">
        <v>180</v>
      </c>
      <c r="L373">
        <f>VLOOKUP(K373,SKU_SWINE!C2:F106,{4},FALSE)</f>
      </c>
      <c r="M373" s="8" t="s">
        <v>28</v>
      </c>
      <c r="N373" t="s">
        <v>29</v>
      </c>
      <c r="O373" t="s">
        <v>25</v>
      </c>
      <c r="P373" t="s">
        <v>25</v>
      </c>
      <c r="Q373" t="s">
        <v>25</v>
      </c>
      <c r="R373" t="s">
        <v>25</v>
      </c>
      <c r="S373" t="s">
        <v>25</v>
      </c>
      <c r="T373" s="8" t="s">
        <v>326</v>
      </c>
      <c r="U373" t="s">
        <v>25</v>
      </c>
      <c r="V373" t="s">
        <v>25</v>
      </c>
      <c r="W373" t="s">
        <v>93</v>
      </c>
      <c r="X373" t="s">
        <v>32</v>
      </c>
    </row>
    <row r="374" spans="1:24" x14ac:dyDescent="0.25">
      <c r="A374">
        <v>2024</v>
      </c>
      <c r="B374" t="s">
        <v>22</v>
      </c>
      <c r="C374" s="1" t="s">
        <v>526</v>
      </c>
      <c r="D374" s="1" t="s">
        <v>527</v>
      </c>
      <c r="E374" s="6">
        <v>2100098863</v>
      </c>
      <c r="F374">
        <f>IF(ISBLANK(VLOOKUP(E374,SOTC_SWINE!A2:D106,{3},FALSE)),VLOOKUP(E374,SOTC_SWINE!A2:D106,{4},FALSE),VLOOKUP(E106,SOTC_SWINE!A2:D106,{3},FALSE))</f>
      </c>
      <c r="G374" t="s">
        <v>25</v>
      </c>
      <c r="H374" s="7">
        <f>VLOOKUP(E374,SOTC_SWINE!A2:B106,{2},FALSE)</f>
      </c>
      <c r="I374" t="s">
        <v>50</v>
      </c>
      <c r="J374" t="s">
        <v>51</v>
      </c>
      <c r="K374" t="s">
        <v>51</v>
      </c>
      <c r="L374">
        <f>VLOOKUP(K374,SKU_SWINE!C2:F106,{4},FALSE)</f>
      </c>
      <c r="M374" s="8" t="s">
        <v>52</v>
      </c>
      <c r="N374" t="s">
        <v>29</v>
      </c>
      <c r="O374" t="s">
        <v>25</v>
      </c>
      <c r="P374" t="s">
        <v>25</v>
      </c>
      <c r="Q374" t="s">
        <v>25</v>
      </c>
      <c r="R374" t="s">
        <v>25</v>
      </c>
      <c r="S374" t="s">
        <v>25</v>
      </c>
      <c r="T374" s="8" t="s">
        <v>541</v>
      </c>
      <c r="U374" t="s">
        <v>25</v>
      </c>
      <c r="V374" t="s">
        <v>25</v>
      </c>
      <c r="W374" t="s">
        <v>93</v>
      </c>
      <c r="X374" t="s">
        <v>32</v>
      </c>
    </row>
    <row r="375" spans="1:24" x14ac:dyDescent="0.25">
      <c r="A375">
        <v>2024</v>
      </c>
      <c r="B375" t="s">
        <v>22</v>
      </c>
      <c r="C375" s="1" t="s">
        <v>526</v>
      </c>
      <c r="D375" s="1" t="s">
        <v>527</v>
      </c>
      <c r="E375" s="6">
        <v>2100098863</v>
      </c>
      <c r="F375">
        <f>IF(ISBLANK(VLOOKUP(E375,SOTC_SWINE!A2:D106,{3},FALSE)),VLOOKUP(E375,SOTC_SWINE!A2:D106,{4},FALSE),VLOOKUP(E106,SOTC_SWINE!A2:D106,{3},FALSE))</f>
      </c>
      <c r="G375" t="s">
        <v>25</v>
      </c>
      <c r="H375" s="7">
        <f>VLOOKUP(E375,SOTC_SWINE!A2:B106,{2},FALSE)</f>
      </c>
      <c r="I375" t="s">
        <v>50</v>
      </c>
      <c r="J375" t="s">
        <v>51</v>
      </c>
      <c r="K375" t="s">
        <v>51</v>
      </c>
      <c r="L375">
        <f>VLOOKUP(K375,SKU_SWINE!C2:F106,{4},FALSE)</f>
      </c>
      <c r="M375" s="8" t="s">
        <v>28</v>
      </c>
      <c r="N375" t="s">
        <v>29</v>
      </c>
      <c r="O375" t="s">
        <v>25</v>
      </c>
      <c r="P375" t="s">
        <v>25</v>
      </c>
      <c r="Q375" t="s">
        <v>25</v>
      </c>
      <c r="R375" t="s">
        <v>25</v>
      </c>
      <c r="S375" t="s">
        <v>25</v>
      </c>
      <c r="T375" s="8" t="s">
        <v>540</v>
      </c>
      <c r="U375" t="s">
        <v>25</v>
      </c>
      <c r="V375" t="s">
        <v>25</v>
      </c>
      <c r="W375" t="s">
        <v>93</v>
      </c>
      <c r="X375" t="s">
        <v>32</v>
      </c>
    </row>
    <row r="376" spans="1:24" x14ac:dyDescent="0.25">
      <c r="A376">
        <v>2024</v>
      </c>
      <c r="B376" t="s">
        <v>22</v>
      </c>
      <c r="C376" s="1" t="s">
        <v>526</v>
      </c>
      <c r="D376" s="1" t="s">
        <v>527</v>
      </c>
      <c r="E376" s="6">
        <v>2100098863</v>
      </c>
      <c r="F376">
        <f>IF(ISBLANK(VLOOKUP(E376,SOTC_SWINE!A2:D106,{3},FALSE)),VLOOKUP(E376,SOTC_SWINE!A2:D106,{4},FALSE),VLOOKUP(E106,SOTC_SWINE!A2:D106,{3},FALSE))</f>
      </c>
      <c r="G376" t="s">
        <v>25</v>
      </c>
      <c r="H376" s="7">
        <f>VLOOKUP(E376,SOTC_SWINE!A2:B106,{2},FALSE)</f>
      </c>
      <c r="I376" t="s">
        <v>40</v>
      </c>
      <c r="J376" t="s">
        <v>41</v>
      </c>
      <c r="K376" t="s">
        <v>41</v>
      </c>
      <c r="L376">
        <f>VLOOKUP(K376,SKU_SWINE!C2:F106,{4},FALSE)</f>
      </c>
      <c r="M376" s="8" t="s">
        <v>52</v>
      </c>
      <c r="N376" t="s">
        <v>29</v>
      </c>
      <c r="O376" t="s">
        <v>25</v>
      </c>
      <c r="P376" t="s">
        <v>25</v>
      </c>
      <c r="Q376" t="s">
        <v>25</v>
      </c>
      <c r="R376" t="s">
        <v>25</v>
      </c>
      <c r="S376" t="s">
        <v>25</v>
      </c>
      <c r="T376" s="8" t="s">
        <v>542</v>
      </c>
      <c r="U376" t="s">
        <v>25</v>
      </c>
      <c r="V376" t="s">
        <v>25</v>
      </c>
      <c r="W376" t="s">
        <v>93</v>
      </c>
      <c r="X376" t="s">
        <v>32</v>
      </c>
    </row>
    <row r="377" spans="1:24" x14ac:dyDescent="0.25">
      <c r="A377">
        <v>2024</v>
      </c>
      <c r="B377" t="s">
        <v>22</v>
      </c>
      <c r="C377" s="1" t="s">
        <v>526</v>
      </c>
      <c r="D377" s="1" t="s">
        <v>527</v>
      </c>
      <c r="E377" s="6">
        <v>2100098863</v>
      </c>
      <c r="F377">
        <f>IF(ISBLANK(VLOOKUP(E377,SOTC_SWINE!A2:D106,{3},FALSE)),VLOOKUP(E377,SOTC_SWINE!A2:D106,{4},FALSE),VLOOKUP(E106,SOTC_SWINE!A2:D106,{3},FALSE))</f>
      </c>
      <c r="G377" t="s">
        <v>25</v>
      </c>
      <c r="H377" s="7">
        <f>VLOOKUP(E377,SOTC_SWINE!A2:B106,{2},FALSE)</f>
      </c>
      <c r="I377" t="s">
        <v>40</v>
      </c>
      <c r="J377" t="s">
        <v>41</v>
      </c>
      <c r="K377" t="s">
        <v>41</v>
      </c>
      <c r="L377">
        <f>VLOOKUP(K377,SKU_SWINE!C2:F106,{4},FALSE)</f>
      </c>
      <c r="M377" s="8" t="s">
        <v>28</v>
      </c>
      <c r="N377" t="s">
        <v>29</v>
      </c>
      <c r="O377" t="s">
        <v>25</v>
      </c>
      <c r="P377" t="s">
        <v>25</v>
      </c>
      <c r="Q377" t="s">
        <v>25</v>
      </c>
      <c r="R377" t="s">
        <v>25</v>
      </c>
      <c r="S377" t="s">
        <v>25</v>
      </c>
      <c r="T377" s="8" t="s">
        <v>537</v>
      </c>
      <c r="U377" t="s">
        <v>25</v>
      </c>
      <c r="V377" t="s">
        <v>25</v>
      </c>
      <c r="W377" t="s">
        <v>93</v>
      </c>
      <c r="X377" t="s">
        <v>32</v>
      </c>
    </row>
    <row r="378" spans="1:24" x14ac:dyDescent="0.25">
      <c r="A378">
        <v>2024</v>
      </c>
      <c r="B378" t="s">
        <v>22</v>
      </c>
      <c r="C378" s="1" t="s">
        <v>526</v>
      </c>
      <c r="D378" s="1" t="s">
        <v>527</v>
      </c>
      <c r="E378" s="6">
        <v>2100098863</v>
      </c>
      <c r="F378">
        <f>IF(ISBLANK(VLOOKUP(E378,SOTC_SWINE!A2:D106,{3},FALSE)),VLOOKUP(E378,SOTC_SWINE!A2:D106,{4},FALSE),VLOOKUP(E106,SOTC_SWINE!A2:D106,{3},FALSE))</f>
      </c>
      <c r="G378" t="s">
        <v>25</v>
      </c>
      <c r="H378" s="7">
        <f>VLOOKUP(E378,SOTC_SWINE!A2:B106,{2},FALSE)</f>
      </c>
      <c r="I378" t="s">
        <v>179</v>
      </c>
      <c r="J378" t="s">
        <v>180</v>
      </c>
      <c r="K378" t="s">
        <v>180</v>
      </c>
      <c r="L378">
        <f>VLOOKUP(K378,SKU_SWINE!C2:F106,{4},FALSE)</f>
      </c>
      <c r="M378" s="8" t="s">
        <v>52</v>
      </c>
      <c r="N378" t="s">
        <v>29</v>
      </c>
      <c r="O378" t="s">
        <v>25</v>
      </c>
      <c r="P378" t="s">
        <v>25</v>
      </c>
      <c r="Q378" t="s">
        <v>25</v>
      </c>
      <c r="R378" t="s">
        <v>25</v>
      </c>
      <c r="S378" t="s">
        <v>25</v>
      </c>
      <c r="T378" s="8" t="s">
        <v>530</v>
      </c>
      <c r="U378" t="s">
        <v>25</v>
      </c>
      <c r="V378" t="s">
        <v>25</v>
      </c>
      <c r="W378" t="s">
        <v>93</v>
      </c>
      <c r="X378" t="s">
        <v>32</v>
      </c>
    </row>
    <row r="379" spans="1:24" x14ac:dyDescent="0.25">
      <c r="A379">
        <v>2024</v>
      </c>
      <c r="B379" t="s">
        <v>22</v>
      </c>
      <c r="C379" s="1" t="s">
        <v>526</v>
      </c>
      <c r="D379" s="1" t="s">
        <v>543</v>
      </c>
      <c r="E379" s="6">
        <v>2100098854</v>
      </c>
      <c r="F379">
        <f>IF(ISBLANK(VLOOKUP(E379,SOTC_SWINE!A2:D106,{3},FALSE)),VLOOKUP(E379,SOTC_SWINE!A2:D106,{4},FALSE),VLOOKUP(E106,SOTC_SWINE!A2:D106,{3},FALSE))</f>
      </c>
      <c r="G379" t="s">
        <v>25</v>
      </c>
      <c r="H379" s="7">
        <f>VLOOKUP(E379,SOTC_SWINE!A2:B106,{2},FALSE)</f>
      </c>
      <c r="I379" t="s">
        <v>76</v>
      </c>
      <c r="J379" t="s">
        <v>77</v>
      </c>
      <c r="K379" t="s">
        <v>77</v>
      </c>
      <c r="L379">
        <f>VLOOKUP(K379,SKU_SWINE!C2:F106,{4},FALSE)</f>
      </c>
      <c r="M379" s="8" t="s">
        <v>28</v>
      </c>
      <c r="N379" t="s">
        <v>29</v>
      </c>
      <c r="O379" t="s">
        <v>25</v>
      </c>
      <c r="P379" t="s">
        <v>25</v>
      </c>
      <c r="Q379" t="s">
        <v>25</v>
      </c>
      <c r="R379" t="s">
        <v>25</v>
      </c>
      <c r="S379" t="s">
        <v>25</v>
      </c>
      <c r="T379" s="8" t="s">
        <v>544</v>
      </c>
      <c r="U379" t="s">
        <v>25</v>
      </c>
      <c r="V379" t="s">
        <v>25</v>
      </c>
      <c r="W379" t="s">
        <v>93</v>
      </c>
      <c r="X379" t="s">
        <v>32</v>
      </c>
    </row>
    <row r="380" spans="1:24" x14ac:dyDescent="0.25">
      <c r="A380">
        <v>2024</v>
      </c>
      <c r="B380" t="s">
        <v>22</v>
      </c>
      <c r="C380" s="1" t="s">
        <v>526</v>
      </c>
      <c r="D380" s="1" t="s">
        <v>543</v>
      </c>
      <c r="E380" s="6">
        <v>2100098854</v>
      </c>
      <c r="F380">
        <f>IF(ISBLANK(VLOOKUP(E380,SOTC_SWINE!A2:D106,{3},FALSE)),VLOOKUP(E380,SOTC_SWINE!A2:D106,{4},FALSE),VLOOKUP(E106,SOTC_SWINE!A2:D106,{3},FALSE))</f>
      </c>
      <c r="G380" t="s">
        <v>25</v>
      </c>
      <c r="H380" s="7">
        <f>VLOOKUP(E380,SOTC_SWINE!A2:B106,{2},FALSE)</f>
      </c>
      <c r="I380" t="s">
        <v>103</v>
      </c>
      <c r="J380" t="s">
        <v>104</v>
      </c>
      <c r="K380" t="s">
        <v>104</v>
      </c>
      <c r="L380">
        <f>VLOOKUP(K380,SKU_SWINE!C2:F106,{4},FALSE)</f>
      </c>
      <c r="M380" s="8" t="s">
        <v>28</v>
      </c>
      <c r="N380" t="s">
        <v>29</v>
      </c>
      <c r="O380" t="s">
        <v>25</v>
      </c>
      <c r="P380" t="s">
        <v>25</v>
      </c>
      <c r="Q380" t="s">
        <v>25</v>
      </c>
      <c r="R380" t="s">
        <v>25</v>
      </c>
      <c r="S380" t="s">
        <v>25</v>
      </c>
      <c r="T380" s="8" t="s">
        <v>545</v>
      </c>
      <c r="U380" t="s">
        <v>25</v>
      </c>
      <c r="V380" t="s">
        <v>25</v>
      </c>
      <c r="W380" t="s">
        <v>93</v>
      </c>
      <c r="X380" t="s">
        <v>32</v>
      </c>
    </row>
    <row r="381" spans="1:24" x14ac:dyDescent="0.25">
      <c r="A381">
        <v>2024</v>
      </c>
      <c r="B381" t="s">
        <v>22</v>
      </c>
      <c r="C381" s="1" t="s">
        <v>526</v>
      </c>
      <c r="D381" s="1" t="s">
        <v>543</v>
      </c>
      <c r="E381" s="6">
        <v>2100098854</v>
      </c>
      <c r="F381">
        <f>IF(ISBLANK(VLOOKUP(E381,SOTC_SWINE!A2:D106,{3},FALSE)),VLOOKUP(E381,SOTC_SWINE!A2:D106,{4},FALSE),VLOOKUP(E106,SOTC_SWINE!A2:D106,{3},FALSE))</f>
      </c>
      <c r="G381" t="s">
        <v>25</v>
      </c>
      <c r="H381" s="7">
        <f>VLOOKUP(E381,SOTC_SWINE!A2:B106,{2},FALSE)</f>
      </c>
      <c r="I381" t="s">
        <v>304</v>
      </c>
      <c r="J381" t="s">
        <v>305</v>
      </c>
      <c r="K381" t="s">
        <v>305</v>
      </c>
      <c r="L381">
        <f>VLOOKUP(K381,SKU_SWINE!C2:F106,{4},FALSE)</f>
      </c>
      <c r="M381" s="8" t="s">
        <v>28</v>
      </c>
      <c r="N381" t="s">
        <v>29</v>
      </c>
      <c r="O381" t="s">
        <v>25</v>
      </c>
      <c r="P381" t="s">
        <v>25</v>
      </c>
      <c r="Q381" t="s">
        <v>25</v>
      </c>
      <c r="R381" t="s">
        <v>25</v>
      </c>
      <c r="S381" t="s">
        <v>25</v>
      </c>
      <c r="T381" s="8" t="s">
        <v>546</v>
      </c>
      <c r="U381" t="s">
        <v>25</v>
      </c>
      <c r="V381" t="s">
        <v>25</v>
      </c>
      <c r="W381" t="s">
        <v>93</v>
      </c>
      <c r="X381" t="s">
        <v>32</v>
      </c>
    </row>
    <row r="382" spans="1:24" x14ac:dyDescent="0.25">
      <c r="A382">
        <v>2024</v>
      </c>
      <c r="B382" t="s">
        <v>22</v>
      </c>
      <c r="C382" s="1" t="s">
        <v>526</v>
      </c>
      <c r="D382" s="1" t="s">
        <v>543</v>
      </c>
      <c r="E382" s="6">
        <v>2100098854</v>
      </c>
      <c r="F382">
        <f>IF(ISBLANK(VLOOKUP(E382,SOTC_SWINE!A2:D106,{3},FALSE)),VLOOKUP(E382,SOTC_SWINE!A2:D106,{4},FALSE),VLOOKUP(E106,SOTC_SWINE!A2:D106,{3},FALSE))</f>
      </c>
      <c r="G382" t="s">
        <v>25</v>
      </c>
      <c r="H382" s="7">
        <f>VLOOKUP(E382,SOTC_SWINE!A2:B106,{2},FALSE)</f>
      </c>
      <c r="I382" t="s">
        <v>179</v>
      </c>
      <c r="J382" t="s">
        <v>180</v>
      </c>
      <c r="K382" t="s">
        <v>180</v>
      </c>
      <c r="L382">
        <f>VLOOKUP(K382,SKU_SWINE!C2:F106,{4},FALSE)</f>
      </c>
      <c r="M382" s="8" t="s">
        <v>28</v>
      </c>
      <c r="N382" t="s">
        <v>29</v>
      </c>
      <c r="O382" t="s">
        <v>25</v>
      </c>
      <c r="P382" t="s">
        <v>25</v>
      </c>
      <c r="Q382" t="s">
        <v>25</v>
      </c>
      <c r="R382" t="s">
        <v>25</v>
      </c>
      <c r="S382" t="s">
        <v>25</v>
      </c>
      <c r="T382" s="8" t="s">
        <v>547</v>
      </c>
      <c r="U382" t="s">
        <v>25</v>
      </c>
      <c r="V382" t="s">
        <v>25</v>
      </c>
      <c r="W382" t="s">
        <v>93</v>
      </c>
      <c r="X382" t="s">
        <v>32</v>
      </c>
    </row>
    <row r="383" spans="1:24" x14ac:dyDescent="0.25">
      <c r="A383">
        <v>2024</v>
      </c>
      <c r="B383" t="s">
        <v>22</v>
      </c>
      <c r="C383" s="1" t="s">
        <v>526</v>
      </c>
      <c r="D383" s="1" t="s">
        <v>543</v>
      </c>
      <c r="E383" s="6">
        <v>2100098854</v>
      </c>
      <c r="F383">
        <f>IF(ISBLANK(VLOOKUP(E383,SOTC_SWINE!A2:D106,{3},FALSE)),VLOOKUP(E383,SOTC_SWINE!A2:D106,{4},FALSE),VLOOKUP(E106,SOTC_SWINE!A2:D106,{3},FALSE))</f>
      </c>
      <c r="G383" t="s">
        <v>25</v>
      </c>
      <c r="H383" s="7">
        <f>VLOOKUP(E383,SOTC_SWINE!A2:B106,{2},FALSE)</f>
      </c>
      <c r="I383" t="s">
        <v>548</v>
      </c>
      <c r="J383" t="s">
        <v>549</v>
      </c>
      <c r="K383" t="s">
        <v>549</v>
      </c>
      <c r="L383">
        <f>VLOOKUP(K383,SKU_SWINE!C2:F106,{4},FALSE)</f>
      </c>
      <c r="M383" s="8" t="s">
        <v>28</v>
      </c>
      <c r="N383" t="s">
        <v>29</v>
      </c>
      <c r="O383" t="s">
        <v>25</v>
      </c>
      <c r="P383" t="s">
        <v>25</v>
      </c>
      <c r="Q383" t="s">
        <v>25</v>
      </c>
      <c r="R383" t="s">
        <v>25</v>
      </c>
      <c r="S383" t="s">
        <v>25</v>
      </c>
      <c r="T383" s="8" t="s">
        <v>550</v>
      </c>
      <c r="U383" t="s">
        <v>25</v>
      </c>
      <c r="V383" t="s">
        <v>25</v>
      </c>
      <c r="W383" t="s">
        <v>93</v>
      </c>
      <c r="X383" t="s">
        <v>32</v>
      </c>
    </row>
    <row r="384" spans="1:24" x14ac:dyDescent="0.25">
      <c r="A384">
        <v>2024</v>
      </c>
      <c r="B384" t="s">
        <v>22</v>
      </c>
      <c r="C384" s="1" t="s">
        <v>526</v>
      </c>
      <c r="D384" s="1" t="s">
        <v>543</v>
      </c>
      <c r="E384" s="6">
        <v>2100098854</v>
      </c>
      <c r="F384">
        <f>IF(ISBLANK(VLOOKUP(E384,SOTC_SWINE!A2:D106,{3},FALSE)),VLOOKUP(E384,SOTC_SWINE!A2:D106,{4},FALSE),VLOOKUP(E106,SOTC_SWINE!A2:D106,{3},FALSE))</f>
      </c>
      <c r="G384" t="s">
        <v>25</v>
      </c>
      <c r="H384" s="7">
        <f>VLOOKUP(E384,SOTC_SWINE!A2:B106,{2},FALSE)</f>
      </c>
      <c r="I384" t="s">
        <v>179</v>
      </c>
      <c r="J384" t="s">
        <v>180</v>
      </c>
      <c r="K384" t="s">
        <v>180</v>
      </c>
      <c r="L384">
        <f>VLOOKUP(K384,SKU_SWINE!C2:F106,{4},FALSE)</f>
      </c>
      <c r="M384" s="8" t="s">
        <v>52</v>
      </c>
      <c r="N384" t="s">
        <v>29</v>
      </c>
      <c r="O384" t="s">
        <v>25</v>
      </c>
      <c r="P384" t="s">
        <v>25</v>
      </c>
      <c r="Q384" t="s">
        <v>25</v>
      </c>
      <c r="R384" t="s">
        <v>25</v>
      </c>
      <c r="S384" t="s">
        <v>25</v>
      </c>
      <c r="T384" s="8" t="s">
        <v>551</v>
      </c>
      <c r="U384" t="s">
        <v>25</v>
      </c>
      <c r="V384" t="s">
        <v>25</v>
      </c>
      <c r="W384" t="s">
        <v>93</v>
      </c>
      <c r="X384" t="s">
        <v>32</v>
      </c>
    </row>
    <row r="385" spans="1:24" x14ac:dyDescent="0.25">
      <c r="A385">
        <v>2024</v>
      </c>
      <c r="B385" t="s">
        <v>22</v>
      </c>
      <c r="C385" s="1" t="s">
        <v>526</v>
      </c>
      <c r="D385" s="1" t="s">
        <v>543</v>
      </c>
      <c r="E385" s="6">
        <v>2100098854</v>
      </c>
      <c r="F385">
        <f>IF(ISBLANK(VLOOKUP(E385,SOTC_SWINE!A2:D106,{3},FALSE)),VLOOKUP(E385,SOTC_SWINE!A2:D106,{4},FALSE),VLOOKUP(E106,SOTC_SWINE!A2:D106,{3},FALSE))</f>
      </c>
      <c r="G385" t="s">
        <v>25</v>
      </c>
      <c r="H385" s="7">
        <f>VLOOKUP(E385,SOTC_SWINE!A2:B106,{2},FALSE)</f>
      </c>
      <c r="I385" t="s">
        <v>103</v>
      </c>
      <c r="J385" t="s">
        <v>104</v>
      </c>
      <c r="K385" t="s">
        <v>104</v>
      </c>
      <c r="L385">
        <f>VLOOKUP(K385,SKU_SWINE!C2:F106,{4},FALSE)</f>
      </c>
      <c r="M385" s="8" t="s">
        <v>52</v>
      </c>
      <c r="N385" t="s">
        <v>29</v>
      </c>
      <c r="O385" t="s">
        <v>25</v>
      </c>
      <c r="P385" t="s">
        <v>25</v>
      </c>
      <c r="Q385" t="s">
        <v>25</v>
      </c>
      <c r="R385" t="s">
        <v>25</v>
      </c>
      <c r="S385" t="s">
        <v>25</v>
      </c>
      <c r="T385" s="8" t="s">
        <v>552</v>
      </c>
      <c r="U385" t="s">
        <v>25</v>
      </c>
      <c r="V385" t="s">
        <v>25</v>
      </c>
      <c r="W385" t="s">
        <v>93</v>
      </c>
      <c r="X385" t="s">
        <v>32</v>
      </c>
    </row>
    <row r="386" spans="1:24" x14ac:dyDescent="0.25">
      <c r="A386">
        <v>2024</v>
      </c>
      <c r="B386" t="s">
        <v>22</v>
      </c>
      <c r="C386" s="1" t="s">
        <v>526</v>
      </c>
      <c r="D386" s="1" t="s">
        <v>543</v>
      </c>
      <c r="E386" s="6">
        <v>2100098854</v>
      </c>
      <c r="F386">
        <f>IF(ISBLANK(VLOOKUP(E386,SOTC_SWINE!A2:D106,{3},FALSE)),VLOOKUP(E386,SOTC_SWINE!A2:D106,{4},FALSE),VLOOKUP(E106,SOTC_SWINE!A2:D106,{3},FALSE))</f>
      </c>
      <c r="G386" t="s">
        <v>25</v>
      </c>
      <c r="H386" s="7">
        <f>VLOOKUP(E386,SOTC_SWINE!A2:B106,{2},FALSE)</f>
      </c>
      <c r="I386" t="s">
        <v>179</v>
      </c>
      <c r="J386" t="s">
        <v>180</v>
      </c>
      <c r="K386" t="s">
        <v>180</v>
      </c>
      <c r="L386">
        <f>VLOOKUP(K386,SKU_SWINE!C2:F106,{4},FALSE)</f>
      </c>
      <c r="M386" s="8" t="s">
        <v>52</v>
      </c>
      <c r="N386" t="s">
        <v>29</v>
      </c>
      <c r="O386" t="s">
        <v>25</v>
      </c>
      <c r="P386" t="s">
        <v>25</v>
      </c>
      <c r="Q386" t="s">
        <v>25</v>
      </c>
      <c r="R386" t="s">
        <v>25</v>
      </c>
      <c r="S386" t="s">
        <v>25</v>
      </c>
      <c r="T386" s="8" t="s">
        <v>551</v>
      </c>
      <c r="U386" t="s">
        <v>25</v>
      </c>
      <c r="V386" t="s">
        <v>25</v>
      </c>
      <c r="W386" t="s">
        <v>93</v>
      </c>
      <c r="X386" t="s">
        <v>32</v>
      </c>
    </row>
    <row r="387" spans="1:24" x14ac:dyDescent="0.25">
      <c r="A387">
        <v>2024</v>
      </c>
      <c r="B387" t="s">
        <v>22</v>
      </c>
      <c r="C387" s="1" t="s">
        <v>526</v>
      </c>
      <c r="D387" s="1" t="s">
        <v>543</v>
      </c>
      <c r="E387" s="6">
        <v>2100098854</v>
      </c>
      <c r="F387">
        <f>IF(ISBLANK(VLOOKUP(E387,SOTC_SWINE!A2:D106,{3},FALSE)),VLOOKUP(E387,SOTC_SWINE!A2:D106,{4},FALSE),VLOOKUP(E106,SOTC_SWINE!A2:D106,{3},FALSE))</f>
      </c>
      <c r="G387" t="s">
        <v>25</v>
      </c>
      <c r="H387" s="7">
        <f>VLOOKUP(E387,SOTC_SWINE!A2:B106,{2},FALSE)</f>
      </c>
      <c r="I387" t="s">
        <v>103</v>
      </c>
      <c r="J387" t="s">
        <v>104</v>
      </c>
      <c r="K387" t="s">
        <v>104</v>
      </c>
      <c r="L387">
        <f>VLOOKUP(K387,SKU_SWINE!C2:F106,{4},FALSE)</f>
      </c>
      <c r="M387" s="8" t="s">
        <v>52</v>
      </c>
      <c r="N387" t="s">
        <v>29</v>
      </c>
      <c r="O387" t="s">
        <v>25</v>
      </c>
      <c r="P387" t="s">
        <v>25</v>
      </c>
      <c r="Q387" t="s">
        <v>25</v>
      </c>
      <c r="R387" t="s">
        <v>25</v>
      </c>
      <c r="S387" t="s">
        <v>25</v>
      </c>
      <c r="T387" s="8" t="s">
        <v>552</v>
      </c>
      <c r="U387" t="s">
        <v>25</v>
      </c>
      <c r="V387" t="s">
        <v>25</v>
      </c>
      <c r="W387" t="s">
        <v>93</v>
      </c>
      <c r="X387" t="s">
        <v>32</v>
      </c>
    </row>
    <row r="388" spans="1:24" x14ac:dyDescent="0.25">
      <c r="A388">
        <v>2024</v>
      </c>
      <c r="B388" t="s">
        <v>22</v>
      </c>
      <c r="C388" s="1" t="s">
        <v>526</v>
      </c>
      <c r="D388" s="1" t="s">
        <v>543</v>
      </c>
      <c r="E388" s="6">
        <v>2100098854</v>
      </c>
      <c r="F388">
        <f>IF(ISBLANK(VLOOKUP(E388,SOTC_SWINE!A2:D106,{3},FALSE)),VLOOKUP(E388,SOTC_SWINE!A2:D106,{4},FALSE),VLOOKUP(E106,SOTC_SWINE!A2:D106,{3},FALSE))</f>
      </c>
      <c r="G388" t="s">
        <v>25</v>
      </c>
      <c r="H388" s="7">
        <f>VLOOKUP(E388,SOTC_SWINE!A2:B106,{2},FALSE)</f>
      </c>
      <c r="I388" t="s">
        <v>40</v>
      </c>
      <c r="J388" t="s">
        <v>41</v>
      </c>
      <c r="K388" t="s">
        <v>41</v>
      </c>
      <c r="L388">
        <f>VLOOKUP(K388,SKU_SWINE!C2:F106,{4},FALSE)</f>
      </c>
      <c r="M388" s="8" t="s">
        <v>28</v>
      </c>
      <c r="N388" t="s">
        <v>29</v>
      </c>
      <c r="O388" t="s">
        <v>25</v>
      </c>
      <c r="P388" t="s">
        <v>25</v>
      </c>
      <c r="Q388" t="s">
        <v>25</v>
      </c>
      <c r="R388" t="s">
        <v>25</v>
      </c>
      <c r="S388" t="s">
        <v>25</v>
      </c>
      <c r="T388" s="8" t="s">
        <v>553</v>
      </c>
      <c r="U388" t="s">
        <v>25</v>
      </c>
      <c r="V388" t="s">
        <v>25</v>
      </c>
      <c r="W388" t="s">
        <v>93</v>
      </c>
      <c r="X388" t="s">
        <v>32</v>
      </c>
    </row>
    <row r="389" spans="1:24" x14ac:dyDescent="0.25">
      <c r="A389">
        <v>2024</v>
      </c>
      <c r="B389" t="s">
        <v>22</v>
      </c>
      <c r="C389" s="1" t="s">
        <v>526</v>
      </c>
      <c r="D389" s="1" t="s">
        <v>543</v>
      </c>
      <c r="E389" s="6">
        <v>2100098854</v>
      </c>
      <c r="F389">
        <f>IF(ISBLANK(VLOOKUP(E389,SOTC_SWINE!A2:D106,{3},FALSE)),VLOOKUP(E389,SOTC_SWINE!A2:D106,{4},FALSE),VLOOKUP(E106,SOTC_SWINE!A2:D106,{3},FALSE))</f>
      </c>
      <c r="G389" t="s">
        <v>25</v>
      </c>
      <c r="H389" s="7">
        <f>VLOOKUP(E389,SOTC_SWINE!A2:B106,{2},FALSE)</f>
      </c>
      <c r="I389" t="s">
        <v>179</v>
      </c>
      <c r="J389" t="s">
        <v>180</v>
      </c>
      <c r="K389" t="s">
        <v>180</v>
      </c>
      <c r="L389">
        <f>VLOOKUP(K389,SKU_SWINE!C2:F106,{4},FALSE)</f>
      </c>
      <c r="M389" s="8" t="s">
        <v>71</v>
      </c>
      <c r="N389" t="s">
        <v>29</v>
      </c>
      <c r="O389" t="s">
        <v>25</v>
      </c>
      <c r="P389" t="s">
        <v>25</v>
      </c>
      <c r="Q389" t="s">
        <v>25</v>
      </c>
      <c r="R389" t="s">
        <v>25</v>
      </c>
      <c r="S389" t="s">
        <v>25</v>
      </c>
      <c r="T389" s="8" t="s">
        <v>554</v>
      </c>
      <c r="U389" t="s">
        <v>25</v>
      </c>
      <c r="V389" t="s">
        <v>25</v>
      </c>
      <c r="W389" t="s">
        <v>93</v>
      </c>
      <c r="X389" t="s">
        <v>32</v>
      </c>
    </row>
    <row r="390" spans="1:24" x14ac:dyDescent="0.25">
      <c r="A390">
        <v>2024</v>
      </c>
      <c r="B390" t="s">
        <v>22</v>
      </c>
      <c r="C390" s="1" t="s">
        <v>526</v>
      </c>
      <c r="D390" s="1" t="s">
        <v>543</v>
      </c>
      <c r="E390" s="6">
        <v>2100098854</v>
      </c>
      <c r="F390">
        <f>IF(ISBLANK(VLOOKUP(E390,SOTC_SWINE!A2:D106,{3},FALSE)),VLOOKUP(E390,SOTC_SWINE!A2:D106,{4},FALSE),VLOOKUP(E106,SOTC_SWINE!A2:D106,{3},FALSE))</f>
      </c>
      <c r="G390" t="s">
        <v>25</v>
      </c>
      <c r="H390" s="7">
        <f>VLOOKUP(E390,SOTC_SWINE!A2:B106,{2},FALSE)</f>
      </c>
      <c r="I390" t="s">
        <v>103</v>
      </c>
      <c r="J390" t="s">
        <v>104</v>
      </c>
      <c r="K390" t="s">
        <v>104</v>
      </c>
      <c r="L390">
        <f>VLOOKUP(K390,SKU_SWINE!C2:F106,{4},FALSE)</f>
      </c>
      <c r="M390" s="8" t="s">
        <v>28</v>
      </c>
      <c r="N390" t="s">
        <v>29</v>
      </c>
      <c r="O390" t="s">
        <v>25</v>
      </c>
      <c r="P390" t="s">
        <v>25</v>
      </c>
      <c r="Q390" t="s">
        <v>25</v>
      </c>
      <c r="R390" t="s">
        <v>25</v>
      </c>
      <c r="S390" t="s">
        <v>25</v>
      </c>
      <c r="T390" s="8" t="s">
        <v>555</v>
      </c>
      <c r="U390" t="s">
        <v>25</v>
      </c>
      <c r="V390" t="s">
        <v>25</v>
      </c>
      <c r="W390" t="s">
        <v>93</v>
      </c>
      <c r="X390" t="s">
        <v>32</v>
      </c>
    </row>
    <row r="391" spans="1:24" x14ac:dyDescent="0.25">
      <c r="A391">
        <v>2024</v>
      </c>
      <c r="B391" t="s">
        <v>22</v>
      </c>
      <c r="C391" s="1" t="s">
        <v>526</v>
      </c>
      <c r="D391" s="1" t="s">
        <v>543</v>
      </c>
      <c r="E391" s="6">
        <v>2100098854</v>
      </c>
      <c r="F391">
        <f>IF(ISBLANK(VLOOKUP(E391,SOTC_SWINE!A2:D106,{3},FALSE)),VLOOKUP(E391,SOTC_SWINE!A2:D106,{4},FALSE),VLOOKUP(E106,SOTC_SWINE!A2:D106,{3},FALSE))</f>
      </c>
      <c r="G391" t="s">
        <v>25</v>
      </c>
      <c r="H391" s="7">
        <f>VLOOKUP(E391,SOTC_SWINE!A2:B106,{2},FALSE)</f>
      </c>
      <c r="I391" t="s">
        <v>76</v>
      </c>
      <c r="J391" t="s">
        <v>77</v>
      </c>
      <c r="K391" t="s">
        <v>77</v>
      </c>
      <c r="L391">
        <f>VLOOKUP(K391,SKU_SWINE!C2:F106,{4},FALSE)</f>
      </c>
      <c r="M391" s="8" t="s">
        <v>28</v>
      </c>
      <c r="N391" t="s">
        <v>29</v>
      </c>
      <c r="O391" t="s">
        <v>25</v>
      </c>
      <c r="P391" t="s">
        <v>25</v>
      </c>
      <c r="Q391" t="s">
        <v>25</v>
      </c>
      <c r="R391" t="s">
        <v>25</v>
      </c>
      <c r="S391" t="s">
        <v>25</v>
      </c>
      <c r="T391" s="8" t="s">
        <v>544</v>
      </c>
      <c r="U391" t="s">
        <v>25</v>
      </c>
      <c r="V391" t="s">
        <v>25</v>
      </c>
      <c r="W391" t="s">
        <v>93</v>
      </c>
      <c r="X391" t="s">
        <v>32</v>
      </c>
    </row>
    <row r="392" spans="1:24" x14ac:dyDescent="0.25">
      <c r="A392">
        <v>2024</v>
      </c>
      <c r="B392" t="s">
        <v>22</v>
      </c>
      <c r="C392" s="1" t="s">
        <v>526</v>
      </c>
      <c r="D392" s="1" t="s">
        <v>543</v>
      </c>
      <c r="E392" s="6">
        <v>2100098854</v>
      </c>
      <c r="F392">
        <f>IF(ISBLANK(VLOOKUP(E392,SOTC_SWINE!A2:D106,{3},FALSE)),VLOOKUP(E392,SOTC_SWINE!A2:D106,{4},FALSE),VLOOKUP(E106,SOTC_SWINE!A2:D106,{3},FALSE))</f>
      </c>
      <c r="G392" t="s">
        <v>25</v>
      </c>
      <c r="H392" s="7">
        <f>VLOOKUP(E392,SOTC_SWINE!A2:B106,{2},FALSE)</f>
      </c>
      <c r="I392" t="s">
        <v>66</v>
      </c>
      <c r="J392" t="s">
        <v>67</v>
      </c>
      <c r="K392" t="s">
        <v>67</v>
      </c>
      <c r="L392">
        <f>VLOOKUP(K392,SKU_SWINE!C2:F106,{4},FALSE)</f>
      </c>
      <c r="M392" s="8" t="s">
        <v>28</v>
      </c>
      <c r="N392" t="s">
        <v>29</v>
      </c>
      <c r="O392" t="s">
        <v>25</v>
      </c>
      <c r="P392" t="s">
        <v>25</v>
      </c>
      <c r="Q392" t="s">
        <v>25</v>
      </c>
      <c r="R392" t="s">
        <v>25</v>
      </c>
      <c r="S392" t="s">
        <v>25</v>
      </c>
      <c r="T392" s="8" t="s">
        <v>556</v>
      </c>
      <c r="U392" t="s">
        <v>25</v>
      </c>
      <c r="V392" t="s">
        <v>25</v>
      </c>
      <c r="W392" t="s">
        <v>93</v>
      </c>
      <c r="X392" t="s">
        <v>32</v>
      </c>
    </row>
    <row r="393" spans="1:24" x14ac:dyDescent="0.25">
      <c r="A393">
        <v>2024</v>
      </c>
      <c r="B393" t="s">
        <v>22</v>
      </c>
      <c r="C393" s="1" t="s">
        <v>526</v>
      </c>
      <c r="D393" s="1" t="s">
        <v>543</v>
      </c>
      <c r="E393" s="6">
        <v>2100098854</v>
      </c>
      <c r="F393">
        <f>IF(ISBLANK(VLOOKUP(E393,SOTC_SWINE!A2:D106,{3},FALSE)),VLOOKUP(E393,SOTC_SWINE!A2:D106,{4},FALSE),VLOOKUP(E106,SOTC_SWINE!A2:D106,{3},FALSE))</f>
      </c>
      <c r="G393" t="s">
        <v>25</v>
      </c>
      <c r="H393" s="7">
        <f>VLOOKUP(E393,SOTC_SWINE!A2:B106,{2},FALSE)</f>
      </c>
      <c r="I393" t="s">
        <v>40</v>
      </c>
      <c r="J393" t="s">
        <v>41</v>
      </c>
      <c r="K393" t="s">
        <v>41</v>
      </c>
      <c r="L393">
        <f>VLOOKUP(K393,SKU_SWINE!C2:F106,{4},FALSE)</f>
      </c>
      <c r="M393" s="8" t="s">
        <v>28</v>
      </c>
      <c r="N393" t="s">
        <v>29</v>
      </c>
      <c r="O393" t="s">
        <v>25</v>
      </c>
      <c r="P393" t="s">
        <v>25</v>
      </c>
      <c r="Q393" t="s">
        <v>25</v>
      </c>
      <c r="R393" t="s">
        <v>25</v>
      </c>
      <c r="S393" t="s">
        <v>25</v>
      </c>
      <c r="T393" s="8" t="s">
        <v>553</v>
      </c>
      <c r="U393" t="s">
        <v>25</v>
      </c>
      <c r="V393" t="s">
        <v>25</v>
      </c>
      <c r="W393" t="s">
        <v>93</v>
      </c>
      <c r="X393" t="s">
        <v>32</v>
      </c>
    </row>
    <row r="394" spans="1:24" x14ac:dyDescent="0.25">
      <c r="A394">
        <v>2024</v>
      </c>
      <c r="B394" t="s">
        <v>22</v>
      </c>
      <c r="C394" s="1" t="s">
        <v>526</v>
      </c>
      <c r="D394" s="1" t="s">
        <v>543</v>
      </c>
      <c r="E394" s="6">
        <v>2100098854</v>
      </c>
      <c r="F394">
        <f>IF(ISBLANK(VLOOKUP(E394,SOTC_SWINE!A2:D106,{3},FALSE)),VLOOKUP(E394,SOTC_SWINE!A2:D106,{4},FALSE),VLOOKUP(E106,SOTC_SWINE!A2:D106,{3},FALSE))</f>
      </c>
      <c r="G394" t="s">
        <v>25</v>
      </c>
      <c r="H394" s="7">
        <f>VLOOKUP(E394,SOTC_SWINE!A2:B106,{2},FALSE)</f>
      </c>
      <c r="I394" t="s">
        <v>179</v>
      </c>
      <c r="J394" t="s">
        <v>180</v>
      </c>
      <c r="K394" t="s">
        <v>180</v>
      </c>
      <c r="L394">
        <f>VLOOKUP(K394,SKU_SWINE!C2:F106,{4},FALSE)</f>
      </c>
      <c r="M394" s="8" t="s">
        <v>81</v>
      </c>
      <c r="N394" t="s">
        <v>29</v>
      </c>
      <c r="O394" t="s">
        <v>25</v>
      </c>
      <c r="P394" t="s">
        <v>25</v>
      </c>
      <c r="Q394" t="s">
        <v>25</v>
      </c>
      <c r="R394" t="s">
        <v>25</v>
      </c>
      <c r="S394" t="s">
        <v>25</v>
      </c>
      <c r="T394" s="8" t="s">
        <v>557</v>
      </c>
      <c r="U394" t="s">
        <v>25</v>
      </c>
      <c r="V394" t="s">
        <v>25</v>
      </c>
      <c r="W394" t="s">
        <v>93</v>
      </c>
      <c r="X394" t="s">
        <v>32</v>
      </c>
    </row>
    <row r="395" spans="1:24" x14ac:dyDescent="0.25">
      <c r="A395">
        <v>2024</v>
      </c>
      <c r="B395" t="s">
        <v>22</v>
      </c>
      <c r="C395" s="1" t="s">
        <v>526</v>
      </c>
      <c r="D395" s="1" t="s">
        <v>543</v>
      </c>
      <c r="E395" s="6">
        <v>2100098854</v>
      </c>
      <c r="F395">
        <f>IF(ISBLANK(VLOOKUP(E395,SOTC_SWINE!A2:D106,{3},FALSE)),VLOOKUP(E395,SOTC_SWINE!A2:D106,{4},FALSE),VLOOKUP(E106,SOTC_SWINE!A2:D106,{3},FALSE))</f>
      </c>
      <c r="G395" t="s">
        <v>25</v>
      </c>
      <c r="H395" s="7">
        <f>VLOOKUP(E395,SOTC_SWINE!A2:B106,{2},FALSE)</f>
      </c>
      <c r="I395" t="s">
        <v>35</v>
      </c>
      <c r="J395" t="s">
        <v>36</v>
      </c>
      <c r="K395" t="s">
        <v>36</v>
      </c>
      <c r="L395">
        <f>VLOOKUP(K395,SKU_SWINE!C2:F106,{4},FALSE)</f>
      </c>
      <c r="M395" s="8" t="s">
        <v>52</v>
      </c>
      <c r="N395" t="s">
        <v>29</v>
      </c>
      <c r="O395" t="s">
        <v>25</v>
      </c>
      <c r="P395" t="s">
        <v>25</v>
      </c>
      <c r="Q395" t="s">
        <v>25</v>
      </c>
      <c r="R395" t="s">
        <v>25</v>
      </c>
      <c r="S395" t="s">
        <v>25</v>
      </c>
      <c r="T395" s="8" t="s">
        <v>558</v>
      </c>
      <c r="U395" t="s">
        <v>25</v>
      </c>
      <c r="V395" t="s">
        <v>25</v>
      </c>
      <c r="W395" t="s">
        <v>93</v>
      </c>
      <c r="X395" t="s">
        <v>32</v>
      </c>
    </row>
    <row r="396" spans="1:24" x14ac:dyDescent="0.25">
      <c r="A396">
        <v>2024</v>
      </c>
      <c r="B396" t="s">
        <v>22</v>
      </c>
      <c r="C396" s="1" t="s">
        <v>526</v>
      </c>
      <c r="D396" s="1" t="s">
        <v>543</v>
      </c>
      <c r="E396" s="6">
        <v>2100098854</v>
      </c>
      <c r="F396">
        <f>IF(ISBLANK(VLOOKUP(E396,SOTC_SWINE!A2:D106,{3},FALSE)),VLOOKUP(E396,SOTC_SWINE!A2:D106,{4},FALSE),VLOOKUP(E106,SOTC_SWINE!A2:D106,{3},FALSE))</f>
      </c>
      <c r="G396" t="s">
        <v>25</v>
      </c>
      <c r="H396" s="7">
        <f>VLOOKUP(E396,SOTC_SWINE!A2:B106,{2},FALSE)</f>
      </c>
      <c r="I396" t="s">
        <v>179</v>
      </c>
      <c r="J396" t="s">
        <v>180</v>
      </c>
      <c r="K396" t="s">
        <v>180</v>
      </c>
      <c r="L396">
        <f>VLOOKUP(K396,SKU_SWINE!C2:F106,{4},FALSE)</f>
      </c>
      <c r="M396" s="8" t="s">
        <v>89</v>
      </c>
      <c r="N396" t="s">
        <v>29</v>
      </c>
      <c r="O396" t="s">
        <v>25</v>
      </c>
      <c r="P396" t="s">
        <v>25</v>
      </c>
      <c r="Q396" t="s">
        <v>25</v>
      </c>
      <c r="R396" t="s">
        <v>25</v>
      </c>
      <c r="S396" t="s">
        <v>25</v>
      </c>
      <c r="T396" s="8" t="s">
        <v>559</v>
      </c>
      <c r="U396" t="s">
        <v>25</v>
      </c>
      <c r="V396" t="s">
        <v>25</v>
      </c>
      <c r="W396" t="s">
        <v>93</v>
      </c>
      <c r="X396" t="s">
        <v>32</v>
      </c>
    </row>
    <row r="397" spans="1:24" x14ac:dyDescent="0.25">
      <c r="A397">
        <v>2024</v>
      </c>
      <c r="B397" t="s">
        <v>22</v>
      </c>
      <c r="C397" s="1" t="s">
        <v>526</v>
      </c>
      <c r="D397" s="1" t="s">
        <v>543</v>
      </c>
      <c r="E397" s="6">
        <v>2100098854</v>
      </c>
      <c r="F397">
        <f>IF(ISBLANK(VLOOKUP(E397,SOTC_SWINE!A2:D106,{3},FALSE)),VLOOKUP(E397,SOTC_SWINE!A2:D106,{4},FALSE),VLOOKUP(E106,SOTC_SWINE!A2:D106,{3},FALSE))</f>
      </c>
      <c r="G397" t="s">
        <v>25</v>
      </c>
      <c r="H397" s="7">
        <f>VLOOKUP(E397,SOTC_SWINE!A2:B106,{2},FALSE)</f>
      </c>
      <c r="I397" t="s">
        <v>103</v>
      </c>
      <c r="J397" t="s">
        <v>104</v>
      </c>
      <c r="K397" t="s">
        <v>104</v>
      </c>
      <c r="L397">
        <f>VLOOKUP(K397,SKU_SWINE!C2:F106,{4},FALSE)</f>
      </c>
      <c r="M397" s="8" t="s">
        <v>52</v>
      </c>
      <c r="N397" t="s">
        <v>29</v>
      </c>
      <c r="O397" t="s">
        <v>25</v>
      </c>
      <c r="P397" t="s">
        <v>25</v>
      </c>
      <c r="Q397" t="s">
        <v>25</v>
      </c>
      <c r="R397" t="s">
        <v>25</v>
      </c>
      <c r="S397" t="s">
        <v>25</v>
      </c>
      <c r="T397" s="8" t="s">
        <v>552</v>
      </c>
      <c r="U397" t="s">
        <v>25</v>
      </c>
      <c r="V397" t="s">
        <v>25</v>
      </c>
      <c r="W397" t="s">
        <v>93</v>
      </c>
      <c r="X397" t="s">
        <v>32</v>
      </c>
    </row>
    <row r="398" spans="1:24" x14ac:dyDescent="0.25">
      <c r="A398">
        <v>2024</v>
      </c>
      <c r="B398" t="s">
        <v>22</v>
      </c>
      <c r="C398" s="1" t="s">
        <v>560</v>
      </c>
      <c r="D398" s="1" t="s">
        <v>561</v>
      </c>
      <c r="E398" s="6">
        <v>2100099896</v>
      </c>
      <c r="F398" t="s">
        <v>65</v>
      </c>
      <c r="G398" t="s">
        <v>25</v>
      </c>
      <c r="H398" s="7">
        <f>VLOOKUP(E398,SOTC_SWINE!A2:B106,{2},FALSE)</f>
      </c>
      <c r="I398" t="s">
        <v>40</v>
      </c>
      <c r="J398" t="s">
        <v>41</v>
      </c>
      <c r="K398" t="s">
        <v>41</v>
      </c>
      <c r="L398">
        <f>VLOOKUP(K398,SKU_SWINE!C2:F106,{4},FALSE)</f>
      </c>
      <c r="M398" s="8" t="s">
        <v>52</v>
      </c>
      <c r="N398" t="s">
        <v>29</v>
      </c>
      <c r="O398" t="s">
        <v>25</v>
      </c>
      <c r="P398" t="s">
        <v>25</v>
      </c>
      <c r="Q398" t="s">
        <v>25</v>
      </c>
      <c r="R398" t="s">
        <v>25</v>
      </c>
      <c r="S398" t="s">
        <v>25</v>
      </c>
      <c r="T398" s="8" t="s">
        <v>562</v>
      </c>
      <c r="U398" t="s">
        <v>25</v>
      </c>
      <c r="V398" t="s">
        <v>25</v>
      </c>
      <c r="W398" t="s">
        <v>65</v>
      </c>
      <c r="X398" t="s">
        <v>32</v>
      </c>
    </row>
    <row r="399" spans="1:24" x14ac:dyDescent="0.25">
      <c r="A399">
        <v>2024</v>
      </c>
      <c r="B399" t="s">
        <v>22</v>
      </c>
      <c r="C399" s="1" t="s">
        <v>560</v>
      </c>
      <c r="D399" s="1" t="s">
        <v>561</v>
      </c>
      <c r="E399" s="6">
        <v>2100099896</v>
      </c>
      <c r="F399" t="s">
        <v>65</v>
      </c>
      <c r="G399" t="s">
        <v>25</v>
      </c>
      <c r="H399" s="7">
        <f>VLOOKUP(E399,SOTC_SWINE!A2:B106,{2},FALSE)</f>
      </c>
      <c r="I399" t="s">
        <v>97</v>
      </c>
      <c r="J399" t="s">
        <v>98</v>
      </c>
      <c r="K399" t="s">
        <v>98</v>
      </c>
      <c r="L399">
        <f>VLOOKUP(K399,SKU_SWINE!C2:F106,{4},FALSE)</f>
      </c>
      <c r="M399" s="8" t="s">
        <v>563</v>
      </c>
      <c r="N399" t="s">
        <v>29</v>
      </c>
      <c r="O399" t="s">
        <v>25</v>
      </c>
      <c r="P399" t="s">
        <v>25</v>
      </c>
      <c r="Q399" t="s">
        <v>25</v>
      </c>
      <c r="R399" t="s">
        <v>25</v>
      </c>
      <c r="S399" t="s">
        <v>25</v>
      </c>
      <c r="T399" s="8" t="s">
        <v>564</v>
      </c>
      <c r="U399" t="s">
        <v>25</v>
      </c>
      <c r="V399" t="s">
        <v>25</v>
      </c>
      <c r="W399" t="s">
        <v>65</v>
      </c>
      <c r="X399" t="s">
        <v>32</v>
      </c>
    </row>
    <row r="400" spans="1:24" x14ac:dyDescent="0.25">
      <c r="A400">
        <v>2024</v>
      </c>
      <c r="B400" t="s">
        <v>22</v>
      </c>
      <c r="C400" s="1" t="s">
        <v>560</v>
      </c>
      <c r="D400" s="1" t="s">
        <v>561</v>
      </c>
      <c r="E400" s="6">
        <v>2100099896</v>
      </c>
      <c r="F400" t="s">
        <v>65</v>
      </c>
      <c r="G400" t="s">
        <v>25</v>
      </c>
      <c r="H400" s="7">
        <f>VLOOKUP(E400,SOTC_SWINE!A2:B106,{2},FALSE)</f>
      </c>
      <c r="I400" t="s">
        <v>97</v>
      </c>
      <c r="J400" t="s">
        <v>98</v>
      </c>
      <c r="K400" t="s">
        <v>98</v>
      </c>
      <c r="L400">
        <f>VLOOKUP(K400,SKU_SWINE!C2:F106,{4},FALSE)</f>
      </c>
      <c r="M400" s="8" t="s">
        <v>284</v>
      </c>
      <c r="N400" t="s">
        <v>29</v>
      </c>
      <c r="O400" t="s">
        <v>25</v>
      </c>
      <c r="P400" t="s">
        <v>25</v>
      </c>
      <c r="Q400" t="s">
        <v>25</v>
      </c>
      <c r="R400" t="s">
        <v>25</v>
      </c>
      <c r="S400" t="s">
        <v>25</v>
      </c>
      <c r="T400" s="8" t="s">
        <v>565</v>
      </c>
      <c r="U400" t="s">
        <v>25</v>
      </c>
      <c r="V400" t="s">
        <v>25</v>
      </c>
      <c r="W400" t="s">
        <v>65</v>
      </c>
      <c r="X400" t="s">
        <v>32</v>
      </c>
    </row>
    <row r="401" spans="1:24" x14ac:dyDescent="0.25">
      <c r="A401">
        <v>2024</v>
      </c>
      <c r="B401" t="s">
        <v>22</v>
      </c>
      <c r="C401" s="1" t="s">
        <v>560</v>
      </c>
      <c r="D401" s="1" t="s">
        <v>561</v>
      </c>
      <c r="E401" s="6">
        <v>2100099896</v>
      </c>
      <c r="F401" t="s">
        <v>65</v>
      </c>
      <c r="G401" t="s">
        <v>25</v>
      </c>
      <c r="H401" s="7">
        <f>VLOOKUP(E401,SOTC_SWINE!A2:B106,{2},FALSE)</f>
      </c>
      <c r="I401" t="s">
        <v>50</v>
      </c>
      <c r="J401" t="s">
        <v>51</v>
      </c>
      <c r="K401" t="s">
        <v>51</v>
      </c>
      <c r="L401">
        <f>VLOOKUP(K401,SKU_SWINE!C2:F106,{4},FALSE)</f>
      </c>
      <c r="M401" s="8" t="s">
        <v>100</v>
      </c>
      <c r="N401" t="s">
        <v>29</v>
      </c>
      <c r="O401" t="s">
        <v>25</v>
      </c>
      <c r="P401" t="s">
        <v>25</v>
      </c>
      <c r="Q401" t="s">
        <v>25</v>
      </c>
      <c r="R401" t="s">
        <v>25</v>
      </c>
      <c r="S401" t="s">
        <v>25</v>
      </c>
      <c r="T401" s="8" t="s">
        <v>566</v>
      </c>
      <c r="U401" t="s">
        <v>25</v>
      </c>
      <c r="V401" t="s">
        <v>25</v>
      </c>
      <c r="W401" t="s">
        <v>65</v>
      </c>
      <c r="X401" t="s">
        <v>32</v>
      </c>
    </row>
    <row r="402" spans="1:24" x14ac:dyDescent="0.25">
      <c r="A402">
        <v>2024</v>
      </c>
      <c r="B402" t="s">
        <v>22</v>
      </c>
      <c r="C402" s="1" t="s">
        <v>560</v>
      </c>
      <c r="D402" s="1" t="s">
        <v>561</v>
      </c>
      <c r="E402" s="6">
        <v>2100099896</v>
      </c>
      <c r="F402" t="s">
        <v>65</v>
      </c>
      <c r="G402" t="s">
        <v>25</v>
      </c>
      <c r="H402" s="7">
        <f>VLOOKUP(E402,SOTC_SWINE!A2:B106,{2},FALSE)</f>
      </c>
      <c r="I402" t="s">
        <v>50</v>
      </c>
      <c r="J402" t="s">
        <v>51</v>
      </c>
      <c r="K402" t="s">
        <v>51</v>
      </c>
      <c r="L402">
        <f>VLOOKUP(K402,SKU_SWINE!C2:F106,{4},FALSE)</f>
      </c>
      <c r="M402" s="8" t="s">
        <v>89</v>
      </c>
      <c r="N402" t="s">
        <v>29</v>
      </c>
      <c r="O402" t="s">
        <v>25</v>
      </c>
      <c r="P402" t="s">
        <v>25</v>
      </c>
      <c r="Q402" t="s">
        <v>25</v>
      </c>
      <c r="R402" t="s">
        <v>25</v>
      </c>
      <c r="S402" t="s">
        <v>25</v>
      </c>
      <c r="T402" s="8" t="s">
        <v>567</v>
      </c>
      <c r="U402" t="s">
        <v>25</v>
      </c>
      <c r="V402" t="s">
        <v>25</v>
      </c>
      <c r="W402" t="s">
        <v>65</v>
      </c>
      <c r="X402" t="s">
        <v>32</v>
      </c>
    </row>
    <row r="403" spans="1:24" x14ac:dyDescent="0.25">
      <c r="A403">
        <v>2024</v>
      </c>
      <c r="B403" t="s">
        <v>22</v>
      </c>
      <c r="C403" s="1" t="s">
        <v>57</v>
      </c>
      <c r="D403" s="1" t="s">
        <v>568</v>
      </c>
      <c r="E403" s="6">
        <v>2100099921</v>
      </c>
      <c r="F403" t="s">
        <v>65</v>
      </c>
      <c r="G403" t="s">
        <v>25</v>
      </c>
      <c r="H403" s="7">
        <f>VLOOKUP(E403,SOTC_SWINE!A2:B106,{2},FALSE)</f>
      </c>
      <c r="I403" t="s">
        <v>275</v>
      </c>
      <c r="J403" t="s">
        <v>276</v>
      </c>
      <c r="K403" t="s">
        <v>276</v>
      </c>
      <c r="L403">
        <f>VLOOKUP(K403,SKU_SWINE!C2:F106,{4},FALSE)</f>
      </c>
      <c r="M403" s="8" t="s">
        <v>71</v>
      </c>
      <c r="N403" t="s">
        <v>29</v>
      </c>
      <c r="O403" t="s">
        <v>25</v>
      </c>
      <c r="P403" t="s">
        <v>25</v>
      </c>
      <c r="Q403" t="s">
        <v>25</v>
      </c>
      <c r="R403" t="s">
        <v>25</v>
      </c>
      <c r="S403" t="s">
        <v>25</v>
      </c>
      <c r="T403" s="8" t="s">
        <v>569</v>
      </c>
      <c r="U403" t="s">
        <v>25</v>
      </c>
      <c r="V403" t="s">
        <v>25</v>
      </c>
      <c r="W403" t="s">
        <v>65</v>
      </c>
      <c r="X403" t="s">
        <v>32</v>
      </c>
    </row>
    <row r="404" spans="1:24" x14ac:dyDescent="0.25">
      <c r="A404">
        <v>2024</v>
      </c>
      <c r="B404" t="s">
        <v>22</v>
      </c>
      <c r="C404" s="1" t="s">
        <v>57</v>
      </c>
      <c r="D404" s="1" t="s">
        <v>568</v>
      </c>
      <c r="E404" s="6">
        <v>2100099921</v>
      </c>
      <c r="F404" t="s">
        <v>65</v>
      </c>
      <c r="G404" t="s">
        <v>25</v>
      </c>
      <c r="H404" s="7">
        <f>VLOOKUP(E404,SOTC_SWINE!A2:B106,{2},FALSE)</f>
      </c>
      <c r="I404" t="s">
        <v>278</v>
      </c>
      <c r="J404" t="s">
        <v>279</v>
      </c>
      <c r="K404" t="s">
        <v>279</v>
      </c>
      <c r="L404">
        <f>VLOOKUP(K404,SKU_SWINE!C2:F106,{4},FALSE)</f>
      </c>
      <c r="M404" s="8" t="s">
        <v>52</v>
      </c>
      <c r="N404" t="s">
        <v>29</v>
      </c>
      <c r="O404" t="s">
        <v>25</v>
      </c>
      <c r="P404" t="s">
        <v>25</v>
      </c>
      <c r="Q404" t="s">
        <v>25</v>
      </c>
      <c r="R404" t="s">
        <v>25</v>
      </c>
      <c r="S404" t="s">
        <v>25</v>
      </c>
      <c r="T404" s="8" t="s">
        <v>570</v>
      </c>
      <c r="U404" t="s">
        <v>25</v>
      </c>
      <c r="V404" t="s">
        <v>25</v>
      </c>
      <c r="W404" t="s">
        <v>65</v>
      </c>
      <c r="X404" t="s">
        <v>32</v>
      </c>
    </row>
    <row r="405" spans="1:24" x14ac:dyDescent="0.25">
      <c r="A405">
        <v>2024</v>
      </c>
      <c r="B405" t="s">
        <v>22</v>
      </c>
      <c r="C405" s="1" t="s">
        <v>60</v>
      </c>
      <c r="D405" s="1" t="s">
        <v>571</v>
      </c>
      <c r="E405" s="6">
        <v>2100099908</v>
      </c>
      <c r="F405" t="s">
        <v>65</v>
      </c>
      <c r="G405" t="s">
        <v>25</v>
      </c>
      <c r="H405" s="7">
        <f>VLOOKUP(E405,SOTC_SWINE!A2:B106,{2},FALSE)</f>
      </c>
      <c r="I405" t="s">
        <v>168</v>
      </c>
      <c r="J405" t="s">
        <v>169</v>
      </c>
      <c r="K405" t="s">
        <v>169</v>
      </c>
      <c r="L405">
        <f>VLOOKUP(K405,SKU_SWINE!C2:F106,{4},FALSE)</f>
      </c>
      <c r="M405" s="8" t="s">
        <v>52</v>
      </c>
      <c r="N405" t="s">
        <v>29</v>
      </c>
      <c r="O405" t="s">
        <v>25</v>
      </c>
      <c r="P405" t="s">
        <v>25</v>
      </c>
      <c r="Q405" t="s">
        <v>25</v>
      </c>
      <c r="R405" t="s">
        <v>25</v>
      </c>
      <c r="S405" t="s">
        <v>25</v>
      </c>
      <c r="T405" s="8" t="s">
        <v>572</v>
      </c>
      <c r="U405" t="s">
        <v>25</v>
      </c>
      <c r="V405" t="s">
        <v>25</v>
      </c>
      <c r="W405" t="s">
        <v>65</v>
      </c>
      <c r="X405" t="s">
        <v>32</v>
      </c>
    </row>
    <row r="406" spans="1:24" x14ac:dyDescent="0.25">
      <c r="A406">
        <v>2024</v>
      </c>
      <c r="B406" t="s">
        <v>22</v>
      </c>
      <c r="C406" s="1" t="s">
        <v>60</v>
      </c>
      <c r="D406" s="1" t="s">
        <v>571</v>
      </c>
      <c r="E406" s="6">
        <v>2100099908</v>
      </c>
      <c r="F406" t="s">
        <v>65</v>
      </c>
      <c r="G406" t="s">
        <v>25</v>
      </c>
      <c r="H406" s="7">
        <f>VLOOKUP(E406,SOTC_SWINE!A2:B106,{2},FALSE)</f>
      </c>
      <c r="I406" t="s">
        <v>97</v>
      </c>
      <c r="J406" t="s">
        <v>98</v>
      </c>
      <c r="K406" t="s">
        <v>98</v>
      </c>
      <c r="L406">
        <f>VLOOKUP(K406,SKU_SWINE!C2:F106,{4},FALSE)</f>
      </c>
      <c r="M406" s="8" t="s">
        <v>573</v>
      </c>
      <c r="N406" t="s">
        <v>29</v>
      </c>
      <c r="O406" t="s">
        <v>25</v>
      </c>
      <c r="P406" t="s">
        <v>25</v>
      </c>
      <c r="Q406" t="s">
        <v>25</v>
      </c>
      <c r="R406" t="s">
        <v>25</v>
      </c>
      <c r="S406" t="s">
        <v>25</v>
      </c>
      <c r="T406" s="8" t="s">
        <v>574</v>
      </c>
      <c r="U406" t="s">
        <v>25</v>
      </c>
      <c r="V406" t="s">
        <v>25</v>
      </c>
      <c r="W406" t="s">
        <v>65</v>
      </c>
      <c r="X406" t="s">
        <v>32</v>
      </c>
    </row>
    <row r="407" spans="1:24" x14ac:dyDescent="0.25">
      <c r="A407">
        <v>2024</v>
      </c>
      <c r="B407" t="s">
        <v>22</v>
      </c>
      <c r="C407" s="1" t="s">
        <v>60</v>
      </c>
      <c r="D407" s="1" t="s">
        <v>571</v>
      </c>
      <c r="E407" s="6">
        <v>2100099908</v>
      </c>
      <c r="F407" t="s">
        <v>65</v>
      </c>
      <c r="G407" t="s">
        <v>25</v>
      </c>
      <c r="H407" s="7">
        <f>VLOOKUP(E407,SOTC_SWINE!A2:B106,{2},FALSE)</f>
      </c>
      <c r="I407" t="s">
        <v>50</v>
      </c>
      <c r="J407" t="s">
        <v>51</v>
      </c>
      <c r="K407" t="s">
        <v>51</v>
      </c>
      <c r="L407">
        <f>VLOOKUP(K407,SKU_SWINE!C2:F106,{4},FALSE)</f>
      </c>
      <c r="M407" s="8" t="s">
        <v>79</v>
      </c>
      <c r="N407" t="s">
        <v>29</v>
      </c>
      <c r="O407" t="s">
        <v>25</v>
      </c>
      <c r="P407" t="s">
        <v>25</v>
      </c>
      <c r="Q407" t="s">
        <v>25</v>
      </c>
      <c r="R407" t="s">
        <v>25</v>
      </c>
      <c r="S407" t="s">
        <v>25</v>
      </c>
      <c r="T407" s="8" t="s">
        <v>575</v>
      </c>
      <c r="U407" t="s">
        <v>25</v>
      </c>
      <c r="V407" t="s">
        <v>25</v>
      </c>
      <c r="W407" t="s">
        <v>65</v>
      </c>
      <c r="X407" t="s">
        <v>32</v>
      </c>
    </row>
    <row r="408" spans="1:24" x14ac:dyDescent="0.25">
      <c r="A408">
        <v>2024</v>
      </c>
      <c r="B408" t="s">
        <v>22</v>
      </c>
      <c r="C408" s="1" t="s">
        <v>560</v>
      </c>
      <c r="D408" s="1" t="s">
        <v>576</v>
      </c>
      <c r="E408" s="6">
        <v>2100099898</v>
      </c>
      <c r="F408">
        <f>IF(ISBLANK(VLOOKUP(E408,SOTC_SWINE!A2:D106,{3},FALSE)),VLOOKUP(E408,SOTC_SWINE!A2:D106,{4},FALSE),VLOOKUP(E106,SOTC_SWINE!A2:D106,{3},FALSE))</f>
      </c>
      <c r="G408" t="s">
        <v>25</v>
      </c>
      <c r="H408" s="7">
        <f>VLOOKUP(E408,SOTC_SWINE!A2:B106,{2},FALSE)</f>
      </c>
      <c r="I408" t="s">
        <v>97</v>
      </c>
      <c r="J408" t="s">
        <v>98</v>
      </c>
      <c r="K408" t="s">
        <v>98</v>
      </c>
      <c r="L408">
        <f>VLOOKUP(K408,SKU_SWINE!C2:F106,{4},FALSE)</f>
      </c>
      <c r="M408" s="8" t="s">
        <v>577</v>
      </c>
      <c r="N408" t="s">
        <v>29</v>
      </c>
      <c r="O408" t="s">
        <v>25</v>
      </c>
      <c r="P408" t="s">
        <v>25</v>
      </c>
      <c r="Q408" t="s">
        <v>25</v>
      </c>
      <c r="R408" t="s">
        <v>25</v>
      </c>
      <c r="S408" t="s">
        <v>25</v>
      </c>
      <c r="T408" s="8" t="s">
        <v>578</v>
      </c>
      <c r="U408" t="s">
        <v>25</v>
      </c>
      <c r="V408" t="s">
        <v>25</v>
      </c>
      <c r="W408" t="s">
        <v>93</v>
      </c>
      <c r="X408" t="s">
        <v>32</v>
      </c>
    </row>
    <row r="409" spans="1:24" x14ac:dyDescent="0.25">
      <c r="A409">
        <v>2024</v>
      </c>
      <c r="B409" t="s">
        <v>22</v>
      </c>
      <c r="C409" s="1" t="s">
        <v>560</v>
      </c>
      <c r="D409" s="1" t="s">
        <v>576</v>
      </c>
      <c r="E409" s="6">
        <v>2100099898</v>
      </c>
      <c r="F409">
        <f>IF(ISBLANK(VLOOKUP(E409,SOTC_SWINE!A2:D106,{3},FALSE)),VLOOKUP(E409,SOTC_SWINE!A2:D106,{4},FALSE),VLOOKUP(E106,SOTC_SWINE!A2:D106,{3},FALSE))</f>
      </c>
      <c r="G409" t="s">
        <v>25</v>
      </c>
      <c r="H409" s="7">
        <f>VLOOKUP(E409,SOTC_SWINE!A2:B106,{2},FALSE)</f>
      </c>
      <c r="I409" t="s">
        <v>50</v>
      </c>
      <c r="J409" t="s">
        <v>51</v>
      </c>
      <c r="K409" t="s">
        <v>51</v>
      </c>
      <c r="L409">
        <f>VLOOKUP(K409,SKU_SWINE!C2:F106,{4},FALSE)</f>
      </c>
      <c r="M409" s="8" t="s">
        <v>211</v>
      </c>
      <c r="N409" t="s">
        <v>29</v>
      </c>
      <c r="O409" t="s">
        <v>25</v>
      </c>
      <c r="P409" t="s">
        <v>25</v>
      </c>
      <c r="Q409" t="s">
        <v>25</v>
      </c>
      <c r="R409" t="s">
        <v>25</v>
      </c>
      <c r="S409" t="s">
        <v>25</v>
      </c>
      <c r="T409" s="8" t="s">
        <v>579</v>
      </c>
      <c r="U409" t="s">
        <v>25</v>
      </c>
      <c r="V409" t="s">
        <v>25</v>
      </c>
      <c r="W409" t="s">
        <v>93</v>
      </c>
      <c r="X409" t="s">
        <v>32</v>
      </c>
    </row>
    <row r="410" spans="1:24" x14ac:dyDescent="0.25">
      <c r="A410">
        <v>2024</v>
      </c>
      <c r="B410" t="s">
        <v>22</v>
      </c>
      <c r="C410" s="1" t="s">
        <v>560</v>
      </c>
      <c r="D410" s="1" t="s">
        <v>576</v>
      </c>
      <c r="E410" s="6">
        <v>2100099898</v>
      </c>
      <c r="F410">
        <f>IF(ISBLANK(VLOOKUP(E410,SOTC_SWINE!A2:D106,{3},FALSE)),VLOOKUP(E410,SOTC_SWINE!A2:D106,{4},FALSE),VLOOKUP(E106,SOTC_SWINE!A2:D106,{3},FALSE))</f>
      </c>
      <c r="G410" t="s">
        <v>25</v>
      </c>
      <c r="H410" s="7">
        <f>VLOOKUP(E410,SOTC_SWINE!A2:B106,{2},FALSE)</f>
      </c>
      <c r="I410" t="s">
        <v>97</v>
      </c>
      <c r="J410" t="s">
        <v>98</v>
      </c>
      <c r="K410" t="s">
        <v>98</v>
      </c>
      <c r="L410">
        <f>VLOOKUP(K410,SKU_SWINE!C2:F106,{4},FALSE)</f>
      </c>
      <c r="M410" s="8" t="s">
        <v>28</v>
      </c>
      <c r="N410" t="s">
        <v>29</v>
      </c>
      <c r="O410" t="s">
        <v>25</v>
      </c>
      <c r="P410" t="s">
        <v>25</v>
      </c>
      <c r="Q410" t="s">
        <v>25</v>
      </c>
      <c r="R410" t="s">
        <v>25</v>
      </c>
      <c r="S410" t="s">
        <v>25</v>
      </c>
      <c r="T410" s="8" t="s">
        <v>580</v>
      </c>
      <c r="U410" t="s">
        <v>25</v>
      </c>
      <c r="V410" t="s">
        <v>25</v>
      </c>
      <c r="W410" t="s">
        <v>93</v>
      </c>
      <c r="X410" t="s">
        <v>32</v>
      </c>
    </row>
    <row r="411" spans="1:24" x14ac:dyDescent="0.25">
      <c r="A411">
        <v>2024</v>
      </c>
      <c r="B411" t="s">
        <v>22</v>
      </c>
      <c r="C411" s="1" t="s">
        <v>57</v>
      </c>
      <c r="D411" s="1" t="s">
        <v>581</v>
      </c>
      <c r="E411" s="6">
        <v>2100099922</v>
      </c>
      <c r="F411">
        <f>IF(ISBLANK(VLOOKUP(E411,SOTC_SWINE!A2:D106,{3},FALSE)),VLOOKUP(E411,SOTC_SWINE!A2:D106,{4},FALSE),VLOOKUP(E106,SOTC_SWINE!A2:D106,{3},FALSE))</f>
      </c>
      <c r="G411" t="s">
        <v>25</v>
      </c>
      <c r="H411" s="7">
        <f>VLOOKUP(E411,SOTC_SWINE!A2:B106,{2},FALSE)</f>
      </c>
      <c r="I411" t="s">
        <v>145</v>
      </c>
      <c r="J411" t="s">
        <v>146</v>
      </c>
      <c r="K411" t="s">
        <v>146</v>
      </c>
      <c r="L411">
        <f>VLOOKUP(K411,SKU_SWINE!C2:F106,{4},FALSE)</f>
      </c>
      <c r="M411" s="8" t="s">
        <v>284</v>
      </c>
      <c r="N411" t="s">
        <v>29</v>
      </c>
      <c r="O411" t="s">
        <v>25</v>
      </c>
      <c r="P411" t="s">
        <v>25</v>
      </c>
      <c r="Q411" t="s">
        <v>25</v>
      </c>
      <c r="R411" t="s">
        <v>25</v>
      </c>
      <c r="S411" t="s">
        <v>25</v>
      </c>
      <c r="T411" s="8" t="s">
        <v>582</v>
      </c>
      <c r="U411" t="s">
        <v>25</v>
      </c>
      <c r="V411" t="s">
        <v>25</v>
      </c>
      <c r="W411" t="s">
        <v>93</v>
      </c>
      <c r="X411" t="s">
        <v>32</v>
      </c>
    </row>
    <row r="412" spans="1:24" x14ac:dyDescent="0.25">
      <c r="A412">
        <v>2024</v>
      </c>
      <c r="B412" t="s">
        <v>22</v>
      </c>
      <c r="C412" s="1" t="s">
        <v>57</v>
      </c>
      <c r="D412" s="1" t="s">
        <v>581</v>
      </c>
      <c r="E412" s="6">
        <v>2100099922</v>
      </c>
      <c r="F412">
        <f>IF(ISBLANK(VLOOKUP(E412,SOTC_SWINE!A2:D106,{3},FALSE)),VLOOKUP(E412,SOTC_SWINE!A2:D106,{4},FALSE),VLOOKUP(E106,SOTC_SWINE!A2:D106,{3},FALSE))</f>
      </c>
      <c r="G412" t="s">
        <v>25</v>
      </c>
      <c r="H412" s="7">
        <f>VLOOKUP(E412,SOTC_SWINE!A2:B106,{2},FALSE)</f>
      </c>
      <c r="I412" t="s">
        <v>45</v>
      </c>
      <c r="J412" t="s">
        <v>46</v>
      </c>
      <c r="K412" t="s">
        <v>46</v>
      </c>
      <c r="L412">
        <f>VLOOKUP(K412,SKU_SWINE!C2:F106,{4},FALSE)</f>
      </c>
      <c r="M412" s="8" t="s">
        <v>28</v>
      </c>
      <c r="N412" t="s">
        <v>29</v>
      </c>
      <c r="O412" t="s">
        <v>25</v>
      </c>
      <c r="P412" t="s">
        <v>25</v>
      </c>
      <c r="Q412" t="s">
        <v>25</v>
      </c>
      <c r="R412" t="s">
        <v>25</v>
      </c>
      <c r="S412" t="s">
        <v>25</v>
      </c>
      <c r="T412" s="8" t="s">
        <v>583</v>
      </c>
      <c r="U412" t="s">
        <v>25</v>
      </c>
      <c r="V412" t="s">
        <v>25</v>
      </c>
      <c r="W412" t="s">
        <v>93</v>
      </c>
      <c r="X412" t="s">
        <v>32</v>
      </c>
    </row>
    <row r="413" spans="1:24" x14ac:dyDescent="0.25">
      <c r="A413">
        <v>2024</v>
      </c>
      <c r="B413" t="s">
        <v>22</v>
      </c>
      <c r="C413" s="1" t="s">
        <v>57</v>
      </c>
      <c r="D413" s="1" t="s">
        <v>584</v>
      </c>
      <c r="E413" s="6">
        <v>2100099927</v>
      </c>
      <c r="F413" t="s">
        <v>65</v>
      </c>
      <c r="G413" t="s">
        <v>25</v>
      </c>
      <c r="H413" s="7">
        <f>VLOOKUP(E413,SOTC_SWINE!A2:B106,{2},FALSE)</f>
      </c>
      <c r="I413" t="s">
        <v>168</v>
      </c>
      <c r="J413" t="s">
        <v>169</v>
      </c>
      <c r="K413" t="s">
        <v>169</v>
      </c>
      <c r="L413">
        <f>VLOOKUP(K413,SKU_SWINE!C2:F106,{4},FALSE)</f>
      </c>
      <c r="M413" s="8" t="s">
        <v>585</v>
      </c>
      <c r="N413" t="s">
        <v>29</v>
      </c>
      <c r="O413" t="s">
        <v>25</v>
      </c>
      <c r="P413" t="s">
        <v>25</v>
      </c>
      <c r="Q413" t="s">
        <v>25</v>
      </c>
      <c r="R413" t="s">
        <v>25</v>
      </c>
      <c r="S413" t="s">
        <v>25</v>
      </c>
      <c r="T413" s="8" t="s">
        <v>586</v>
      </c>
      <c r="U413" t="s">
        <v>25</v>
      </c>
      <c r="V413" t="s">
        <v>25</v>
      </c>
      <c r="W413" t="s">
        <v>65</v>
      </c>
      <c r="X413" t="s">
        <v>32</v>
      </c>
    </row>
    <row r="414" spans="1:24" x14ac:dyDescent="0.25">
      <c r="A414">
        <v>2024</v>
      </c>
      <c r="B414" t="s">
        <v>22</v>
      </c>
      <c r="C414" s="1" t="s">
        <v>57</v>
      </c>
      <c r="D414" s="1" t="s">
        <v>584</v>
      </c>
      <c r="E414" s="6">
        <v>2100099927</v>
      </c>
      <c r="F414" t="s">
        <v>65</v>
      </c>
      <c r="G414" t="s">
        <v>25</v>
      </c>
      <c r="H414" s="7">
        <f>VLOOKUP(E414,SOTC_SWINE!A2:B106,{2},FALSE)</f>
      </c>
      <c r="I414" t="s">
        <v>97</v>
      </c>
      <c r="J414" t="s">
        <v>98</v>
      </c>
      <c r="K414" t="s">
        <v>98</v>
      </c>
      <c r="L414">
        <f>VLOOKUP(K414,SKU_SWINE!C2:F106,{4},FALSE)</f>
      </c>
      <c r="M414" s="8" t="s">
        <v>81</v>
      </c>
      <c r="N414" t="s">
        <v>29</v>
      </c>
      <c r="O414" t="s">
        <v>25</v>
      </c>
      <c r="P414" t="s">
        <v>25</v>
      </c>
      <c r="Q414" t="s">
        <v>25</v>
      </c>
      <c r="R414" t="s">
        <v>25</v>
      </c>
      <c r="S414" t="s">
        <v>25</v>
      </c>
      <c r="T414" s="8" t="s">
        <v>587</v>
      </c>
      <c r="U414" t="s">
        <v>25</v>
      </c>
      <c r="V414" t="s">
        <v>25</v>
      </c>
      <c r="W414" t="s">
        <v>65</v>
      </c>
      <c r="X414" t="s">
        <v>32</v>
      </c>
    </row>
    <row r="415" spans="1:24" x14ac:dyDescent="0.25">
      <c r="A415">
        <v>2024</v>
      </c>
      <c r="B415" t="s">
        <v>22</v>
      </c>
      <c r="C415" s="1" t="s">
        <v>57</v>
      </c>
      <c r="D415" s="1" t="s">
        <v>584</v>
      </c>
      <c r="E415" s="6">
        <v>2100099927</v>
      </c>
      <c r="F415" t="s">
        <v>65</v>
      </c>
      <c r="G415" t="s">
        <v>25</v>
      </c>
      <c r="H415" s="7">
        <f>VLOOKUP(E415,SOTC_SWINE!A2:B106,{2},FALSE)</f>
      </c>
      <c r="I415" t="s">
        <v>97</v>
      </c>
      <c r="J415" t="s">
        <v>98</v>
      </c>
      <c r="K415" t="s">
        <v>98</v>
      </c>
      <c r="L415">
        <f>VLOOKUP(K415,SKU_SWINE!C2:F106,{4},FALSE)</f>
      </c>
      <c r="M415" s="8" t="s">
        <v>52</v>
      </c>
      <c r="N415" t="s">
        <v>29</v>
      </c>
      <c r="O415" t="s">
        <v>25</v>
      </c>
      <c r="P415" t="s">
        <v>25</v>
      </c>
      <c r="Q415" t="s">
        <v>25</v>
      </c>
      <c r="R415" t="s">
        <v>25</v>
      </c>
      <c r="S415" t="s">
        <v>25</v>
      </c>
      <c r="T415" s="8" t="s">
        <v>588</v>
      </c>
      <c r="U415" t="s">
        <v>25</v>
      </c>
      <c r="V415" t="s">
        <v>25</v>
      </c>
      <c r="W415" t="s">
        <v>65</v>
      </c>
      <c r="X415" t="s">
        <v>32</v>
      </c>
    </row>
    <row r="416" spans="1:24" x14ac:dyDescent="0.25">
      <c r="A416">
        <v>2024</v>
      </c>
      <c r="B416" t="s">
        <v>22</v>
      </c>
      <c r="C416" s="1" t="s">
        <v>57</v>
      </c>
      <c r="D416" s="1" t="s">
        <v>584</v>
      </c>
      <c r="E416" s="6">
        <v>2100099927</v>
      </c>
      <c r="F416" t="s">
        <v>65</v>
      </c>
      <c r="G416" t="s">
        <v>25</v>
      </c>
      <c r="H416" s="7">
        <f>VLOOKUP(E416,SOTC_SWINE!A2:B106,{2},FALSE)</f>
      </c>
      <c r="I416" t="s">
        <v>168</v>
      </c>
      <c r="J416" t="s">
        <v>169</v>
      </c>
      <c r="K416" t="s">
        <v>169</v>
      </c>
      <c r="L416">
        <f>VLOOKUP(K416,SKU_SWINE!C2:F106,{4},FALSE)</f>
      </c>
      <c r="M416" s="8" t="s">
        <v>71</v>
      </c>
      <c r="N416" t="s">
        <v>29</v>
      </c>
      <c r="O416" t="s">
        <v>25</v>
      </c>
      <c r="P416" t="s">
        <v>25</v>
      </c>
      <c r="Q416" t="s">
        <v>25</v>
      </c>
      <c r="R416" t="s">
        <v>25</v>
      </c>
      <c r="S416" t="s">
        <v>25</v>
      </c>
      <c r="T416" s="8" t="s">
        <v>589</v>
      </c>
      <c r="U416" t="s">
        <v>25</v>
      </c>
      <c r="V416" t="s">
        <v>25</v>
      </c>
      <c r="W416" t="s">
        <v>65</v>
      </c>
      <c r="X416" t="s">
        <v>32</v>
      </c>
    </row>
    <row r="417" spans="1:24" x14ac:dyDescent="0.25">
      <c r="A417">
        <v>2024</v>
      </c>
      <c r="B417" t="s">
        <v>22</v>
      </c>
      <c r="C417" s="1" t="s">
        <v>57</v>
      </c>
      <c r="D417" s="1" t="s">
        <v>584</v>
      </c>
      <c r="E417" s="6">
        <v>2100099927</v>
      </c>
      <c r="F417" t="s">
        <v>65</v>
      </c>
      <c r="G417" t="s">
        <v>25</v>
      </c>
      <c r="H417" s="7">
        <f>VLOOKUP(E417,SOTC_SWINE!A2:B106,{2},FALSE)</f>
      </c>
      <c r="I417" t="s">
        <v>97</v>
      </c>
      <c r="J417" t="s">
        <v>98</v>
      </c>
      <c r="K417" t="s">
        <v>98</v>
      </c>
      <c r="L417">
        <f>VLOOKUP(K417,SKU_SWINE!C2:F106,{4},FALSE)</f>
      </c>
      <c r="M417" s="8" t="s">
        <v>81</v>
      </c>
      <c r="N417" t="s">
        <v>29</v>
      </c>
      <c r="O417" t="s">
        <v>25</v>
      </c>
      <c r="P417" t="s">
        <v>25</v>
      </c>
      <c r="Q417" t="s">
        <v>25</v>
      </c>
      <c r="R417" t="s">
        <v>25</v>
      </c>
      <c r="S417" t="s">
        <v>25</v>
      </c>
      <c r="T417" s="8" t="s">
        <v>590</v>
      </c>
      <c r="U417" t="s">
        <v>25</v>
      </c>
      <c r="V417" t="s">
        <v>25</v>
      </c>
      <c r="W417" t="s">
        <v>65</v>
      </c>
      <c r="X417" t="s">
        <v>32</v>
      </c>
    </row>
    <row r="418" spans="1:24" x14ac:dyDescent="0.25">
      <c r="A418">
        <v>2024</v>
      </c>
      <c r="B418" t="s">
        <v>22</v>
      </c>
      <c r="C418" s="1" t="s">
        <v>57</v>
      </c>
      <c r="D418" s="1" t="s">
        <v>584</v>
      </c>
      <c r="E418" s="6">
        <v>2100099927</v>
      </c>
      <c r="F418" t="s">
        <v>65</v>
      </c>
      <c r="G418" t="s">
        <v>25</v>
      </c>
      <c r="H418" s="7">
        <f>VLOOKUP(E418,SOTC_SWINE!A2:B106,{2},FALSE)</f>
      </c>
      <c r="I418" t="s">
        <v>168</v>
      </c>
      <c r="J418" t="s">
        <v>169</v>
      </c>
      <c r="K418" t="s">
        <v>169</v>
      </c>
      <c r="L418">
        <f>VLOOKUP(K418,SKU_SWINE!C2:F106,{4},FALSE)</f>
      </c>
      <c r="M418" s="8" t="s">
        <v>591</v>
      </c>
      <c r="N418" t="s">
        <v>29</v>
      </c>
      <c r="O418" t="s">
        <v>25</v>
      </c>
      <c r="P418" t="s">
        <v>25</v>
      </c>
      <c r="Q418" t="s">
        <v>25</v>
      </c>
      <c r="R418" t="s">
        <v>25</v>
      </c>
      <c r="S418" t="s">
        <v>25</v>
      </c>
      <c r="T418" s="8" t="s">
        <v>592</v>
      </c>
      <c r="U418" t="s">
        <v>25</v>
      </c>
      <c r="V418" t="s">
        <v>25</v>
      </c>
      <c r="W418" t="s">
        <v>65</v>
      </c>
      <c r="X418" t="s">
        <v>32</v>
      </c>
    </row>
    <row r="419" spans="1:24" x14ac:dyDescent="0.25">
      <c r="A419">
        <v>2024</v>
      </c>
      <c r="B419" t="s">
        <v>22</v>
      </c>
      <c r="C419" s="1" t="s">
        <v>57</v>
      </c>
      <c r="D419" s="1" t="s">
        <v>584</v>
      </c>
      <c r="E419" s="6">
        <v>2100099927</v>
      </c>
      <c r="F419" t="s">
        <v>65</v>
      </c>
      <c r="G419" t="s">
        <v>25</v>
      </c>
      <c r="H419" s="7">
        <f>VLOOKUP(E419,SOTC_SWINE!A2:B106,{2},FALSE)</f>
      </c>
      <c r="I419" t="s">
        <v>50</v>
      </c>
      <c r="J419" t="s">
        <v>51</v>
      </c>
      <c r="K419" t="s">
        <v>51</v>
      </c>
      <c r="L419">
        <f>VLOOKUP(K419,SKU_SWINE!C2:F106,{4},FALSE)</f>
      </c>
      <c r="M419" s="8" t="s">
        <v>71</v>
      </c>
      <c r="N419" t="s">
        <v>29</v>
      </c>
      <c r="O419" t="s">
        <v>25</v>
      </c>
      <c r="P419" t="s">
        <v>25</v>
      </c>
      <c r="Q419" t="s">
        <v>25</v>
      </c>
      <c r="R419" t="s">
        <v>25</v>
      </c>
      <c r="S419" t="s">
        <v>25</v>
      </c>
      <c r="T419" s="8" t="s">
        <v>593</v>
      </c>
      <c r="U419" t="s">
        <v>25</v>
      </c>
      <c r="V419" t="s">
        <v>25</v>
      </c>
      <c r="W419" t="s">
        <v>65</v>
      </c>
      <c r="X419" t="s">
        <v>32</v>
      </c>
    </row>
    <row r="420" spans="1:24" x14ac:dyDescent="0.25">
      <c r="A420">
        <v>2024</v>
      </c>
      <c r="B420" t="s">
        <v>22</v>
      </c>
      <c r="C420" s="1" t="s">
        <v>57</v>
      </c>
      <c r="D420" s="1" t="s">
        <v>584</v>
      </c>
      <c r="E420" s="6">
        <v>2100099927</v>
      </c>
      <c r="F420" t="s">
        <v>65</v>
      </c>
      <c r="G420" t="s">
        <v>25</v>
      </c>
      <c r="H420" s="7">
        <f>VLOOKUP(E420,SOTC_SWINE!A2:B106,{2},FALSE)</f>
      </c>
      <c r="I420" t="s">
        <v>40</v>
      </c>
      <c r="J420" t="s">
        <v>41</v>
      </c>
      <c r="K420" t="s">
        <v>41</v>
      </c>
      <c r="L420">
        <f>VLOOKUP(K420,SKU_SWINE!C2:F106,{4},FALSE)</f>
      </c>
      <c r="M420" s="8" t="s">
        <v>28</v>
      </c>
      <c r="N420" t="s">
        <v>29</v>
      </c>
      <c r="O420" t="s">
        <v>25</v>
      </c>
      <c r="P420" t="s">
        <v>25</v>
      </c>
      <c r="Q420" t="s">
        <v>25</v>
      </c>
      <c r="R420" t="s">
        <v>25</v>
      </c>
      <c r="S420" t="s">
        <v>25</v>
      </c>
      <c r="T420" s="8" t="s">
        <v>594</v>
      </c>
      <c r="U420" t="s">
        <v>25</v>
      </c>
      <c r="V420" t="s">
        <v>25</v>
      </c>
      <c r="W420" t="s">
        <v>65</v>
      </c>
      <c r="X420" t="s">
        <v>32</v>
      </c>
    </row>
    <row r="421" spans="1:24" x14ac:dyDescent="0.25">
      <c r="A421">
        <v>2024</v>
      </c>
      <c r="B421" t="s">
        <v>22</v>
      </c>
      <c r="C421" s="1" t="s">
        <v>57</v>
      </c>
      <c r="D421" s="1" t="s">
        <v>584</v>
      </c>
      <c r="E421" s="6">
        <v>2100099927</v>
      </c>
      <c r="F421" t="s">
        <v>65</v>
      </c>
      <c r="G421" t="s">
        <v>25</v>
      </c>
      <c r="H421" s="7">
        <f>VLOOKUP(E421,SOTC_SWINE!A2:B106,{2},FALSE)</f>
      </c>
      <c r="I421" t="s">
        <v>168</v>
      </c>
      <c r="J421" t="s">
        <v>169</v>
      </c>
      <c r="K421" t="s">
        <v>169</v>
      </c>
      <c r="L421">
        <f>VLOOKUP(K421,SKU_SWINE!C2:F106,{4},FALSE)</f>
      </c>
      <c r="M421" s="8" t="s">
        <v>199</v>
      </c>
      <c r="N421" t="s">
        <v>29</v>
      </c>
      <c r="O421" t="s">
        <v>25</v>
      </c>
      <c r="P421" t="s">
        <v>25</v>
      </c>
      <c r="Q421" t="s">
        <v>25</v>
      </c>
      <c r="R421" t="s">
        <v>25</v>
      </c>
      <c r="S421" t="s">
        <v>25</v>
      </c>
      <c r="T421" s="8" t="s">
        <v>595</v>
      </c>
      <c r="U421" t="s">
        <v>25</v>
      </c>
      <c r="V421" t="s">
        <v>25</v>
      </c>
      <c r="W421" t="s">
        <v>65</v>
      </c>
      <c r="X421" t="s">
        <v>32</v>
      </c>
    </row>
    <row r="422" spans="1:24" x14ac:dyDescent="0.25">
      <c r="A422">
        <v>2024</v>
      </c>
      <c r="B422" t="s">
        <v>22</v>
      </c>
      <c r="C422" s="1" t="s">
        <v>57</v>
      </c>
      <c r="D422" s="1" t="s">
        <v>584</v>
      </c>
      <c r="E422" s="6">
        <v>2100099927</v>
      </c>
      <c r="F422" t="s">
        <v>65</v>
      </c>
      <c r="G422" t="s">
        <v>25</v>
      </c>
      <c r="H422" s="7">
        <f>VLOOKUP(E422,SOTC_SWINE!A2:B106,{2},FALSE)</f>
      </c>
      <c r="I422" t="s">
        <v>50</v>
      </c>
      <c r="J422" t="s">
        <v>51</v>
      </c>
      <c r="K422" t="s">
        <v>51</v>
      </c>
      <c r="L422">
        <f>VLOOKUP(K422,SKU_SWINE!C2:F106,{4},FALSE)</f>
      </c>
      <c r="M422" s="8" t="s">
        <v>28</v>
      </c>
      <c r="N422" t="s">
        <v>29</v>
      </c>
      <c r="O422" t="s">
        <v>25</v>
      </c>
      <c r="P422" t="s">
        <v>25</v>
      </c>
      <c r="Q422" t="s">
        <v>25</v>
      </c>
      <c r="R422" t="s">
        <v>25</v>
      </c>
      <c r="S422" t="s">
        <v>25</v>
      </c>
      <c r="T422" s="8" t="s">
        <v>596</v>
      </c>
      <c r="U422" t="s">
        <v>25</v>
      </c>
      <c r="V422" t="s">
        <v>25</v>
      </c>
      <c r="W422" t="s">
        <v>65</v>
      </c>
      <c r="X422" t="s">
        <v>32</v>
      </c>
    </row>
    <row r="423" spans="1:24" x14ac:dyDescent="0.25">
      <c r="A423">
        <v>2024</v>
      </c>
      <c r="B423" t="s">
        <v>22</v>
      </c>
      <c r="C423" s="1" t="s">
        <v>597</v>
      </c>
      <c r="D423" s="1" t="s">
        <v>598</v>
      </c>
      <c r="E423" s="6">
        <v>2100099950</v>
      </c>
      <c r="F423" t="s">
        <v>65</v>
      </c>
      <c r="G423" t="s">
        <v>25</v>
      </c>
      <c r="H423" s="7">
        <f>VLOOKUP(E423,SOTC_SWINE!A2:B106,{2},FALSE)</f>
      </c>
      <c r="I423" t="s">
        <v>145</v>
      </c>
      <c r="J423" t="s">
        <v>146</v>
      </c>
      <c r="K423" t="s">
        <v>146</v>
      </c>
      <c r="L423">
        <f>VLOOKUP(K423,SKU_SWINE!C2:F106,{4},FALSE)</f>
      </c>
      <c r="M423" s="8" t="s">
        <v>132</v>
      </c>
      <c r="N423" t="s">
        <v>29</v>
      </c>
      <c r="O423" t="s">
        <v>25</v>
      </c>
      <c r="P423" t="s">
        <v>25</v>
      </c>
      <c r="Q423" t="s">
        <v>25</v>
      </c>
      <c r="R423" t="s">
        <v>25</v>
      </c>
      <c r="S423" t="s">
        <v>25</v>
      </c>
      <c r="T423" s="8" t="s">
        <v>599</v>
      </c>
      <c r="U423" t="s">
        <v>25</v>
      </c>
      <c r="V423" t="s">
        <v>25</v>
      </c>
      <c r="W423" t="s">
        <v>65</v>
      </c>
      <c r="X423" t="s">
        <v>32</v>
      </c>
    </row>
    <row r="424" spans="1:24" x14ac:dyDescent="0.25">
      <c r="A424">
        <v>2024</v>
      </c>
      <c r="B424" t="s">
        <v>22</v>
      </c>
      <c r="C424" s="1" t="s">
        <v>57</v>
      </c>
      <c r="D424" s="1" t="s">
        <v>600</v>
      </c>
      <c r="E424" s="6">
        <v>2100099926</v>
      </c>
      <c r="F424">
        <f>IF(ISBLANK(VLOOKUP(E424,SOTC_SWINE!A2:D106,{3},FALSE)),VLOOKUP(E424,SOTC_SWINE!A2:D106,{4},FALSE),VLOOKUP(E106,SOTC_SWINE!A2:D106,{3},FALSE))</f>
      </c>
      <c r="G424" t="s">
        <v>25</v>
      </c>
      <c r="H424" s="7">
        <f>VLOOKUP(E424,SOTC_SWINE!A2:B106,{2},FALSE)</f>
      </c>
      <c r="I424" t="s">
        <v>168</v>
      </c>
      <c r="J424" t="s">
        <v>169</v>
      </c>
      <c r="K424" t="s">
        <v>169</v>
      </c>
      <c r="L424">
        <f>VLOOKUP(K424,SKU_SWINE!C2:F106,{4},FALSE)</f>
      </c>
      <c r="M424" s="8" t="s">
        <v>174</v>
      </c>
      <c r="N424" t="s">
        <v>29</v>
      </c>
      <c r="O424" t="s">
        <v>25</v>
      </c>
      <c r="P424" t="s">
        <v>25</v>
      </c>
      <c r="Q424" t="s">
        <v>25</v>
      </c>
      <c r="R424" t="s">
        <v>25</v>
      </c>
      <c r="S424" t="s">
        <v>25</v>
      </c>
      <c r="T424" s="8" t="s">
        <v>601</v>
      </c>
      <c r="U424" t="s">
        <v>25</v>
      </c>
      <c r="V424" t="s">
        <v>25</v>
      </c>
      <c r="W424" t="s">
        <v>93</v>
      </c>
      <c r="X424" t="s">
        <v>32</v>
      </c>
    </row>
    <row r="425" spans="1:24" x14ac:dyDescent="0.25">
      <c r="A425">
        <v>2024</v>
      </c>
      <c r="B425" t="s">
        <v>22</v>
      </c>
      <c r="C425" s="1" t="s">
        <v>57</v>
      </c>
      <c r="D425" s="1" t="s">
        <v>600</v>
      </c>
      <c r="E425" s="6">
        <v>2100099926</v>
      </c>
      <c r="F425">
        <f>IF(ISBLANK(VLOOKUP(E425,SOTC_SWINE!A2:D106,{3},FALSE)),VLOOKUP(E425,SOTC_SWINE!A2:D106,{4},FALSE),VLOOKUP(E106,SOTC_SWINE!A2:D106,{3},FALSE))</f>
      </c>
      <c r="G425" t="s">
        <v>25</v>
      </c>
      <c r="H425" s="7">
        <f>VLOOKUP(E425,SOTC_SWINE!A2:B106,{2},FALSE)</f>
      </c>
      <c r="I425" t="s">
        <v>97</v>
      </c>
      <c r="J425" t="s">
        <v>98</v>
      </c>
      <c r="K425" t="s">
        <v>98</v>
      </c>
      <c r="L425">
        <f>VLOOKUP(K425,SKU_SWINE!C2:F106,{4},FALSE)</f>
      </c>
      <c r="M425" s="8" t="s">
        <v>71</v>
      </c>
      <c r="N425" t="s">
        <v>29</v>
      </c>
      <c r="O425" t="s">
        <v>25</v>
      </c>
      <c r="P425" t="s">
        <v>25</v>
      </c>
      <c r="Q425" t="s">
        <v>25</v>
      </c>
      <c r="R425" t="s">
        <v>25</v>
      </c>
      <c r="S425" t="s">
        <v>25</v>
      </c>
      <c r="T425" s="8" t="s">
        <v>422</v>
      </c>
      <c r="U425" t="s">
        <v>25</v>
      </c>
      <c r="V425" t="s">
        <v>25</v>
      </c>
      <c r="W425" t="s">
        <v>93</v>
      </c>
      <c r="X425" t="s">
        <v>32</v>
      </c>
    </row>
    <row r="426" spans="1:24" x14ac:dyDescent="0.25">
      <c r="A426">
        <v>2024</v>
      </c>
      <c r="B426" t="s">
        <v>22</v>
      </c>
      <c r="C426" s="1" t="s">
        <v>57</v>
      </c>
      <c r="D426" s="1" t="s">
        <v>600</v>
      </c>
      <c r="E426" s="6">
        <v>2100099926</v>
      </c>
      <c r="F426">
        <f>IF(ISBLANK(VLOOKUP(E426,SOTC_SWINE!A2:D106,{3},FALSE)),VLOOKUP(E426,SOTC_SWINE!A2:D106,{4},FALSE),VLOOKUP(E106,SOTC_SWINE!A2:D106,{3},FALSE))</f>
      </c>
      <c r="G426" t="s">
        <v>25</v>
      </c>
      <c r="H426" s="7">
        <f>VLOOKUP(E426,SOTC_SWINE!A2:B106,{2},FALSE)</f>
      </c>
      <c r="I426" t="s">
        <v>50</v>
      </c>
      <c r="J426" t="s">
        <v>51</v>
      </c>
      <c r="K426" t="s">
        <v>51</v>
      </c>
      <c r="L426">
        <f>VLOOKUP(K426,SKU_SWINE!C2:F106,{4},FALSE)</f>
      </c>
      <c r="M426" s="8" t="s">
        <v>52</v>
      </c>
      <c r="N426" t="s">
        <v>29</v>
      </c>
      <c r="O426" t="s">
        <v>25</v>
      </c>
      <c r="P426" t="s">
        <v>25</v>
      </c>
      <c r="Q426" t="s">
        <v>25</v>
      </c>
      <c r="R426" t="s">
        <v>25</v>
      </c>
      <c r="S426" t="s">
        <v>25</v>
      </c>
      <c r="T426" s="8" t="s">
        <v>602</v>
      </c>
      <c r="U426" t="s">
        <v>25</v>
      </c>
      <c r="V426" t="s">
        <v>25</v>
      </c>
      <c r="W426" t="s">
        <v>93</v>
      </c>
      <c r="X426" t="s">
        <v>32</v>
      </c>
    </row>
    <row r="427" spans="1:24" x14ac:dyDescent="0.25">
      <c r="A427">
        <v>2024</v>
      </c>
      <c r="B427" t="s">
        <v>22</v>
      </c>
      <c r="C427" s="1" t="s">
        <v>57</v>
      </c>
      <c r="D427" s="1" t="s">
        <v>600</v>
      </c>
      <c r="E427" s="6">
        <v>2100099926</v>
      </c>
      <c r="F427">
        <f>IF(ISBLANK(VLOOKUP(E427,SOTC_SWINE!A2:D106,{3},FALSE)),VLOOKUP(E427,SOTC_SWINE!A2:D106,{4},FALSE),VLOOKUP(E106,SOTC_SWINE!A2:D106,{3},FALSE))</f>
      </c>
      <c r="G427" t="s">
        <v>25</v>
      </c>
      <c r="H427" s="7">
        <f>VLOOKUP(E427,SOTC_SWINE!A2:B106,{2},FALSE)</f>
      </c>
      <c r="I427" t="s">
        <v>40</v>
      </c>
      <c r="J427" t="s">
        <v>41</v>
      </c>
      <c r="K427" t="s">
        <v>41</v>
      </c>
      <c r="L427">
        <f>VLOOKUP(K427,SKU_SWINE!C2:F106,{4},FALSE)</f>
      </c>
      <c r="M427" s="8" t="s">
        <v>52</v>
      </c>
      <c r="N427" t="s">
        <v>29</v>
      </c>
      <c r="O427" t="s">
        <v>25</v>
      </c>
      <c r="P427" t="s">
        <v>25</v>
      </c>
      <c r="Q427" t="s">
        <v>25</v>
      </c>
      <c r="R427" t="s">
        <v>25</v>
      </c>
      <c r="S427" t="s">
        <v>25</v>
      </c>
      <c r="T427" s="8" t="s">
        <v>62</v>
      </c>
      <c r="U427" t="s">
        <v>25</v>
      </c>
      <c r="V427" t="s">
        <v>25</v>
      </c>
      <c r="W427" t="s">
        <v>93</v>
      </c>
      <c r="X427" t="s">
        <v>32</v>
      </c>
    </row>
    <row r="428" spans="1:24" x14ac:dyDescent="0.25">
      <c r="A428">
        <v>2024</v>
      </c>
      <c r="B428" t="s">
        <v>22</v>
      </c>
      <c r="C428" s="1" t="s">
        <v>597</v>
      </c>
      <c r="D428" s="1" t="s">
        <v>603</v>
      </c>
      <c r="E428" s="6">
        <v>2100099951</v>
      </c>
      <c r="F428">
        <f>IF(ISBLANK(VLOOKUP(E428,SOTC_SWINE!A2:D106,{3},FALSE)),VLOOKUP(E428,SOTC_SWINE!A2:D106,{4},FALSE),VLOOKUP(E106,SOTC_SWINE!A2:D106,{3},FALSE))</f>
      </c>
      <c r="G428" t="s">
        <v>25</v>
      </c>
      <c r="H428" s="7">
        <f>VLOOKUP(E428,SOTC_SWINE!A2:B106,{2},FALSE)</f>
      </c>
      <c r="I428" t="s">
        <v>145</v>
      </c>
      <c r="J428" t="s">
        <v>146</v>
      </c>
      <c r="K428" t="s">
        <v>146</v>
      </c>
      <c r="L428">
        <f>VLOOKUP(K428,SKU_SWINE!C2:F106,{4},FALSE)</f>
      </c>
      <c r="M428" s="8" t="s">
        <v>132</v>
      </c>
      <c r="N428" t="s">
        <v>29</v>
      </c>
      <c r="O428" t="s">
        <v>25</v>
      </c>
      <c r="P428" t="s">
        <v>25</v>
      </c>
      <c r="Q428" t="s">
        <v>25</v>
      </c>
      <c r="R428" t="s">
        <v>25</v>
      </c>
      <c r="S428" t="s">
        <v>25</v>
      </c>
      <c r="T428" s="8" t="s">
        <v>604</v>
      </c>
      <c r="U428" t="s">
        <v>25</v>
      </c>
      <c r="V428" t="s">
        <v>25</v>
      </c>
      <c r="W428" t="s">
        <v>93</v>
      </c>
      <c r="X428" t="s">
        <v>32</v>
      </c>
    </row>
    <row r="429" spans="1:24" x14ac:dyDescent="0.25">
      <c r="A429">
        <v>2024</v>
      </c>
      <c r="B429" t="s">
        <v>22</v>
      </c>
      <c r="C429" s="1" t="s">
        <v>597</v>
      </c>
      <c r="D429" s="1" t="s">
        <v>605</v>
      </c>
      <c r="E429" s="6">
        <v>2100099930</v>
      </c>
      <c r="F429">
        <f>IF(ISBLANK(VLOOKUP(E429,SOTC_SWINE!A2:D106,{3},FALSE)),VLOOKUP(E429,SOTC_SWINE!A2:D106,{4},FALSE),VLOOKUP(E106,SOTC_SWINE!A2:D106,{3},FALSE))</f>
      </c>
      <c r="G429" t="s">
        <v>25</v>
      </c>
      <c r="H429" s="7">
        <f>VLOOKUP(E429,SOTC_SWINE!A2:B106,{2},FALSE)</f>
      </c>
      <c r="I429" t="s">
        <v>122</v>
      </c>
      <c r="J429" t="s">
        <v>123</v>
      </c>
      <c r="K429" t="s">
        <v>123</v>
      </c>
      <c r="L429">
        <f>VLOOKUP(K429,SKU_SWINE!C2:F106,{4},FALSE)</f>
      </c>
      <c r="M429" s="8" t="s">
        <v>100</v>
      </c>
      <c r="N429" t="s">
        <v>29</v>
      </c>
      <c r="O429" t="s">
        <v>25</v>
      </c>
      <c r="P429" t="s">
        <v>25</v>
      </c>
      <c r="Q429" t="s">
        <v>25</v>
      </c>
      <c r="R429" t="s">
        <v>25</v>
      </c>
      <c r="S429" t="s">
        <v>25</v>
      </c>
      <c r="T429" s="8" t="s">
        <v>606</v>
      </c>
      <c r="U429" t="s">
        <v>25</v>
      </c>
      <c r="V429" t="s">
        <v>25</v>
      </c>
      <c r="W429" t="s">
        <v>93</v>
      </c>
      <c r="X429" t="s">
        <v>32</v>
      </c>
    </row>
    <row r="430" spans="1:24" x14ac:dyDescent="0.25">
      <c r="A430">
        <v>2024</v>
      </c>
      <c r="B430" t="s">
        <v>22</v>
      </c>
      <c r="C430" s="1" t="s">
        <v>597</v>
      </c>
      <c r="D430" s="1" t="s">
        <v>605</v>
      </c>
      <c r="E430" s="6">
        <v>2100099930</v>
      </c>
      <c r="F430">
        <f>IF(ISBLANK(VLOOKUP(E430,SOTC_SWINE!A2:D106,{3},FALSE)),VLOOKUP(E430,SOTC_SWINE!A2:D106,{4},FALSE),VLOOKUP(E106,SOTC_SWINE!A2:D106,{3},FALSE))</f>
      </c>
      <c r="G430" t="s">
        <v>25</v>
      </c>
      <c r="H430" s="7">
        <f>VLOOKUP(E430,SOTC_SWINE!A2:B106,{2},FALSE)</f>
      </c>
      <c r="I430" t="s">
        <v>83</v>
      </c>
      <c r="J430" t="s">
        <v>84</v>
      </c>
      <c r="K430" t="s">
        <v>84</v>
      </c>
      <c r="L430">
        <f>VLOOKUP(K430,SKU_SWINE!C2:F106,{4},FALSE)</f>
      </c>
      <c r="M430" s="8" t="s">
        <v>132</v>
      </c>
      <c r="N430" t="s">
        <v>29</v>
      </c>
      <c r="O430" t="s">
        <v>25</v>
      </c>
      <c r="P430" t="s">
        <v>25</v>
      </c>
      <c r="Q430" t="s">
        <v>25</v>
      </c>
      <c r="R430" t="s">
        <v>25</v>
      </c>
      <c r="S430" t="s">
        <v>25</v>
      </c>
      <c r="T430" s="8" t="s">
        <v>607</v>
      </c>
      <c r="U430" t="s">
        <v>25</v>
      </c>
      <c r="V430" t="s">
        <v>25</v>
      </c>
      <c r="W430" t="s">
        <v>93</v>
      </c>
      <c r="X430" t="s">
        <v>32</v>
      </c>
    </row>
    <row r="431" spans="1:24" x14ac:dyDescent="0.25">
      <c r="A431">
        <v>2024</v>
      </c>
      <c r="B431" t="s">
        <v>22</v>
      </c>
      <c r="C431" s="1" t="s">
        <v>597</v>
      </c>
      <c r="D431" s="1" t="s">
        <v>605</v>
      </c>
      <c r="E431" s="6">
        <v>2100099930</v>
      </c>
      <c r="F431">
        <f>IF(ISBLANK(VLOOKUP(E431,SOTC_SWINE!A2:D106,{3},FALSE)),VLOOKUP(E431,SOTC_SWINE!A2:D106,{4},FALSE),VLOOKUP(E106,SOTC_SWINE!A2:D106,{3},FALSE))</f>
      </c>
      <c r="G431" t="s">
        <v>25</v>
      </c>
      <c r="H431" s="7">
        <f>VLOOKUP(E431,SOTC_SWINE!A2:B106,{2},FALSE)</f>
      </c>
      <c r="I431" t="s">
        <v>86</v>
      </c>
      <c r="J431" t="s">
        <v>87</v>
      </c>
      <c r="K431" t="s">
        <v>87</v>
      </c>
      <c r="L431">
        <f>VLOOKUP(K431,SKU_SWINE!C2:F106,{4},FALSE)</f>
      </c>
      <c r="M431" s="8" t="s">
        <v>28</v>
      </c>
      <c r="N431" t="s">
        <v>29</v>
      </c>
      <c r="O431" t="s">
        <v>25</v>
      </c>
      <c r="P431" t="s">
        <v>25</v>
      </c>
      <c r="Q431" t="s">
        <v>25</v>
      </c>
      <c r="R431" t="s">
        <v>25</v>
      </c>
      <c r="S431" t="s">
        <v>25</v>
      </c>
      <c r="T431" s="8" t="s">
        <v>608</v>
      </c>
      <c r="U431" t="s">
        <v>25</v>
      </c>
      <c r="V431" t="s">
        <v>25</v>
      </c>
      <c r="W431" t="s">
        <v>93</v>
      </c>
      <c r="X431" t="s">
        <v>32</v>
      </c>
    </row>
    <row r="432" spans="1:24" x14ac:dyDescent="0.25">
      <c r="A432">
        <v>2024</v>
      </c>
      <c r="B432" t="s">
        <v>22</v>
      </c>
      <c r="C432" s="1" t="s">
        <v>597</v>
      </c>
      <c r="D432" s="1" t="s">
        <v>605</v>
      </c>
      <c r="E432" s="6">
        <v>2100099930</v>
      </c>
      <c r="F432">
        <f>IF(ISBLANK(VLOOKUP(E432,SOTC_SWINE!A2:D106,{3},FALSE)),VLOOKUP(E432,SOTC_SWINE!A2:D106,{4},FALSE),VLOOKUP(E106,SOTC_SWINE!A2:D106,{3},FALSE))</f>
      </c>
      <c r="G432" t="s">
        <v>25</v>
      </c>
      <c r="H432" s="7">
        <f>VLOOKUP(E432,SOTC_SWINE!A2:B106,{2},FALSE)</f>
      </c>
      <c r="I432" t="s">
        <v>119</v>
      </c>
      <c r="J432" t="s">
        <v>120</v>
      </c>
      <c r="K432" t="s">
        <v>120</v>
      </c>
      <c r="L432">
        <f>VLOOKUP(K432,SKU_SWINE!C2:F106,{4},FALSE)</f>
      </c>
      <c r="M432" s="8" t="s">
        <v>52</v>
      </c>
      <c r="N432" t="s">
        <v>29</v>
      </c>
      <c r="O432" t="s">
        <v>25</v>
      </c>
      <c r="P432" t="s">
        <v>25</v>
      </c>
      <c r="Q432" t="s">
        <v>25</v>
      </c>
      <c r="R432" t="s">
        <v>25</v>
      </c>
      <c r="S432" t="s">
        <v>25</v>
      </c>
      <c r="T432" s="8" t="s">
        <v>609</v>
      </c>
      <c r="U432" t="s">
        <v>25</v>
      </c>
      <c r="V432" t="s">
        <v>25</v>
      </c>
      <c r="W432" t="s">
        <v>93</v>
      </c>
      <c r="X432" t="s">
        <v>32</v>
      </c>
    </row>
    <row r="433" spans="1:24" x14ac:dyDescent="0.25">
      <c r="A433">
        <v>2024</v>
      </c>
      <c r="B433" t="s">
        <v>22</v>
      </c>
      <c r="C433" s="1" t="s">
        <v>597</v>
      </c>
      <c r="D433" s="1" t="s">
        <v>605</v>
      </c>
      <c r="E433" s="6">
        <v>2100099930</v>
      </c>
      <c r="F433">
        <f>IF(ISBLANK(VLOOKUP(E433,SOTC_SWINE!A2:D106,{3},FALSE)),VLOOKUP(E433,SOTC_SWINE!A2:D106,{4},FALSE),VLOOKUP(E106,SOTC_SWINE!A2:D106,{3},FALSE))</f>
      </c>
      <c r="G433" t="s">
        <v>25</v>
      </c>
      <c r="H433" s="7">
        <f>VLOOKUP(E433,SOTC_SWINE!A2:B106,{2},FALSE)</f>
      </c>
      <c r="I433" t="s">
        <v>122</v>
      </c>
      <c r="J433" t="s">
        <v>123</v>
      </c>
      <c r="K433" t="s">
        <v>123</v>
      </c>
      <c r="L433">
        <f>VLOOKUP(K433,SKU_SWINE!C2:F106,{4},FALSE)</f>
      </c>
      <c r="M433" s="8" t="s">
        <v>71</v>
      </c>
      <c r="N433" t="s">
        <v>29</v>
      </c>
      <c r="O433" t="s">
        <v>25</v>
      </c>
      <c r="P433" t="s">
        <v>25</v>
      </c>
      <c r="Q433" t="s">
        <v>25</v>
      </c>
      <c r="R433" t="s">
        <v>25</v>
      </c>
      <c r="S433" t="s">
        <v>25</v>
      </c>
      <c r="T433" s="8" t="s">
        <v>610</v>
      </c>
      <c r="U433" t="s">
        <v>25</v>
      </c>
      <c r="V433" t="s">
        <v>25</v>
      </c>
      <c r="W433" t="s">
        <v>93</v>
      </c>
      <c r="X433" t="s">
        <v>32</v>
      </c>
    </row>
    <row r="434" spans="1:24" x14ac:dyDescent="0.25">
      <c r="A434">
        <v>2024</v>
      </c>
      <c r="B434" t="s">
        <v>22</v>
      </c>
      <c r="C434" s="1" t="s">
        <v>597</v>
      </c>
      <c r="D434" s="1" t="s">
        <v>605</v>
      </c>
      <c r="E434" s="6">
        <v>2100099930</v>
      </c>
      <c r="F434">
        <f>IF(ISBLANK(VLOOKUP(E434,SOTC_SWINE!A2:D106,{3},FALSE)),VLOOKUP(E434,SOTC_SWINE!A2:D106,{4},FALSE),VLOOKUP(E106,SOTC_SWINE!A2:D106,{3},FALSE))</f>
      </c>
      <c r="G434" t="s">
        <v>25</v>
      </c>
      <c r="H434" s="7">
        <f>VLOOKUP(E434,SOTC_SWINE!A2:B106,{2},FALSE)</f>
      </c>
      <c r="I434" t="s">
        <v>83</v>
      </c>
      <c r="J434" t="s">
        <v>84</v>
      </c>
      <c r="K434" t="s">
        <v>84</v>
      </c>
      <c r="L434">
        <f>VLOOKUP(K434,SKU_SWINE!C2:F106,{4},FALSE)</f>
      </c>
      <c r="M434" s="8" t="s">
        <v>71</v>
      </c>
      <c r="N434" t="s">
        <v>29</v>
      </c>
      <c r="O434" t="s">
        <v>25</v>
      </c>
      <c r="P434" t="s">
        <v>25</v>
      </c>
      <c r="Q434" t="s">
        <v>25</v>
      </c>
      <c r="R434" t="s">
        <v>25</v>
      </c>
      <c r="S434" t="s">
        <v>25</v>
      </c>
      <c r="T434" s="8" t="s">
        <v>611</v>
      </c>
      <c r="U434" t="s">
        <v>25</v>
      </c>
      <c r="V434" t="s">
        <v>25</v>
      </c>
      <c r="W434" t="s">
        <v>93</v>
      </c>
      <c r="X434" t="s">
        <v>32</v>
      </c>
    </row>
    <row r="435" spans="1:24" x14ac:dyDescent="0.25">
      <c r="A435">
        <v>2024</v>
      </c>
      <c r="B435" t="s">
        <v>22</v>
      </c>
      <c r="C435" s="1" t="s">
        <v>597</v>
      </c>
      <c r="D435" s="1" t="s">
        <v>605</v>
      </c>
      <c r="E435" s="6">
        <v>2100099930</v>
      </c>
      <c r="F435">
        <f>IF(ISBLANK(VLOOKUP(E435,SOTC_SWINE!A2:D106,{3},FALSE)),VLOOKUP(E435,SOTC_SWINE!A2:D106,{4},FALSE),VLOOKUP(E106,SOTC_SWINE!A2:D106,{3},FALSE))</f>
      </c>
      <c r="G435" t="s">
        <v>25</v>
      </c>
      <c r="H435" s="7">
        <f>VLOOKUP(E435,SOTC_SWINE!A2:B106,{2},FALSE)</f>
      </c>
      <c r="I435" t="s">
        <v>83</v>
      </c>
      <c r="J435" t="s">
        <v>84</v>
      </c>
      <c r="K435" t="s">
        <v>84</v>
      </c>
      <c r="L435">
        <f>VLOOKUP(K435,SKU_SWINE!C2:F106,{4},FALSE)</f>
      </c>
      <c r="M435" s="8" t="s">
        <v>89</v>
      </c>
      <c r="N435" t="s">
        <v>29</v>
      </c>
      <c r="O435" t="s">
        <v>25</v>
      </c>
      <c r="P435" t="s">
        <v>25</v>
      </c>
      <c r="Q435" t="s">
        <v>25</v>
      </c>
      <c r="R435" t="s">
        <v>25</v>
      </c>
      <c r="S435" t="s">
        <v>25</v>
      </c>
      <c r="T435" s="8" t="s">
        <v>612</v>
      </c>
      <c r="U435" t="s">
        <v>25</v>
      </c>
      <c r="V435" t="s">
        <v>25</v>
      </c>
      <c r="W435" t="s">
        <v>93</v>
      </c>
      <c r="X435" t="s">
        <v>32</v>
      </c>
    </row>
    <row r="436" spans="1:24" x14ac:dyDescent="0.25">
      <c r="A436">
        <v>2024</v>
      </c>
      <c r="B436" t="s">
        <v>22</v>
      </c>
      <c r="C436" s="1" t="s">
        <v>597</v>
      </c>
      <c r="D436" s="1" t="s">
        <v>605</v>
      </c>
      <c r="E436" s="6">
        <v>2100099930</v>
      </c>
      <c r="F436">
        <f>IF(ISBLANK(VLOOKUP(E436,SOTC_SWINE!A2:D106,{3},FALSE)),VLOOKUP(E436,SOTC_SWINE!A2:D106,{4},FALSE),VLOOKUP(E106,SOTC_SWINE!A2:D106,{3},FALSE))</f>
      </c>
      <c r="G436" t="s">
        <v>25</v>
      </c>
      <c r="H436" s="7">
        <f>VLOOKUP(E436,SOTC_SWINE!A2:B106,{2},FALSE)</f>
      </c>
      <c r="I436" t="s">
        <v>613</v>
      </c>
      <c r="J436" t="s">
        <v>614</v>
      </c>
      <c r="K436" t="s">
        <v>614</v>
      </c>
      <c r="L436">
        <f>VLOOKUP(K436,SKU_SWINE!C2:F106,{4},FALSE)</f>
      </c>
      <c r="M436" s="8" t="s">
        <v>28</v>
      </c>
      <c r="N436" t="s">
        <v>29</v>
      </c>
      <c r="O436" t="s">
        <v>25</v>
      </c>
      <c r="P436" t="s">
        <v>25</v>
      </c>
      <c r="Q436" t="s">
        <v>25</v>
      </c>
      <c r="R436" t="s">
        <v>25</v>
      </c>
      <c r="S436" t="s">
        <v>25</v>
      </c>
      <c r="T436" s="8" t="s">
        <v>615</v>
      </c>
      <c r="U436" t="s">
        <v>25</v>
      </c>
      <c r="V436" t="s">
        <v>25</v>
      </c>
      <c r="W436" t="s">
        <v>93</v>
      </c>
      <c r="X436" t="s">
        <v>32</v>
      </c>
    </row>
    <row r="437" spans="1:24" x14ac:dyDescent="0.25">
      <c r="A437">
        <v>2024</v>
      </c>
      <c r="B437" t="s">
        <v>22</v>
      </c>
      <c r="C437" s="1" t="s">
        <v>597</v>
      </c>
      <c r="D437" s="1" t="s">
        <v>605</v>
      </c>
      <c r="E437" s="6">
        <v>2100099930</v>
      </c>
      <c r="F437">
        <f>IF(ISBLANK(VLOOKUP(E437,SOTC_SWINE!A2:D106,{3},FALSE)),VLOOKUP(E437,SOTC_SWINE!A2:D106,{4},FALSE),VLOOKUP(E106,SOTC_SWINE!A2:D106,{3},FALSE))</f>
      </c>
      <c r="G437" t="s">
        <v>25</v>
      </c>
      <c r="H437" s="7">
        <f>VLOOKUP(E437,SOTC_SWINE!A2:B106,{2},FALSE)</f>
      </c>
      <c r="I437" t="s">
        <v>377</v>
      </c>
      <c r="J437" t="s">
        <v>378</v>
      </c>
      <c r="K437" t="s">
        <v>378</v>
      </c>
      <c r="L437">
        <f>VLOOKUP(K437,SKU_SWINE!C2:F106,{4},FALSE)</f>
      </c>
      <c r="M437" s="8" t="s">
        <v>28</v>
      </c>
      <c r="N437" t="s">
        <v>29</v>
      </c>
      <c r="O437" t="s">
        <v>25</v>
      </c>
      <c r="P437" t="s">
        <v>25</v>
      </c>
      <c r="Q437" t="s">
        <v>25</v>
      </c>
      <c r="R437" t="s">
        <v>25</v>
      </c>
      <c r="S437" t="s">
        <v>25</v>
      </c>
      <c r="T437" s="8" t="s">
        <v>616</v>
      </c>
      <c r="U437" t="s">
        <v>25</v>
      </c>
      <c r="V437" t="s">
        <v>25</v>
      </c>
      <c r="W437" t="s">
        <v>93</v>
      </c>
      <c r="X437" t="s">
        <v>32</v>
      </c>
    </row>
    <row r="438" spans="1:24" x14ac:dyDescent="0.25">
      <c r="A438">
        <v>2024</v>
      </c>
      <c r="B438" t="s">
        <v>22</v>
      </c>
      <c r="C438" s="1" t="s">
        <v>597</v>
      </c>
      <c r="D438" s="1" t="s">
        <v>617</v>
      </c>
      <c r="E438" s="6">
        <v>2100100010</v>
      </c>
      <c r="F438" t="s">
        <v>65</v>
      </c>
      <c r="G438" t="s">
        <v>25</v>
      </c>
      <c r="H438" s="7">
        <f>VLOOKUP(E438,SOTC_SWINE!A2:B106,{2},FALSE)</f>
      </c>
      <c r="I438" t="s">
        <v>618</v>
      </c>
      <c r="J438" t="s">
        <v>619</v>
      </c>
      <c r="K438" t="s">
        <v>619</v>
      </c>
      <c r="L438">
        <f>VLOOKUP(K438,SKU_SWINE!C2:F106,{4},FALSE)</f>
      </c>
      <c r="M438" s="8" t="s">
        <v>81</v>
      </c>
      <c r="N438" t="s">
        <v>29</v>
      </c>
      <c r="O438" t="s">
        <v>25</v>
      </c>
      <c r="P438" t="s">
        <v>25</v>
      </c>
      <c r="Q438" t="s">
        <v>25</v>
      </c>
      <c r="R438" t="s">
        <v>25</v>
      </c>
      <c r="S438" t="s">
        <v>25</v>
      </c>
      <c r="T438" s="8" t="s">
        <v>620</v>
      </c>
      <c r="U438" t="s">
        <v>25</v>
      </c>
      <c r="V438" t="s">
        <v>25</v>
      </c>
      <c r="W438" t="s">
        <v>65</v>
      </c>
      <c r="X438" t="s">
        <v>32</v>
      </c>
    </row>
    <row r="439" spans="1:24" x14ac:dyDescent="0.25">
      <c r="A439">
        <v>2024</v>
      </c>
      <c r="B439" t="s">
        <v>22</v>
      </c>
      <c r="C439" s="1" t="s">
        <v>597</v>
      </c>
      <c r="D439" s="1" t="s">
        <v>617</v>
      </c>
      <c r="E439" s="6">
        <v>2100100010</v>
      </c>
      <c r="F439" t="s">
        <v>65</v>
      </c>
      <c r="G439" t="s">
        <v>25</v>
      </c>
      <c r="H439" s="7">
        <f>VLOOKUP(E439,SOTC_SWINE!A2:B106,{2},FALSE)</f>
      </c>
      <c r="I439" t="s">
        <v>613</v>
      </c>
      <c r="J439" t="s">
        <v>614</v>
      </c>
      <c r="K439" t="s">
        <v>614</v>
      </c>
      <c r="L439">
        <f>VLOOKUP(K439,SKU_SWINE!C2:F106,{4},FALSE)</f>
      </c>
      <c r="M439" s="8" t="s">
        <v>52</v>
      </c>
      <c r="N439" t="s">
        <v>29</v>
      </c>
      <c r="O439" t="s">
        <v>25</v>
      </c>
      <c r="P439" t="s">
        <v>25</v>
      </c>
      <c r="Q439" t="s">
        <v>25</v>
      </c>
      <c r="R439" t="s">
        <v>25</v>
      </c>
      <c r="S439" t="s">
        <v>25</v>
      </c>
      <c r="T439" s="8" t="s">
        <v>621</v>
      </c>
      <c r="U439" t="s">
        <v>25</v>
      </c>
      <c r="V439" t="s">
        <v>25</v>
      </c>
      <c r="W439" t="s">
        <v>65</v>
      </c>
      <c r="X439" t="s">
        <v>32</v>
      </c>
    </row>
    <row r="440" spans="1:24" x14ac:dyDescent="0.25">
      <c r="A440">
        <v>2024</v>
      </c>
      <c r="B440" t="s">
        <v>22</v>
      </c>
      <c r="C440" s="1" t="s">
        <v>597</v>
      </c>
      <c r="D440" s="1" t="s">
        <v>617</v>
      </c>
      <c r="E440" s="6">
        <v>2100100010</v>
      </c>
      <c r="F440" t="s">
        <v>65</v>
      </c>
      <c r="G440" t="s">
        <v>25</v>
      </c>
      <c r="H440" s="7">
        <f>VLOOKUP(E440,SOTC_SWINE!A2:B106,{2},FALSE)</f>
      </c>
      <c r="I440" t="s">
        <v>377</v>
      </c>
      <c r="J440" t="s">
        <v>378</v>
      </c>
      <c r="K440" t="s">
        <v>378</v>
      </c>
      <c r="L440">
        <f>VLOOKUP(K440,SKU_SWINE!C2:F106,{4},FALSE)</f>
      </c>
      <c r="M440" s="8" t="s">
        <v>71</v>
      </c>
      <c r="N440" t="s">
        <v>29</v>
      </c>
      <c r="O440" t="s">
        <v>25</v>
      </c>
      <c r="P440" t="s">
        <v>25</v>
      </c>
      <c r="Q440" t="s">
        <v>25</v>
      </c>
      <c r="R440" t="s">
        <v>25</v>
      </c>
      <c r="S440" t="s">
        <v>25</v>
      </c>
      <c r="T440" s="8" t="s">
        <v>622</v>
      </c>
      <c r="U440" t="s">
        <v>25</v>
      </c>
      <c r="V440" t="s">
        <v>25</v>
      </c>
      <c r="W440" t="s">
        <v>65</v>
      </c>
      <c r="X440" t="s">
        <v>32</v>
      </c>
    </row>
    <row r="441" spans="1:24" x14ac:dyDescent="0.25">
      <c r="A441">
        <v>2024</v>
      </c>
      <c r="B441" t="s">
        <v>22</v>
      </c>
      <c r="C441" s="1" t="s">
        <v>597</v>
      </c>
      <c r="D441" s="1" t="s">
        <v>617</v>
      </c>
      <c r="E441" s="6">
        <v>2100100010</v>
      </c>
      <c r="F441" t="s">
        <v>65</v>
      </c>
      <c r="G441" t="s">
        <v>25</v>
      </c>
      <c r="H441" s="7">
        <f>VLOOKUP(E441,SOTC_SWINE!A2:B106,{2},FALSE)</f>
      </c>
      <c r="I441" t="s">
        <v>618</v>
      </c>
      <c r="J441" t="s">
        <v>619</v>
      </c>
      <c r="K441" t="s">
        <v>619</v>
      </c>
      <c r="L441">
        <f>VLOOKUP(K441,SKU_SWINE!C2:F106,{4},FALSE)</f>
      </c>
      <c r="M441" s="8" t="s">
        <v>211</v>
      </c>
      <c r="N441" t="s">
        <v>29</v>
      </c>
      <c r="O441" t="s">
        <v>25</v>
      </c>
      <c r="P441" t="s">
        <v>25</v>
      </c>
      <c r="Q441" t="s">
        <v>25</v>
      </c>
      <c r="R441" t="s">
        <v>25</v>
      </c>
      <c r="S441" t="s">
        <v>25</v>
      </c>
      <c r="T441" s="8" t="s">
        <v>623</v>
      </c>
      <c r="U441" t="s">
        <v>25</v>
      </c>
      <c r="V441" t="s">
        <v>25</v>
      </c>
      <c r="W441" t="s">
        <v>65</v>
      </c>
      <c r="X441" t="s">
        <v>32</v>
      </c>
    </row>
    <row r="442" spans="1:24" x14ac:dyDescent="0.25">
      <c r="A442">
        <v>2024</v>
      </c>
      <c r="B442" t="s">
        <v>22</v>
      </c>
      <c r="C442" s="1" t="s">
        <v>597</v>
      </c>
      <c r="D442" s="1" t="s">
        <v>617</v>
      </c>
      <c r="E442" s="6">
        <v>2100100010</v>
      </c>
      <c r="F442" t="s">
        <v>65</v>
      </c>
      <c r="G442" t="s">
        <v>25</v>
      </c>
      <c r="H442" s="7">
        <f>VLOOKUP(E442,SOTC_SWINE!A2:B106,{2},FALSE)</f>
      </c>
      <c r="I442" t="s">
        <v>618</v>
      </c>
      <c r="J442" t="s">
        <v>619</v>
      </c>
      <c r="K442" t="s">
        <v>619</v>
      </c>
      <c r="L442">
        <f>VLOOKUP(K442,SKU_SWINE!C2:F106,{4},FALSE)</f>
      </c>
      <c r="M442" s="8" t="s">
        <v>81</v>
      </c>
      <c r="N442" t="s">
        <v>29</v>
      </c>
      <c r="O442" t="s">
        <v>25</v>
      </c>
      <c r="P442" t="s">
        <v>25</v>
      </c>
      <c r="Q442" t="s">
        <v>25</v>
      </c>
      <c r="R442" t="s">
        <v>25</v>
      </c>
      <c r="S442" t="s">
        <v>25</v>
      </c>
      <c r="T442" s="8" t="s">
        <v>624</v>
      </c>
      <c r="U442" t="s">
        <v>25</v>
      </c>
      <c r="V442" t="s">
        <v>25</v>
      </c>
      <c r="W442" t="s">
        <v>65</v>
      </c>
      <c r="X442" t="s">
        <v>32</v>
      </c>
    </row>
    <row r="443" spans="1:24" x14ac:dyDescent="0.25">
      <c r="A443">
        <v>2024</v>
      </c>
      <c r="B443" t="s">
        <v>22</v>
      </c>
      <c r="C443" s="1" t="s">
        <v>597</v>
      </c>
      <c r="D443" s="1" t="s">
        <v>625</v>
      </c>
      <c r="E443" s="6">
        <v>2100100011</v>
      </c>
      <c r="F443">
        <f>IF(ISBLANK(VLOOKUP(E443,SOTC_SWINE!A2:D106,{3},FALSE)),VLOOKUP(E443,SOTC_SWINE!A2:D106,{4},FALSE),VLOOKUP(E106,SOTC_SWINE!A2:D106,{3},FALSE))</f>
      </c>
      <c r="G443" t="s">
        <v>25</v>
      </c>
      <c r="H443" s="7">
        <f>VLOOKUP(E443,SOTC_SWINE!A2:B106,{2},FALSE)</f>
      </c>
      <c r="I443" t="s">
        <v>103</v>
      </c>
      <c r="J443" t="s">
        <v>104</v>
      </c>
      <c r="K443" t="s">
        <v>104</v>
      </c>
      <c r="L443">
        <f>VLOOKUP(K443,SKU_SWINE!C2:F106,{4},FALSE)</f>
      </c>
      <c r="M443" s="8" t="s">
        <v>52</v>
      </c>
      <c r="N443" t="s">
        <v>29</v>
      </c>
      <c r="O443" t="s">
        <v>25</v>
      </c>
      <c r="P443" t="s">
        <v>25</v>
      </c>
      <c r="Q443" t="s">
        <v>25</v>
      </c>
      <c r="R443" t="s">
        <v>25</v>
      </c>
      <c r="S443" t="s">
        <v>25</v>
      </c>
      <c r="T443" s="8" t="s">
        <v>626</v>
      </c>
      <c r="U443" t="s">
        <v>25</v>
      </c>
      <c r="V443" t="s">
        <v>25</v>
      </c>
      <c r="W443" t="s">
        <v>93</v>
      </c>
      <c r="X443" t="s">
        <v>32</v>
      </c>
    </row>
    <row r="444" spans="1:24" x14ac:dyDescent="0.25">
      <c r="A444">
        <v>2024</v>
      </c>
      <c r="B444" t="s">
        <v>22</v>
      </c>
      <c r="C444" s="1" t="s">
        <v>597</v>
      </c>
      <c r="D444" s="1" t="s">
        <v>625</v>
      </c>
      <c r="E444" s="6">
        <v>2100100011</v>
      </c>
      <c r="F444">
        <f>IF(ISBLANK(VLOOKUP(E444,SOTC_SWINE!A2:D106,{3},FALSE)),VLOOKUP(E444,SOTC_SWINE!A2:D106,{4},FALSE),VLOOKUP(E106,SOTC_SWINE!A2:D106,{3},FALSE))</f>
      </c>
      <c r="G444" t="s">
        <v>25</v>
      </c>
      <c r="H444" s="7">
        <f>VLOOKUP(E444,SOTC_SWINE!A2:B106,{2},FALSE)</f>
      </c>
      <c r="I444" t="s">
        <v>627</v>
      </c>
      <c r="J444" t="s">
        <v>628</v>
      </c>
      <c r="K444" t="s">
        <v>628</v>
      </c>
      <c r="L444">
        <f>VLOOKUP(K444,SKU_SWINE!C2:F106,{4},FALSE)</f>
      </c>
      <c r="M444" s="8" t="s">
        <v>52</v>
      </c>
      <c r="N444" t="s">
        <v>29</v>
      </c>
      <c r="O444" t="s">
        <v>25</v>
      </c>
      <c r="P444" t="s">
        <v>25</v>
      </c>
      <c r="Q444" t="s">
        <v>25</v>
      </c>
      <c r="R444" t="s">
        <v>25</v>
      </c>
      <c r="S444" t="s">
        <v>25</v>
      </c>
      <c r="T444" s="8" t="s">
        <v>629</v>
      </c>
      <c r="U444" t="s">
        <v>25</v>
      </c>
      <c r="V444" t="s">
        <v>25</v>
      </c>
      <c r="W444" t="s">
        <v>93</v>
      </c>
      <c r="X444" t="s">
        <v>32</v>
      </c>
    </row>
    <row r="445" spans="1:24" x14ac:dyDescent="0.25">
      <c r="A445">
        <v>2024</v>
      </c>
      <c r="B445" t="s">
        <v>22</v>
      </c>
      <c r="C445" s="1" t="s">
        <v>597</v>
      </c>
      <c r="D445" s="1" t="s">
        <v>625</v>
      </c>
      <c r="E445" s="6">
        <v>2100100011</v>
      </c>
      <c r="F445">
        <f>IF(ISBLANK(VLOOKUP(E445,SOTC_SWINE!A2:D106,{3},FALSE)),VLOOKUP(E445,SOTC_SWINE!A2:D106,{4},FALSE),VLOOKUP(E106,SOTC_SWINE!A2:D106,{3},FALSE))</f>
      </c>
      <c r="G445" t="s">
        <v>25</v>
      </c>
      <c r="H445" s="7">
        <f>VLOOKUP(E445,SOTC_SWINE!A2:B106,{2},FALSE)</f>
      </c>
      <c r="I445" t="s">
        <v>225</v>
      </c>
      <c r="J445" t="s">
        <v>226</v>
      </c>
      <c r="K445" t="s">
        <v>226</v>
      </c>
      <c r="L445">
        <f>VLOOKUP(K445,SKU_SWINE!C2:F106,{4},FALSE)</f>
      </c>
      <c r="M445" s="8" t="s">
        <v>71</v>
      </c>
      <c r="N445" t="s">
        <v>29</v>
      </c>
      <c r="O445" t="s">
        <v>25</v>
      </c>
      <c r="P445" t="s">
        <v>25</v>
      </c>
      <c r="Q445" t="s">
        <v>25</v>
      </c>
      <c r="R445" t="s">
        <v>25</v>
      </c>
      <c r="S445" t="s">
        <v>25</v>
      </c>
      <c r="T445" s="8" t="s">
        <v>630</v>
      </c>
      <c r="U445" t="s">
        <v>25</v>
      </c>
      <c r="V445" t="s">
        <v>25</v>
      </c>
      <c r="W445" t="s">
        <v>93</v>
      </c>
      <c r="X445" t="s">
        <v>32</v>
      </c>
    </row>
    <row r="446" spans="1:24" x14ac:dyDescent="0.25">
      <c r="A446">
        <v>2024</v>
      </c>
      <c r="B446" t="s">
        <v>22</v>
      </c>
      <c r="C446" s="1" t="s">
        <v>597</v>
      </c>
      <c r="D446" s="1" t="s">
        <v>625</v>
      </c>
      <c r="E446" s="6">
        <v>2100100011</v>
      </c>
      <c r="F446">
        <f>IF(ISBLANK(VLOOKUP(E446,SOTC_SWINE!A2:D106,{3},FALSE)),VLOOKUP(E446,SOTC_SWINE!A2:D106,{4},FALSE),VLOOKUP(E106,SOTC_SWINE!A2:D106,{3},FALSE))</f>
      </c>
      <c r="G446" t="s">
        <v>25</v>
      </c>
      <c r="H446" s="7">
        <f>VLOOKUP(E446,SOTC_SWINE!A2:B106,{2},FALSE)</f>
      </c>
      <c r="I446" t="s">
        <v>631</v>
      </c>
      <c r="J446" t="s">
        <v>632</v>
      </c>
      <c r="K446" t="s">
        <v>632</v>
      </c>
      <c r="L446">
        <f>VLOOKUP(K446,SKU_SWINE!C2:F106,{4},FALSE)</f>
      </c>
      <c r="M446" s="8" t="s">
        <v>28</v>
      </c>
      <c r="N446" t="s">
        <v>29</v>
      </c>
      <c r="O446" t="s">
        <v>25</v>
      </c>
      <c r="P446" t="s">
        <v>25</v>
      </c>
      <c r="Q446" t="s">
        <v>25</v>
      </c>
      <c r="R446" t="s">
        <v>25</v>
      </c>
      <c r="S446" t="s">
        <v>25</v>
      </c>
      <c r="T446" s="8" t="s">
        <v>633</v>
      </c>
      <c r="U446" t="s">
        <v>25</v>
      </c>
      <c r="V446" t="s">
        <v>25</v>
      </c>
      <c r="W446" t="s">
        <v>93</v>
      </c>
      <c r="X446" t="s">
        <v>32</v>
      </c>
    </row>
    <row r="447" spans="1:24" x14ac:dyDescent="0.25">
      <c r="A447">
        <v>2024</v>
      </c>
      <c r="B447" t="s">
        <v>22</v>
      </c>
      <c r="C447" s="1" t="s">
        <v>597</v>
      </c>
      <c r="D447" s="1" t="s">
        <v>625</v>
      </c>
      <c r="E447" s="6">
        <v>2100100011</v>
      </c>
      <c r="F447">
        <f>IF(ISBLANK(VLOOKUP(E447,SOTC_SWINE!A2:D106,{3},FALSE)),VLOOKUP(E447,SOTC_SWINE!A2:D106,{4},FALSE),VLOOKUP(E106,SOTC_SWINE!A2:D106,{3},FALSE))</f>
      </c>
      <c r="G447" t="s">
        <v>25</v>
      </c>
      <c r="H447" s="7">
        <f>VLOOKUP(E447,SOTC_SWINE!A2:B106,{2},FALSE)</f>
      </c>
      <c r="I447" t="s">
        <v>634</v>
      </c>
      <c r="J447" t="s">
        <v>635</v>
      </c>
      <c r="K447" t="s">
        <v>635</v>
      </c>
      <c r="L447">
        <f>VLOOKUP(K447,SKU_SWINE!C2:F106,{4},FALSE)</f>
      </c>
      <c r="M447" s="8" t="s">
        <v>28</v>
      </c>
      <c r="N447" t="s">
        <v>29</v>
      </c>
      <c r="O447" t="s">
        <v>25</v>
      </c>
      <c r="P447" t="s">
        <v>25</v>
      </c>
      <c r="Q447" t="s">
        <v>25</v>
      </c>
      <c r="R447" t="s">
        <v>25</v>
      </c>
      <c r="S447" t="s">
        <v>25</v>
      </c>
      <c r="T447" s="8" t="s">
        <v>636</v>
      </c>
      <c r="U447" t="s">
        <v>25</v>
      </c>
      <c r="V447" t="s">
        <v>25</v>
      </c>
      <c r="W447" t="s">
        <v>93</v>
      </c>
      <c r="X447" t="s">
        <v>32</v>
      </c>
    </row>
    <row r="448" spans="1:24" x14ac:dyDescent="0.25">
      <c r="A448">
        <v>2024</v>
      </c>
      <c r="B448" t="s">
        <v>22</v>
      </c>
      <c r="C448" s="1" t="s">
        <v>63</v>
      </c>
      <c r="D448" s="1" t="s">
        <v>637</v>
      </c>
      <c r="E448" s="6">
        <v>2100092460</v>
      </c>
      <c r="F448" t="s">
        <v>65</v>
      </c>
      <c r="G448" t="s">
        <v>25</v>
      </c>
      <c r="H448" s="7">
        <f>VLOOKUP(E448,SOTC_SWINE!A2:B106,{2},FALSE)</f>
      </c>
      <c r="I448" t="s">
        <v>119</v>
      </c>
      <c r="J448" t="s">
        <v>120</v>
      </c>
      <c r="K448" t="s">
        <v>120</v>
      </c>
      <c r="L448">
        <f>VLOOKUP(K448,SKU_SWINE!C2:F106,{4},FALSE)</f>
      </c>
      <c r="M448" s="8" t="s">
        <v>28</v>
      </c>
      <c r="N448" t="s">
        <v>29</v>
      </c>
      <c r="O448" t="s">
        <v>25</v>
      </c>
      <c r="P448" t="s">
        <v>25</v>
      </c>
      <c r="Q448" t="s">
        <v>25</v>
      </c>
      <c r="R448" t="s">
        <v>25</v>
      </c>
      <c r="S448" t="s">
        <v>25</v>
      </c>
      <c r="T448" s="8" t="s">
        <v>638</v>
      </c>
      <c r="U448" t="s">
        <v>25</v>
      </c>
      <c r="V448" t="s">
        <v>25</v>
      </c>
      <c r="W448" t="s">
        <v>65</v>
      </c>
      <c r="X448" t="s">
        <v>32</v>
      </c>
    </row>
    <row r="449" spans="1:24" x14ac:dyDescent="0.25">
      <c r="A449">
        <v>2024</v>
      </c>
      <c r="B449" t="s">
        <v>22</v>
      </c>
      <c r="C449" s="1" t="s">
        <v>63</v>
      </c>
      <c r="D449" s="1" t="s">
        <v>637</v>
      </c>
      <c r="E449" s="6">
        <v>2100092460</v>
      </c>
      <c r="F449" t="s">
        <v>65</v>
      </c>
      <c r="G449" t="s">
        <v>25</v>
      </c>
      <c r="H449" s="7">
        <f>VLOOKUP(E449,SOTC_SWINE!A2:B106,{2},FALSE)</f>
      </c>
      <c r="I449" t="s">
        <v>122</v>
      </c>
      <c r="J449" t="s">
        <v>123</v>
      </c>
      <c r="K449" t="s">
        <v>123</v>
      </c>
      <c r="L449">
        <f>VLOOKUP(K449,SKU_SWINE!C2:F106,{4},FALSE)</f>
      </c>
      <c r="M449" s="8" t="s">
        <v>265</v>
      </c>
      <c r="N449" t="s">
        <v>29</v>
      </c>
      <c r="O449" t="s">
        <v>25</v>
      </c>
      <c r="P449" t="s">
        <v>25</v>
      </c>
      <c r="Q449" t="s">
        <v>25</v>
      </c>
      <c r="R449" t="s">
        <v>25</v>
      </c>
      <c r="S449" t="s">
        <v>25</v>
      </c>
      <c r="T449" s="8" t="s">
        <v>639</v>
      </c>
      <c r="U449" t="s">
        <v>25</v>
      </c>
      <c r="V449" t="s">
        <v>25</v>
      </c>
      <c r="W449" t="s">
        <v>65</v>
      </c>
      <c r="X449" t="s">
        <v>32</v>
      </c>
    </row>
    <row r="450" spans="1:24" x14ac:dyDescent="0.25">
      <c r="A450">
        <v>2024</v>
      </c>
      <c r="B450" t="s">
        <v>22</v>
      </c>
      <c r="C450" s="1" t="s">
        <v>63</v>
      </c>
      <c r="D450" s="1" t="s">
        <v>637</v>
      </c>
      <c r="E450" s="6">
        <v>2100092460</v>
      </c>
      <c r="F450" t="s">
        <v>65</v>
      </c>
      <c r="G450" t="s">
        <v>25</v>
      </c>
      <c r="H450" s="7">
        <f>VLOOKUP(E450,SOTC_SWINE!A2:B106,{2},FALSE)</f>
      </c>
      <c r="I450" t="s">
        <v>83</v>
      </c>
      <c r="J450" t="s">
        <v>84</v>
      </c>
      <c r="K450" t="s">
        <v>84</v>
      </c>
      <c r="L450">
        <f>VLOOKUP(K450,SKU_SWINE!C2:F106,{4},FALSE)</f>
      </c>
      <c r="M450" s="8" t="s">
        <v>79</v>
      </c>
      <c r="N450" t="s">
        <v>29</v>
      </c>
      <c r="O450" t="s">
        <v>25</v>
      </c>
      <c r="P450" t="s">
        <v>25</v>
      </c>
      <c r="Q450" t="s">
        <v>25</v>
      </c>
      <c r="R450" t="s">
        <v>25</v>
      </c>
      <c r="S450" t="s">
        <v>25</v>
      </c>
      <c r="T450" s="8" t="s">
        <v>640</v>
      </c>
      <c r="U450" t="s">
        <v>25</v>
      </c>
      <c r="V450" t="s">
        <v>25</v>
      </c>
      <c r="W450" t="s">
        <v>65</v>
      </c>
      <c r="X450" t="s">
        <v>32</v>
      </c>
    </row>
    <row r="451" spans="1:24" x14ac:dyDescent="0.25">
      <c r="A451">
        <v>2024</v>
      </c>
      <c r="B451" t="s">
        <v>22</v>
      </c>
      <c r="C451" s="1" t="s">
        <v>63</v>
      </c>
      <c r="D451" s="1" t="s">
        <v>637</v>
      </c>
      <c r="E451" s="6">
        <v>2100092460</v>
      </c>
      <c r="F451" t="s">
        <v>65</v>
      </c>
      <c r="G451" t="s">
        <v>25</v>
      </c>
      <c r="H451" s="7">
        <f>VLOOKUP(E451,SOTC_SWINE!A2:B106,{2},FALSE)</f>
      </c>
      <c r="I451" t="s">
        <v>86</v>
      </c>
      <c r="J451" t="s">
        <v>87</v>
      </c>
      <c r="K451" t="s">
        <v>87</v>
      </c>
      <c r="L451">
        <f>VLOOKUP(K451,SKU_SWINE!C2:F106,{4},FALSE)</f>
      </c>
      <c r="M451" s="8" t="s">
        <v>265</v>
      </c>
      <c r="N451" t="s">
        <v>29</v>
      </c>
      <c r="O451" t="s">
        <v>25</v>
      </c>
      <c r="P451" t="s">
        <v>25</v>
      </c>
      <c r="Q451" t="s">
        <v>25</v>
      </c>
      <c r="R451" t="s">
        <v>25</v>
      </c>
      <c r="S451" t="s">
        <v>25</v>
      </c>
      <c r="T451" s="8" t="s">
        <v>641</v>
      </c>
      <c r="U451" t="s">
        <v>25</v>
      </c>
      <c r="V451" t="s">
        <v>25</v>
      </c>
      <c r="W451" t="s">
        <v>65</v>
      </c>
      <c r="X451" t="s">
        <v>32</v>
      </c>
    </row>
    <row r="452" spans="1:24" x14ac:dyDescent="0.25">
      <c r="A452">
        <v>2024</v>
      </c>
      <c r="B452" t="s">
        <v>22</v>
      </c>
      <c r="C452" s="1" t="s">
        <v>63</v>
      </c>
      <c r="D452" s="1" t="s">
        <v>637</v>
      </c>
      <c r="E452" s="6">
        <v>2100092460</v>
      </c>
      <c r="F452" t="s">
        <v>65</v>
      </c>
      <c r="G452" t="s">
        <v>25</v>
      </c>
      <c r="H452" s="7">
        <f>VLOOKUP(E452,SOTC_SWINE!A2:B106,{2},FALSE)</f>
      </c>
      <c r="I452" t="s">
        <v>103</v>
      </c>
      <c r="J452" t="s">
        <v>104</v>
      </c>
      <c r="K452" t="s">
        <v>104</v>
      </c>
      <c r="L452">
        <f>VLOOKUP(K452,SKU_SWINE!C2:F106,{4},FALSE)</f>
      </c>
      <c r="M452" s="8" t="s">
        <v>28</v>
      </c>
      <c r="N452" t="s">
        <v>29</v>
      </c>
      <c r="O452" t="s">
        <v>25</v>
      </c>
      <c r="P452" t="s">
        <v>25</v>
      </c>
      <c r="Q452" t="s">
        <v>25</v>
      </c>
      <c r="R452" t="s">
        <v>25</v>
      </c>
      <c r="S452" t="s">
        <v>25</v>
      </c>
      <c r="T452" s="8" t="s">
        <v>642</v>
      </c>
      <c r="U452" t="s">
        <v>25</v>
      </c>
      <c r="V452" t="s">
        <v>25</v>
      </c>
      <c r="W452" t="s">
        <v>65</v>
      </c>
      <c r="X452" t="s">
        <v>32</v>
      </c>
    </row>
    <row r="453" spans="1:24" x14ac:dyDescent="0.25">
      <c r="A453">
        <v>2024</v>
      </c>
      <c r="B453" t="s">
        <v>22</v>
      </c>
      <c r="C453" s="1" t="s">
        <v>63</v>
      </c>
      <c r="D453" s="1" t="s">
        <v>637</v>
      </c>
      <c r="E453" s="6">
        <v>2100092460</v>
      </c>
      <c r="F453" t="s">
        <v>65</v>
      </c>
      <c r="G453" t="s">
        <v>25</v>
      </c>
      <c r="H453" s="7">
        <f>VLOOKUP(E453,SOTC_SWINE!A2:B106,{2},FALSE)</f>
      </c>
      <c r="I453" t="s">
        <v>66</v>
      </c>
      <c r="J453" t="s">
        <v>67</v>
      </c>
      <c r="K453" t="s">
        <v>67</v>
      </c>
      <c r="L453">
        <f>VLOOKUP(K453,SKU_SWINE!C2:F106,{4},FALSE)</f>
      </c>
      <c r="M453" s="8" t="s">
        <v>100</v>
      </c>
      <c r="N453" t="s">
        <v>29</v>
      </c>
      <c r="O453" t="s">
        <v>25</v>
      </c>
      <c r="P453" t="s">
        <v>25</v>
      </c>
      <c r="Q453" t="s">
        <v>25</v>
      </c>
      <c r="R453" t="s">
        <v>25</v>
      </c>
      <c r="S453" t="s">
        <v>25</v>
      </c>
      <c r="T453" s="8" t="s">
        <v>643</v>
      </c>
      <c r="U453" t="s">
        <v>25</v>
      </c>
      <c r="V453" t="s">
        <v>25</v>
      </c>
      <c r="W453" t="s">
        <v>65</v>
      </c>
      <c r="X453" t="s">
        <v>32</v>
      </c>
    </row>
    <row r="454" spans="1:24" x14ac:dyDescent="0.25">
      <c r="A454">
        <v>2024</v>
      </c>
      <c r="B454" t="s">
        <v>22</v>
      </c>
      <c r="C454" s="1" t="s">
        <v>63</v>
      </c>
      <c r="D454" s="1" t="s">
        <v>637</v>
      </c>
      <c r="E454" s="6">
        <v>2100092460</v>
      </c>
      <c r="F454" t="s">
        <v>65</v>
      </c>
      <c r="G454" t="s">
        <v>25</v>
      </c>
      <c r="H454" s="7">
        <f>VLOOKUP(E454,SOTC_SWINE!A2:B106,{2},FALSE)</f>
      </c>
      <c r="I454" t="s">
        <v>26</v>
      </c>
      <c r="J454" t="s">
        <v>27</v>
      </c>
      <c r="K454" t="s">
        <v>27</v>
      </c>
      <c r="L454">
        <f>VLOOKUP(K454,SKU_SWINE!C2:F106,{4},FALSE)</f>
      </c>
      <c r="M454" s="8" t="s">
        <v>89</v>
      </c>
      <c r="N454" t="s">
        <v>29</v>
      </c>
      <c r="O454" t="s">
        <v>25</v>
      </c>
      <c r="P454" t="s">
        <v>25</v>
      </c>
      <c r="Q454" t="s">
        <v>25</v>
      </c>
      <c r="R454" t="s">
        <v>25</v>
      </c>
      <c r="S454" t="s">
        <v>25</v>
      </c>
      <c r="T454" s="8" t="s">
        <v>644</v>
      </c>
      <c r="U454" t="s">
        <v>25</v>
      </c>
      <c r="V454" t="s">
        <v>25</v>
      </c>
      <c r="W454" t="s">
        <v>65</v>
      </c>
      <c r="X454" t="s">
        <v>32</v>
      </c>
    </row>
    <row r="455" spans="1:24" x14ac:dyDescent="0.25">
      <c r="A455">
        <v>2024</v>
      </c>
      <c r="B455" t="s">
        <v>22</v>
      </c>
      <c r="C455" s="1" t="s">
        <v>63</v>
      </c>
      <c r="D455" s="1" t="s">
        <v>637</v>
      </c>
      <c r="E455" s="6">
        <v>2100092460</v>
      </c>
      <c r="F455" t="s">
        <v>65</v>
      </c>
      <c r="G455" t="s">
        <v>25</v>
      </c>
      <c r="H455" s="7">
        <f>VLOOKUP(E455,SOTC_SWINE!A2:B106,{2},FALSE)</f>
      </c>
      <c r="I455" t="s">
        <v>225</v>
      </c>
      <c r="J455" t="s">
        <v>226</v>
      </c>
      <c r="K455" t="s">
        <v>226</v>
      </c>
      <c r="L455">
        <f>VLOOKUP(K455,SKU_SWINE!C2:F106,{4},FALSE)</f>
      </c>
      <c r="M455" s="8" t="s">
        <v>28</v>
      </c>
      <c r="N455" t="s">
        <v>29</v>
      </c>
      <c r="O455" t="s">
        <v>25</v>
      </c>
      <c r="P455" t="s">
        <v>25</v>
      </c>
      <c r="Q455" t="s">
        <v>25</v>
      </c>
      <c r="R455" t="s">
        <v>25</v>
      </c>
      <c r="S455" t="s">
        <v>25</v>
      </c>
      <c r="T455" s="8" t="s">
        <v>645</v>
      </c>
      <c r="U455" t="s">
        <v>25</v>
      </c>
      <c r="V455" t="s">
        <v>25</v>
      </c>
      <c r="W455" t="s">
        <v>65</v>
      </c>
      <c r="X455" t="s">
        <v>32</v>
      </c>
    </row>
    <row r="456" spans="1:24" x14ac:dyDescent="0.25">
      <c r="A456">
        <v>2024</v>
      </c>
      <c r="B456" t="s">
        <v>22</v>
      </c>
      <c r="C456" s="1" t="s">
        <v>63</v>
      </c>
      <c r="D456" s="1" t="s">
        <v>637</v>
      </c>
      <c r="E456" s="6">
        <v>2100092460</v>
      </c>
      <c r="F456" t="s">
        <v>65</v>
      </c>
      <c r="G456" t="s">
        <v>25</v>
      </c>
      <c r="H456" s="7">
        <f>VLOOKUP(E456,SOTC_SWINE!A2:B106,{2},FALSE)</f>
      </c>
      <c r="I456" t="s">
        <v>631</v>
      </c>
      <c r="J456" t="s">
        <v>632</v>
      </c>
      <c r="K456" t="s">
        <v>632</v>
      </c>
      <c r="L456">
        <f>VLOOKUP(K456,SKU_SWINE!C2:F106,{4},FALSE)</f>
      </c>
      <c r="M456" s="8" t="s">
        <v>28</v>
      </c>
      <c r="N456" t="s">
        <v>29</v>
      </c>
      <c r="O456" t="s">
        <v>25</v>
      </c>
      <c r="P456" t="s">
        <v>25</v>
      </c>
      <c r="Q456" t="s">
        <v>25</v>
      </c>
      <c r="R456" t="s">
        <v>25</v>
      </c>
      <c r="S456" t="s">
        <v>25</v>
      </c>
      <c r="T456" s="8" t="s">
        <v>646</v>
      </c>
      <c r="U456" t="s">
        <v>25</v>
      </c>
      <c r="V456" t="s">
        <v>25</v>
      </c>
      <c r="W456" t="s">
        <v>65</v>
      </c>
      <c r="X456" t="s">
        <v>32</v>
      </c>
    </row>
    <row r="457" spans="1:24" x14ac:dyDescent="0.25">
      <c r="A457">
        <v>2024</v>
      </c>
      <c r="B457" t="s">
        <v>22</v>
      </c>
      <c r="C457" s="1" t="s">
        <v>63</v>
      </c>
      <c r="D457" s="1" t="s">
        <v>637</v>
      </c>
      <c r="E457" s="6">
        <v>2100092460</v>
      </c>
      <c r="F457" t="s">
        <v>65</v>
      </c>
      <c r="G457" t="s">
        <v>25</v>
      </c>
      <c r="H457" s="7">
        <f>VLOOKUP(E457,SOTC_SWINE!A2:B106,{2},FALSE)</f>
      </c>
      <c r="I457" t="s">
        <v>129</v>
      </c>
      <c r="J457" t="s">
        <v>130</v>
      </c>
      <c r="K457" t="s">
        <v>130</v>
      </c>
      <c r="L457">
        <f>VLOOKUP(K457,SKU_SWINE!C2:F106,{4},FALSE)</f>
      </c>
      <c r="M457" s="8" t="s">
        <v>28</v>
      </c>
      <c r="N457" t="s">
        <v>29</v>
      </c>
      <c r="O457" t="s">
        <v>25</v>
      </c>
      <c r="P457" t="s">
        <v>25</v>
      </c>
      <c r="Q457" t="s">
        <v>25</v>
      </c>
      <c r="R457" t="s">
        <v>25</v>
      </c>
      <c r="S457" t="s">
        <v>25</v>
      </c>
      <c r="T457" s="8" t="s">
        <v>647</v>
      </c>
      <c r="U457" t="s">
        <v>25</v>
      </c>
      <c r="V457" t="s">
        <v>25</v>
      </c>
      <c r="W457" t="s">
        <v>65</v>
      </c>
      <c r="X457" t="s">
        <v>32</v>
      </c>
    </row>
    <row r="458" spans="1:24" x14ac:dyDescent="0.25">
      <c r="A458">
        <v>2024</v>
      </c>
      <c r="B458" t="s">
        <v>22</v>
      </c>
      <c r="C458" s="1" t="s">
        <v>63</v>
      </c>
      <c r="D458" s="1" t="s">
        <v>637</v>
      </c>
      <c r="E458" s="6">
        <v>2100092460</v>
      </c>
      <c r="F458" t="s">
        <v>65</v>
      </c>
      <c r="G458" t="s">
        <v>25</v>
      </c>
      <c r="H458" s="7">
        <f>VLOOKUP(E458,SOTC_SWINE!A2:B106,{2},FALSE)</f>
      </c>
      <c r="I458" t="s">
        <v>66</v>
      </c>
      <c r="J458" t="s">
        <v>67</v>
      </c>
      <c r="K458" t="s">
        <v>67</v>
      </c>
      <c r="L458">
        <f>VLOOKUP(K458,SKU_SWINE!C2:F106,{4},FALSE)</f>
      </c>
      <c r="M458" s="8" t="s">
        <v>648</v>
      </c>
      <c r="N458" t="s">
        <v>29</v>
      </c>
      <c r="O458" t="s">
        <v>25</v>
      </c>
      <c r="P458" t="s">
        <v>25</v>
      </c>
      <c r="Q458" t="s">
        <v>25</v>
      </c>
      <c r="R458" t="s">
        <v>25</v>
      </c>
      <c r="S458" t="s">
        <v>25</v>
      </c>
      <c r="T458" s="8" t="s">
        <v>649</v>
      </c>
      <c r="U458" t="s">
        <v>25</v>
      </c>
      <c r="V458" t="s">
        <v>25</v>
      </c>
      <c r="W458" t="s">
        <v>65</v>
      </c>
      <c r="X458" t="s">
        <v>32</v>
      </c>
    </row>
    <row r="459" spans="1:24" x14ac:dyDescent="0.25">
      <c r="A459">
        <v>2024</v>
      </c>
      <c r="B459" t="s">
        <v>22</v>
      </c>
      <c r="C459" s="1" t="s">
        <v>63</v>
      </c>
      <c r="D459" s="1" t="s">
        <v>637</v>
      </c>
      <c r="E459" s="6">
        <v>2100092460</v>
      </c>
      <c r="F459" t="s">
        <v>65</v>
      </c>
      <c r="G459" t="s">
        <v>25</v>
      </c>
      <c r="H459" s="7">
        <f>VLOOKUP(E459,SOTC_SWINE!A2:B106,{2},FALSE)</f>
      </c>
      <c r="I459" t="s">
        <v>26</v>
      </c>
      <c r="J459" t="s">
        <v>27</v>
      </c>
      <c r="K459" t="s">
        <v>27</v>
      </c>
      <c r="L459">
        <f>VLOOKUP(K459,SKU_SWINE!C2:F106,{4},FALSE)</f>
      </c>
      <c r="M459" s="8" t="s">
        <v>106</v>
      </c>
      <c r="N459" t="s">
        <v>29</v>
      </c>
      <c r="O459" t="s">
        <v>25</v>
      </c>
      <c r="P459" t="s">
        <v>25</v>
      </c>
      <c r="Q459" t="s">
        <v>25</v>
      </c>
      <c r="R459" t="s">
        <v>25</v>
      </c>
      <c r="S459" t="s">
        <v>25</v>
      </c>
      <c r="T459" s="8" t="s">
        <v>650</v>
      </c>
      <c r="U459" t="s">
        <v>25</v>
      </c>
      <c r="V459" t="s">
        <v>25</v>
      </c>
      <c r="W459" t="s">
        <v>65</v>
      </c>
      <c r="X459" t="s">
        <v>32</v>
      </c>
    </row>
    <row r="460" spans="1:24" x14ac:dyDescent="0.25">
      <c r="A460">
        <v>2024</v>
      </c>
      <c r="B460" t="s">
        <v>22</v>
      </c>
      <c r="C460" s="1" t="s">
        <v>63</v>
      </c>
      <c r="D460" s="1" t="s">
        <v>637</v>
      </c>
      <c r="E460" s="6">
        <v>2100092460</v>
      </c>
      <c r="F460" t="s">
        <v>65</v>
      </c>
      <c r="G460" t="s">
        <v>25</v>
      </c>
      <c r="H460" s="7">
        <f>VLOOKUP(E460,SOTC_SWINE!A2:B106,{2},FALSE)</f>
      </c>
      <c r="I460" t="s">
        <v>66</v>
      </c>
      <c r="J460" t="s">
        <v>67</v>
      </c>
      <c r="K460" t="s">
        <v>67</v>
      </c>
      <c r="L460">
        <f>VLOOKUP(K460,SKU_SWINE!C2:F106,{4},FALSE)</f>
      </c>
      <c r="M460" s="8" t="s">
        <v>265</v>
      </c>
      <c r="N460" t="s">
        <v>29</v>
      </c>
      <c r="O460" t="s">
        <v>25</v>
      </c>
      <c r="P460" t="s">
        <v>25</v>
      </c>
      <c r="Q460" t="s">
        <v>25</v>
      </c>
      <c r="R460" t="s">
        <v>25</v>
      </c>
      <c r="S460" t="s">
        <v>25</v>
      </c>
      <c r="T460" s="8" t="s">
        <v>651</v>
      </c>
      <c r="U460" t="s">
        <v>25</v>
      </c>
      <c r="V460" t="s">
        <v>25</v>
      </c>
      <c r="W460" t="s">
        <v>65</v>
      </c>
      <c r="X460" t="s">
        <v>32</v>
      </c>
    </row>
    <row r="461" spans="1:24" x14ac:dyDescent="0.25">
      <c r="A461">
        <v>2024</v>
      </c>
      <c r="B461" t="s">
        <v>22</v>
      </c>
      <c r="C461" s="1" t="s">
        <v>63</v>
      </c>
      <c r="D461" s="1" t="s">
        <v>637</v>
      </c>
      <c r="E461" s="6">
        <v>2100092460</v>
      </c>
      <c r="F461" t="s">
        <v>65</v>
      </c>
      <c r="G461" t="s">
        <v>25</v>
      </c>
      <c r="H461" s="7">
        <f>VLOOKUP(E461,SOTC_SWINE!A2:B106,{2},FALSE)</f>
      </c>
      <c r="I461" t="s">
        <v>26</v>
      </c>
      <c r="J461" t="s">
        <v>27</v>
      </c>
      <c r="K461" t="s">
        <v>27</v>
      </c>
      <c r="L461">
        <f>VLOOKUP(K461,SKU_SWINE!C2:F106,{4},FALSE)</f>
      </c>
      <c r="M461" s="8" t="s">
        <v>52</v>
      </c>
      <c r="N461" t="s">
        <v>29</v>
      </c>
      <c r="O461" t="s">
        <v>25</v>
      </c>
      <c r="P461" t="s">
        <v>25</v>
      </c>
      <c r="Q461" t="s">
        <v>25</v>
      </c>
      <c r="R461" t="s">
        <v>25</v>
      </c>
      <c r="S461" t="s">
        <v>25</v>
      </c>
      <c r="T461" s="8" t="s">
        <v>652</v>
      </c>
      <c r="U461" t="s">
        <v>25</v>
      </c>
      <c r="V461" t="s">
        <v>25</v>
      </c>
      <c r="W461" t="s">
        <v>65</v>
      </c>
      <c r="X461" t="s">
        <v>32</v>
      </c>
    </row>
    <row r="462" spans="1:24" x14ac:dyDescent="0.25">
      <c r="A462">
        <v>2024</v>
      </c>
      <c r="B462" t="s">
        <v>22</v>
      </c>
      <c r="C462" s="1" t="s">
        <v>63</v>
      </c>
      <c r="D462" s="1" t="s">
        <v>637</v>
      </c>
      <c r="E462" s="6">
        <v>2100092460</v>
      </c>
      <c r="F462" t="s">
        <v>65</v>
      </c>
      <c r="G462" t="s">
        <v>25</v>
      </c>
      <c r="H462" s="7">
        <f>VLOOKUP(E462,SOTC_SWINE!A2:B106,{2},FALSE)</f>
      </c>
      <c r="I462" t="s">
        <v>179</v>
      </c>
      <c r="J462" t="s">
        <v>180</v>
      </c>
      <c r="K462" t="s">
        <v>180</v>
      </c>
      <c r="L462">
        <f>VLOOKUP(K462,SKU_SWINE!C2:F106,{4},FALSE)</f>
      </c>
      <c r="M462" s="8" t="s">
        <v>28</v>
      </c>
      <c r="N462" t="s">
        <v>29</v>
      </c>
      <c r="O462" t="s">
        <v>25</v>
      </c>
      <c r="P462" t="s">
        <v>25</v>
      </c>
      <c r="Q462" t="s">
        <v>25</v>
      </c>
      <c r="R462" t="s">
        <v>25</v>
      </c>
      <c r="S462" t="s">
        <v>25</v>
      </c>
      <c r="T462" s="8" t="s">
        <v>653</v>
      </c>
      <c r="U462" t="s">
        <v>25</v>
      </c>
      <c r="V462" t="s">
        <v>25</v>
      </c>
      <c r="W462" t="s">
        <v>65</v>
      </c>
      <c r="X462" t="s">
        <v>32</v>
      </c>
    </row>
    <row r="463" spans="1:24" x14ac:dyDescent="0.25">
      <c r="A463">
        <v>2024</v>
      </c>
      <c r="B463" t="s">
        <v>22</v>
      </c>
      <c r="C463" s="1" t="s">
        <v>63</v>
      </c>
      <c r="D463" s="1" t="s">
        <v>637</v>
      </c>
      <c r="E463" s="6">
        <v>2100092460</v>
      </c>
      <c r="F463" t="s">
        <v>65</v>
      </c>
      <c r="G463" t="s">
        <v>25</v>
      </c>
      <c r="H463" s="7">
        <f>VLOOKUP(E463,SOTC_SWINE!A2:B106,{2},FALSE)</f>
      </c>
      <c r="I463" t="s">
        <v>66</v>
      </c>
      <c r="J463" t="s">
        <v>67</v>
      </c>
      <c r="K463" t="s">
        <v>67</v>
      </c>
      <c r="L463">
        <f>VLOOKUP(K463,SKU_SWINE!C2:F106,{4},FALSE)</f>
      </c>
      <c r="M463" s="8" t="s">
        <v>28</v>
      </c>
      <c r="N463" t="s">
        <v>29</v>
      </c>
      <c r="O463" t="s">
        <v>25</v>
      </c>
      <c r="P463" t="s">
        <v>25</v>
      </c>
      <c r="Q463" t="s">
        <v>25</v>
      </c>
      <c r="R463" t="s">
        <v>25</v>
      </c>
      <c r="S463" t="s">
        <v>25</v>
      </c>
      <c r="T463" s="8" t="s">
        <v>654</v>
      </c>
      <c r="U463" t="s">
        <v>25</v>
      </c>
      <c r="V463" t="s">
        <v>25</v>
      </c>
      <c r="W463" t="s">
        <v>65</v>
      </c>
      <c r="X463" t="s">
        <v>32</v>
      </c>
    </row>
    <row r="464" spans="1:24" x14ac:dyDescent="0.25">
      <c r="A464">
        <v>2024</v>
      </c>
      <c r="B464" t="s">
        <v>22</v>
      </c>
      <c r="C464" s="1" t="s">
        <v>63</v>
      </c>
      <c r="D464" s="1" t="s">
        <v>637</v>
      </c>
      <c r="E464" s="6">
        <v>2100092460</v>
      </c>
      <c r="F464" t="s">
        <v>65</v>
      </c>
      <c r="G464" t="s">
        <v>25</v>
      </c>
      <c r="H464" s="7">
        <f>VLOOKUP(E464,SOTC_SWINE!A2:B106,{2},FALSE)</f>
      </c>
      <c r="I464" t="s">
        <v>66</v>
      </c>
      <c r="J464" t="s">
        <v>67</v>
      </c>
      <c r="K464" t="s">
        <v>67</v>
      </c>
      <c r="L464">
        <f>VLOOKUP(K464,SKU_SWINE!C2:F106,{4},FALSE)</f>
      </c>
      <c r="M464" s="8" t="s">
        <v>89</v>
      </c>
      <c r="N464" t="s">
        <v>29</v>
      </c>
      <c r="O464" t="s">
        <v>25</v>
      </c>
      <c r="P464" t="s">
        <v>25</v>
      </c>
      <c r="Q464" t="s">
        <v>25</v>
      </c>
      <c r="R464" t="s">
        <v>25</v>
      </c>
      <c r="S464" t="s">
        <v>25</v>
      </c>
      <c r="T464" s="8" t="s">
        <v>655</v>
      </c>
      <c r="U464" t="s">
        <v>25</v>
      </c>
      <c r="V464" t="s">
        <v>25</v>
      </c>
      <c r="W464" t="s">
        <v>65</v>
      </c>
      <c r="X464" t="s">
        <v>32</v>
      </c>
    </row>
    <row r="465" spans="1:24" x14ac:dyDescent="0.25">
      <c r="A465">
        <v>2024</v>
      </c>
      <c r="B465" t="s">
        <v>22</v>
      </c>
      <c r="C465" s="1" t="s">
        <v>63</v>
      </c>
      <c r="D465" s="1" t="s">
        <v>637</v>
      </c>
      <c r="E465" s="6">
        <v>2100092460</v>
      </c>
      <c r="F465" t="s">
        <v>65</v>
      </c>
      <c r="G465" t="s">
        <v>25</v>
      </c>
      <c r="H465" s="7">
        <f>VLOOKUP(E465,SOTC_SWINE!A2:B106,{2},FALSE)</f>
      </c>
      <c r="I465" t="s">
        <v>26</v>
      </c>
      <c r="J465" t="s">
        <v>27</v>
      </c>
      <c r="K465" t="s">
        <v>27</v>
      </c>
      <c r="L465">
        <f>VLOOKUP(K465,SKU_SWINE!C2:F106,{4},FALSE)</f>
      </c>
      <c r="M465" s="8" t="s">
        <v>81</v>
      </c>
      <c r="N465" t="s">
        <v>29</v>
      </c>
      <c r="O465" t="s">
        <v>25</v>
      </c>
      <c r="P465" t="s">
        <v>25</v>
      </c>
      <c r="Q465" t="s">
        <v>25</v>
      </c>
      <c r="R465" t="s">
        <v>25</v>
      </c>
      <c r="S465" t="s">
        <v>25</v>
      </c>
      <c r="T465" s="8" t="s">
        <v>656</v>
      </c>
      <c r="U465" t="s">
        <v>25</v>
      </c>
      <c r="V465" t="s">
        <v>25</v>
      </c>
      <c r="W465" t="s">
        <v>65</v>
      </c>
      <c r="X465" t="s">
        <v>32</v>
      </c>
    </row>
    <row r="466" spans="1:24" x14ac:dyDescent="0.25">
      <c r="A466">
        <v>2024</v>
      </c>
      <c r="B466" t="s">
        <v>22</v>
      </c>
      <c r="C466" s="1" t="s">
        <v>63</v>
      </c>
      <c r="D466" s="1" t="s">
        <v>637</v>
      </c>
      <c r="E466" s="6">
        <v>2100092460</v>
      </c>
      <c r="F466" t="s">
        <v>65</v>
      </c>
      <c r="G466" t="s">
        <v>25</v>
      </c>
      <c r="H466" s="7">
        <f>VLOOKUP(E466,SOTC_SWINE!A2:B106,{2},FALSE)</f>
      </c>
      <c r="I466" t="s">
        <v>35</v>
      </c>
      <c r="J466" t="s">
        <v>36</v>
      </c>
      <c r="K466" t="s">
        <v>36</v>
      </c>
      <c r="L466">
        <f>VLOOKUP(K466,SKU_SWINE!C2:F106,{4},FALSE)</f>
      </c>
      <c r="M466" s="8" t="s">
        <v>28</v>
      </c>
      <c r="N466" t="s">
        <v>29</v>
      </c>
      <c r="O466" t="s">
        <v>25</v>
      </c>
      <c r="P466" t="s">
        <v>25</v>
      </c>
      <c r="Q466" t="s">
        <v>25</v>
      </c>
      <c r="R466" t="s">
        <v>25</v>
      </c>
      <c r="S466" t="s">
        <v>25</v>
      </c>
      <c r="T466" s="8" t="s">
        <v>657</v>
      </c>
      <c r="U466" t="s">
        <v>25</v>
      </c>
      <c r="V466" t="s">
        <v>25</v>
      </c>
      <c r="W466" t="s">
        <v>65</v>
      </c>
      <c r="X466" t="s">
        <v>32</v>
      </c>
    </row>
    <row r="467" spans="1:24" x14ac:dyDescent="0.25">
      <c r="A467">
        <v>2024</v>
      </c>
      <c r="B467" t="s">
        <v>22</v>
      </c>
      <c r="C467" s="1" t="s">
        <v>63</v>
      </c>
      <c r="D467" s="1" t="s">
        <v>637</v>
      </c>
      <c r="E467" s="6">
        <v>2100092460</v>
      </c>
      <c r="F467" t="s">
        <v>65</v>
      </c>
      <c r="G467" t="s">
        <v>25</v>
      </c>
      <c r="H467" s="7">
        <f>VLOOKUP(E467,SOTC_SWINE!A2:B106,{2},FALSE)</f>
      </c>
      <c r="I467" t="s">
        <v>179</v>
      </c>
      <c r="J467" t="s">
        <v>180</v>
      </c>
      <c r="K467" t="s">
        <v>180</v>
      </c>
      <c r="L467">
        <f>VLOOKUP(K467,SKU_SWINE!C2:F106,{4},FALSE)</f>
      </c>
      <c r="M467" s="8" t="s">
        <v>81</v>
      </c>
      <c r="N467" t="s">
        <v>29</v>
      </c>
      <c r="O467" t="s">
        <v>25</v>
      </c>
      <c r="P467" t="s">
        <v>25</v>
      </c>
      <c r="Q467" t="s">
        <v>25</v>
      </c>
      <c r="R467" t="s">
        <v>25</v>
      </c>
      <c r="S467" t="s">
        <v>25</v>
      </c>
      <c r="T467" s="8" t="s">
        <v>658</v>
      </c>
      <c r="U467" t="s">
        <v>25</v>
      </c>
      <c r="V467" t="s">
        <v>25</v>
      </c>
      <c r="W467" t="s">
        <v>65</v>
      </c>
      <c r="X467" t="s">
        <v>32</v>
      </c>
    </row>
    <row r="468" spans="1:24" x14ac:dyDescent="0.25">
      <c r="A468">
        <v>2024</v>
      </c>
      <c r="B468" t="s">
        <v>22</v>
      </c>
      <c r="C468" s="1" t="s">
        <v>63</v>
      </c>
      <c r="D468" s="1" t="s">
        <v>637</v>
      </c>
      <c r="E468" s="6">
        <v>2100092460</v>
      </c>
      <c r="F468" t="s">
        <v>65</v>
      </c>
      <c r="G468" t="s">
        <v>25</v>
      </c>
      <c r="H468" s="7">
        <f>VLOOKUP(E468,SOTC_SWINE!A2:B106,{2},FALSE)</f>
      </c>
      <c r="I468" t="s">
        <v>103</v>
      </c>
      <c r="J468" t="s">
        <v>104</v>
      </c>
      <c r="K468" t="s">
        <v>104</v>
      </c>
      <c r="L468">
        <f>VLOOKUP(K468,SKU_SWINE!C2:F106,{4},FALSE)</f>
      </c>
      <c r="M468" s="8" t="s">
        <v>81</v>
      </c>
      <c r="N468" t="s">
        <v>29</v>
      </c>
      <c r="O468" t="s">
        <v>25</v>
      </c>
      <c r="P468" t="s">
        <v>25</v>
      </c>
      <c r="Q468" t="s">
        <v>25</v>
      </c>
      <c r="R468" t="s">
        <v>25</v>
      </c>
      <c r="S468" t="s">
        <v>25</v>
      </c>
      <c r="T468" s="8" t="s">
        <v>659</v>
      </c>
      <c r="U468" t="s">
        <v>25</v>
      </c>
      <c r="V468" t="s">
        <v>25</v>
      </c>
      <c r="W468" t="s">
        <v>65</v>
      </c>
      <c r="X468" t="s">
        <v>32</v>
      </c>
    </row>
    <row r="469" spans="1:24" x14ac:dyDescent="0.25">
      <c r="A469">
        <v>2024</v>
      </c>
      <c r="B469" t="s">
        <v>22</v>
      </c>
      <c r="C469" s="1" t="s">
        <v>143</v>
      </c>
      <c r="D469" s="1" t="s">
        <v>660</v>
      </c>
      <c r="E469" s="6">
        <v>2100092773</v>
      </c>
      <c r="F469" t="s">
        <v>65</v>
      </c>
      <c r="G469" t="s">
        <v>25</v>
      </c>
      <c r="H469" s="7">
        <f>VLOOKUP(E469,SOTC_SWINE!A2:B106,{2},FALSE)</f>
      </c>
      <c r="I469" t="s">
        <v>86</v>
      </c>
      <c r="J469" t="s">
        <v>87</v>
      </c>
      <c r="K469" t="s">
        <v>87</v>
      </c>
      <c r="L469">
        <f>VLOOKUP(K469,SKU_SWINE!C2:F106,{4},FALSE)</f>
      </c>
      <c r="M469" s="8" t="s">
        <v>284</v>
      </c>
      <c r="N469" t="s">
        <v>29</v>
      </c>
      <c r="O469" t="s">
        <v>25</v>
      </c>
      <c r="P469" t="s">
        <v>25</v>
      </c>
      <c r="Q469" t="s">
        <v>25</v>
      </c>
      <c r="R469" t="s">
        <v>25</v>
      </c>
      <c r="S469" t="s">
        <v>25</v>
      </c>
      <c r="T469" s="8" t="s">
        <v>661</v>
      </c>
      <c r="U469" t="s">
        <v>25</v>
      </c>
      <c r="V469" t="s">
        <v>25</v>
      </c>
      <c r="W469" t="s">
        <v>65</v>
      </c>
      <c r="X469" t="s">
        <v>32</v>
      </c>
    </row>
    <row r="470" spans="1:24" x14ac:dyDescent="0.25">
      <c r="A470">
        <v>2024</v>
      </c>
      <c r="B470" t="s">
        <v>22</v>
      </c>
      <c r="C470" s="1" t="s">
        <v>143</v>
      </c>
      <c r="D470" s="1" t="s">
        <v>662</v>
      </c>
      <c r="E470" s="6">
        <v>2100092819</v>
      </c>
      <c r="F470">
        <f>IF(ISBLANK(VLOOKUP(E470,SOTC_SWINE!A2:D106,{3},FALSE)),VLOOKUP(E470,SOTC_SWINE!A2:D106,{4},FALSE),VLOOKUP(E106,SOTC_SWINE!A2:D106,{3},FALSE))</f>
      </c>
      <c r="G470" t="s">
        <v>25</v>
      </c>
      <c r="H470" s="7">
        <f>VLOOKUP(E470,SOTC_SWINE!A2:B106,{2},FALSE)</f>
      </c>
      <c r="I470" t="s">
        <v>129</v>
      </c>
      <c r="J470" t="s">
        <v>130</v>
      </c>
      <c r="K470" t="s">
        <v>130</v>
      </c>
      <c r="L470">
        <f>VLOOKUP(K470,SKU_SWINE!C2:F106,{4},FALSE)</f>
      </c>
      <c r="M470" s="8" t="s">
        <v>100</v>
      </c>
      <c r="N470" t="s">
        <v>29</v>
      </c>
      <c r="O470" t="s">
        <v>25</v>
      </c>
      <c r="P470" t="s">
        <v>25</v>
      </c>
      <c r="Q470" t="s">
        <v>25</v>
      </c>
      <c r="R470" t="s">
        <v>25</v>
      </c>
      <c r="S470" t="s">
        <v>25</v>
      </c>
      <c r="T470" s="8" t="s">
        <v>663</v>
      </c>
      <c r="U470" t="s">
        <v>25</v>
      </c>
      <c r="V470" t="s">
        <v>25</v>
      </c>
      <c r="W470" t="s">
        <v>93</v>
      </c>
      <c r="X470" t="s">
        <v>32</v>
      </c>
    </row>
    <row r="471" spans="1:24" x14ac:dyDescent="0.25">
      <c r="A471">
        <v>2024</v>
      </c>
      <c r="B471" t="s">
        <v>22</v>
      </c>
      <c r="C471" s="1" t="s">
        <v>143</v>
      </c>
      <c r="D471" s="1" t="s">
        <v>662</v>
      </c>
      <c r="E471" s="6">
        <v>2100092819</v>
      </c>
      <c r="F471">
        <f>IF(ISBLANK(VLOOKUP(E471,SOTC_SWINE!A2:D106,{3},FALSE)),VLOOKUP(E471,SOTC_SWINE!A2:D106,{4},FALSE),VLOOKUP(E106,SOTC_SWINE!A2:D106,{3},FALSE))</f>
      </c>
      <c r="G471" t="s">
        <v>25</v>
      </c>
      <c r="H471" s="7">
        <f>VLOOKUP(E471,SOTC_SWINE!A2:B106,{2},FALSE)</f>
      </c>
      <c r="I471" t="s">
        <v>66</v>
      </c>
      <c r="J471" t="s">
        <v>67</v>
      </c>
      <c r="K471" t="s">
        <v>67</v>
      </c>
      <c r="L471">
        <f>VLOOKUP(K471,SKU_SWINE!C2:F106,{4},FALSE)</f>
      </c>
      <c r="M471" s="8" t="s">
        <v>664</v>
      </c>
      <c r="N471" t="s">
        <v>29</v>
      </c>
      <c r="O471" t="s">
        <v>25</v>
      </c>
      <c r="P471" t="s">
        <v>25</v>
      </c>
      <c r="Q471" t="s">
        <v>25</v>
      </c>
      <c r="R471" t="s">
        <v>25</v>
      </c>
      <c r="S471" t="s">
        <v>25</v>
      </c>
      <c r="T471" s="8" t="s">
        <v>665</v>
      </c>
      <c r="U471" t="s">
        <v>25</v>
      </c>
      <c r="V471" t="s">
        <v>25</v>
      </c>
      <c r="W471" t="s">
        <v>93</v>
      </c>
      <c r="X471" t="s">
        <v>32</v>
      </c>
    </row>
    <row r="472" spans="1:24" x14ac:dyDescent="0.25">
      <c r="A472">
        <v>2024</v>
      </c>
      <c r="B472" t="s">
        <v>22</v>
      </c>
      <c r="C472" s="1" t="s">
        <v>143</v>
      </c>
      <c r="D472" s="1" t="s">
        <v>662</v>
      </c>
      <c r="E472" s="6">
        <v>2100092819</v>
      </c>
      <c r="F472">
        <f>IF(ISBLANK(VLOOKUP(E472,SOTC_SWINE!A2:D106,{3},FALSE)),VLOOKUP(E472,SOTC_SWINE!A2:D106,{4},FALSE),VLOOKUP(E106,SOTC_SWINE!A2:D106,{3},FALSE))</f>
      </c>
      <c r="G472" t="s">
        <v>25</v>
      </c>
      <c r="H472" s="7">
        <f>VLOOKUP(E472,SOTC_SWINE!A2:B106,{2},FALSE)</f>
      </c>
      <c r="I472" t="s">
        <v>26</v>
      </c>
      <c r="J472" t="s">
        <v>27</v>
      </c>
      <c r="K472" t="s">
        <v>27</v>
      </c>
      <c r="L472">
        <f>VLOOKUP(K472,SKU_SWINE!C2:F106,{4},FALSE)</f>
      </c>
      <c r="M472" s="8" t="s">
        <v>52</v>
      </c>
      <c r="N472" t="s">
        <v>29</v>
      </c>
      <c r="O472" t="s">
        <v>25</v>
      </c>
      <c r="P472" t="s">
        <v>25</v>
      </c>
      <c r="Q472" t="s">
        <v>25</v>
      </c>
      <c r="R472" t="s">
        <v>25</v>
      </c>
      <c r="S472" t="s">
        <v>25</v>
      </c>
      <c r="T472" s="8" t="s">
        <v>666</v>
      </c>
      <c r="U472" t="s">
        <v>25</v>
      </c>
      <c r="V472" t="s">
        <v>25</v>
      </c>
      <c r="W472" t="s">
        <v>93</v>
      </c>
      <c r="X472" t="s">
        <v>32</v>
      </c>
    </row>
    <row r="473" spans="1:24" x14ac:dyDescent="0.25">
      <c r="A473">
        <v>2024</v>
      </c>
      <c r="B473" t="s">
        <v>22</v>
      </c>
      <c r="C473" s="1" t="s">
        <v>143</v>
      </c>
      <c r="D473" s="1" t="s">
        <v>662</v>
      </c>
      <c r="E473" s="6">
        <v>2100092819</v>
      </c>
      <c r="F473">
        <f>IF(ISBLANK(VLOOKUP(E473,SOTC_SWINE!A2:D106,{3},FALSE)),VLOOKUP(E473,SOTC_SWINE!A2:D106,{4},FALSE),VLOOKUP(E106,SOTC_SWINE!A2:D106,{3},FALSE))</f>
      </c>
      <c r="G473" t="s">
        <v>25</v>
      </c>
      <c r="H473" s="7">
        <f>VLOOKUP(E473,SOTC_SWINE!A2:B106,{2},FALSE)</f>
      </c>
      <c r="I473" t="s">
        <v>129</v>
      </c>
      <c r="J473" t="s">
        <v>130</v>
      </c>
      <c r="K473" t="s">
        <v>130</v>
      </c>
      <c r="L473">
        <f>VLOOKUP(K473,SKU_SWINE!C2:F106,{4},FALSE)</f>
      </c>
      <c r="M473" s="8" t="s">
        <v>52</v>
      </c>
      <c r="N473" t="s">
        <v>29</v>
      </c>
      <c r="O473" t="s">
        <v>25</v>
      </c>
      <c r="P473" t="s">
        <v>25</v>
      </c>
      <c r="Q473" t="s">
        <v>25</v>
      </c>
      <c r="R473" t="s">
        <v>25</v>
      </c>
      <c r="S473" t="s">
        <v>25</v>
      </c>
      <c r="T473" s="8" t="s">
        <v>667</v>
      </c>
      <c r="U473" t="s">
        <v>25</v>
      </c>
      <c r="V473" t="s">
        <v>25</v>
      </c>
      <c r="W473" t="s">
        <v>93</v>
      </c>
      <c r="X473" t="s">
        <v>32</v>
      </c>
    </row>
    <row r="474" spans="1:24" x14ac:dyDescent="0.25">
      <c r="A474">
        <v>2024</v>
      </c>
      <c r="B474" t="s">
        <v>22</v>
      </c>
      <c r="C474" s="1" t="s">
        <v>143</v>
      </c>
      <c r="D474" s="1" t="s">
        <v>662</v>
      </c>
      <c r="E474" s="6">
        <v>2100092819</v>
      </c>
      <c r="F474">
        <f>IF(ISBLANK(VLOOKUP(E474,SOTC_SWINE!A2:D106,{3},FALSE)),VLOOKUP(E474,SOTC_SWINE!A2:D106,{4},FALSE),VLOOKUP(E106,SOTC_SWINE!A2:D106,{3},FALSE))</f>
      </c>
      <c r="G474" t="s">
        <v>25</v>
      </c>
      <c r="H474" s="7">
        <f>VLOOKUP(E474,SOTC_SWINE!A2:B106,{2},FALSE)</f>
      </c>
      <c r="I474" t="s">
        <v>66</v>
      </c>
      <c r="J474" t="s">
        <v>67</v>
      </c>
      <c r="K474" t="s">
        <v>67</v>
      </c>
      <c r="L474">
        <f>VLOOKUP(K474,SKU_SWINE!C2:F106,{4},FALSE)</f>
      </c>
      <c r="M474" s="8" t="s">
        <v>254</v>
      </c>
      <c r="N474" t="s">
        <v>29</v>
      </c>
      <c r="O474" t="s">
        <v>25</v>
      </c>
      <c r="P474" t="s">
        <v>25</v>
      </c>
      <c r="Q474" t="s">
        <v>25</v>
      </c>
      <c r="R474" t="s">
        <v>25</v>
      </c>
      <c r="S474" t="s">
        <v>25</v>
      </c>
      <c r="T474" s="8" t="s">
        <v>668</v>
      </c>
      <c r="U474" t="s">
        <v>25</v>
      </c>
      <c r="V474" t="s">
        <v>25</v>
      </c>
      <c r="W474" t="s">
        <v>93</v>
      </c>
      <c r="X474" t="s">
        <v>32</v>
      </c>
    </row>
    <row r="475" spans="1:24" x14ac:dyDescent="0.25">
      <c r="A475">
        <v>2024</v>
      </c>
      <c r="B475" t="s">
        <v>22</v>
      </c>
      <c r="C475" s="1" t="s">
        <v>143</v>
      </c>
      <c r="D475" s="1" t="s">
        <v>662</v>
      </c>
      <c r="E475" s="6">
        <v>2100092819</v>
      </c>
      <c r="F475">
        <f>IF(ISBLANK(VLOOKUP(E475,SOTC_SWINE!A2:D106,{3},FALSE)),VLOOKUP(E475,SOTC_SWINE!A2:D106,{4},FALSE),VLOOKUP(E106,SOTC_SWINE!A2:D106,{3},FALSE))</f>
      </c>
      <c r="G475" t="s">
        <v>25</v>
      </c>
      <c r="H475" s="7">
        <f>VLOOKUP(E475,SOTC_SWINE!A2:B106,{2},FALSE)</f>
      </c>
      <c r="I475" t="s">
        <v>26</v>
      </c>
      <c r="J475" t="s">
        <v>27</v>
      </c>
      <c r="K475" t="s">
        <v>27</v>
      </c>
      <c r="L475">
        <f>VLOOKUP(K475,SKU_SWINE!C2:F106,{4},FALSE)</f>
      </c>
      <c r="M475" s="8" t="s">
        <v>28</v>
      </c>
      <c r="N475" t="s">
        <v>29</v>
      </c>
      <c r="O475" t="s">
        <v>25</v>
      </c>
      <c r="P475" t="s">
        <v>25</v>
      </c>
      <c r="Q475" t="s">
        <v>25</v>
      </c>
      <c r="R475" t="s">
        <v>25</v>
      </c>
      <c r="S475" t="s">
        <v>25</v>
      </c>
      <c r="T475" s="8" t="s">
        <v>669</v>
      </c>
      <c r="U475" t="s">
        <v>25</v>
      </c>
      <c r="V475" t="s">
        <v>25</v>
      </c>
      <c r="W475" t="s">
        <v>93</v>
      </c>
      <c r="X475" t="s">
        <v>32</v>
      </c>
    </row>
    <row r="476" spans="1:24" x14ac:dyDescent="0.25">
      <c r="A476">
        <v>2024</v>
      </c>
      <c r="B476" t="s">
        <v>22</v>
      </c>
      <c r="C476" s="1" t="s">
        <v>143</v>
      </c>
      <c r="D476" s="1" t="s">
        <v>662</v>
      </c>
      <c r="E476" s="6">
        <v>2100092819</v>
      </c>
      <c r="F476">
        <f>IF(ISBLANK(VLOOKUP(E476,SOTC_SWINE!A2:D106,{3},FALSE)),VLOOKUP(E476,SOTC_SWINE!A2:D106,{4},FALSE),VLOOKUP(E106,SOTC_SWINE!A2:D106,{3},FALSE))</f>
      </c>
      <c r="G476" t="s">
        <v>25</v>
      </c>
      <c r="H476" s="7">
        <f>VLOOKUP(E476,SOTC_SWINE!A2:B106,{2},FALSE)</f>
      </c>
      <c r="I476" t="s">
        <v>76</v>
      </c>
      <c r="J476" t="s">
        <v>77</v>
      </c>
      <c r="K476" t="s">
        <v>77</v>
      </c>
      <c r="L476">
        <f>VLOOKUP(K476,SKU_SWINE!C2:F106,{4},FALSE)</f>
      </c>
      <c r="M476" s="8" t="s">
        <v>28</v>
      </c>
      <c r="N476" t="s">
        <v>29</v>
      </c>
      <c r="O476" t="s">
        <v>25</v>
      </c>
      <c r="P476" t="s">
        <v>25</v>
      </c>
      <c r="Q476" t="s">
        <v>25</v>
      </c>
      <c r="R476" t="s">
        <v>25</v>
      </c>
      <c r="S476" t="s">
        <v>25</v>
      </c>
      <c r="T476" s="8" t="s">
        <v>670</v>
      </c>
      <c r="U476" t="s">
        <v>25</v>
      </c>
      <c r="V476" t="s">
        <v>25</v>
      </c>
      <c r="W476" t="s">
        <v>93</v>
      </c>
      <c r="X476" t="s">
        <v>32</v>
      </c>
    </row>
    <row r="477" spans="1:24" x14ac:dyDescent="0.25">
      <c r="A477">
        <v>2024</v>
      </c>
      <c r="B477" t="s">
        <v>22</v>
      </c>
      <c r="C477" s="1" t="s">
        <v>143</v>
      </c>
      <c r="D477" s="1" t="s">
        <v>662</v>
      </c>
      <c r="E477" s="6">
        <v>2100092819</v>
      </c>
      <c r="F477">
        <f>IF(ISBLANK(VLOOKUP(E477,SOTC_SWINE!A2:D106,{3},FALSE)),VLOOKUP(E477,SOTC_SWINE!A2:D106,{4},FALSE),VLOOKUP(E106,SOTC_SWINE!A2:D106,{3},FALSE))</f>
      </c>
      <c r="G477" t="s">
        <v>25</v>
      </c>
      <c r="H477" s="7">
        <f>VLOOKUP(E477,SOTC_SWINE!A2:B106,{2},FALSE)</f>
      </c>
      <c r="I477" t="s">
        <v>190</v>
      </c>
      <c r="J477" t="s">
        <v>191</v>
      </c>
      <c r="K477" t="s">
        <v>191</v>
      </c>
      <c r="L477">
        <f>VLOOKUP(K477,SKU_SWINE!C2:F106,{4},FALSE)</f>
      </c>
      <c r="M477" s="8" t="s">
        <v>52</v>
      </c>
      <c r="N477" t="s">
        <v>29</v>
      </c>
      <c r="O477" t="s">
        <v>25</v>
      </c>
      <c r="P477" t="s">
        <v>25</v>
      </c>
      <c r="Q477" t="s">
        <v>25</v>
      </c>
      <c r="R477" t="s">
        <v>25</v>
      </c>
      <c r="S477" t="s">
        <v>25</v>
      </c>
      <c r="T477" s="8" t="s">
        <v>671</v>
      </c>
      <c r="U477" t="s">
        <v>25</v>
      </c>
      <c r="V477" t="s">
        <v>25</v>
      </c>
      <c r="W477" t="s">
        <v>93</v>
      </c>
      <c r="X477" t="s">
        <v>32</v>
      </c>
    </row>
    <row r="478" spans="1:24" x14ac:dyDescent="0.25">
      <c r="A478">
        <v>2024</v>
      </c>
      <c r="B478" t="s">
        <v>22</v>
      </c>
      <c r="C478" s="1" t="s">
        <v>143</v>
      </c>
      <c r="D478" s="1" t="s">
        <v>662</v>
      </c>
      <c r="E478" s="6">
        <v>2100092819</v>
      </c>
      <c r="F478">
        <f>IF(ISBLANK(VLOOKUP(E478,SOTC_SWINE!A2:D106,{3},FALSE)),VLOOKUP(E478,SOTC_SWINE!A2:D106,{4},FALSE),VLOOKUP(E106,SOTC_SWINE!A2:D106,{3},FALSE))</f>
      </c>
      <c r="G478" t="s">
        <v>25</v>
      </c>
      <c r="H478" s="7">
        <f>VLOOKUP(E478,SOTC_SWINE!A2:B106,{2},FALSE)</f>
      </c>
      <c r="I478" t="s">
        <v>190</v>
      </c>
      <c r="J478" t="s">
        <v>191</v>
      </c>
      <c r="K478" t="s">
        <v>191</v>
      </c>
      <c r="L478">
        <f>VLOOKUP(K478,SKU_SWINE!C2:F106,{4},FALSE)</f>
      </c>
      <c r="M478" s="8" t="s">
        <v>71</v>
      </c>
      <c r="N478" t="s">
        <v>29</v>
      </c>
      <c r="O478" t="s">
        <v>25</v>
      </c>
      <c r="P478" t="s">
        <v>25</v>
      </c>
      <c r="Q478" t="s">
        <v>25</v>
      </c>
      <c r="R478" t="s">
        <v>25</v>
      </c>
      <c r="S478" t="s">
        <v>25</v>
      </c>
      <c r="T478" s="8" t="s">
        <v>672</v>
      </c>
      <c r="U478" t="s">
        <v>25</v>
      </c>
      <c r="V478" t="s">
        <v>25</v>
      </c>
      <c r="W478" t="s">
        <v>93</v>
      </c>
      <c r="X478" t="s">
        <v>32</v>
      </c>
    </row>
    <row r="479" spans="1:24" x14ac:dyDescent="0.25">
      <c r="A479">
        <v>2024</v>
      </c>
      <c r="B479" t="s">
        <v>22</v>
      </c>
      <c r="C479" s="1" t="s">
        <v>143</v>
      </c>
      <c r="D479" s="1" t="s">
        <v>662</v>
      </c>
      <c r="E479" s="6">
        <v>2100092819</v>
      </c>
      <c r="F479">
        <f>IF(ISBLANK(VLOOKUP(E479,SOTC_SWINE!A2:D106,{3},FALSE)),VLOOKUP(E479,SOTC_SWINE!A2:D106,{4},FALSE),VLOOKUP(E106,SOTC_SWINE!A2:D106,{3},FALSE))</f>
      </c>
      <c r="G479" t="s">
        <v>25</v>
      </c>
      <c r="H479" s="7">
        <f>VLOOKUP(E479,SOTC_SWINE!A2:B106,{2},FALSE)</f>
      </c>
      <c r="I479" t="s">
        <v>627</v>
      </c>
      <c r="J479" t="s">
        <v>628</v>
      </c>
      <c r="K479" t="s">
        <v>628</v>
      </c>
      <c r="L479">
        <f>VLOOKUP(K479,SKU_SWINE!C2:F106,{4},FALSE)</f>
      </c>
      <c r="M479" s="8" t="s">
        <v>28</v>
      </c>
      <c r="N479" t="s">
        <v>29</v>
      </c>
      <c r="O479" t="s">
        <v>25</v>
      </c>
      <c r="P479" t="s">
        <v>25</v>
      </c>
      <c r="Q479" t="s">
        <v>25</v>
      </c>
      <c r="R479" t="s">
        <v>25</v>
      </c>
      <c r="S479" t="s">
        <v>25</v>
      </c>
      <c r="T479" s="8" t="s">
        <v>673</v>
      </c>
      <c r="U479" t="s">
        <v>25</v>
      </c>
      <c r="V479" t="s">
        <v>25</v>
      </c>
      <c r="W479" t="s">
        <v>93</v>
      </c>
      <c r="X479" t="s">
        <v>32</v>
      </c>
    </row>
    <row r="480" spans="1:24" x14ac:dyDescent="0.25">
      <c r="A480">
        <v>2024</v>
      </c>
      <c r="B480" t="s">
        <v>22</v>
      </c>
      <c r="C480" s="1" t="s">
        <v>262</v>
      </c>
      <c r="D480" s="1" t="s">
        <v>674</v>
      </c>
      <c r="E480" s="6">
        <v>2100092853</v>
      </c>
      <c r="F480">
        <f>IF(ISBLANK(VLOOKUP(E480,SOTC_SWINE!A2:D106,{3},FALSE)),VLOOKUP(E480,SOTC_SWINE!A2:D106,{4},FALSE),VLOOKUP(E106,SOTC_SWINE!A2:D106,{3},FALSE))</f>
      </c>
      <c r="G480" t="s">
        <v>25</v>
      </c>
      <c r="H480" s="7">
        <f>VLOOKUP(E480,SOTC_SWINE!A2:B106,{2},FALSE)</f>
      </c>
      <c r="I480" t="s">
        <v>119</v>
      </c>
      <c r="J480" t="s">
        <v>120</v>
      </c>
      <c r="K480" t="s">
        <v>120</v>
      </c>
      <c r="L480">
        <f>VLOOKUP(K480,SKU_SWINE!C2:F106,{4},FALSE)</f>
      </c>
      <c r="M480" s="8" t="s">
        <v>28</v>
      </c>
      <c r="N480" t="s">
        <v>29</v>
      </c>
      <c r="O480" t="s">
        <v>25</v>
      </c>
      <c r="P480" t="s">
        <v>25</v>
      </c>
      <c r="Q480" t="s">
        <v>25</v>
      </c>
      <c r="R480" t="s">
        <v>25</v>
      </c>
      <c r="S480" t="s">
        <v>25</v>
      </c>
      <c r="T480" s="8" t="s">
        <v>675</v>
      </c>
      <c r="U480" t="s">
        <v>25</v>
      </c>
      <c r="V480" t="s">
        <v>25</v>
      </c>
      <c r="W480" t="s">
        <v>93</v>
      </c>
      <c r="X480" t="s">
        <v>32</v>
      </c>
    </row>
    <row r="481" spans="1:24" x14ac:dyDescent="0.25">
      <c r="A481">
        <v>2024</v>
      </c>
      <c r="B481" t="s">
        <v>22</v>
      </c>
      <c r="C481" s="1" t="s">
        <v>262</v>
      </c>
      <c r="D481" s="1" t="s">
        <v>674</v>
      </c>
      <c r="E481" s="6">
        <v>2100092853</v>
      </c>
      <c r="F481">
        <f>IF(ISBLANK(VLOOKUP(E481,SOTC_SWINE!A2:D106,{3},FALSE)),VLOOKUP(E481,SOTC_SWINE!A2:D106,{4},FALSE),VLOOKUP(E106,SOTC_SWINE!A2:D106,{3},FALSE))</f>
      </c>
      <c r="G481" t="s">
        <v>25</v>
      </c>
      <c r="H481" s="7">
        <f>VLOOKUP(E481,SOTC_SWINE!A2:B106,{2},FALSE)</f>
      </c>
      <c r="I481" t="s">
        <v>122</v>
      </c>
      <c r="J481" t="s">
        <v>123</v>
      </c>
      <c r="K481" t="s">
        <v>123</v>
      </c>
      <c r="L481">
        <f>VLOOKUP(K481,SKU_SWINE!C2:F106,{4},FALSE)</f>
      </c>
      <c r="M481" s="8" t="s">
        <v>211</v>
      </c>
      <c r="N481" t="s">
        <v>29</v>
      </c>
      <c r="O481" t="s">
        <v>25</v>
      </c>
      <c r="P481" t="s">
        <v>25</v>
      </c>
      <c r="Q481" t="s">
        <v>25</v>
      </c>
      <c r="R481" t="s">
        <v>25</v>
      </c>
      <c r="S481" t="s">
        <v>25</v>
      </c>
      <c r="T481" s="8" t="s">
        <v>676</v>
      </c>
      <c r="U481" t="s">
        <v>25</v>
      </c>
      <c r="V481" t="s">
        <v>25</v>
      </c>
      <c r="W481" t="s">
        <v>93</v>
      </c>
      <c r="X481" t="s">
        <v>32</v>
      </c>
    </row>
    <row r="482" spans="1:24" x14ac:dyDescent="0.25">
      <c r="A482">
        <v>2024</v>
      </c>
      <c r="B482" t="s">
        <v>22</v>
      </c>
      <c r="C482" s="1" t="s">
        <v>262</v>
      </c>
      <c r="D482" s="1" t="s">
        <v>674</v>
      </c>
      <c r="E482" s="6">
        <v>2100092853</v>
      </c>
      <c r="F482">
        <f>IF(ISBLANK(VLOOKUP(E482,SOTC_SWINE!A2:D106,{3},FALSE)),VLOOKUP(E482,SOTC_SWINE!A2:D106,{4},FALSE),VLOOKUP(E106,SOTC_SWINE!A2:D106,{3},FALSE))</f>
      </c>
      <c r="G482" t="s">
        <v>25</v>
      </c>
      <c r="H482" s="7">
        <f>VLOOKUP(E482,SOTC_SWINE!A2:B106,{2},FALSE)</f>
      </c>
      <c r="I482" t="s">
        <v>83</v>
      </c>
      <c r="J482" t="s">
        <v>84</v>
      </c>
      <c r="K482" t="s">
        <v>84</v>
      </c>
      <c r="L482">
        <f>VLOOKUP(K482,SKU_SWINE!C2:F106,{4},FALSE)</f>
      </c>
      <c r="M482" s="8" t="s">
        <v>648</v>
      </c>
      <c r="N482" t="s">
        <v>29</v>
      </c>
      <c r="O482" t="s">
        <v>25</v>
      </c>
      <c r="P482" t="s">
        <v>25</v>
      </c>
      <c r="Q482" t="s">
        <v>25</v>
      </c>
      <c r="R482" t="s">
        <v>25</v>
      </c>
      <c r="S482" t="s">
        <v>25</v>
      </c>
      <c r="T482" s="8" t="s">
        <v>677</v>
      </c>
      <c r="U482" t="s">
        <v>25</v>
      </c>
      <c r="V482" t="s">
        <v>25</v>
      </c>
      <c r="W482" t="s">
        <v>93</v>
      </c>
      <c r="X482" t="s">
        <v>32</v>
      </c>
    </row>
    <row r="483" spans="1:24" x14ac:dyDescent="0.25">
      <c r="A483">
        <v>2024</v>
      </c>
      <c r="B483" t="s">
        <v>22</v>
      </c>
      <c r="C483" s="1" t="s">
        <v>262</v>
      </c>
      <c r="D483" s="1" t="s">
        <v>674</v>
      </c>
      <c r="E483" s="6">
        <v>2100092853</v>
      </c>
      <c r="F483">
        <f>IF(ISBLANK(VLOOKUP(E483,SOTC_SWINE!A2:D106,{3},FALSE)),VLOOKUP(E483,SOTC_SWINE!A2:D106,{4},FALSE),VLOOKUP(E106,SOTC_SWINE!A2:D106,{3},FALSE))</f>
      </c>
      <c r="G483" t="s">
        <v>25</v>
      </c>
      <c r="H483" s="7">
        <f>VLOOKUP(E483,SOTC_SWINE!A2:B106,{2},FALSE)</f>
      </c>
      <c r="I483" t="s">
        <v>86</v>
      </c>
      <c r="J483" t="s">
        <v>87</v>
      </c>
      <c r="K483" t="s">
        <v>87</v>
      </c>
      <c r="L483">
        <f>VLOOKUP(K483,SKU_SWINE!C2:F106,{4},FALSE)</f>
      </c>
      <c r="M483" s="8" t="s">
        <v>174</v>
      </c>
      <c r="N483" t="s">
        <v>29</v>
      </c>
      <c r="O483" t="s">
        <v>25</v>
      </c>
      <c r="P483" t="s">
        <v>25</v>
      </c>
      <c r="Q483" t="s">
        <v>25</v>
      </c>
      <c r="R483" t="s">
        <v>25</v>
      </c>
      <c r="S483" t="s">
        <v>25</v>
      </c>
      <c r="T483" s="8" t="s">
        <v>678</v>
      </c>
      <c r="U483" t="s">
        <v>25</v>
      </c>
      <c r="V483" t="s">
        <v>25</v>
      </c>
      <c r="W483" t="s">
        <v>93</v>
      </c>
      <c r="X483" t="s">
        <v>32</v>
      </c>
    </row>
    <row r="484" spans="1:24" x14ac:dyDescent="0.25">
      <c r="A484">
        <v>2024</v>
      </c>
      <c r="B484" t="s">
        <v>22</v>
      </c>
      <c r="C484" s="1" t="s">
        <v>262</v>
      </c>
      <c r="D484" s="1" t="s">
        <v>674</v>
      </c>
      <c r="E484" s="6">
        <v>2100092853</v>
      </c>
      <c r="F484">
        <f>IF(ISBLANK(VLOOKUP(E484,SOTC_SWINE!A2:D106,{3},FALSE)),VLOOKUP(E484,SOTC_SWINE!A2:D106,{4},FALSE),VLOOKUP(E106,SOTC_SWINE!A2:D106,{3},FALSE))</f>
      </c>
      <c r="G484" t="s">
        <v>25</v>
      </c>
      <c r="H484" s="7">
        <f>VLOOKUP(E484,SOTC_SWINE!A2:B106,{2},FALSE)</f>
      </c>
      <c r="I484" t="s">
        <v>206</v>
      </c>
      <c r="J484" t="s">
        <v>207</v>
      </c>
      <c r="K484" t="s">
        <v>207</v>
      </c>
      <c r="L484">
        <f>VLOOKUP(K484,SKU_SWINE!C2:F106,{4},FALSE)</f>
      </c>
      <c r="M484" s="8" t="s">
        <v>52</v>
      </c>
      <c r="N484" t="s">
        <v>29</v>
      </c>
      <c r="O484" t="s">
        <v>25</v>
      </c>
      <c r="P484" t="s">
        <v>25</v>
      </c>
      <c r="Q484" t="s">
        <v>25</v>
      </c>
      <c r="R484" t="s">
        <v>25</v>
      </c>
      <c r="S484" t="s">
        <v>25</v>
      </c>
      <c r="T484" s="8" t="s">
        <v>679</v>
      </c>
      <c r="U484" t="s">
        <v>25</v>
      </c>
      <c r="V484" t="s">
        <v>25</v>
      </c>
      <c r="W484" t="s">
        <v>93</v>
      </c>
      <c r="X484" t="s">
        <v>32</v>
      </c>
    </row>
    <row r="485" spans="1:24" x14ac:dyDescent="0.25">
      <c r="A485">
        <v>2024</v>
      </c>
      <c r="B485" t="s">
        <v>22</v>
      </c>
      <c r="C485" s="1" t="s">
        <v>262</v>
      </c>
      <c r="D485" s="1" t="s">
        <v>674</v>
      </c>
      <c r="E485" s="6">
        <v>2100092853</v>
      </c>
      <c r="F485">
        <f>IF(ISBLANK(VLOOKUP(E485,SOTC_SWINE!A2:D106,{3},FALSE)),VLOOKUP(E485,SOTC_SWINE!A2:D106,{4},FALSE),VLOOKUP(E106,SOTC_SWINE!A2:D106,{3},FALSE))</f>
      </c>
      <c r="G485" t="s">
        <v>25</v>
      </c>
      <c r="H485" s="7">
        <f>VLOOKUP(E485,SOTC_SWINE!A2:B106,{2},FALSE)</f>
      </c>
      <c r="I485" t="s">
        <v>103</v>
      </c>
      <c r="J485" t="s">
        <v>104</v>
      </c>
      <c r="K485" t="s">
        <v>104</v>
      </c>
      <c r="L485">
        <f>VLOOKUP(K485,SKU_SWINE!C2:F106,{4},FALSE)</f>
      </c>
      <c r="M485" s="8" t="s">
        <v>28</v>
      </c>
      <c r="N485" t="s">
        <v>29</v>
      </c>
      <c r="O485" t="s">
        <v>25</v>
      </c>
      <c r="P485" t="s">
        <v>25</v>
      </c>
      <c r="Q485" t="s">
        <v>25</v>
      </c>
      <c r="R485" t="s">
        <v>25</v>
      </c>
      <c r="S485" t="s">
        <v>25</v>
      </c>
      <c r="T485" s="8" t="s">
        <v>680</v>
      </c>
      <c r="U485" t="s">
        <v>25</v>
      </c>
      <c r="V485" t="s">
        <v>25</v>
      </c>
      <c r="W485" t="s">
        <v>93</v>
      </c>
      <c r="X485" t="s">
        <v>32</v>
      </c>
    </row>
    <row r="486" spans="1:24" x14ac:dyDescent="0.25">
      <c r="A486">
        <v>2024</v>
      </c>
      <c r="B486" t="s">
        <v>22</v>
      </c>
      <c r="C486" s="1" t="s">
        <v>163</v>
      </c>
      <c r="D486" s="1" t="s">
        <v>681</v>
      </c>
      <c r="E486" s="6">
        <v>2100092880</v>
      </c>
      <c r="F486" t="s">
        <v>65</v>
      </c>
      <c r="G486" t="s">
        <v>25</v>
      </c>
      <c r="H486" s="7">
        <f>VLOOKUP(E486,SOTC_SWINE!A2:B106,{2},FALSE)</f>
      </c>
      <c r="I486" t="s">
        <v>83</v>
      </c>
      <c r="J486" t="s">
        <v>84</v>
      </c>
      <c r="K486" t="s">
        <v>84</v>
      </c>
      <c r="L486">
        <f>VLOOKUP(K486,SKU_SWINE!C2:F106,{4},FALSE)</f>
      </c>
      <c r="M486" s="8" t="s">
        <v>100</v>
      </c>
      <c r="N486" t="s">
        <v>29</v>
      </c>
      <c r="O486" t="s">
        <v>25</v>
      </c>
      <c r="P486" t="s">
        <v>25</v>
      </c>
      <c r="Q486" t="s">
        <v>25</v>
      </c>
      <c r="R486" t="s">
        <v>25</v>
      </c>
      <c r="S486" t="s">
        <v>25</v>
      </c>
      <c r="T486" s="8" t="s">
        <v>682</v>
      </c>
      <c r="U486" t="s">
        <v>25</v>
      </c>
      <c r="V486" t="s">
        <v>25</v>
      </c>
      <c r="W486" t="s">
        <v>65</v>
      </c>
      <c r="X486" t="s">
        <v>32</v>
      </c>
    </row>
    <row r="487" spans="1:24" x14ac:dyDescent="0.25">
      <c r="A487">
        <v>2024</v>
      </c>
      <c r="B487" t="s">
        <v>22</v>
      </c>
      <c r="C487" s="1" t="s">
        <v>163</v>
      </c>
      <c r="D487" s="1" t="s">
        <v>681</v>
      </c>
      <c r="E487" s="6">
        <v>2100092880</v>
      </c>
      <c r="F487" t="s">
        <v>65</v>
      </c>
      <c r="G487" t="s">
        <v>25</v>
      </c>
      <c r="H487" s="7">
        <f>VLOOKUP(E487,SOTC_SWINE!A2:B106,{2},FALSE)</f>
      </c>
      <c r="I487" t="s">
        <v>86</v>
      </c>
      <c r="J487" t="s">
        <v>87</v>
      </c>
      <c r="K487" t="s">
        <v>87</v>
      </c>
      <c r="L487">
        <f>VLOOKUP(K487,SKU_SWINE!C2:F106,{4},FALSE)</f>
      </c>
      <c r="M487" s="8" t="s">
        <v>52</v>
      </c>
      <c r="N487" t="s">
        <v>29</v>
      </c>
      <c r="O487" t="s">
        <v>25</v>
      </c>
      <c r="P487" t="s">
        <v>25</v>
      </c>
      <c r="Q487" t="s">
        <v>25</v>
      </c>
      <c r="R487" t="s">
        <v>25</v>
      </c>
      <c r="S487" t="s">
        <v>25</v>
      </c>
      <c r="T487" s="8" t="s">
        <v>683</v>
      </c>
      <c r="U487" t="s">
        <v>25</v>
      </c>
      <c r="V487" t="s">
        <v>25</v>
      </c>
      <c r="W487" t="s">
        <v>65</v>
      </c>
      <c r="X487" t="s">
        <v>32</v>
      </c>
    </row>
    <row r="488" spans="1:24" x14ac:dyDescent="0.25">
      <c r="A488">
        <v>2024</v>
      </c>
      <c r="B488" t="s">
        <v>22</v>
      </c>
      <c r="C488" s="1" t="s">
        <v>163</v>
      </c>
      <c r="D488" s="1" t="s">
        <v>681</v>
      </c>
      <c r="E488" s="6">
        <v>2100092880</v>
      </c>
      <c r="F488" t="s">
        <v>65</v>
      </c>
      <c r="G488" t="s">
        <v>25</v>
      </c>
      <c r="H488" s="7">
        <f>VLOOKUP(E488,SOTC_SWINE!A2:B106,{2},FALSE)</f>
      </c>
      <c r="I488" t="s">
        <v>66</v>
      </c>
      <c r="J488" t="s">
        <v>67</v>
      </c>
      <c r="K488" t="s">
        <v>67</v>
      </c>
      <c r="L488">
        <f>VLOOKUP(K488,SKU_SWINE!C2:F106,{4},FALSE)</f>
      </c>
      <c r="M488" s="8" t="s">
        <v>79</v>
      </c>
      <c r="N488" t="s">
        <v>29</v>
      </c>
      <c r="O488" t="s">
        <v>25</v>
      </c>
      <c r="P488" t="s">
        <v>25</v>
      </c>
      <c r="Q488" t="s">
        <v>25</v>
      </c>
      <c r="R488" t="s">
        <v>25</v>
      </c>
      <c r="S488" t="s">
        <v>25</v>
      </c>
      <c r="T488" s="8" t="s">
        <v>684</v>
      </c>
      <c r="U488" t="s">
        <v>25</v>
      </c>
      <c r="V488" t="s">
        <v>25</v>
      </c>
      <c r="W488" t="s">
        <v>65</v>
      </c>
      <c r="X488" t="s">
        <v>32</v>
      </c>
    </row>
    <row r="489" spans="1:24" x14ac:dyDescent="0.25">
      <c r="A489">
        <v>2024</v>
      </c>
      <c r="B489" t="s">
        <v>22</v>
      </c>
      <c r="C489" s="1" t="s">
        <v>163</v>
      </c>
      <c r="D489" s="1" t="s">
        <v>681</v>
      </c>
      <c r="E489" s="6">
        <v>2100092880</v>
      </c>
      <c r="F489" t="s">
        <v>65</v>
      </c>
      <c r="G489" t="s">
        <v>25</v>
      </c>
      <c r="H489" s="7">
        <f>VLOOKUP(E489,SOTC_SWINE!A2:B106,{2},FALSE)</f>
      </c>
      <c r="I489" t="s">
        <v>26</v>
      </c>
      <c r="J489" t="s">
        <v>27</v>
      </c>
      <c r="K489" t="s">
        <v>27</v>
      </c>
      <c r="L489">
        <f>VLOOKUP(K489,SKU_SWINE!C2:F106,{4},FALSE)</f>
      </c>
      <c r="M489" s="8" t="s">
        <v>100</v>
      </c>
      <c r="N489" t="s">
        <v>29</v>
      </c>
      <c r="O489" t="s">
        <v>25</v>
      </c>
      <c r="P489" t="s">
        <v>25</v>
      </c>
      <c r="Q489" t="s">
        <v>25</v>
      </c>
      <c r="R489" t="s">
        <v>25</v>
      </c>
      <c r="S489" t="s">
        <v>25</v>
      </c>
      <c r="T489" s="8" t="s">
        <v>685</v>
      </c>
      <c r="U489" t="s">
        <v>25</v>
      </c>
      <c r="V489" t="s">
        <v>25</v>
      </c>
      <c r="W489" t="s">
        <v>65</v>
      </c>
      <c r="X489" t="s">
        <v>32</v>
      </c>
    </row>
    <row r="490" spans="1:24" x14ac:dyDescent="0.25">
      <c r="A490">
        <v>2024</v>
      </c>
      <c r="B490" t="s">
        <v>22</v>
      </c>
      <c r="C490" s="1" t="s">
        <v>163</v>
      </c>
      <c r="D490" s="1" t="s">
        <v>681</v>
      </c>
      <c r="E490" s="6">
        <v>2100092880</v>
      </c>
      <c r="F490" t="s">
        <v>65</v>
      </c>
      <c r="G490" t="s">
        <v>25</v>
      </c>
      <c r="H490" s="7">
        <f>VLOOKUP(E490,SOTC_SWINE!A2:B106,{2},FALSE)</f>
      </c>
      <c r="I490" t="s">
        <v>122</v>
      </c>
      <c r="J490" t="s">
        <v>123</v>
      </c>
      <c r="K490" t="s">
        <v>123</v>
      </c>
      <c r="L490">
        <f>VLOOKUP(K490,SKU_SWINE!C2:F106,{4},FALSE)</f>
      </c>
      <c r="M490" s="8" t="s">
        <v>52</v>
      </c>
      <c r="N490" t="s">
        <v>29</v>
      </c>
      <c r="O490" t="s">
        <v>25</v>
      </c>
      <c r="P490" t="s">
        <v>25</v>
      </c>
      <c r="Q490" t="s">
        <v>25</v>
      </c>
      <c r="R490" t="s">
        <v>25</v>
      </c>
      <c r="S490" t="s">
        <v>25</v>
      </c>
      <c r="T490" s="8" t="s">
        <v>686</v>
      </c>
      <c r="U490" t="s">
        <v>25</v>
      </c>
      <c r="V490" t="s">
        <v>25</v>
      </c>
      <c r="W490" t="s">
        <v>65</v>
      </c>
      <c r="X490" t="s">
        <v>32</v>
      </c>
    </row>
    <row r="491" spans="1:24" x14ac:dyDescent="0.25">
      <c r="A491">
        <v>2024</v>
      </c>
      <c r="B491" t="s">
        <v>22</v>
      </c>
      <c r="C491" s="1" t="s">
        <v>163</v>
      </c>
      <c r="D491" s="1" t="s">
        <v>681</v>
      </c>
      <c r="E491" s="6">
        <v>2100092880</v>
      </c>
      <c r="F491" t="s">
        <v>65</v>
      </c>
      <c r="G491" t="s">
        <v>25</v>
      </c>
      <c r="H491" s="7">
        <f>VLOOKUP(E491,SOTC_SWINE!A2:B106,{2},FALSE)</f>
      </c>
      <c r="I491" t="s">
        <v>122</v>
      </c>
      <c r="J491" t="s">
        <v>123</v>
      </c>
      <c r="K491" t="s">
        <v>123</v>
      </c>
      <c r="L491">
        <f>VLOOKUP(K491,SKU_SWINE!C2:F106,{4},FALSE)</f>
      </c>
      <c r="M491" s="8" t="s">
        <v>52</v>
      </c>
      <c r="N491" t="s">
        <v>29</v>
      </c>
      <c r="O491" t="s">
        <v>25</v>
      </c>
      <c r="P491" t="s">
        <v>25</v>
      </c>
      <c r="Q491" t="s">
        <v>25</v>
      </c>
      <c r="R491" t="s">
        <v>25</v>
      </c>
      <c r="S491" t="s">
        <v>25</v>
      </c>
      <c r="T491" s="8" t="s">
        <v>686</v>
      </c>
      <c r="U491" t="s">
        <v>25</v>
      </c>
      <c r="V491" t="s">
        <v>25</v>
      </c>
      <c r="W491" t="s">
        <v>65</v>
      </c>
      <c r="X491" t="s">
        <v>32</v>
      </c>
    </row>
    <row r="492" spans="1:24" x14ac:dyDescent="0.25">
      <c r="A492">
        <v>2024</v>
      </c>
      <c r="B492" t="s">
        <v>22</v>
      </c>
      <c r="C492" s="1" t="s">
        <v>163</v>
      </c>
      <c r="D492" s="1" t="s">
        <v>681</v>
      </c>
      <c r="E492" s="6">
        <v>2100092880</v>
      </c>
      <c r="F492" t="s">
        <v>65</v>
      </c>
      <c r="G492" t="s">
        <v>25</v>
      </c>
      <c r="H492" s="7">
        <f>VLOOKUP(E492,SOTC_SWINE!A2:B106,{2},FALSE)</f>
      </c>
      <c r="I492" t="s">
        <v>83</v>
      </c>
      <c r="J492" t="s">
        <v>84</v>
      </c>
      <c r="K492" t="s">
        <v>84</v>
      </c>
      <c r="L492">
        <f>VLOOKUP(K492,SKU_SWINE!C2:F106,{4},FALSE)</f>
      </c>
      <c r="M492" s="8" t="s">
        <v>100</v>
      </c>
      <c r="N492" t="s">
        <v>29</v>
      </c>
      <c r="O492" t="s">
        <v>25</v>
      </c>
      <c r="P492" t="s">
        <v>25</v>
      </c>
      <c r="Q492" t="s">
        <v>25</v>
      </c>
      <c r="R492" t="s">
        <v>25</v>
      </c>
      <c r="S492" t="s">
        <v>25</v>
      </c>
      <c r="T492" s="8" t="s">
        <v>682</v>
      </c>
      <c r="U492" t="s">
        <v>25</v>
      </c>
      <c r="V492" t="s">
        <v>25</v>
      </c>
      <c r="W492" t="s">
        <v>65</v>
      </c>
      <c r="X492" t="s">
        <v>32</v>
      </c>
    </row>
    <row r="493" spans="1:24" x14ac:dyDescent="0.25">
      <c r="A493">
        <v>2024</v>
      </c>
      <c r="B493" t="s">
        <v>22</v>
      </c>
      <c r="C493" s="1" t="s">
        <v>163</v>
      </c>
      <c r="D493" s="1" t="s">
        <v>681</v>
      </c>
      <c r="E493" s="6">
        <v>2100092880</v>
      </c>
      <c r="F493" t="s">
        <v>65</v>
      </c>
      <c r="G493" t="s">
        <v>25</v>
      </c>
      <c r="H493" s="7">
        <f>VLOOKUP(E493,SOTC_SWINE!A2:B106,{2},FALSE)</f>
      </c>
      <c r="I493" t="s">
        <v>86</v>
      </c>
      <c r="J493" t="s">
        <v>87</v>
      </c>
      <c r="K493" t="s">
        <v>87</v>
      </c>
      <c r="L493">
        <f>VLOOKUP(K493,SKU_SWINE!C2:F106,{4},FALSE)</f>
      </c>
      <c r="M493" s="8" t="s">
        <v>249</v>
      </c>
      <c r="N493" t="s">
        <v>29</v>
      </c>
      <c r="O493" t="s">
        <v>25</v>
      </c>
      <c r="P493" t="s">
        <v>25</v>
      </c>
      <c r="Q493" t="s">
        <v>25</v>
      </c>
      <c r="R493" t="s">
        <v>25</v>
      </c>
      <c r="S493" t="s">
        <v>25</v>
      </c>
      <c r="T493" s="8" t="s">
        <v>687</v>
      </c>
      <c r="U493" t="s">
        <v>25</v>
      </c>
      <c r="V493" t="s">
        <v>25</v>
      </c>
      <c r="W493" t="s">
        <v>65</v>
      </c>
      <c r="X493" t="s">
        <v>32</v>
      </c>
    </row>
    <row r="494" spans="1:24" x14ac:dyDescent="0.25">
      <c r="A494">
        <v>2024</v>
      </c>
      <c r="B494" t="s">
        <v>22</v>
      </c>
      <c r="C494" s="1" t="s">
        <v>163</v>
      </c>
      <c r="D494" s="1" t="s">
        <v>681</v>
      </c>
      <c r="E494" s="6">
        <v>2100092880</v>
      </c>
      <c r="F494" t="s">
        <v>65</v>
      </c>
      <c r="G494" t="s">
        <v>25</v>
      </c>
      <c r="H494" s="7">
        <f>VLOOKUP(E494,SOTC_SWINE!A2:B106,{2},FALSE)</f>
      </c>
      <c r="I494" t="s">
        <v>179</v>
      </c>
      <c r="J494" t="s">
        <v>180</v>
      </c>
      <c r="K494" t="s">
        <v>180</v>
      </c>
      <c r="L494">
        <f>VLOOKUP(K494,SKU_SWINE!C2:F106,{4},FALSE)</f>
      </c>
      <c r="M494" s="8" t="s">
        <v>52</v>
      </c>
      <c r="N494" t="s">
        <v>29</v>
      </c>
      <c r="O494" t="s">
        <v>25</v>
      </c>
      <c r="P494" t="s">
        <v>25</v>
      </c>
      <c r="Q494" t="s">
        <v>25</v>
      </c>
      <c r="R494" t="s">
        <v>25</v>
      </c>
      <c r="S494" t="s">
        <v>25</v>
      </c>
      <c r="T494" s="8" t="s">
        <v>688</v>
      </c>
      <c r="U494" t="s">
        <v>25</v>
      </c>
      <c r="V494" t="s">
        <v>25</v>
      </c>
      <c r="W494" t="s">
        <v>65</v>
      </c>
      <c r="X494" t="s">
        <v>32</v>
      </c>
    </row>
    <row r="495" spans="1:24" x14ac:dyDescent="0.25">
      <c r="A495">
        <v>2024</v>
      </c>
      <c r="B495" t="s">
        <v>22</v>
      </c>
      <c r="C495" s="1" t="s">
        <v>163</v>
      </c>
      <c r="D495" s="1" t="s">
        <v>681</v>
      </c>
      <c r="E495" s="6">
        <v>2100092880</v>
      </c>
      <c r="F495" t="s">
        <v>65</v>
      </c>
      <c r="G495" t="s">
        <v>25</v>
      </c>
      <c r="H495" s="7">
        <f>VLOOKUP(E495,SOTC_SWINE!A2:B106,{2},FALSE)</f>
      </c>
      <c r="I495" t="s">
        <v>190</v>
      </c>
      <c r="J495" t="s">
        <v>191</v>
      </c>
      <c r="K495" t="s">
        <v>191</v>
      </c>
      <c r="L495">
        <f>VLOOKUP(K495,SKU_SWINE!C2:F106,{4},FALSE)</f>
      </c>
      <c r="M495" s="8" t="s">
        <v>28</v>
      </c>
      <c r="N495" t="s">
        <v>29</v>
      </c>
      <c r="O495" t="s">
        <v>25</v>
      </c>
      <c r="P495" t="s">
        <v>25</v>
      </c>
      <c r="Q495" t="s">
        <v>25</v>
      </c>
      <c r="R495" t="s">
        <v>25</v>
      </c>
      <c r="S495" t="s">
        <v>25</v>
      </c>
      <c r="T495" s="8" t="s">
        <v>689</v>
      </c>
      <c r="U495" t="s">
        <v>25</v>
      </c>
      <c r="V495" t="s">
        <v>25</v>
      </c>
      <c r="W495" t="s">
        <v>65</v>
      </c>
      <c r="X495" t="s">
        <v>32</v>
      </c>
    </row>
    <row r="496" spans="1:24" x14ac:dyDescent="0.25">
      <c r="A496">
        <v>2024</v>
      </c>
      <c r="B496" t="s">
        <v>22</v>
      </c>
      <c r="C496" s="1" t="s">
        <v>163</v>
      </c>
      <c r="D496" s="1" t="s">
        <v>681</v>
      </c>
      <c r="E496" s="6">
        <v>2100092880</v>
      </c>
      <c r="F496" t="s">
        <v>65</v>
      </c>
      <c r="G496" t="s">
        <v>25</v>
      </c>
      <c r="H496" s="7">
        <f>VLOOKUP(E496,SOTC_SWINE!A2:B106,{2},FALSE)</f>
      </c>
      <c r="I496" t="s">
        <v>83</v>
      </c>
      <c r="J496" t="s">
        <v>84</v>
      </c>
      <c r="K496" t="s">
        <v>84</v>
      </c>
      <c r="L496">
        <f>VLOOKUP(K496,SKU_SWINE!C2:F106,{4},FALSE)</f>
      </c>
      <c r="M496" s="8" t="s">
        <v>52</v>
      </c>
      <c r="N496" t="s">
        <v>29</v>
      </c>
      <c r="O496" t="s">
        <v>25</v>
      </c>
      <c r="P496" t="s">
        <v>25</v>
      </c>
      <c r="Q496" t="s">
        <v>25</v>
      </c>
      <c r="R496" t="s">
        <v>25</v>
      </c>
      <c r="S496" t="s">
        <v>25</v>
      </c>
      <c r="T496" s="8" t="s">
        <v>690</v>
      </c>
      <c r="U496" t="s">
        <v>25</v>
      </c>
      <c r="V496" t="s">
        <v>25</v>
      </c>
      <c r="W496" t="s">
        <v>65</v>
      </c>
      <c r="X496" t="s">
        <v>32</v>
      </c>
    </row>
    <row r="497" spans="1:24" x14ac:dyDescent="0.25">
      <c r="A497">
        <v>2024</v>
      </c>
      <c r="B497" t="s">
        <v>22</v>
      </c>
      <c r="C497" s="1" t="s">
        <v>163</v>
      </c>
      <c r="D497" s="1" t="s">
        <v>681</v>
      </c>
      <c r="E497" s="6">
        <v>2100092880</v>
      </c>
      <c r="F497" t="s">
        <v>65</v>
      </c>
      <c r="G497" t="s">
        <v>25</v>
      </c>
      <c r="H497" s="7">
        <f>VLOOKUP(E497,SOTC_SWINE!A2:B106,{2},FALSE)</f>
      </c>
      <c r="I497" t="s">
        <v>190</v>
      </c>
      <c r="J497" t="s">
        <v>191</v>
      </c>
      <c r="K497" t="s">
        <v>191</v>
      </c>
      <c r="L497">
        <f>VLOOKUP(K497,SKU_SWINE!C2:F106,{4},FALSE)</f>
      </c>
      <c r="M497" s="8" t="s">
        <v>28</v>
      </c>
      <c r="N497" t="s">
        <v>29</v>
      </c>
      <c r="O497" t="s">
        <v>25</v>
      </c>
      <c r="P497" t="s">
        <v>25</v>
      </c>
      <c r="Q497" t="s">
        <v>25</v>
      </c>
      <c r="R497" t="s">
        <v>25</v>
      </c>
      <c r="S497" t="s">
        <v>25</v>
      </c>
      <c r="T497" s="8" t="s">
        <v>689</v>
      </c>
      <c r="U497" t="s">
        <v>25</v>
      </c>
      <c r="V497" t="s">
        <v>25</v>
      </c>
      <c r="W497" t="s">
        <v>65</v>
      </c>
      <c r="X497" t="s">
        <v>32</v>
      </c>
    </row>
    <row r="498" spans="1:24" x14ac:dyDescent="0.25">
      <c r="A498">
        <v>2024</v>
      </c>
      <c r="B498" t="s">
        <v>22</v>
      </c>
      <c r="C498" s="1" t="s">
        <v>163</v>
      </c>
      <c r="D498" s="1" t="s">
        <v>681</v>
      </c>
      <c r="E498" s="6">
        <v>2100092880</v>
      </c>
      <c r="F498" t="s">
        <v>65</v>
      </c>
      <c r="G498" t="s">
        <v>25</v>
      </c>
      <c r="H498" s="7">
        <f>VLOOKUP(E498,SOTC_SWINE!A2:B106,{2},FALSE)</f>
      </c>
      <c r="I498" t="s">
        <v>103</v>
      </c>
      <c r="J498" t="s">
        <v>104</v>
      </c>
      <c r="K498" t="s">
        <v>104</v>
      </c>
      <c r="L498">
        <f>VLOOKUP(K498,SKU_SWINE!C2:F106,{4},FALSE)</f>
      </c>
      <c r="M498" s="8" t="s">
        <v>28</v>
      </c>
      <c r="N498" t="s">
        <v>29</v>
      </c>
      <c r="O498" t="s">
        <v>25</v>
      </c>
      <c r="P498" t="s">
        <v>25</v>
      </c>
      <c r="Q498" t="s">
        <v>25</v>
      </c>
      <c r="R498" t="s">
        <v>25</v>
      </c>
      <c r="S498" t="s">
        <v>25</v>
      </c>
      <c r="T498" s="8" t="s">
        <v>691</v>
      </c>
      <c r="U498" t="s">
        <v>25</v>
      </c>
      <c r="V498" t="s">
        <v>25</v>
      </c>
      <c r="W498" t="s">
        <v>65</v>
      </c>
      <c r="X498" t="s">
        <v>32</v>
      </c>
    </row>
    <row r="499" spans="1:24" x14ac:dyDescent="0.25">
      <c r="A499">
        <v>2024</v>
      </c>
      <c r="B499" t="s">
        <v>22</v>
      </c>
      <c r="C499" s="1" t="s">
        <v>163</v>
      </c>
      <c r="D499" s="1" t="s">
        <v>681</v>
      </c>
      <c r="E499" s="6">
        <v>2100092880</v>
      </c>
      <c r="F499" t="s">
        <v>65</v>
      </c>
      <c r="G499" t="s">
        <v>25</v>
      </c>
      <c r="H499" s="7">
        <f>VLOOKUP(E499,SOTC_SWINE!A2:B106,{2},FALSE)</f>
      </c>
      <c r="I499" t="s">
        <v>190</v>
      </c>
      <c r="J499" t="s">
        <v>191</v>
      </c>
      <c r="K499" t="s">
        <v>191</v>
      </c>
      <c r="L499">
        <f>VLOOKUP(K499,SKU_SWINE!C2:F106,{4},FALSE)</f>
      </c>
      <c r="M499" s="8" t="s">
        <v>81</v>
      </c>
      <c r="N499" t="s">
        <v>29</v>
      </c>
      <c r="O499" t="s">
        <v>25</v>
      </c>
      <c r="P499" t="s">
        <v>25</v>
      </c>
      <c r="Q499" t="s">
        <v>25</v>
      </c>
      <c r="R499" t="s">
        <v>25</v>
      </c>
      <c r="S499" t="s">
        <v>25</v>
      </c>
      <c r="T499" s="8" t="s">
        <v>692</v>
      </c>
      <c r="U499" t="s">
        <v>25</v>
      </c>
      <c r="V499" t="s">
        <v>25</v>
      </c>
      <c r="W499" t="s">
        <v>65</v>
      </c>
      <c r="X499" t="s">
        <v>32</v>
      </c>
    </row>
    <row r="500" spans="1:24" x14ac:dyDescent="0.25">
      <c r="A500">
        <v>2024</v>
      </c>
      <c r="B500" t="s">
        <v>22</v>
      </c>
      <c r="C500" s="1" t="s">
        <v>163</v>
      </c>
      <c r="D500" s="1" t="s">
        <v>681</v>
      </c>
      <c r="E500" s="6">
        <v>2100092880</v>
      </c>
      <c r="F500" t="s">
        <v>65</v>
      </c>
      <c r="G500" t="s">
        <v>25</v>
      </c>
      <c r="H500" s="7">
        <f>VLOOKUP(E500,SOTC_SWINE!A2:B106,{2},FALSE)</f>
      </c>
      <c r="I500" t="s">
        <v>627</v>
      </c>
      <c r="J500" t="s">
        <v>628</v>
      </c>
      <c r="K500" t="s">
        <v>628</v>
      </c>
      <c r="L500">
        <f>VLOOKUP(K500,SKU_SWINE!C2:F106,{4},FALSE)</f>
      </c>
      <c r="M500" s="8" t="s">
        <v>28</v>
      </c>
      <c r="N500" t="s">
        <v>29</v>
      </c>
      <c r="O500" t="s">
        <v>25</v>
      </c>
      <c r="P500" t="s">
        <v>25</v>
      </c>
      <c r="Q500" t="s">
        <v>25</v>
      </c>
      <c r="R500" t="s">
        <v>25</v>
      </c>
      <c r="S500" t="s">
        <v>25</v>
      </c>
      <c r="T500" s="8" t="s">
        <v>693</v>
      </c>
      <c r="U500" t="s">
        <v>25</v>
      </c>
      <c r="V500" t="s">
        <v>25</v>
      </c>
      <c r="W500" t="s">
        <v>65</v>
      </c>
      <c r="X500" t="s">
        <v>32</v>
      </c>
    </row>
    <row r="501" spans="1:24" x14ac:dyDescent="0.25">
      <c r="A501">
        <v>2024</v>
      </c>
      <c r="B501" t="s">
        <v>22</v>
      </c>
      <c r="C501" s="1" t="s">
        <v>163</v>
      </c>
      <c r="D501" s="1" t="s">
        <v>681</v>
      </c>
      <c r="E501" s="6">
        <v>2100092880</v>
      </c>
      <c r="F501" t="s">
        <v>65</v>
      </c>
      <c r="G501" t="s">
        <v>25</v>
      </c>
      <c r="H501" s="7">
        <f>VLOOKUP(E501,SOTC_SWINE!A2:B106,{2},FALSE)</f>
      </c>
      <c r="I501" t="s">
        <v>35</v>
      </c>
      <c r="J501" t="s">
        <v>36</v>
      </c>
      <c r="K501" t="s">
        <v>36</v>
      </c>
      <c r="L501">
        <f>VLOOKUP(K501,SKU_SWINE!C2:F106,{4},FALSE)</f>
      </c>
      <c r="M501" s="8" t="s">
        <v>28</v>
      </c>
      <c r="N501" t="s">
        <v>29</v>
      </c>
      <c r="O501" t="s">
        <v>25</v>
      </c>
      <c r="P501" t="s">
        <v>25</v>
      </c>
      <c r="Q501" t="s">
        <v>25</v>
      </c>
      <c r="R501" t="s">
        <v>25</v>
      </c>
      <c r="S501" t="s">
        <v>25</v>
      </c>
      <c r="T501" s="8" t="s">
        <v>694</v>
      </c>
      <c r="U501" t="s">
        <v>25</v>
      </c>
      <c r="V501" t="s">
        <v>25</v>
      </c>
      <c r="W501" t="s">
        <v>65</v>
      </c>
      <c r="X501" t="s">
        <v>32</v>
      </c>
    </row>
    <row r="502" spans="1:24" x14ac:dyDescent="0.25">
      <c r="A502">
        <v>2024</v>
      </c>
      <c r="B502" t="s">
        <v>22</v>
      </c>
      <c r="C502" s="1" t="s">
        <v>163</v>
      </c>
      <c r="D502" s="1" t="s">
        <v>681</v>
      </c>
      <c r="E502" s="6">
        <v>2100092880</v>
      </c>
      <c r="F502" t="s">
        <v>65</v>
      </c>
      <c r="G502" t="s">
        <v>25</v>
      </c>
      <c r="H502" s="7">
        <f>VLOOKUP(E502,SOTC_SWINE!A2:B106,{2},FALSE)</f>
      </c>
      <c r="I502" t="s">
        <v>103</v>
      </c>
      <c r="J502" t="s">
        <v>104</v>
      </c>
      <c r="K502" t="s">
        <v>104</v>
      </c>
      <c r="L502">
        <f>VLOOKUP(K502,SKU_SWINE!C2:F106,{4},FALSE)</f>
      </c>
      <c r="M502" s="8" t="s">
        <v>71</v>
      </c>
      <c r="N502" t="s">
        <v>29</v>
      </c>
      <c r="O502" t="s">
        <v>25</v>
      </c>
      <c r="P502" t="s">
        <v>25</v>
      </c>
      <c r="Q502" t="s">
        <v>25</v>
      </c>
      <c r="R502" t="s">
        <v>25</v>
      </c>
      <c r="S502" t="s">
        <v>25</v>
      </c>
      <c r="T502" s="8" t="s">
        <v>695</v>
      </c>
      <c r="U502" t="s">
        <v>25</v>
      </c>
      <c r="V502" t="s">
        <v>25</v>
      </c>
      <c r="W502" t="s">
        <v>65</v>
      </c>
      <c r="X502" t="s">
        <v>32</v>
      </c>
    </row>
    <row r="503" spans="1:24" x14ac:dyDescent="0.25">
      <c r="A503">
        <v>2024</v>
      </c>
      <c r="B503" t="s">
        <v>22</v>
      </c>
      <c r="C503" s="1" t="s">
        <v>163</v>
      </c>
      <c r="D503" s="1" t="s">
        <v>681</v>
      </c>
      <c r="E503" s="6">
        <v>2100092880</v>
      </c>
      <c r="F503" t="s">
        <v>65</v>
      </c>
      <c r="G503" t="s">
        <v>25</v>
      </c>
      <c r="H503" s="7">
        <f>VLOOKUP(E503,SOTC_SWINE!A2:B106,{2},FALSE)</f>
      </c>
      <c r="I503" t="s">
        <v>190</v>
      </c>
      <c r="J503" t="s">
        <v>191</v>
      </c>
      <c r="K503" t="s">
        <v>191</v>
      </c>
      <c r="L503">
        <f>VLOOKUP(K503,SKU_SWINE!C2:F106,{4},FALSE)</f>
      </c>
      <c r="M503" s="8" t="s">
        <v>28</v>
      </c>
      <c r="N503" t="s">
        <v>29</v>
      </c>
      <c r="O503" t="s">
        <v>25</v>
      </c>
      <c r="P503" t="s">
        <v>25</v>
      </c>
      <c r="Q503" t="s">
        <v>25</v>
      </c>
      <c r="R503" t="s">
        <v>25</v>
      </c>
      <c r="S503" t="s">
        <v>25</v>
      </c>
      <c r="T503" s="8" t="s">
        <v>689</v>
      </c>
      <c r="U503" t="s">
        <v>25</v>
      </c>
      <c r="V503" t="s">
        <v>25</v>
      </c>
      <c r="W503" t="s">
        <v>65</v>
      </c>
      <c r="X503" t="s">
        <v>32</v>
      </c>
    </row>
    <row r="504" spans="1:24" x14ac:dyDescent="0.25">
      <c r="A504">
        <v>2024</v>
      </c>
      <c r="B504" t="s">
        <v>22</v>
      </c>
      <c r="C504" s="1" t="s">
        <v>163</v>
      </c>
      <c r="D504" s="1" t="s">
        <v>696</v>
      </c>
      <c r="E504" s="6">
        <v>2100092905</v>
      </c>
      <c r="F504">
        <f>IF(ISBLANK(VLOOKUP(E504,SOTC_SWINE!A2:D106,{3},FALSE)),VLOOKUP(E504,SOTC_SWINE!A2:D106,{4},FALSE),VLOOKUP(E106,SOTC_SWINE!A2:D106,{3},FALSE))</f>
      </c>
      <c r="G504" t="s">
        <v>25</v>
      </c>
      <c r="H504" s="7">
        <f>VLOOKUP(E504,SOTC_SWINE!A2:B106,{2},FALSE)</f>
      </c>
      <c r="I504" t="s">
        <v>83</v>
      </c>
      <c r="J504" t="s">
        <v>84</v>
      </c>
      <c r="K504" t="s">
        <v>84</v>
      </c>
      <c r="L504">
        <f>VLOOKUP(K504,SKU_SWINE!C2:F106,{4},FALSE)</f>
      </c>
      <c r="M504" s="8" t="s">
        <v>152</v>
      </c>
      <c r="N504" t="s">
        <v>29</v>
      </c>
      <c r="O504" t="s">
        <v>25</v>
      </c>
      <c r="P504" t="s">
        <v>25</v>
      </c>
      <c r="Q504" t="s">
        <v>25</v>
      </c>
      <c r="R504" t="s">
        <v>25</v>
      </c>
      <c r="S504" t="s">
        <v>25</v>
      </c>
      <c r="T504" s="8" t="s">
        <v>697</v>
      </c>
      <c r="U504" t="s">
        <v>25</v>
      </c>
      <c r="V504" t="s">
        <v>25</v>
      </c>
      <c r="W504" t="s">
        <v>93</v>
      </c>
      <c r="X504" t="s">
        <v>32</v>
      </c>
    </row>
    <row r="505" spans="1:24" x14ac:dyDescent="0.25">
      <c r="A505">
        <v>2024</v>
      </c>
      <c r="B505" t="s">
        <v>22</v>
      </c>
      <c r="C505" s="1" t="s">
        <v>163</v>
      </c>
      <c r="D505" s="1" t="s">
        <v>696</v>
      </c>
      <c r="E505" s="6">
        <v>2100092905</v>
      </c>
      <c r="F505">
        <f>IF(ISBLANK(VLOOKUP(E505,SOTC_SWINE!A2:D106,{3},FALSE)),VLOOKUP(E505,SOTC_SWINE!A2:D106,{4},FALSE),VLOOKUP(E106,SOTC_SWINE!A2:D106,{3},FALSE))</f>
      </c>
      <c r="G505" t="s">
        <v>25</v>
      </c>
      <c r="H505" s="7">
        <f>VLOOKUP(E505,SOTC_SWINE!A2:B106,{2},FALSE)</f>
      </c>
      <c r="I505" t="s">
        <v>86</v>
      </c>
      <c r="J505" t="s">
        <v>87</v>
      </c>
      <c r="K505" t="s">
        <v>87</v>
      </c>
      <c r="L505">
        <f>VLOOKUP(K505,SKU_SWINE!C2:F106,{4},FALSE)</f>
      </c>
      <c r="M505" s="8" t="s">
        <v>199</v>
      </c>
      <c r="N505" t="s">
        <v>29</v>
      </c>
      <c r="O505" t="s">
        <v>25</v>
      </c>
      <c r="P505" t="s">
        <v>25</v>
      </c>
      <c r="Q505" t="s">
        <v>25</v>
      </c>
      <c r="R505" t="s">
        <v>25</v>
      </c>
      <c r="S505" t="s">
        <v>25</v>
      </c>
      <c r="T505" s="8" t="s">
        <v>698</v>
      </c>
      <c r="U505" t="s">
        <v>25</v>
      </c>
      <c r="V505" t="s">
        <v>25</v>
      </c>
      <c r="W505" t="s">
        <v>93</v>
      </c>
      <c r="X505" t="s">
        <v>32</v>
      </c>
    </row>
    <row r="506" spans="1:24" x14ac:dyDescent="0.25">
      <c r="A506">
        <v>2024</v>
      </c>
      <c r="B506" t="s">
        <v>22</v>
      </c>
      <c r="C506" s="1" t="s">
        <v>163</v>
      </c>
      <c r="D506" s="1" t="s">
        <v>696</v>
      </c>
      <c r="E506" s="6">
        <v>2100092905</v>
      </c>
      <c r="F506">
        <f>IF(ISBLANK(VLOOKUP(E506,SOTC_SWINE!A2:D106,{3},FALSE)),VLOOKUP(E506,SOTC_SWINE!A2:D106,{4},FALSE),VLOOKUP(E106,SOTC_SWINE!A2:D106,{3},FALSE))</f>
      </c>
      <c r="G506" t="s">
        <v>25</v>
      </c>
      <c r="H506" s="7">
        <f>VLOOKUP(E506,SOTC_SWINE!A2:B106,{2},FALSE)</f>
      </c>
      <c r="I506" t="s">
        <v>206</v>
      </c>
      <c r="J506" t="s">
        <v>207</v>
      </c>
      <c r="K506" t="s">
        <v>207</v>
      </c>
      <c r="L506">
        <f>VLOOKUP(K506,SKU_SWINE!C2:F106,{4},FALSE)</f>
      </c>
      <c r="M506" s="8" t="s">
        <v>28</v>
      </c>
      <c r="N506" t="s">
        <v>29</v>
      </c>
      <c r="O506" t="s">
        <v>25</v>
      </c>
      <c r="P506" t="s">
        <v>25</v>
      </c>
      <c r="Q506" t="s">
        <v>25</v>
      </c>
      <c r="R506" t="s">
        <v>25</v>
      </c>
      <c r="S506" t="s">
        <v>25</v>
      </c>
      <c r="T506" s="8" t="s">
        <v>699</v>
      </c>
      <c r="U506" t="s">
        <v>25</v>
      </c>
      <c r="V506" t="s">
        <v>25</v>
      </c>
      <c r="W506" t="s">
        <v>93</v>
      </c>
      <c r="X506" t="s">
        <v>32</v>
      </c>
    </row>
    <row r="507" spans="1:24" x14ac:dyDescent="0.25">
      <c r="A507">
        <v>2024</v>
      </c>
      <c r="B507" t="s">
        <v>22</v>
      </c>
      <c r="C507" s="1" t="s">
        <v>163</v>
      </c>
      <c r="D507" s="1" t="s">
        <v>696</v>
      </c>
      <c r="E507" s="6">
        <v>2100092905</v>
      </c>
      <c r="F507">
        <f>IF(ISBLANK(VLOOKUP(E507,SOTC_SWINE!A2:D106,{3},FALSE)),VLOOKUP(E507,SOTC_SWINE!A2:D106,{4},FALSE),VLOOKUP(E106,SOTC_SWINE!A2:D106,{3},FALSE))</f>
      </c>
      <c r="G507" t="s">
        <v>25</v>
      </c>
      <c r="H507" s="7">
        <f>VLOOKUP(E507,SOTC_SWINE!A2:B106,{2},FALSE)</f>
      </c>
      <c r="I507" t="s">
        <v>66</v>
      </c>
      <c r="J507" t="s">
        <v>67</v>
      </c>
      <c r="K507" t="s">
        <v>67</v>
      </c>
      <c r="L507">
        <f>VLOOKUP(K507,SKU_SWINE!C2:F106,{4},FALSE)</f>
      </c>
      <c r="M507" s="8" t="s">
        <v>204</v>
      </c>
      <c r="N507" t="s">
        <v>29</v>
      </c>
      <c r="O507" t="s">
        <v>25</v>
      </c>
      <c r="P507" t="s">
        <v>25</v>
      </c>
      <c r="Q507" t="s">
        <v>25</v>
      </c>
      <c r="R507" t="s">
        <v>25</v>
      </c>
      <c r="S507" t="s">
        <v>25</v>
      </c>
      <c r="T507" s="8" t="s">
        <v>700</v>
      </c>
      <c r="U507" t="s">
        <v>25</v>
      </c>
      <c r="V507" t="s">
        <v>25</v>
      </c>
      <c r="W507" t="s">
        <v>93</v>
      </c>
      <c r="X507" t="s">
        <v>32</v>
      </c>
    </row>
    <row r="508" spans="1:24" x14ac:dyDescent="0.25">
      <c r="A508">
        <v>2024</v>
      </c>
      <c r="B508" t="s">
        <v>22</v>
      </c>
      <c r="C508" s="1" t="s">
        <v>163</v>
      </c>
      <c r="D508" s="1" t="s">
        <v>696</v>
      </c>
      <c r="E508" s="6">
        <v>2100092905</v>
      </c>
      <c r="F508">
        <f>IF(ISBLANK(VLOOKUP(E508,SOTC_SWINE!A2:D106,{3},FALSE)),VLOOKUP(E508,SOTC_SWINE!A2:D106,{4},FALSE),VLOOKUP(E106,SOTC_SWINE!A2:D106,{3},FALSE))</f>
      </c>
      <c r="G508" t="s">
        <v>25</v>
      </c>
      <c r="H508" s="7">
        <f>VLOOKUP(E508,SOTC_SWINE!A2:B106,{2},FALSE)</f>
      </c>
      <c r="I508" t="s">
        <v>26</v>
      </c>
      <c r="J508" t="s">
        <v>27</v>
      </c>
      <c r="K508" t="s">
        <v>27</v>
      </c>
      <c r="L508">
        <f>VLOOKUP(K508,SKU_SWINE!C2:F106,{4},FALSE)</f>
      </c>
      <c r="M508" s="8" t="s">
        <v>52</v>
      </c>
      <c r="N508" t="s">
        <v>29</v>
      </c>
      <c r="O508" t="s">
        <v>25</v>
      </c>
      <c r="P508" t="s">
        <v>25</v>
      </c>
      <c r="Q508" t="s">
        <v>25</v>
      </c>
      <c r="R508" t="s">
        <v>25</v>
      </c>
      <c r="S508" t="s">
        <v>25</v>
      </c>
      <c r="T508" s="8" t="s">
        <v>701</v>
      </c>
      <c r="U508" t="s">
        <v>25</v>
      </c>
      <c r="V508" t="s">
        <v>25</v>
      </c>
      <c r="W508" t="s">
        <v>93</v>
      </c>
      <c r="X508" t="s">
        <v>32</v>
      </c>
    </row>
    <row r="509" spans="1:24" x14ac:dyDescent="0.25">
      <c r="A509">
        <v>2024</v>
      </c>
      <c r="B509" t="s">
        <v>22</v>
      </c>
      <c r="C509" s="1" t="s">
        <v>163</v>
      </c>
      <c r="D509" s="1" t="s">
        <v>696</v>
      </c>
      <c r="E509" s="6">
        <v>2100092905</v>
      </c>
      <c r="F509">
        <f>IF(ISBLANK(VLOOKUP(E509,SOTC_SWINE!A2:D106,{3},FALSE)),VLOOKUP(E509,SOTC_SWINE!A2:D106,{4},FALSE),VLOOKUP(E106,SOTC_SWINE!A2:D106,{3},FALSE))</f>
      </c>
      <c r="G509" t="s">
        <v>25</v>
      </c>
      <c r="H509" s="7">
        <f>VLOOKUP(E509,SOTC_SWINE!A2:B106,{2},FALSE)</f>
      </c>
      <c r="I509" t="s">
        <v>122</v>
      </c>
      <c r="J509" t="s">
        <v>123</v>
      </c>
      <c r="K509" t="s">
        <v>123</v>
      </c>
      <c r="L509">
        <f>VLOOKUP(K509,SKU_SWINE!C2:F106,{4},FALSE)</f>
      </c>
      <c r="M509" s="8" t="s">
        <v>81</v>
      </c>
      <c r="N509" t="s">
        <v>29</v>
      </c>
      <c r="O509" t="s">
        <v>25</v>
      </c>
      <c r="P509" t="s">
        <v>25</v>
      </c>
      <c r="Q509" t="s">
        <v>25</v>
      </c>
      <c r="R509" t="s">
        <v>25</v>
      </c>
      <c r="S509" t="s">
        <v>25</v>
      </c>
      <c r="T509" s="8" t="s">
        <v>702</v>
      </c>
      <c r="U509" t="s">
        <v>25</v>
      </c>
      <c r="V509" t="s">
        <v>25</v>
      </c>
      <c r="W509" t="s">
        <v>93</v>
      </c>
      <c r="X509" t="s">
        <v>32</v>
      </c>
    </row>
    <row r="510" spans="1:24" x14ac:dyDescent="0.25">
      <c r="A510">
        <v>2024</v>
      </c>
      <c r="B510" t="s">
        <v>22</v>
      </c>
      <c r="C510" s="1" t="s">
        <v>201</v>
      </c>
      <c r="D510" s="1" t="s">
        <v>703</v>
      </c>
      <c r="E510" s="6">
        <v>2100093041</v>
      </c>
      <c r="F510" t="s">
        <v>65</v>
      </c>
      <c r="G510" t="s">
        <v>25</v>
      </c>
      <c r="H510" s="7">
        <f>VLOOKUP(E510,SOTC_SWINE!A2:B106,{2},FALSE)</f>
      </c>
      <c r="I510" t="s">
        <v>129</v>
      </c>
      <c r="J510" t="s">
        <v>130</v>
      </c>
      <c r="K510" t="s">
        <v>130</v>
      </c>
      <c r="L510">
        <f>VLOOKUP(K510,SKU_SWINE!C2:F106,{4},FALSE)</f>
      </c>
      <c r="M510" s="8" t="s">
        <v>249</v>
      </c>
      <c r="N510" t="s">
        <v>29</v>
      </c>
      <c r="O510" t="s">
        <v>25</v>
      </c>
      <c r="P510" t="s">
        <v>25</v>
      </c>
      <c r="Q510" t="s">
        <v>25</v>
      </c>
      <c r="R510" t="s">
        <v>25</v>
      </c>
      <c r="S510" t="s">
        <v>25</v>
      </c>
      <c r="T510" s="8" t="s">
        <v>704</v>
      </c>
      <c r="U510" t="s">
        <v>25</v>
      </c>
      <c r="V510" t="s">
        <v>25</v>
      </c>
      <c r="W510" t="s">
        <v>65</v>
      </c>
      <c r="X510" t="s">
        <v>32</v>
      </c>
    </row>
    <row r="511" spans="1:24" x14ac:dyDescent="0.25">
      <c r="A511">
        <v>2024</v>
      </c>
      <c r="B511" t="s">
        <v>22</v>
      </c>
      <c r="C511" s="1" t="s">
        <v>201</v>
      </c>
      <c r="D511" s="1" t="s">
        <v>703</v>
      </c>
      <c r="E511" s="6">
        <v>2100093041</v>
      </c>
      <c r="F511" t="s">
        <v>65</v>
      </c>
      <c r="G511" t="s">
        <v>25</v>
      </c>
      <c r="H511" s="7">
        <f>VLOOKUP(E511,SOTC_SWINE!A2:B106,{2},FALSE)</f>
      </c>
      <c r="I511" t="s">
        <v>129</v>
      </c>
      <c r="J511" t="s">
        <v>130</v>
      </c>
      <c r="K511" t="s">
        <v>130</v>
      </c>
      <c r="L511">
        <f>VLOOKUP(K511,SKU_SWINE!C2:F106,{4},FALSE)</f>
      </c>
      <c r="M511" s="8" t="s">
        <v>71</v>
      </c>
      <c r="N511" t="s">
        <v>29</v>
      </c>
      <c r="O511" t="s">
        <v>25</v>
      </c>
      <c r="P511" t="s">
        <v>25</v>
      </c>
      <c r="Q511" t="s">
        <v>25</v>
      </c>
      <c r="R511" t="s">
        <v>25</v>
      </c>
      <c r="S511" t="s">
        <v>25</v>
      </c>
      <c r="T511" s="8" t="s">
        <v>705</v>
      </c>
      <c r="U511" t="s">
        <v>25</v>
      </c>
      <c r="V511" t="s">
        <v>25</v>
      </c>
      <c r="W511" t="s">
        <v>65</v>
      </c>
      <c r="X511" t="s">
        <v>32</v>
      </c>
    </row>
    <row r="512" spans="1:24" x14ac:dyDescent="0.25">
      <c r="A512">
        <v>2024</v>
      </c>
      <c r="B512" t="s">
        <v>22</v>
      </c>
      <c r="C512" s="1" t="s">
        <v>201</v>
      </c>
      <c r="D512" s="1" t="s">
        <v>703</v>
      </c>
      <c r="E512" s="6">
        <v>2100093041</v>
      </c>
      <c r="F512" t="s">
        <v>65</v>
      </c>
      <c r="G512" t="s">
        <v>25</v>
      </c>
      <c r="H512" s="7">
        <f>VLOOKUP(E512,SOTC_SWINE!A2:B106,{2},FALSE)</f>
      </c>
      <c r="I512" t="s">
        <v>26</v>
      </c>
      <c r="J512" t="s">
        <v>27</v>
      </c>
      <c r="K512" t="s">
        <v>27</v>
      </c>
      <c r="L512">
        <f>VLOOKUP(K512,SKU_SWINE!C2:F106,{4},FALSE)</f>
      </c>
      <c r="M512" s="8" t="s">
        <v>81</v>
      </c>
      <c r="N512" t="s">
        <v>29</v>
      </c>
      <c r="O512" t="s">
        <v>25</v>
      </c>
      <c r="P512" t="s">
        <v>25</v>
      </c>
      <c r="Q512" t="s">
        <v>25</v>
      </c>
      <c r="R512" t="s">
        <v>25</v>
      </c>
      <c r="S512" t="s">
        <v>25</v>
      </c>
      <c r="T512" s="8" t="s">
        <v>706</v>
      </c>
      <c r="U512" t="s">
        <v>25</v>
      </c>
      <c r="V512" t="s">
        <v>25</v>
      </c>
      <c r="W512" t="s">
        <v>65</v>
      </c>
      <c r="X512" t="s">
        <v>32</v>
      </c>
    </row>
    <row r="513" spans="1:24" x14ac:dyDescent="0.25">
      <c r="A513">
        <v>2024</v>
      </c>
      <c r="B513" t="s">
        <v>22</v>
      </c>
      <c r="C513" s="1" t="s">
        <v>201</v>
      </c>
      <c r="D513" s="1" t="s">
        <v>703</v>
      </c>
      <c r="E513" s="6">
        <v>2100093041</v>
      </c>
      <c r="F513" t="s">
        <v>65</v>
      </c>
      <c r="G513" t="s">
        <v>25</v>
      </c>
      <c r="H513" s="7">
        <f>VLOOKUP(E513,SOTC_SWINE!A2:B106,{2},FALSE)</f>
      </c>
      <c r="I513" t="s">
        <v>66</v>
      </c>
      <c r="J513" t="s">
        <v>67</v>
      </c>
      <c r="K513" t="s">
        <v>67</v>
      </c>
      <c r="L513">
        <f>VLOOKUP(K513,SKU_SWINE!C2:F106,{4},FALSE)</f>
      </c>
      <c r="M513" s="8" t="s">
        <v>707</v>
      </c>
      <c r="N513" t="s">
        <v>29</v>
      </c>
      <c r="O513" t="s">
        <v>25</v>
      </c>
      <c r="P513" t="s">
        <v>25</v>
      </c>
      <c r="Q513" t="s">
        <v>25</v>
      </c>
      <c r="R513" t="s">
        <v>25</v>
      </c>
      <c r="S513" t="s">
        <v>25</v>
      </c>
      <c r="T513" s="8" t="s">
        <v>708</v>
      </c>
      <c r="U513" t="s">
        <v>25</v>
      </c>
      <c r="V513" t="s">
        <v>25</v>
      </c>
      <c r="W513" t="s">
        <v>65</v>
      </c>
      <c r="X513" t="s">
        <v>32</v>
      </c>
    </row>
    <row r="514" spans="1:24" x14ac:dyDescent="0.25">
      <c r="A514">
        <v>2024</v>
      </c>
      <c r="B514" t="s">
        <v>22</v>
      </c>
      <c r="C514" s="1" t="s">
        <v>201</v>
      </c>
      <c r="D514" s="1" t="s">
        <v>703</v>
      </c>
      <c r="E514" s="6">
        <v>2100093041</v>
      </c>
      <c r="F514" t="s">
        <v>65</v>
      </c>
      <c r="G514" t="s">
        <v>25</v>
      </c>
      <c r="H514" s="7">
        <f>VLOOKUP(E514,SOTC_SWINE!A2:B106,{2},FALSE)</f>
      </c>
      <c r="I514" t="s">
        <v>66</v>
      </c>
      <c r="J514" t="s">
        <v>67</v>
      </c>
      <c r="K514" t="s">
        <v>67</v>
      </c>
      <c r="L514">
        <f>VLOOKUP(K514,SKU_SWINE!C2:F106,{4},FALSE)</f>
      </c>
      <c r="M514" s="8" t="s">
        <v>81</v>
      </c>
      <c r="N514" t="s">
        <v>29</v>
      </c>
      <c r="O514" t="s">
        <v>25</v>
      </c>
      <c r="P514" t="s">
        <v>25</v>
      </c>
      <c r="Q514" t="s">
        <v>25</v>
      </c>
      <c r="R514" t="s">
        <v>25</v>
      </c>
      <c r="S514" t="s">
        <v>25</v>
      </c>
      <c r="T514" s="8" t="s">
        <v>709</v>
      </c>
      <c r="U514" t="s">
        <v>25</v>
      </c>
      <c r="V514" t="s">
        <v>25</v>
      </c>
      <c r="W514" t="s">
        <v>65</v>
      </c>
      <c r="X514" t="s">
        <v>32</v>
      </c>
    </row>
    <row r="515" spans="1:24" x14ac:dyDescent="0.25">
      <c r="A515">
        <v>2024</v>
      </c>
      <c r="B515" t="s">
        <v>22</v>
      </c>
      <c r="C515" s="1" t="s">
        <v>201</v>
      </c>
      <c r="D515" s="1" t="s">
        <v>710</v>
      </c>
      <c r="E515" s="6">
        <v>2100093047</v>
      </c>
      <c r="F515">
        <f>IF(ISBLANK(VLOOKUP(E515,SOTC_SWINE!A2:D106,{3},FALSE)),VLOOKUP(E515,SOTC_SWINE!A2:D106,{4},FALSE),VLOOKUP(E106,SOTC_SWINE!A2:D106,{3},FALSE))</f>
      </c>
      <c r="G515" t="s">
        <v>25</v>
      </c>
      <c r="H515" s="7">
        <f>VLOOKUP(E515,SOTC_SWINE!A2:B106,{2},FALSE)</f>
      </c>
      <c r="I515" t="s">
        <v>129</v>
      </c>
      <c r="J515" t="s">
        <v>130</v>
      </c>
      <c r="K515" t="s">
        <v>130</v>
      </c>
      <c r="L515">
        <f>VLOOKUP(K515,SKU_SWINE!C2:F106,{4},FALSE)</f>
      </c>
      <c r="M515" s="8" t="s">
        <v>711</v>
      </c>
      <c r="N515" t="s">
        <v>29</v>
      </c>
      <c r="O515" t="s">
        <v>25</v>
      </c>
      <c r="P515" t="s">
        <v>25</v>
      </c>
      <c r="Q515" t="s">
        <v>25</v>
      </c>
      <c r="R515" t="s">
        <v>25</v>
      </c>
      <c r="S515" t="s">
        <v>25</v>
      </c>
      <c r="T515" s="8" t="s">
        <v>712</v>
      </c>
      <c r="U515" t="s">
        <v>25</v>
      </c>
      <c r="V515" t="s">
        <v>25</v>
      </c>
      <c r="W515" t="s">
        <v>93</v>
      </c>
      <c r="X515" t="s">
        <v>32</v>
      </c>
    </row>
    <row r="516" spans="1:24" x14ac:dyDescent="0.25">
      <c r="A516">
        <v>2024</v>
      </c>
      <c r="B516" t="s">
        <v>22</v>
      </c>
      <c r="C516" s="1" t="s">
        <v>201</v>
      </c>
      <c r="D516" s="1" t="s">
        <v>710</v>
      </c>
      <c r="E516" s="6">
        <v>2100093047</v>
      </c>
      <c r="F516">
        <f>IF(ISBLANK(VLOOKUP(E516,SOTC_SWINE!A2:D106,{3},FALSE)),VLOOKUP(E516,SOTC_SWINE!A2:D106,{4},FALSE),VLOOKUP(E106,SOTC_SWINE!A2:D106,{3},FALSE))</f>
      </c>
      <c r="G516" t="s">
        <v>25</v>
      </c>
      <c r="H516" s="7">
        <f>VLOOKUP(E516,SOTC_SWINE!A2:B106,{2},FALSE)</f>
      </c>
      <c r="I516" t="s">
        <v>66</v>
      </c>
      <c r="J516" t="s">
        <v>67</v>
      </c>
      <c r="K516" t="s">
        <v>67</v>
      </c>
      <c r="L516">
        <f>VLOOKUP(K516,SKU_SWINE!C2:F106,{4},FALSE)</f>
      </c>
      <c r="M516" s="8" t="s">
        <v>28</v>
      </c>
      <c r="N516" t="s">
        <v>29</v>
      </c>
      <c r="O516" t="s">
        <v>25</v>
      </c>
      <c r="P516" t="s">
        <v>25</v>
      </c>
      <c r="Q516" t="s">
        <v>25</v>
      </c>
      <c r="R516" t="s">
        <v>25</v>
      </c>
      <c r="S516" t="s">
        <v>25</v>
      </c>
      <c r="T516" s="8" t="s">
        <v>713</v>
      </c>
      <c r="U516" t="s">
        <v>25</v>
      </c>
      <c r="V516" t="s">
        <v>25</v>
      </c>
      <c r="W516" t="s">
        <v>93</v>
      </c>
      <c r="X516" t="s">
        <v>32</v>
      </c>
    </row>
    <row r="517" spans="1:24" x14ac:dyDescent="0.25">
      <c r="A517">
        <v>2024</v>
      </c>
      <c r="B517" t="s">
        <v>22</v>
      </c>
      <c r="C517" s="1" t="s">
        <v>201</v>
      </c>
      <c r="D517" s="1" t="s">
        <v>710</v>
      </c>
      <c r="E517" s="6">
        <v>2100093047</v>
      </c>
      <c r="F517">
        <f>IF(ISBLANK(VLOOKUP(E517,SOTC_SWINE!A2:D106,{3},FALSE)),VLOOKUP(E517,SOTC_SWINE!A2:D106,{4},FALSE),VLOOKUP(E106,SOTC_SWINE!A2:D106,{3},FALSE))</f>
      </c>
      <c r="G517" t="s">
        <v>25</v>
      </c>
      <c r="H517" s="7">
        <f>VLOOKUP(E517,SOTC_SWINE!A2:B106,{2},FALSE)</f>
      </c>
      <c r="I517" t="s">
        <v>66</v>
      </c>
      <c r="J517" t="s">
        <v>67</v>
      </c>
      <c r="K517" t="s">
        <v>67</v>
      </c>
      <c r="L517">
        <f>VLOOKUP(K517,SKU_SWINE!C2:F106,{4},FALSE)</f>
      </c>
      <c r="M517" s="8" t="s">
        <v>714</v>
      </c>
      <c r="N517" t="s">
        <v>29</v>
      </c>
      <c r="O517" t="s">
        <v>25</v>
      </c>
      <c r="P517" t="s">
        <v>25</v>
      </c>
      <c r="Q517" t="s">
        <v>25</v>
      </c>
      <c r="R517" t="s">
        <v>25</v>
      </c>
      <c r="S517" t="s">
        <v>25</v>
      </c>
      <c r="T517" s="8" t="s">
        <v>715</v>
      </c>
      <c r="U517" t="s">
        <v>25</v>
      </c>
      <c r="V517" t="s">
        <v>25</v>
      </c>
      <c r="W517" t="s">
        <v>93</v>
      </c>
      <c r="X517" t="s">
        <v>32</v>
      </c>
    </row>
    <row r="518" spans="1:24" x14ac:dyDescent="0.25">
      <c r="A518">
        <v>2024</v>
      </c>
      <c r="B518" t="s">
        <v>22</v>
      </c>
      <c r="C518" s="1" t="s">
        <v>201</v>
      </c>
      <c r="D518" s="1" t="s">
        <v>710</v>
      </c>
      <c r="E518" s="6">
        <v>2100093047</v>
      </c>
      <c r="F518">
        <f>IF(ISBLANK(VLOOKUP(E518,SOTC_SWINE!A2:D106,{3},FALSE)),VLOOKUP(E518,SOTC_SWINE!A2:D106,{4},FALSE),VLOOKUP(E106,SOTC_SWINE!A2:D106,{3},FALSE))</f>
      </c>
      <c r="G518" t="s">
        <v>25</v>
      </c>
      <c r="H518" s="7">
        <f>VLOOKUP(E518,SOTC_SWINE!A2:B106,{2},FALSE)</f>
      </c>
      <c r="I518" t="s">
        <v>26</v>
      </c>
      <c r="J518" t="s">
        <v>27</v>
      </c>
      <c r="K518" t="s">
        <v>27</v>
      </c>
      <c r="L518">
        <f>VLOOKUP(K518,SKU_SWINE!C2:F106,{4},FALSE)</f>
      </c>
      <c r="M518" s="8" t="s">
        <v>71</v>
      </c>
      <c r="N518" t="s">
        <v>29</v>
      </c>
      <c r="O518" t="s">
        <v>25</v>
      </c>
      <c r="P518" t="s">
        <v>25</v>
      </c>
      <c r="Q518" t="s">
        <v>25</v>
      </c>
      <c r="R518" t="s">
        <v>25</v>
      </c>
      <c r="S518" t="s">
        <v>25</v>
      </c>
      <c r="T518" s="8" t="s">
        <v>716</v>
      </c>
      <c r="U518" t="s">
        <v>25</v>
      </c>
      <c r="V518" t="s">
        <v>25</v>
      </c>
      <c r="W518" t="s">
        <v>93</v>
      </c>
      <c r="X518" t="s">
        <v>32</v>
      </c>
    </row>
    <row r="519" spans="1:24" x14ac:dyDescent="0.25">
      <c r="A519">
        <v>2024</v>
      </c>
      <c r="B519" t="s">
        <v>22</v>
      </c>
      <c r="C519" s="1" t="s">
        <v>201</v>
      </c>
      <c r="D519" s="1" t="s">
        <v>710</v>
      </c>
      <c r="E519" s="6">
        <v>2100093047</v>
      </c>
      <c r="F519">
        <f>IF(ISBLANK(VLOOKUP(E519,SOTC_SWINE!A2:D106,{3},FALSE)),VLOOKUP(E519,SOTC_SWINE!A2:D106,{4},FALSE),VLOOKUP(E106,SOTC_SWINE!A2:D106,{3},FALSE))</f>
      </c>
      <c r="G519" t="s">
        <v>25</v>
      </c>
      <c r="H519" s="7">
        <f>VLOOKUP(E519,SOTC_SWINE!A2:B106,{2},FALSE)</f>
      </c>
      <c r="I519" t="s">
        <v>631</v>
      </c>
      <c r="J519" t="s">
        <v>632</v>
      </c>
      <c r="K519" t="s">
        <v>632</v>
      </c>
      <c r="L519">
        <f>VLOOKUP(K519,SKU_SWINE!C2:F106,{4},FALSE)</f>
      </c>
      <c r="M519" s="8" t="s">
        <v>52</v>
      </c>
      <c r="N519" t="s">
        <v>29</v>
      </c>
      <c r="O519" t="s">
        <v>25</v>
      </c>
      <c r="P519" t="s">
        <v>25</v>
      </c>
      <c r="Q519" t="s">
        <v>25</v>
      </c>
      <c r="R519" t="s">
        <v>25</v>
      </c>
      <c r="S519" t="s">
        <v>25</v>
      </c>
      <c r="T519" s="8" t="s">
        <v>717</v>
      </c>
      <c r="U519" t="s">
        <v>25</v>
      </c>
      <c r="V519" t="s">
        <v>25</v>
      </c>
      <c r="W519" t="s">
        <v>93</v>
      </c>
      <c r="X519" t="s">
        <v>32</v>
      </c>
    </row>
    <row r="520" spans="1:24" x14ac:dyDescent="0.25">
      <c r="A520">
        <v>2024</v>
      </c>
      <c r="B520" t="s">
        <v>22</v>
      </c>
      <c r="C520" s="1" t="s">
        <v>201</v>
      </c>
      <c r="D520" s="1" t="s">
        <v>710</v>
      </c>
      <c r="E520" s="6">
        <v>2100093047</v>
      </c>
      <c r="F520">
        <f>IF(ISBLANK(VLOOKUP(E520,SOTC_SWINE!A2:D106,{3},FALSE)),VLOOKUP(E520,SOTC_SWINE!A2:D106,{4},FALSE),VLOOKUP(E106,SOTC_SWINE!A2:D106,{3},FALSE))</f>
      </c>
      <c r="G520" t="s">
        <v>25</v>
      </c>
      <c r="H520" s="7">
        <f>VLOOKUP(E520,SOTC_SWINE!A2:B106,{2},FALSE)</f>
      </c>
      <c r="I520" t="s">
        <v>129</v>
      </c>
      <c r="J520" t="s">
        <v>130</v>
      </c>
      <c r="K520" t="s">
        <v>130</v>
      </c>
      <c r="L520">
        <f>VLOOKUP(K520,SKU_SWINE!C2:F106,{4},FALSE)</f>
      </c>
      <c r="M520" s="8" t="s">
        <v>71</v>
      </c>
      <c r="N520" t="s">
        <v>29</v>
      </c>
      <c r="O520" t="s">
        <v>25</v>
      </c>
      <c r="P520" t="s">
        <v>25</v>
      </c>
      <c r="Q520" t="s">
        <v>25</v>
      </c>
      <c r="R520" t="s">
        <v>25</v>
      </c>
      <c r="S520" t="s">
        <v>25</v>
      </c>
      <c r="T520" s="8" t="s">
        <v>718</v>
      </c>
      <c r="U520" t="s">
        <v>25</v>
      </c>
      <c r="V520" t="s">
        <v>25</v>
      </c>
      <c r="W520" t="s">
        <v>93</v>
      </c>
      <c r="X520" t="s">
        <v>32</v>
      </c>
    </row>
    <row r="521" spans="1:24" x14ac:dyDescent="0.25">
      <c r="A521">
        <v>2024</v>
      </c>
      <c r="B521" t="s">
        <v>22</v>
      </c>
      <c r="C521" s="1" t="s">
        <v>201</v>
      </c>
      <c r="D521" s="1" t="s">
        <v>710</v>
      </c>
      <c r="E521" s="6">
        <v>2100093047</v>
      </c>
      <c r="F521">
        <f>IF(ISBLANK(VLOOKUP(E521,SOTC_SWINE!A2:D106,{3},FALSE)),VLOOKUP(E521,SOTC_SWINE!A2:D106,{4},FALSE),VLOOKUP(E106,SOTC_SWINE!A2:D106,{3},FALSE))</f>
      </c>
      <c r="G521" t="s">
        <v>25</v>
      </c>
      <c r="H521" s="7">
        <f>VLOOKUP(E521,SOTC_SWINE!A2:B106,{2},FALSE)</f>
      </c>
      <c r="I521" t="s">
        <v>66</v>
      </c>
      <c r="J521" t="s">
        <v>67</v>
      </c>
      <c r="K521" t="s">
        <v>67</v>
      </c>
      <c r="L521">
        <f>VLOOKUP(K521,SKU_SWINE!C2:F106,{4},FALSE)</f>
      </c>
      <c r="M521" s="8" t="s">
        <v>260</v>
      </c>
      <c r="N521" t="s">
        <v>29</v>
      </c>
      <c r="O521" t="s">
        <v>25</v>
      </c>
      <c r="P521" t="s">
        <v>25</v>
      </c>
      <c r="Q521" t="s">
        <v>25</v>
      </c>
      <c r="R521" t="s">
        <v>25</v>
      </c>
      <c r="S521" t="s">
        <v>25</v>
      </c>
      <c r="T521" s="8" t="s">
        <v>719</v>
      </c>
      <c r="U521" t="s">
        <v>25</v>
      </c>
      <c r="V521" t="s">
        <v>25</v>
      </c>
      <c r="W521" t="s">
        <v>93</v>
      </c>
      <c r="X521" t="s">
        <v>32</v>
      </c>
    </row>
    <row r="522" spans="1:24" x14ac:dyDescent="0.25">
      <c r="A522">
        <v>2024</v>
      </c>
      <c r="B522" t="s">
        <v>22</v>
      </c>
      <c r="C522" s="1" t="s">
        <v>201</v>
      </c>
      <c r="D522" s="1" t="s">
        <v>710</v>
      </c>
      <c r="E522" s="6">
        <v>2100093047</v>
      </c>
      <c r="F522">
        <f>IF(ISBLANK(VLOOKUP(E522,SOTC_SWINE!A2:D106,{3},FALSE)),VLOOKUP(E522,SOTC_SWINE!A2:D106,{4},FALSE),VLOOKUP(E106,SOTC_SWINE!A2:D106,{3},FALSE))</f>
      </c>
      <c r="G522" t="s">
        <v>25</v>
      </c>
      <c r="H522" s="7">
        <f>VLOOKUP(E522,SOTC_SWINE!A2:B106,{2},FALSE)</f>
      </c>
      <c r="I522" t="s">
        <v>26</v>
      </c>
      <c r="J522" t="s">
        <v>27</v>
      </c>
      <c r="K522" t="s">
        <v>27</v>
      </c>
      <c r="L522">
        <f>VLOOKUP(K522,SKU_SWINE!C2:F106,{4},FALSE)</f>
      </c>
      <c r="M522" s="8" t="s">
        <v>52</v>
      </c>
      <c r="N522" t="s">
        <v>29</v>
      </c>
      <c r="O522" t="s">
        <v>25</v>
      </c>
      <c r="P522" t="s">
        <v>25</v>
      </c>
      <c r="Q522" t="s">
        <v>25</v>
      </c>
      <c r="R522" t="s">
        <v>25</v>
      </c>
      <c r="S522" t="s">
        <v>25</v>
      </c>
      <c r="T522" s="8" t="s">
        <v>720</v>
      </c>
      <c r="U522" t="s">
        <v>25</v>
      </c>
      <c r="V522" t="s">
        <v>25</v>
      </c>
      <c r="W522" t="s">
        <v>93</v>
      </c>
      <c r="X522" t="s">
        <v>32</v>
      </c>
    </row>
    <row r="523" spans="1:24" x14ac:dyDescent="0.25">
      <c r="A523">
        <v>2024</v>
      </c>
      <c r="B523" t="s">
        <v>22</v>
      </c>
      <c r="C523" s="1" t="s">
        <v>33</v>
      </c>
      <c r="D523" s="1" t="s">
        <v>721</v>
      </c>
      <c r="E523" s="6">
        <v>2100093564</v>
      </c>
      <c r="F523" t="s">
        <v>65</v>
      </c>
      <c r="G523" t="s">
        <v>25</v>
      </c>
      <c r="H523" s="7">
        <f>VLOOKUP(E523,SOTC_SWINE!A2:B106,{2},FALSE)</f>
      </c>
      <c r="I523" t="s">
        <v>206</v>
      </c>
      <c r="J523" t="s">
        <v>207</v>
      </c>
      <c r="K523" t="s">
        <v>207</v>
      </c>
      <c r="L523">
        <f>VLOOKUP(K523,SKU_SWINE!C2:F106,{4},FALSE)</f>
      </c>
      <c r="M523" s="8" t="s">
        <v>28</v>
      </c>
      <c r="N523" t="s">
        <v>29</v>
      </c>
      <c r="O523" t="s">
        <v>25</v>
      </c>
      <c r="P523" t="s">
        <v>25</v>
      </c>
      <c r="Q523" t="s">
        <v>25</v>
      </c>
      <c r="R523" t="s">
        <v>25</v>
      </c>
      <c r="S523" t="s">
        <v>25</v>
      </c>
      <c r="T523" s="8" t="s">
        <v>722</v>
      </c>
      <c r="U523" t="s">
        <v>25</v>
      </c>
      <c r="V523" t="s">
        <v>25</v>
      </c>
      <c r="W523" t="s">
        <v>65</v>
      </c>
      <c r="X523" t="s">
        <v>32</v>
      </c>
    </row>
    <row r="524" spans="1:24" x14ac:dyDescent="0.25">
      <c r="A524">
        <v>2024</v>
      </c>
      <c r="B524" t="s">
        <v>22</v>
      </c>
      <c r="C524" s="1" t="s">
        <v>33</v>
      </c>
      <c r="D524" s="1" t="s">
        <v>721</v>
      </c>
      <c r="E524" s="6">
        <v>2100093564</v>
      </c>
      <c r="F524" t="s">
        <v>65</v>
      </c>
      <c r="G524" t="s">
        <v>25</v>
      </c>
      <c r="H524" s="7">
        <f>VLOOKUP(E524,SOTC_SWINE!A2:B106,{2},FALSE)</f>
      </c>
      <c r="I524" t="s">
        <v>129</v>
      </c>
      <c r="J524" t="s">
        <v>130</v>
      </c>
      <c r="K524" t="s">
        <v>130</v>
      </c>
      <c r="L524">
        <f>VLOOKUP(K524,SKU_SWINE!C2:F106,{4},FALSE)</f>
      </c>
      <c r="M524" s="8" t="s">
        <v>714</v>
      </c>
      <c r="N524" t="s">
        <v>29</v>
      </c>
      <c r="O524" t="s">
        <v>25</v>
      </c>
      <c r="P524" t="s">
        <v>25</v>
      </c>
      <c r="Q524" t="s">
        <v>25</v>
      </c>
      <c r="R524" t="s">
        <v>25</v>
      </c>
      <c r="S524" t="s">
        <v>25</v>
      </c>
      <c r="T524" s="8" t="s">
        <v>723</v>
      </c>
      <c r="U524" t="s">
        <v>25</v>
      </c>
      <c r="V524" t="s">
        <v>25</v>
      </c>
      <c r="W524" t="s">
        <v>65</v>
      </c>
      <c r="X524" t="s">
        <v>32</v>
      </c>
    </row>
    <row r="525" spans="1:24" x14ac:dyDescent="0.25">
      <c r="A525">
        <v>2024</v>
      </c>
      <c r="B525" t="s">
        <v>22</v>
      </c>
      <c r="C525" s="1" t="s">
        <v>33</v>
      </c>
      <c r="D525" s="1" t="s">
        <v>721</v>
      </c>
      <c r="E525" s="6">
        <v>2100093564</v>
      </c>
      <c r="F525" t="s">
        <v>65</v>
      </c>
      <c r="G525" t="s">
        <v>25</v>
      </c>
      <c r="H525" s="7">
        <f>VLOOKUP(E525,SOTC_SWINE!A2:B106,{2},FALSE)</f>
      </c>
      <c r="I525" t="s">
        <v>129</v>
      </c>
      <c r="J525" t="s">
        <v>130</v>
      </c>
      <c r="K525" t="s">
        <v>130</v>
      </c>
      <c r="L525">
        <f>VLOOKUP(K525,SKU_SWINE!C2:F106,{4},FALSE)</f>
      </c>
      <c r="M525" s="8" t="s">
        <v>724</v>
      </c>
      <c r="N525" t="s">
        <v>29</v>
      </c>
      <c r="O525" t="s">
        <v>25</v>
      </c>
      <c r="P525" t="s">
        <v>25</v>
      </c>
      <c r="Q525" t="s">
        <v>25</v>
      </c>
      <c r="R525" t="s">
        <v>25</v>
      </c>
      <c r="S525" t="s">
        <v>25</v>
      </c>
      <c r="T525" s="8" t="s">
        <v>725</v>
      </c>
      <c r="U525" t="s">
        <v>25</v>
      </c>
      <c r="V525" t="s">
        <v>25</v>
      </c>
      <c r="W525" t="s">
        <v>65</v>
      </c>
      <c r="X525" t="s">
        <v>32</v>
      </c>
    </row>
    <row r="526" spans="1:24" x14ac:dyDescent="0.25">
      <c r="A526">
        <v>2024</v>
      </c>
      <c r="B526" t="s">
        <v>22</v>
      </c>
      <c r="C526" s="1" t="s">
        <v>33</v>
      </c>
      <c r="D526" s="1" t="s">
        <v>721</v>
      </c>
      <c r="E526" s="6">
        <v>2100093564</v>
      </c>
      <c r="F526" t="s">
        <v>65</v>
      </c>
      <c r="G526" t="s">
        <v>25</v>
      </c>
      <c r="H526" s="7">
        <f>VLOOKUP(E526,SOTC_SWINE!A2:B106,{2},FALSE)</f>
      </c>
      <c r="I526" t="s">
        <v>225</v>
      </c>
      <c r="J526" t="s">
        <v>226</v>
      </c>
      <c r="K526" t="s">
        <v>226</v>
      </c>
      <c r="L526">
        <f>VLOOKUP(K526,SKU_SWINE!C2:F106,{4},FALSE)</f>
      </c>
      <c r="M526" s="8" t="s">
        <v>28</v>
      </c>
      <c r="N526" t="s">
        <v>29</v>
      </c>
      <c r="O526" t="s">
        <v>25</v>
      </c>
      <c r="P526" t="s">
        <v>25</v>
      </c>
      <c r="Q526" t="s">
        <v>25</v>
      </c>
      <c r="R526" t="s">
        <v>25</v>
      </c>
      <c r="S526" t="s">
        <v>25</v>
      </c>
      <c r="T526" s="8" t="s">
        <v>726</v>
      </c>
      <c r="U526" t="s">
        <v>25</v>
      </c>
      <c r="V526" t="s">
        <v>25</v>
      </c>
      <c r="W526" t="s">
        <v>65</v>
      </c>
      <c r="X526" t="s">
        <v>32</v>
      </c>
    </row>
    <row r="527" spans="1:24" x14ac:dyDescent="0.25">
      <c r="A527">
        <v>2024</v>
      </c>
      <c r="B527" t="s">
        <v>22</v>
      </c>
      <c r="C527" s="1" t="s">
        <v>33</v>
      </c>
      <c r="D527" s="1" t="s">
        <v>721</v>
      </c>
      <c r="E527" s="6">
        <v>2100093564</v>
      </c>
      <c r="F527" t="s">
        <v>65</v>
      </c>
      <c r="G527" t="s">
        <v>25</v>
      </c>
      <c r="H527" s="7">
        <f>VLOOKUP(E527,SOTC_SWINE!A2:B106,{2},FALSE)</f>
      </c>
      <c r="I527" t="s">
        <v>66</v>
      </c>
      <c r="J527" t="s">
        <v>67</v>
      </c>
      <c r="K527" t="s">
        <v>67</v>
      </c>
      <c r="L527">
        <f>VLOOKUP(K527,SKU_SWINE!C2:F106,{4},FALSE)</f>
      </c>
      <c r="M527" s="8" t="s">
        <v>727</v>
      </c>
      <c r="N527" t="s">
        <v>29</v>
      </c>
      <c r="O527" t="s">
        <v>25</v>
      </c>
      <c r="P527" t="s">
        <v>25</v>
      </c>
      <c r="Q527" t="s">
        <v>25</v>
      </c>
      <c r="R527" t="s">
        <v>25</v>
      </c>
      <c r="S527" t="s">
        <v>25</v>
      </c>
      <c r="T527" s="8" t="s">
        <v>728</v>
      </c>
      <c r="U527" t="s">
        <v>25</v>
      </c>
      <c r="V527" t="s">
        <v>25</v>
      </c>
      <c r="W527" t="s">
        <v>65</v>
      </c>
      <c r="X527" t="s">
        <v>32</v>
      </c>
    </row>
    <row r="528" spans="1:24" x14ac:dyDescent="0.25">
      <c r="A528">
        <v>2024</v>
      </c>
      <c r="B528" t="s">
        <v>22</v>
      </c>
      <c r="C528" s="1" t="s">
        <v>33</v>
      </c>
      <c r="D528" s="1" t="s">
        <v>721</v>
      </c>
      <c r="E528" s="6">
        <v>2100093564</v>
      </c>
      <c r="F528" t="s">
        <v>65</v>
      </c>
      <c r="G528" t="s">
        <v>25</v>
      </c>
      <c r="H528" s="7">
        <f>VLOOKUP(E528,SOTC_SWINE!A2:B106,{2},FALSE)</f>
      </c>
      <c r="I528" t="s">
        <v>66</v>
      </c>
      <c r="J528" t="s">
        <v>67</v>
      </c>
      <c r="K528" t="s">
        <v>67</v>
      </c>
      <c r="L528">
        <f>VLOOKUP(K528,SKU_SWINE!C2:F106,{4},FALSE)</f>
      </c>
      <c r="M528" s="8" t="s">
        <v>591</v>
      </c>
      <c r="N528" t="s">
        <v>29</v>
      </c>
      <c r="O528" t="s">
        <v>25</v>
      </c>
      <c r="P528" t="s">
        <v>25</v>
      </c>
      <c r="Q528" t="s">
        <v>25</v>
      </c>
      <c r="R528" t="s">
        <v>25</v>
      </c>
      <c r="S528" t="s">
        <v>25</v>
      </c>
      <c r="T528" s="8" t="s">
        <v>729</v>
      </c>
      <c r="U528" t="s">
        <v>25</v>
      </c>
      <c r="V528" t="s">
        <v>25</v>
      </c>
      <c r="W528" t="s">
        <v>65</v>
      </c>
      <c r="X528" t="s">
        <v>32</v>
      </c>
    </row>
    <row r="529" spans="1:24" x14ac:dyDescent="0.25">
      <c r="A529">
        <v>2024</v>
      </c>
      <c r="B529" t="s">
        <v>22</v>
      </c>
      <c r="C529" s="1" t="s">
        <v>33</v>
      </c>
      <c r="D529" s="1" t="s">
        <v>721</v>
      </c>
      <c r="E529" s="6">
        <v>2100093564</v>
      </c>
      <c r="F529" t="s">
        <v>65</v>
      </c>
      <c r="G529" t="s">
        <v>25</v>
      </c>
      <c r="H529" s="7">
        <f>VLOOKUP(E529,SOTC_SWINE!A2:B106,{2},FALSE)</f>
      </c>
      <c r="I529" t="s">
        <v>26</v>
      </c>
      <c r="J529" t="s">
        <v>27</v>
      </c>
      <c r="K529" t="s">
        <v>27</v>
      </c>
      <c r="L529">
        <f>VLOOKUP(K529,SKU_SWINE!C2:F106,{4},FALSE)</f>
      </c>
      <c r="M529" s="8" t="s">
        <v>89</v>
      </c>
      <c r="N529" t="s">
        <v>29</v>
      </c>
      <c r="O529" t="s">
        <v>25</v>
      </c>
      <c r="P529" t="s">
        <v>25</v>
      </c>
      <c r="Q529" t="s">
        <v>25</v>
      </c>
      <c r="R529" t="s">
        <v>25</v>
      </c>
      <c r="S529" t="s">
        <v>25</v>
      </c>
      <c r="T529" s="8" t="s">
        <v>730</v>
      </c>
      <c r="U529" t="s">
        <v>25</v>
      </c>
      <c r="V529" t="s">
        <v>25</v>
      </c>
      <c r="W529" t="s">
        <v>65</v>
      </c>
      <c r="X529" t="s">
        <v>32</v>
      </c>
    </row>
    <row r="530" spans="1:24" x14ac:dyDescent="0.25">
      <c r="A530">
        <v>2024</v>
      </c>
      <c r="B530" t="s">
        <v>22</v>
      </c>
      <c r="C530" s="1" t="s">
        <v>33</v>
      </c>
      <c r="D530" s="1" t="s">
        <v>721</v>
      </c>
      <c r="E530" s="6">
        <v>2100093564</v>
      </c>
      <c r="F530" t="s">
        <v>65</v>
      </c>
      <c r="G530" t="s">
        <v>25</v>
      </c>
      <c r="H530" s="7">
        <f>VLOOKUP(E530,SOTC_SWINE!A2:B106,{2},FALSE)</f>
      </c>
      <c r="I530" t="s">
        <v>26</v>
      </c>
      <c r="J530" t="s">
        <v>27</v>
      </c>
      <c r="K530" t="s">
        <v>27</v>
      </c>
      <c r="L530">
        <f>VLOOKUP(K530,SKU_SWINE!C2:F106,{4},FALSE)</f>
      </c>
      <c r="M530" s="8" t="s">
        <v>52</v>
      </c>
      <c r="N530" t="s">
        <v>29</v>
      </c>
      <c r="O530" t="s">
        <v>25</v>
      </c>
      <c r="P530" t="s">
        <v>25</v>
      </c>
      <c r="Q530" t="s">
        <v>25</v>
      </c>
      <c r="R530" t="s">
        <v>25</v>
      </c>
      <c r="S530" t="s">
        <v>25</v>
      </c>
      <c r="T530" s="8" t="s">
        <v>731</v>
      </c>
      <c r="U530" t="s">
        <v>25</v>
      </c>
      <c r="V530" t="s">
        <v>25</v>
      </c>
      <c r="W530" t="s">
        <v>65</v>
      </c>
      <c r="X530" t="s">
        <v>32</v>
      </c>
    </row>
    <row r="531" spans="1:24" x14ac:dyDescent="0.25">
      <c r="A531">
        <v>2024</v>
      </c>
      <c r="B531" t="s">
        <v>22</v>
      </c>
      <c r="C531" s="1" t="s">
        <v>33</v>
      </c>
      <c r="D531" s="1" t="s">
        <v>732</v>
      </c>
      <c r="E531" s="6">
        <v>2100093563</v>
      </c>
      <c r="F531">
        <f>IF(ISBLANK(VLOOKUP(E531,SOTC_SWINE!A2:D106,{3},FALSE)),VLOOKUP(E531,SOTC_SWINE!A2:D106,{4},FALSE),VLOOKUP(E106,SOTC_SWINE!A2:D106,{3},FALSE))</f>
      </c>
      <c r="G531" t="s">
        <v>25</v>
      </c>
      <c r="H531" s="7">
        <f>VLOOKUP(E531,SOTC_SWINE!A2:B106,{2},FALSE)</f>
      </c>
      <c r="I531" t="s">
        <v>129</v>
      </c>
      <c r="J531" t="s">
        <v>130</v>
      </c>
      <c r="K531" t="s">
        <v>130</v>
      </c>
      <c r="L531">
        <f>VLOOKUP(K531,SKU_SWINE!C2:F106,{4},FALSE)</f>
      </c>
      <c r="M531" s="8" t="s">
        <v>211</v>
      </c>
      <c r="N531" t="s">
        <v>29</v>
      </c>
      <c r="O531" t="s">
        <v>25</v>
      </c>
      <c r="P531" t="s">
        <v>25</v>
      </c>
      <c r="Q531" t="s">
        <v>25</v>
      </c>
      <c r="R531" t="s">
        <v>25</v>
      </c>
      <c r="S531" t="s">
        <v>25</v>
      </c>
      <c r="T531" s="8" t="s">
        <v>733</v>
      </c>
      <c r="U531" t="s">
        <v>25</v>
      </c>
      <c r="V531" t="s">
        <v>25</v>
      </c>
      <c r="W531" t="s">
        <v>93</v>
      </c>
      <c r="X531" t="s">
        <v>32</v>
      </c>
    </row>
    <row r="532" spans="1:24" x14ac:dyDescent="0.25">
      <c r="A532">
        <v>2024</v>
      </c>
      <c r="B532" t="s">
        <v>22</v>
      </c>
      <c r="C532" s="1" t="s">
        <v>33</v>
      </c>
      <c r="D532" s="1" t="s">
        <v>732</v>
      </c>
      <c r="E532" s="6">
        <v>2100093563</v>
      </c>
      <c r="F532">
        <f>IF(ISBLANK(VLOOKUP(E532,SOTC_SWINE!A2:D106,{3},FALSE)),VLOOKUP(E532,SOTC_SWINE!A2:D106,{4},FALSE),VLOOKUP(E106,SOTC_SWINE!A2:D106,{3},FALSE))</f>
      </c>
      <c r="G532" t="s">
        <v>25</v>
      </c>
      <c r="H532" s="7">
        <f>VLOOKUP(E532,SOTC_SWINE!A2:B106,{2},FALSE)</f>
      </c>
      <c r="I532" t="s">
        <v>66</v>
      </c>
      <c r="J532" t="s">
        <v>67</v>
      </c>
      <c r="K532" t="s">
        <v>67</v>
      </c>
      <c r="L532">
        <f>VLOOKUP(K532,SKU_SWINE!C2:F106,{4},FALSE)</f>
      </c>
      <c r="M532" s="8" t="s">
        <v>734</v>
      </c>
      <c r="N532" t="s">
        <v>29</v>
      </c>
      <c r="O532" t="s">
        <v>25</v>
      </c>
      <c r="P532" t="s">
        <v>25</v>
      </c>
      <c r="Q532" t="s">
        <v>25</v>
      </c>
      <c r="R532" t="s">
        <v>25</v>
      </c>
      <c r="S532" t="s">
        <v>25</v>
      </c>
      <c r="T532" s="8" t="s">
        <v>735</v>
      </c>
      <c r="U532" t="s">
        <v>25</v>
      </c>
      <c r="V532" t="s">
        <v>25</v>
      </c>
      <c r="W532" t="s">
        <v>93</v>
      </c>
      <c r="X532" t="s">
        <v>32</v>
      </c>
    </row>
    <row r="533" spans="1:24" x14ac:dyDescent="0.25">
      <c r="A533">
        <v>2024</v>
      </c>
      <c r="B533" t="s">
        <v>22</v>
      </c>
      <c r="C533" s="1" t="s">
        <v>33</v>
      </c>
      <c r="D533" s="1" t="s">
        <v>732</v>
      </c>
      <c r="E533" s="6">
        <v>2100093563</v>
      </c>
      <c r="F533">
        <f>IF(ISBLANK(VLOOKUP(E533,SOTC_SWINE!A2:D106,{3},FALSE)),VLOOKUP(E533,SOTC_SWINE!A2:D106,{4},FALSE),VLOOKUP(E106,SOTC_SWINE!A2:D106,{3},FALSE))</f>
      </c>
      <c r="G533" t="s">
        <v>25</v>
      </c>
      <c r="H533" s="7">
        <f>VLOOKUP(E533,SOTC_SWINE!A2:B106,{2},FALSE)</f>
      </c>
      <c r="I533" t="s">
        <v>26</v>
      </c>
      <c r="J533" t="s">
        <v>27</v>
      </c>
      <c r="K533" t="s">
        <v>27</v>
      </c>
      <c r="L533">
        <f>VLOOKUP(K533,SKU_SWINE!C2:F106,{4},FALSE)</f>
      </c>
      <c r="M533" s="8" t="s">
        <v>81</v>
      </c>
      <c r="N533" t="s">
        <v>29</v>
      </c>
      <c r="O533" t="s">
        <v>25</v>
      </c>
      <c r="P533" t="s">
        <v>25</v>
      </c>
      <c r="Q533" t="s">
        <v>25</v>
      </c>
      <c r="R533" t="s">
        <v>25</v>
      </c>
      <c r="S533" t="s">
        <v>25</v>
      </c>
      <c r="T533" s="8" t="s">
        <v>736</v>
      </c>
      <c r="U533" t="s">
        <v>25</v>
      </c>
      <c r="V533" t="s">
        <v>25</v>
      </c>
      <c r="W533" t="s">
        <v>93</v>
      </c>
      <c r="X533" t="s">
        <v>32</v>
      </c>
    </row>
    <row r="534" spans="1:24" x14ac:dyDescent="0.25">
      <c r="A534">
        <v>2024</v>
      </c>
      <c r="B534" t="s">
        <v>22</v>
      </c>
      <c r="C534" s="1" t="s">
        <v>33</v>
      </c>
      <c r="D534" s="1" t="s">
        <v>737</v>
      </c>
      <c r="E534" s="6">
        <v>2100093565</v>
      </c>
      <c r="F534">
        <f>IF(ISBLANK(VLOOKUP(E534,SOTC_SWINE!A2:D106,{3},FALSE)),VLOOKUP(E534,SOTC_SWINE!A2:D106,{4},FALSE),VLOOKUP(E106,SOTC_SWINE!A2:D106,{3},FALSE))</f>
      </c>
      <c r="G534" t="s">
        <v>25</v>
      </c>
      <c r="H534" s="7">
        <f>VLOOKUP(E534,SOTC_SWINE!A2:B106,{2},FALSE)</f>
      </c>
      <c r="I534" t="s">
        <v>129</v>
      </c>
      <c r="J534" t="s">
        <v>130</v>
      </c>
      <c r="K534" t="s">
        <v>130</v>
      </c>
      <c r="L534">
        <f>VLOOKUP(K534,SKU_SWINE!C2:F106,{4},FALSE)</f>
      </c>
      <c r="M534" s="8" t="s">
        <v>52</v>
      </c>
      <c r="N534" t="s">
        <v>29</v>
      </c>
      <c r="O534" t="s">
        <v>25</v>
      </c>
      <c r="P534" t="s">
        <v>25</v>
      </c>
      <c r="Q534" t="s">
        <v>25</v>
      </c>
      <c r="R534" t="s">
        <v>25</v>
      </c>
      <c r="S534" t="s">
        <v>25</v>
      </c>
      <c r="T534" s="8" t="s">
        <v>738</v>
      </c>
      <c r="U534" t="s">
        <v>25</v>
      </c>
      <c r="V534" t="s">
        <v>25</v>
      </c>
      <c r="W534" t="s">
        <v>93</v>
      </c>
      <c r="X534" t="s">
        <v>32</v>
      </c>
    </row>
    <row r="535" spans="1:24" x14ac:dyDescent="0.25">
      <c r="A535">
        <v>2024</v>
      </c>
      <c r="B535" t="s">
        <v>22</v>
      </c>
      <c r="C535" s="1" t="s">
        <v>33</v>
      </c>
      <c r="D535" s="1" t="s">
        <v>737</v>
      </c>
      <c r="E535" s="6">
        <v>2100093565</v>
      </c>
      <c r="F535">
        <f>IF(ISBLANK(VLOOKUP(E535,SOTC_SWINE!A2:D106,{3},FALSE)),VLOOKUP(E535,SOTC_SWINE!A2:D106,{4},FALSE),VLOOKUP(E106,SOTC_SWINE!A2:D106,{3},FALSE))</f>
      </c>
      <c r="G535" t="s">
        <v>25</v>
      </c>
      <c r="H535" s="7">
        <f>VLOOKUP(E535,SOTC_SWINE!A2:B106,{2},FALSE)</f>
      </c>
      <c r="I535" t="s">
        <v>66</v>
      </c>
      <c r="J535" t="s">
        <v>67</v>
      </c>
      <c r="K535" t="s">
        <v>67</v>
      </c>
      <c r="L535">
        <f>VLOOKUP(K535,SKU_SWINE!C2:F106,{4},FALSE)</f>
      </c>
      <c r="M535" s="8" t="s">
        <v>81</v>
      </c>
      <c r="N535" t="s">
        <v>29</v>
      </c>
      <c r="O535" t="s">
        <v>25</v>
      </c>
      <c r="P535" t="s">
        <v>25</v>
      </c>
      <c r="Q535" t="s">
        <v>25</v>
      </c>
      <c r="R535" t="s">
        <v>25</v>
      </c>
      <c r="S535" t="s">
        <v>25</v>
      </c>
      <c r="T535" s="8" t="s">
        <v>739</v>
      </c>
      <c r="U535" t="s">
        <v>25</v>
      </c>
      <c r="V535" t="s">
        <v>25</v>
      </c>
      <c r="W535" t="s">
        <v>93</v>
      </c>
      <c r="X535" t="s">
        <v>32</v>
      </c>
    </row>
    <row r="536" spans="1:24" x14ac:dyDescent="0.25">
      <c r="A536">
        <v>2024</v>
      </c>
      <c r="B536" t="s">
        <v>22</v>
      </c>
      <c r="C536" s="1" t="s">
        <v>33</v>
      </c>
      <c r="D536" s="1" t="s">
        <v>737</v>
      </c>
      <c r="E536" s="6">
        <v>2100093565</v>
      </c>
      <c r="F536">
        <f>IF(ISBLANK(VLOOKUP(E536,SOTC_SWINE!A2:D106,{3},FALSE)),VLOOKUP(E536,SOTC_SWINE!A2:D106,{4},FALSE),VLOOKUP(E106,SOTC_SWINE!A2:D106,{3},FALSE))</f>
      </c>
      <c r="G536" t="s">
        <v>25</v>
      </c>
      <c r="H536" s="7">
        <f>VLOOKUP(E536,SOTC_SWINE!A2:B106,{2},FALSE)</f>
      </c>
      <c r="I536" t="s">
        <v>26</v>
      </c>
      <c r="J536" t="s">
        <v>27</v>
      </c>
      <c r="K536" t="s">
        <v>27</v>
      </c>
      <c r="L536">
        <f>VLOOKUP(K536,SKU_SWINE!C2:F106,{4},FALSE)</f>
      </c>
      <c r="M536" s="8" t="s">
        <v>28</v>
      </c>
      <c r="N536" t="s">
        <v>29</v>
      </c>
      <c r="O536" t="s">
        <v>25</v>
      </c>
      <c r="P536" t="s">
        <v>25</v>
      </c>
      <c r="Q536" t="s">
        <v>25</v>
      </c>
      <c r="R536" t="s">
        <v>25</v>
      </c>
      <c r="S536" t="s">
        <v>25</v>
      </c>
      <c r="T536" s="8" t="s">
        <v>740</v>
      </c>
      <c r="U536" t="s">
        <v>25</v>
      </c>
      <c r="V536" t="s">
        <v>25</v>
      </c>
      <c r="W536" t="s">
        <v>93</v>
      </c>
      <c r="X536" t="s">
        <v>32</v>
      </c>
    </row>
    <row r="537" spans="1:24" x14ac:dyDescent="0.25">
      <c r="A537">
        <v>2024</v>
      </c>
      <c r="B537" t="s">
        <v>22</v>
      </c>
      <c r="C537" s="1" t="s">
        <v>33</v>
      </c>
      <c r="D537" s="1" t="s">
        <v>737</v>
      </c>
      <c r="E537" s="6">
        <v>2100093565</v>
      </c>
      <c r="F537">
        <f>IF(ISBLANK(VLOOKUP(E537,SOTC_SWINE!A2:D106,{3},FALSE)),VLOOKUP(E537,SOTC_SWINE!A2:D106,{4},FALSE),VLOOKUP(E106,SOTC_SWINE!A2:D106,{3},FALSE))</f>
      </c>
      <c r="G537" t="s">
        <v>25</v>
      </c>
      <c r="H537" s="7">
        <f>VLOOKUP(E537,SOTC_SWINE!A2:B106,{2},FALSE)</f>
      </c>
      <c r="I537" t="s">
        <v>129</v>
      </c>
      <c r="J537" t="s">
        <v>130</v>
      </c>
      <c r="K537" t="s">
        <v>130</v>
      </c>
      <c r="L537">
        <f>VLOOKUP(K537,SKU_SWINE!C2:F106,{4},FALSE)</f>
      </c>
      <c r="M537" s="8" t="s">
        <v>711</v>
      </c>
      <c r="N537" t="s">
        <v>29</v>
      </c>
      <c r="O537" t="s">
        <v>25</v>
      </c>
      <c r="P537" t="s">
        <v>25</v>
      </c>
      <c r="Q537" t="s">
        <v>25</v>
      </c>
      <c r="R537" t="s">
        <v>25</v>
      </c>
      <c r="S537" t="s">
        <v>25</v>
      </c>
      <c r="T537" s="8" t="s">
        <v>741</v>
      </c>
      <c r="U537" t="s">
        <v>25</v>
      </c>
      <c r="V537" t="s">
        <v>25</v>
      </c>
      <c r="W537" t="s">
        <v>93</v>
      </c>
      <c r="X537" t="s">
        <v>32</v>
      </c>
    </row>
    <row r="538" spans="1:24" x14ac:dyDescent="0.25">
      <c r="A538">
        <v>2024</v>
      </c>
      <c r="B538" t="s">
        <v>22</v>
      </c>
      <c r="C538" s="1" t="s">
        <v>33</v>
      </c>
      <c r="D538" s="1" t="s">
        <v>737</v>
      </c>
      <c r="E538" s="6">
        <v>2100093565</v>
      </c>
      <c r="F538">
        <f>IF(ISBLANK(VLOOKUP(E538,SOTC_SWINE!A2:D106,{3},FALSE)),VLOOKUP(E538,SOTC_SWINE!A2:D106,{4},FALSE),VLOOKUP(E106,SOTC_SWINE!A2:D106,{3},FALSE))</f>
      </c>
      <c r="G538" t="s">
        <v>25</v>
      </c>
      <c r="H538" s="7">
        <f>VLOOKUP(E538,SOTC_SWINE!A2:B106,{2},FALSE)</f>
      </c>
      <c r="I538" t="s">
        <v>66</v>
      </c>
      <c r="J538" t="s">
        <v>67</v>
      </c>
      <c r="K538" t="s">
        <v>67</v>
      </c>
      <c r="L538">
        <f>VLOOKUP(K538,SKU_SWINE!C2:F106,{4},FALSE)</f>
      </c>
      <c r="M538" s="8" t="s">
        <v>174</v>
      </c>
      <c r="N538" t="s">
        <v>29</v>
      </c>
      <c r="O538" t="s">
        <v>25</v>
      </c>
      <c r="P538" t="s">
        <v>25</v>
      </c>
      <c r="Q538" t="s">
        <v>25</v>
      </c>
      <c r="R538" t="s">
        <v>25</v>
      </c>
      <c r="S538" t="s">
        <v>25</v>
      </c>
      <c r="T538" s="8" t="s">
        <v>742</v>
      </c>
      <c r="U538" t="s">
        <v>25</v>
      </c>
      <c r="V538" t="s">
        <v>25</v>
      </c>
      <c r="W538" t="s">
        <v>93</v>
      </c>
      <c r="X538" t="s">
        <v>32</v>
      </c>
    </row>
    <row r="539" spans="1:24" x14ac:dyDescent="0.25">
      <c r="A539">
        <v>2024</v>
      </c>
      <c r="B539" t="s">
        <v>22</v>
      </c>
      <c r="C539" s="1" t="s">
        <v>33</v>
      </c>
      <c r="D539" s="1" t="s">
        <v>737</v>
      </c>
      <c r="E539" s="6">
        <v>2100093565</v>
      </c>
      <c r="F539">
        <f>IF(ISBLANK(VLOOKUP(E539,SOTC_SWINE!A2:D106,{3},FALSE)),VLOOKUP(E539,SOTC_SWINE!A2:D106,{4},FALSE),VLOOKUP(E106,SOTC_SWINE!A2:D106,{3},FALSE))</f>
      </c>
      <c r="G539" t="s">
        <v>25</v>
      </c>
      <c r="H539" s="7">
        <f>VLOOKUP(E539,SOTC_SWINE!A2:B106,{2},FALSE)</f>
      </c>
      <c r="I539" t="s">
        <v>26</v>
      </c>
      <c r="J539" t="s">
        <v>27</v>
      </c>
      <c r="K539" t="s">
        <v>27</v>
      </c>
      <c r="L539">
        <f>VLOOKUP(K539,SKU_SWINE!C2:F106,{4},FALSE)</f>
      </c>
      <c r="M539" s="8" t="s">
        <v>28</v>
      </c>
      <c r="N539" t="s">
        <v>29</v>
      </c>
      <c r="O539" t="s">
        <v>25</v>
      </c>
      <c r="P539" t="s">
        <v>25</v>
      </c>
      <c r="Q539" t="s">
        <v>25</v>
      </c>
      <c r="R539" t="s">
        <v>25</v>
      </c>
      <c r="S539" t="s">
        <v>25</v>
      </c>
      <c r="T539" s="8" t="s">
        <v>740</v>
      </c>
      <c r="U539" t="s">
        <v>25</v>
      </c>
      <c r="V539" t="s">
        <v>25</v>
      </c>
      <c r="W539" t="s">
        <v>93</v>
      </c>
      <c r="X539" t="s">
        <v>32</v>
      </c>
    </row>
    <row r="540" spans="1:24" x14ac:dyDescent="0.25">
      <c r="A540">
        <v>2024</v>
      </c>
      <c r="B540" t="s">
        <v>22</v>
      </c>
      <c r="C540" s="1" t="s">
        <v>33</v>
      </c>
      <c r="D540" s="1" t="s">
        <v>737</v>
      </c>
      <c r="E540" s="6">
        <v>2100093565</v>
      </c>
      <c r="F540">
        <f>IF(ISBLANK(VLOOKUP(E540,SOTC_SWINE!A2:D106,{3},FALSE)),VLOOKUP(E540,SOTC_SWINE!A2:D106,{4},FALSE),VLOOKUP(E106,SOTC_SWINE!A2:D106,{3},FALSE))</f>
      </c>
      <c r="G540" t="s">
        <v>25</v>
      </c>
      <c r="H540" s="7">
        <f>VLOOKUP(E540,SOTC_SWINE!A2:B106,{2},FALSE)</f>
      </c>
      <c r="I540" t="s">
        <v>225</v>
      </c>
      <c r="J540" t="s">
        <v>226</v>
      </c>
      <c r="K540" t="s">
        <v>226</v>
      </c>
      <c r="L540">
        <f>VLOOKUP(K540,SKU_SWINE!C2:F106,{4},FALSE)</f>
      </c>
      <c r="M540" s="8" t="s">
        <v>28</v>
      </c>
      <c r="N540" t="s">
        <v>29</v>
      </c>
      <c r="O540" t="s">
        <v>25</v>
      </c>
      <c r="P540" t="s">
        <v>25</v>
      </c>
      <c r="Q540" t="s">
        <v>25</v>
      </c>
      <c r="R540" t="s">
        <v>25</v>
      </c>
      <c r="S540" t="s">
        <v>25</v>
      </c>
      <c r="T540" s="8" t="s">
        <v>743</v>
      </c>
      <c r="U540" t="s">
        <v>25</v>
      </c>
      <c r="V540" t="s">
        <v>25</v>
      </c>
      <c r="W540" t="s">
        <v>93</v>
      </c>
      <c r="X540" t="s">
        <v>32</v>
      </c>
    </row>
    <row r="541" spans="1:24" x14ac:dyDescent="0.25">
      <c r="A541">
        <v>2024</v>
      </c>
      <c r="B541" t="s">
        <v>22</v>
      </c>
      <c r="C541" s="1" t="s">
        <v>23</v>
      </c>
      <c r="D541" s="1" t="s">
        <v>744</v>
      </c>
      <c r="E541" s="6">
        <v>2100093600</v>
      </c>
      <c r="F541">
        <f>IF(ISBLANK(VLOOKUP(E541,SOTC_SWINE!A2:D106,{3},FALSE)),VLOOKUP(E541,SOTC_SWINE!A2:D106,{4},FALSE),VLOOKUP(E106,SOTC_SWINE!A2:D106,{3},FALSE))</f>
      </c>
      <c r="G541" t="s">
        <v>25</v>
      </c>
      <c r="H541" s="7">
        <f>VLOOKUP(E541,SOTC_SWINE!A2:B106,{2},FALSE)</f>
      </c>
      <c r="I541" t="s">
        <v>26</v>
      </c>
      <c r="J541" t="s">
        <v>27</v>
      </c>
      <c r="K541" t="s">
        <v>27</v>
      </c>
      <c r="L541">
        <f>VLOOKUP(K541,SKU_SWINE!C2:F106,{4},FALSE)</f>
      </c>
      <c r="M541" s="8" t="s">
        <v>71</v>
      </c>
      <c r="N541" t="s">
        <v>29</v>
      </c>
      <c r="O541" t="s">
        <v>25</v>
      </c>
      <c r="P541" t="s">
        <v>25</v>
      </c>
      <c r="Q541" t="s">
        <v>25</v>
      </c>
      <c r="R541" t="s">
        <v>25</v>
      </c>
      <c r="S541" t="s">
        <v>25</v>
      </c>
      <c r="T541" s="8" t="s">
        <v>745</v>
      </c>
      <c r="U541" t="s">
        <v>25</v>
      </c>
      <c r="V541" t="s">
        <v>25</v>
      </c>
      <c r="W541" t="s">
        <v>93</v>
      </c>
      <c r="X541" t="s">
        <v>32</v>
      </c>
    </row>
    <row r="542" spans="1:24" x14ac:dyDescent="0.25">
      <c r="A542">
        <v>2024</v>
      </c>
      <c r="B542" t="s">
        <v>22</v>
      </c>
      <c r="C542" s="1" t="s">
        <v>23</v>
      </c>
      <c r="D542" s="1" t="s">
        <v>744</v>
      </c>
      <c r="E542" s="6">
        <v>2100093600</v>
      </c>
      <c r="F542">
        <f>IF(ISBLANK(VLOOKUP(E542,SOTC_SWINE!A2:D106,{3},FALSE)),VLOOKUP(E542,SOTC_SWINE!A2:D106,{4},FALSE),VLOOKUP(E106,SOTC_SWINE!A2:D106,{3},FALSE))</f>
      </c>
      <c r="G542" t="s">
        <v>25</v>
      </c>
      <c r="H542" s="7">
        <f>VLOOKUP(E542,SOTC_SWINE!A2:B106,{2},FALSE)</f>
      </c>
      <c r="I542" t="s">
        <v>129</v>
      </c>
      <c r="J542" t="s">
        <v>130</v>
      </c>
      <c r="K542" t="s">
        <v>130</v>
      </c>
      <c r="L542">
        <f>VLOOKUP(K542,SKU_SWINE!C2:F106,{4},FALSE)</f>
      </c>
      <c r="M542" s="8" t="s">
        <v>89</v>
      </c>
      <c r="N542" t="s">
        <v>29</v>
      </c>
      <c r="O542" t="s">
        <v>25</v>
      </c>
      <c r="P542" t="s">
        <v>25</v>
      </c>
      <c r="Q542" t="s">
        <v>25</v>
      </c>
      <c r="R542" t="s">
        <v>25</v>
      </c>
      <c r="S542" t="s">
        <v>25</v>
      </c>
      <c r="T542" s="8" t="s">
        <v>746</v>
      </c>
      <c r="U542" t="s">
        <v>25</v>
      </c>
      <c r="V542" t="s">
        <v>25</v>
      </c>
      <c r="W542" t="s">
        <v>93</v>
      </c>
      <c r="X542" t="s">
        <v>32</v>
      </c>
    </row>
    <row r="543" spans="1:24" x14ac:dyDescent="0.25">
      <c r="A543">
        <v>2024</v>
      </c>
      <c r="B543" t="s">
        <v>22</v>
      </c>
      <c r="C543" s="1" t="s">
        <v>23</v>
      </c>
      <c r="D543" s="1" t="s">
        <v>744</v>
      </c>
      <c r="E543" s="6">
        <v>2100093600</v>
      </c>
      <c r="F543">
        <f>IF(ISBLANK(VLOOKUP(E543,SOTC_SWINE!A2:D106,{3},FALSE)),VLOOKUP(E543,SOTC_SWINE!A2:D106,{4},FALSE),VLOOKUP(E106,SOTC_SWINE!A2:D106,{3},FALSE))</f>
      </c>
      <c r="G543" t="s">
        <v>25</v>
      </c>
      <c r="H543" s="7">
        <f>VLOOKUP(E543,SOTC_SWINE!A2:B106,{2},FALSE)</f>
      </c>
      <c r="I543" t="s">
        <v>66</v>
      </c>
      <c r="J543" t="s">
        <v>67</v>
      </c>
      <c r="K543" t="s">
        <v>67</v>
      </c>
      <c r="L543">
        <f>VLOOKUP(K543,SKU_SWINE!C2:F106,{4},FALSE)</f>
      </c>
      <c r="M543" s="8" t="s">
        <v>711</v>
      </c>
      <c r="N543" t="s">
        <v>29</v>
      </c>
      <c r="O543" t="s">
        <v>25</v>
      </c>
      <c r="P543" t="s">
        <v>25</v>
      </c>
      <c r="Q543" t="s">
        <v>25</v>
      </c>
      <c r="R543" t="s">
        <v>25</v>
      </c>
      <c r="S543" t="s">
        <v>25</v>
      </c>
      <c r="T543" s="8" t="s">
        <v>747</v>
      </c>
      <c r="U543" t="s">
        <v>25</v>
      </c>
      <c r="V543" t="s">
        <v>25</v>
      </c>
      <c r="W543" t="s">
        <v>93</v>
      </c>
      <c r="X543" t="s">
        <v>32</v>
      </c>
    </row>
    <row r="544" spans="1:24" x14ac:dyDescent="0.25">
      <c r="A544">
        <v>2024</v>
      </c>
      <c r="B544" t="s">
        <v>22</v>
      </c>
      <c r="C544" s="1" t="s">
        <v>23</v>
      </c>
      <c r="D544" s="1" t="s">
        <v>744</v>
      </c>
      <c r="E544" s="6">
        <v>2100093600</v>
      </c>
      <c r="F544">
        <f>IF(ISBLANK(VLOOKUP(E544,SOTC_SWINE!A2:D106,{3},FALSE)),VLOOKUP(E544,SOTC_SWINE!A2:D106,{4},FALSE),VLOOKUP(E106,SOTC_SWINE!A2:D106,{3},FALSE))</f>
      </c>
      <c r="G544" t="s">
        <v>25</v>
      </c>
      <c r="H544" s="7">
        <f>VLOOKUP(E544,SOTC_SWINE!A2:B106,{2},FALSE)</f>
      </c>
      <c r="I544" t="s">
        <v>66</v>
      </c>
      <c r="J544" t="s">
        <v>67</v>
      </c>
      <c r="K544" t="s">
        <v>67</v>
      </c>
      <c r="L544">
        <f>VLOOKUP(K544,SKU_SWINE!C2:F106,{4},FALSE)</f>
      </c>
      <c r="M544" s="8" t="s">
        <v>714</v>
      </c>
      <c r="N544" t="s">
        <v>29</v>
      </c>
      <c r="O544" t="s">
        <v>25</v>
      </c>
      <c r="P544" t="s">
        <v>25</v>
      </c>
      <c r="Q544" t="s">
        <v>25</v>
      </c>
      <c r="R544" t="s">
        <v>25</v>
      </c>
      <c r="S544" t="s">
        <v>25</v>
      </c>
      <c r="T544" s="8" t="s">
        <v>748</v>
      </c>
      <c r="U544" t="s">
        <v>25</v>
      </c>
      <c r="V544" t="s">
        <v>25</v>
      </c>
      <c r="W544" t="s">
        <v>93</v>
      </c>
      <c r="X544" t="s">
        <v>32</v>
      </c>
    </row>
    <row r="545" spans="1:24" x14ac:dyDescent="0.25">
      <c r="A545">
        <v>2024</v>
      </c>
      <c r="B545" t="s">
        <v>22</v>
      </c>
      <c r="C545" s="1" t="s">
        <v>23</v>
      </c>
      <c r="D545" s="1" t="s">
        <v>744</v>
      </c>
      <c r="E545" s="6">
        <v>2100093600</v>
      </c>
      <c r="F545">
        <f>IF(ISBLANK(VLOOKUP(E545,SOTC_SWINE!A2:D106,{3},FALSE)),VLOOKUP(E545,SOTC_SWINE!A2:D106,{4},FALSE),VLOOKUP(E106,SOTC_SWINE!A2:D106,{3},FALSE))</f>
      </c>
      <c r="G545" t="s">
        <v>25</v>
      </c>
      <c r="H545" s="7">
        <f>VLOOKUP(E545,SOTC_SWINE!A2:B106,{2},FALSE)</f>
      </c>
      <c r="I545" t="s">
        <v>26</v>
      </c>
      <c r="J545" t="s">
        <v>27</v>
      </c>
      <c r="K545" t="s">
        <v>27</v>
      </c>
      <c r="L545">
        <f>VLOOKUP(K545,SKU_SWINE!C2:F106,{4},FALSE)</f>
      </c>
      <c r="M545" s="8" t="s">
        <v>100</v>
      </c>
      <c r="N545" t="s">
        <v>29</v>
      </c>
      <c r="O545" t="s">
        <v>25</v>
      </c>
      <c r="P545" t="s">
        <v>25</v>
      </c>
      <c r="Q545" t="s">
        <v>25</v>
      </c>
      <c r="R545" t="s">
        <v>25</v>
      </c>
      <c r="S545" t="s">
        <v>25</v>
      </c>
      <c r="T545" s="8" t="s">
        <v>749</v>
      </c>
      <c r="U545" t="s">
        <v>25</v>
      </c>
      <c r="V545" t="s">
        <v>25</v>
      </c>
      <c r="W545" t="s">
        <v>93</v>
      </c>
      <c r="X545" t="s">
        <v>32</v>
      </c>
    </row>
    <row r="546" spans="1:24" x14ac:dyDescent="0.25">
      <c r="A546">
        <v>2024</v>
      </c>
      <c r="B546" t="s">
        <v>22</v>
      </c>
      <c r="C546" s="1" t="s">
        <v>23</v>
      </c>
      <c r="D546" s="1" t="s">
        <v>744</v>
      </c>
      <c r="E546" s="6">
        <v>2100093600</v>
      </c>
      <c r="F546">
        <f>IF(ISBLANK(VLOOKUP(E546,SOTC_SWINE!A2:D106,{3},FALSE)),VLOOKUP(E546,SOTC_SWINE!A2:D106,{4},FALSE),VLOOKUP(E106,SOTC_SWINE!A2:D106,{3},FALSE))</f>
      </c>
      <c r="G546" t="s">
        <v>25</v>
      </c>
      <c r="H546" s="7">
        <f>VLOOKUP(E546,SOTC_SWINE!A2:B106,{2},FALSE)</f>
      </c>
      <c r="I546" t="s">
        <v>26</v>
      </c>
      <c r="J546" t="s">
        <v>27</v>
      </c>
      <c r="K546" t="s">
        <v>27</v>
      </c>
      <c r="L546">
        <f>VLOOKUP(K546,SKU_SWINE!C2:F106,{4},FALSE)</f>
      </c>
      <c r="M546" s="8" t="s">
        <v>52</v>
      </c>
      <c r="N546" t="s">
        <v>29</v>
      </c>
      <c r="O546" t="s">
        <v>25</v>
      </c>
      <c r="P546" t="s">
        <v>25</v>
      </c>
      <c r="Q546" t="s">
        <v>25</v>
      </c>
      <c r="R546" t="s">
        <v>25</v>
      </c>
      <c r="S546" t="s">
        <v>25</v>
      </c>
      <c r="T546" s="8" t="s">
        <v>750</v>
      </c>
      <c r="U546" t="s">
        <v>25</v>
      </c>
      <c r="V546" t="s">
        <v>25</v>
      </c>
      <c r="W546" t="s">
        <v>93</v>
      </c>
      <c r="X546" t="s">
        <v>32</v>
      </c>
    </row>
    <row r="547" spans="1:24" x14ac:dyDescent="0.25">
      <c r="A547">
        <v>2024</v>
      </c>
      <c r="B547" t="s">
        <v>22</v>
      </c>
      <c r="C547" s="1" t="s">
        <v>23</v>
      </c>
      <c r="D547" s="1" t="s">
        <v>744</v>
      </c>
      <c r="E547" s="6">
        <v>2100093600</v>
      </c>
      <c r="F547">
        <f>IF(ISBLANK(VLOOKUP(E547,SOTC_SWINE!A2:D106,{3},FALSE)),VLOOKUP(E547,SOTC_SWINE!A2:D106,{4},FALSE),VLOOKUP(E106,SOTC_SWINE!A2:D106,{3},FALSE))</f>
      </c>
      <c r="G547" t="s">
        <v>25</v>
      </c>
      <c r="H547" s="7">
        <f>VLOOKUP(E547,SOTC_SWINE!A2:B106,{2},FALSE)</f>
      </c>
      <c r="I547" t="s">
        <v>129</v>
      </c>
      <c r="J547" t="s">
        <v>130</v>
      </c>
      <c r="K547" t="s">
        <v>130</v>
      </c>
      <c r="L547">
        <f>VLOOKUP(K547,SKU_SWINE!C2:F106,{4},FALSE)</f>
      </c>
      <c r="M547" s="8" t="s">
        <v>265</v>
      </c>
      <c r="N547" t="s">
        <v>29</v>
      </c>
      <c r="O547" t="s">
        <v>25</v>
      </c>
      <c r="P547" t="s">
        <v>25</v>
      </c>
      <c r="Q547" t="s">
        <v>25</v>
      </c>
      <c r="R547" t="s">
        <v>25</v>
      </c>
      <c r="S547" t="s">
        <v>25</v>
      </c>
      <c r="T547" s="8" t="s">
        <v>751</v>
      </c>
      <c r="U547" t="s">
        <v>25</v>
      </c>
      <c r="V547" t="s">
        <v>25</v>
      </c>
      <c r="W547" t="s">
        <v>93</v>
      </c>
      <c r="X547" t="s">
        <v>32</v>
      </c>
    </row>
    <row r="548" spans="1:24" x14ac:dyDescent="0.25">
      <c r="A548">
        <v>2024</v>
      </c>
      <c r="B548" t="s">
        <v>22</v>
      </c>
      <c r="C548" s="1" t="s">
        <v>262</v>
      </c>
      <c r="D548" s="1" t="s">
        <v>752</v>
      </c>
      <c r="E548" s="6">
        <v>2100094363</v>
      </c>
      <c r="F548" t="s">
        <v>65</v>
      </c>
      <c r="G548" t="s">
        <v>25</v>
      </c>
      <c r="H548" s="7">
        <f>VLOOKUP(E548,SOTC_SWINE!A2:B106,{2},FALSE)</f>
      </c>
      <c r="I548" t="s">
        <v>129</v>
      </c>
      <c r="J548" t="s">
        <v>130</v>
      </c>
      <c r="K548" t="s">
        <v>130</v>
      </c>
      <c r="L548">
        <f>VLOOKUP(K548,SKU_SWINE!C2:F106,{4},FALSE)</f>
      </c>
      <c r="M548" s="8" t="s">
        <v>71</v>
      </c>
      <c r="N548" t="s">
        <v>29</v>
      </c>
      <c r="O548" t="s">
        <v>25</v>
      </c>
      <c r="P548" t="s">
        <v>25</v>
      </c>
      <c r="Q548" t="s">
        <v>25</v>
      </c>
      <c r="R548" t="s">
        <v>25</v>
      </c>
      <c r="S548" t="s">
        <v>25</v>
      </c>
      <c r="T548" s="8" t="s">
        <v>753</v>
      </c>
      <c r="U548" t="s">
        <v>25</v>
      </c>
      <c r="V548" t="s">
        <v>25</v>
      </c>
      <c r="W548" t="s">
        <v>65</v>
      </c>
      <c r="X548" t="s">
        <v>32</v>
      </c>
    </row>
    <row r="549" spans="1:24" x14ac:dyDescent="0.25">
      <c r="A549">
        <v>2024</v>
      </c>
      <c r="B549" t="s">
        <v>22</v>
      </c>
      <c r="C549" s="1" t="s">
        <v>262</v>
      </c>
      <c r="D549" s="1" t="s">
        <v>752</v>
      </c>
      <c r="E549" s="6">
        <v>2100094363</v>
      </c>
      <c r="F549" t="s">
        <v>65</v>
      </c>
      <c r="G549" t="s">
        <v>25</v>
      </c>
      <c r="H549" s="7">
        <f>VLOOKUP(E549,SOTC_SWINE!A2:B106,{2},FALSE)</f>
      </c>
      <c r="I549" t="s">
        <v>129</v>
      </c>
      <c r="J549" t="s">
        <v>130</v>
      </c>
      <c r="K549" t="s">
        <v>130</v>
      </c>
      <c r="L549">
        <f>VLOOKUP(K549,SKU_SWINE!C2:F106,{4},FALSE)</f>
      </c>
      <c r="M549" s="8" t="s">
        <v>52</v>
      </c>
      <c r="N549" t="s">
        <v>29</v>
      </c>
      <c r="O549" t="s">
        <v>25</v>
      </c>
      <c r="P549" t="s">
        <v>25</v>
      </c>
      <c r="Q549" t="s">
        <v>25</v>
      </c>
      <c r="R549" t="s">
        <v>25</v>
      </c>
      <c r="S549" t="s">
        <v>25</v>
      </c>
      <c r="T549" s="8" t="s">
        <v>754</v>
      </c>
      <c r="U549" t="s">
        <v>25</v>
      </c>
      <c r="V549" t="s">
        <v>25</v>
      </c>
      <c r="W549" t="s">
        <v>65</v>
      </c>
      <c r="X549" t="s">
        <v>32</v>
      </c>
    </row>
    <row r="550" spans="1:24" x14ac:dyDescent="0.25">
      <c r="A550">
        <v>2024</v>
      </c>
      <c r="B550" t="s">
        <v>22</v>
      </c>
      <c r="C550" s="1" t="s">
        <v>262</v>
      </c>
      <c r="D550" s="1" t="s">
        <v>752</v>
      </c>
      <c r="E550" s="6">
        <v>2100094363</v>
      </c>
      <c r="F550" t="s">
        <v>65</v>
      </c>
      <c r="G550" t="s">
        <v>25</v>
      </c>
      <c r="H550" s="7">
        <f>VLOOKUP(E550,SOTC_SWINE!A2:B106,{2},FALSE)</f>
      </c>
      <c r="I550" t="s">
        <v>26</v>
      </c>
      <c r="J550" t="s">
        <v>27</v>
      </c>
      <c r="K550" t="s">
        <v>27</v>
      </c>
      <c r="L550">
        <f>VLOOKUP(K550,SKU_SWINE!C2:F106,{4},FALSE)</f>
      </c>
      <c r="M550" s="8" t="s">
        <v>28</v>
      </c>
      <c r="N550" t="s">
        <v>29</v>
      </c>
      <c r="O550" t="s">
        <v>25</v>
      </c>
      <c r="P550" t="s">
        <v>25</v>
      </c>
      <c r="Q550" t="s">
        <v>25</v>
      </c>
      <c r="R550" t="s">
        <v>25</v>
      </c>
      <c r="S550" t="s">
        <v>25</v>
      </c>
      <c r="T550" s="8" t="s">
        <v>755</v>
      </c>
      <c r="U550" t="s">
        <v>25</v>
      </c>
      <c r="V550" t="s">
        <v>25</v>
      </c>
      <c r="W550" t="s">
        <v>65</v>
      </c>
      <c r="X550" t="s">
        <v>32</v>
      </c>
    </row>
    <row r="551" spans="1:24" x14ac:dyDescent="0.25">
      <c r="A551">
        <v>2024</v>
      </c>
      <c r="B551" t="s">
        <v>22</v>
      </c>
      <c r="C551" s="1" t="s">
        <v>262</v>
      </c>
      <c r="D551" s="1" t="s">
        <v>752</v>
      </c>
      <c r="E551" s="6">
        <v>2100094363</v>
      </c>
      <c r="F551" t="s">
        <v>65</v>
      </c>
      <c r="G551" t="s">
        <v>25</v>
      </c>
      <c r="H551" s="7">
        <f>VLOOKUP(E551,SOTC_SWINE!A2:B106,{2},FALSE)</f>
      </c>
      <c r="I551" t="s">
        <v>66</v>
      </c>
      <c r="J551" t="s">
        <v>67</v>
      </c>
      <c r="K551" t="s">
        <v>67</v>
      </c>
      <c r="L551">
        <f>VLOOKUP(K551,SKU_SWINE!C2:F106,{4},FALSE)</f>
      </c>
      <c r="M551" s="8" t="s">
        <v>152</v>
      </c>
      <c r="N551" t="s">
        <v>29</v>
      </c>
      <c r="O551" t="s">
        <v>25</v>
      </c>
      <c r="P551" t="s">
        <v>25</v>
      </c>
      <c r="Q551" t="s">
        <v>25</v>
      </c>
      <c r="R551" t="s">
        <v>25</v>
      </c>
      <c r="S551" t="s">
        <v>25</v>
      </c>
      <c r="T551" s="8" t="s">
        <v>756</v>
      </c>
      <c r="U551" t="s">
        <v>25</v>
      </c>
      <c r="V551" t="s">
        <v>25</v>
      </c>
      <c r="W551" t="s">
        <v>65</v>
      </c>
      <c r="X551" t="s">
        <v>32</v>
      </c>
    </row>
    <row r="552" spans="1:24" x14ac:dyDescent="0.25">
      <c r="A552">
        <v>2024</v>
      </c>
      <c r="B552" t="s">
        <v>22</v>
      </c>
      <c r="C552" s="1" t="s">
        <v>262</v>
      </c>
      <c r="D552" s="1" t="s">
        <v>757</v>
      </c>
      <c r="E552" s="6">
        <v>2100094383</v>
      </c>
      <c r="F552">
        <f>IF(ISBLANK(VLOOKUP(E552,SOTC_SWINE!A2:D106,{3},FALSE)),VLOOKUP(E552,SOTC_SWINE!A2:D106,{4},FALSE),VLOOKUP(E106,SOTC_SWINE!A2:D106,{3},FALSE))</f>
      </c>
      <c r="G552" t="s">
        <v>25</v>
      </c>
      <c r="H552" s="7">
        <f>VLOOKUP(E552,SOTC_SWINE!A2:B106,{2},FALSE)</f>
      </c>
      <c r="I552" t="s">
        <v>129</v>
      </c>
      <c r="J552" t="s">
        <v>130</v>
      </c>
      <c r="K552" t="s">
        <v>130</v>
      </c>
      <c r="L552">
        <f>VLOOKUP(K552,SKU_SWINE!C2:F106,{4},FALSE)</f>
      </c>
      <c r="M552" s="8" t="s">
        <v>664</v>
      </c>
      <c r="N552" t="s">
        <v>29</v>
      </c>
      <c r="O552" t="s">
        <v>25</v>
      </c>
      <c r="P552" t="s">
        <v>25</v>
      </c>
      <c r="Q552" t="s">
        <v>25</v>
      </c>
      <c r="R552" t="s">
        <v>25</v>
      </c>
      <c r="S552" t="s">
        <v>25</v>
      </c>
      <c r="T552" s="8" t="s">
        <v>758</v>
      </c>
      <c r="U552" t="s">
        <v>25</v>
      </c>
      <c r="V552" t="s">
        <v>25</v>
      </c>
      <c r="W552" t="s">
        <v>93</v>
      </c>
      <c r="X552" t="s">
        <v>32</v>
      </c>
    </row>
    <row r="553" spans="1:24" x14ac:dyDescent="0.25">
      <c r="A553">
        <v>2024</v>
      </c>
      <c r="B553" t="s">
        <v>22</v>
      </c>
      <c r="C553" s="1" t="s">
        <v>262</v>
      </c>
      <c r="D553" s="1" t="s">
        <v>757</v>
      </c>
      <c r="E553" s="6">
        <v>2100094383</v>
      </c>
      <c r="F553">
        <f>IF(ISBLANK(VLOOKUP(E553,SOTC_SWINE!A2:D106,{3},FALSE)),VLOOKUP(E553,SOTC_SWINE!A2:D106,{4},FALSE),VLOOKUP(E106,SOTC_SWINE!A2:D106,{3},FALSE))</f>
      </c>
      <c r="G553" t="s">
        <v>25</v>
      </c>
      <c r="H553" s="7">
        <f>VLOOKUP(E553,SOTC_SWINE!A2:B106,{2},FALSE)</f>
      </c>
      <c r="I553" t="s">
        <v>26</v>
      </c>
      <c r="J553" t="s">
        <v>27</v>
      </c>
      <c r="K553" t="s">
        <v>27</v>
      </c>
      <c r="L553">
        <f>VLOOKUP(K553,SKU_SWINE!C2:F106,{4},FALSE)</f>
      </c>
      <c r="M553" s="8" t="s">
        <v>52</v>
      </c>
      <c r="N553" t="s">
        <v>29</v>
      </c>
      <c r="O553" t="s">
        <v>25</v>
      </c>
      <c r="P553" t="s">
        <v>25</v>
      </c>
      <c r="Q553" t="s">
        <v>25</v>
      </c>
      <c r="R553" t="s">
        <v>25</v>
      </c>
      <c r="S553" t="s">
        <v>25</v>
      </c>
      <c r="T553" s="8" t="s">
        <v>759</v>
      </c>
      <c r="U553" t="s">
        <v>25</v>
      </c>
      <c r="V553" t="s">
        <v>25</v>
      </c>
      <c r="W553" t="s">
        <v>93</v>
      </c>
      <c r="X553" t="s">
        <v>32</v>
      </c>
    </row>
    <row r="554" spans="1:24" x14ac:dyDescent="0.25">
      <c r="A554">
        <v>2024</v>
      </c>
      <c r="B554" t="s">
        <v>22</v>
      </c>
      <c r="C554" s="1" t="s">
        <v>262</v>
      </c>
      <c r="D554" s="1" t="s">
        <v>757</v>
      </c>
      <c r="E554" s="6">
        <v>2100094383</v>
      </c>
      <c r="F554">
        <f>IF(ISBLANK(VLOOKUP(E554,SOTC_SWINE!A2:D106,{3},FALSE)),VLOOKUP(E554,SOTC_SWINE!A2:D106,{4},FALSE),VLOOKUP(E106,SOTC_SWINE!A2:D106,{3},FALSE))</f>
      </c>
      <c r="G554" t="s">
        <v>25</v>
      </c>
      <c r="H554" s="7">
        <f>VLOOKUP(E554,SOTC_SWINE!A2:B106,{2},FALSE)</f>
      </c>
      <c r="I554" t="s">
        <v>66</v>
      </c>
      <c r="J554" t="s">
        <v>67</v>
      </c>
      <c r="K554" t="s">
        <v>67</v>
      </c>
      <c r="L554">
        <f>VLOOKUP(K554,SKU_SWINE!C2:F106,{4},FALSE)</f>
      </c>
      <c r="M554" s="8" t="s">
        <v>260</v>
      </c>
      <c r="N554" t="s">
        <v>29</v>
      </c>
      <c r="O554" t="s">
        <v>25</v>
      </c>
      <c r="P554" t="s">
        <v>25</v>
      </c>
      <c r="Q554" t="s">
        <v>25</v>
      </c>
      <c r="R554" t="s">
        <v>25</v>
      </c>
      <c r="S554" t="s">
        <v>25</v>
      </c>
      <c r="T554" s="8" t="s">
        <v>760</v>
      </c>
      <c r="U554" t="s">
        <v>25</v>
      </c>
      <c r="V554" t="s">
        <v>25</v>
      </c>
      <c r="W554" t="s">
        <v>93</v>
      </c>
      <c r="X554" t="s">
        <v>32</v>
      </c>
    </row>
    <row r="555" spans="1:24" x14ac:dyDescent="0.25">
      <c r="A555">
        <v>2024</v>
      </c>
      <c r="B555" t="s">
        <v>22</v>
      </c>
      <c r="C555" s="1" t="s">
        <v>262</v>
      </c>
      <c r="D555" s="1" t="s">
        <v>757</v>
      </c>
      <c r="E555" s="6">
        <v>2100094383</v>
      </c>
      <c r="F555">
        <f>IF(ISBLANK(VLOOKUP(E555,SOTC_SWINE!A2:D106,{3},FALSE)),VLOOKUP(E555,SOTC_SWINE!A2:D106,{4},FALSE),VLOOKUP(E106,SOTC_SWINE!A2:D106,{3},FALSE))</f>
      </c>
      <c r="G555" t="s">
        <v>25</v>
      </c>
      <c r="H555" s="7">
        <f>VLOOKUP(E555,SOTC_SWINE!A2:B106,{2},FALSE)</f>
      </c>
      <c r="I555" t="s">
        <v>66</v>
      </c>
      <c r="J555" t="s">
        <v>67</v>
      </c>
      <c r="K555" t="s">
        <v>67</v>
      </c>
      <c r="L555">
        <f>VLOOKUP(K555,SKU_SWINE!C2:F106,{4},FALSE)</f>
      </c>
      <c r="M555" s="8" t="s">
        <v>81</v>
      </c>
      <c r="N555" t="s">
        <v>29</v>
      </c>
      <c r="O555" t="s">
        <v>25</v>
      </c>
      <c r="P555" t="s">
        <v>25</v>
      </c>
      <c r="Q555" t="s">
        <v>25</v>
      </c>
      <c r="R555" t="s">
        <v>25</v>
      </c>
      <c r="S555" t="s">
        <v>25</v>
      </c>
      <c r="T555" s="8" t="s">
        <v>761</v>
      </c>
      <c r="U555" t="s">
        <v>25</v>
      </c>
      <c r="V555" t="s">
        <v>25</v>
      </c>
      <c r="W555" t="s">
        <v>93</v>
      </c>
      <c r="X555" t="s">
        <v>32</v>
      </c>
    </row>
    <row r="556" spans="1:24" x14ac:dyDescent="0.25">
      <c r="A556">
        <v>2024</v>
      </c>
      <c r="B556" t="s">
        <v>22</v>
      </c>
      <c r="C556" s="1" t="s">
        <v>43</v>
      </c>
      <c r="D556" s="1" t="s">
        <v>762</v>
      </c>
      <c r="E556" s="6">
        <v>2100094706</v>
      </c>
      <c r="F556">
        <f>IF(ISBLANK(VLOOKUP(E556,SOTC_SWINE!A2:D106,{3},FALSE)),VLOOKUP(E556,SOTC_SWINE!A2:D106,{4},FALSE),VLOOKUP(E106,SOTC_SWINE!A2:D106,{3},FALSE))</f>
      </c>
      <c r="G556" t="s">
        <v>25</v>
      </c>
      <c r="H556" s="7">
        <f>VLOOKUP(E556,SOTC_SWINE!A2:B106,{2},FALSE)</f>
      </c>
      <c r="I556" t="s">
        <v>122</v>
      </c>
      <c r="J556" t="s">
        <v>123</v>
      </c>
      <c r="K556" t="s">
        <v>123</v>
      </c>
      <c r="L556">
        <f>VLOOKUP(K556,SKU_SWINE!C2:F106,{4},FALSE)</f>
      </c>
      <c r="M556" s="8" t="s">
        <v>28</v>
      </c>
      <c r="N556" t="s">
        <v>29</v>
      </c>
      <c r="O556" t="s">
        <v>25</v>
      </c>
      <c r="P556" t="s">
        <v>25</v>
      </c>
      <c r="Q556" t="s">
        <v>25</v>
      </c>
      <c r="R556" t="s">
        <v>25</v>
      </c>
      <c r="S556" t="s">
        <v>25</v>
      </c>
      <c r="T556" s="8" t="s">
        <v>763</v>
      </c>
      <c r="U556" t="s">
        <v>25</v>
      </c>
      <c r="V556" t="s">
        <v>25</v>
      </c>
      <c r="W556" t="s">
        <v>93</v>
      </c>
      <c r="X556" t="s">
        <v>32</v>
      </c>
    </row>
    <row r="557" spans="1:24" x14ac:dyDescent="0.25">
      <c r="A557">
        <v>2024</v>
      </c>
      <c r="B557" t="s">
        <v>22</v>
      </c>
      <c r="C557" s="1" t="s">
        <v>43</v>
      </c>
      <c r="D557" s="1" t="s">
        <v>762</v>
      </c>
      <c r="E557" s="6">
        <v>2100094706</v>
      </c>
      <c r="F557">
        <f>IF(ISBLANK(VLOOKUP(E557,SOTC_SWINE!A2:D106,{3},FALSE)),VLOOKUP(E557,SOTC_SWINE!A2:D106,{4},FALSE),VLOOKUP(E106,SOTC_SWINE!A2:D106,{3},FALSE))</f>
      </c>
      <c r="G557" t="s">
        <v>25</v>
      </c>
      <c r="H557" s="7">
        <f>VLOOKUP(E557,SOTC_SWINE!A2:B106,{2},FALSE)</f>
      </c>
      <c r="I557" t="s">
        <v>83</v>
      </c>
      <c r="J557" t="s">
        <v>84</v>
      </c>
      <c r="K557" t="s">
        <v>84</v>
      </c>
      <c r="L557">
        <f>VLOOKUP(K557,SKU_SWINE!C2:F106,{4},FALSE)</f>
      </c>
      <c r="M557" s="8" t="s">
        <v>265</v>
      </c>
      <c r="N557" t="s">
        <v>29</v>
      </c>
      <c r="O557" t="s">
        <v>25</v>
      </c>
      <c r="P557" t="s">
        <v>25</v>
      </c>
      <c r="Q557" t="s">
        <v>25</v>
      </c>
      <c r="R557" t="s">
        <v>25</v>
      </c>
      <c r="S557" t="s">
        <v>25</v>
      </c>
      <c r="T557" s="8" t="s">
        <v>764</v>
      </c>
      <c r="U557" t="s">
        <v>25</v>
      </c>
      <c r="V557" t="s">
        <v>25</v>
      </c>
      <c r="W557" t="s">
        <v>93</v>
      </c>
      <c r="X557" t="s">
        <v>32</v>
      </c>
    </row>
    <row r="558" spans="1:24" x14ac:dyDescent="0.25">
      <c r="A558">
        <v>2024</v>
      </c>
      <c r="B558" t="s">
        <v>22</v>
      </c>
      <c r="C558" s="1" t="s">
        <v>43</v>
      </c>
      <c r="D558" s="1" t="s">
        <v>762</v>
      </c>
      <c r="E558" s="6">
        <v>2100094706</v>
      </c>
      <c r="F558">
        <f>IF(ISBLANK(VLOOKUP(E558,SOTC_SWINE!A2:D106,{3},FALSE)),VLOOKUP(E558,SOTC_SWINE!A2:D106,{4},FALSE),VLOOKUP(E106,SOTC_SWINE!A2:D106,{3},FALSE))</f>
      </c>
      <c r="G558" t="s">
        <v>25</v>
      </c>
      <c r="H558" s="7">
        <f>VLOOKUP(E558,SOTC_SWINE!A2:B106,{2},FALSE)</f>
      </c>
      <c r="I558" t="s">
        <v>86</v>
      </c>
      <c r="J558" t="s">
        <v>87</v>
      </c>
      <c r="K558" t="s">
        <v>87</v>
      </c>
      <c r="L558">
        <f>VLOOKUP(K558,SKU_SWINE!C2:F106,{4},FALSE)</f>
      </c>
      <c r="M558" s="8" t="s">
        <v>126</v>
      </c>
      <c r="N558" t="s">
        <v>29</v>
      </c>
      <c r="O558" t="s">
        <v>25</v>
      </c>
      <c r="P558" t="s">
        <v>25</v>
      </c>
      <c r="Q558" t="s">
        <v>25</v>
      </c>
      <c r="R558" t="s">
        <v>25</v>
      </c>
      <c r="S558" t="s">
        <v>25</v>
      </c>
      <c r="T558" s="8" t="s">
        <v>765</v>
      </c>
      <c r="U558" t="s">
        <v>25</v>
      </c>
      <c r="V558" t="s">
        <v>25</v>
      </c>
      <c r="W558" t="s">
        <v>93</v>
      </c>
      <c r="X558" t="s">
        <v>32</v>
      </c>
    </row>
    <row r="559" spans="1:24" x14ac:dyDescent="0.25">
      <c r="A559">
        <v>2024</v>
      </c>
      <c r="B559" t="s">
        <v>22</v>
      </c>
      <c r="C559" s="1" t="s">
        <v>43</v>
      </c>
      <c r="D559" s="1" t="s">
        <v>762</v>
      </c>
      <c r="E559" s="6">
        <v>2100094706</v>
      </c>
      <c r="F559">
        <f>IF(ISBLANK(VLOOKUP(E559,SOTC_SWINE!A2:D106,{3},FALSE)),VLOOKUP(E559,SOTC_SWINE!A2:D106,{4},FALSE),VLOOKUP(E106,SOTC_SWINE!A2:D106,{3},FALSE))</f>
      </c>
      <c r="G559" t="s">
        <v>25</v>
      </c>
      <c r="H559" s="7">
        <f>VLOOKUP(E559,SOTC_SWINE!A2:B106,{2},FALSE)</f>
      </c>
      <c r="I559" t="s">
        <v>179</v>
      </c>
      <c r="J559" t="s">
        <v>180</v>
      </c>
      <c r="K559" t="s">
        <v>180</v>
      </c>
      <c r="L559">
        <f>VLOOKUP(K559,SKU_SWINE!C2:F106,{4},FALSE)</f>
      </c>
      <c r="M559" s="8" t="s">
        <v>28</v>
      </c>
      <c r="N559" t="s">
        <v>29</v>
      </c>
      <c r="O559" t="s">
        <v>25</v>
      </c>
      <c r="P559" t="s">
        <v>25</v>
      </c>
      <c r="Q559" t="s">
        <v>25</v>
      </c>
      <c r="R559" t="s">
        <v>25</v>
      </c>
      <c r="S559" t="s">
        <v>25</v>
      </c>
      <c r="T559" s="8" t="s">
        <v>766</v>
      </c>
      <c r="U559" t="s">
        <v>25</v>
      </c>
      <c r="V559" t="s">
        <v>25</v>
      </c>
      <c r="W559" t="s">
        <v>93</v>
      </c>
      <c r="X559" t="s">
        <v>32</v>
      </c>
    </row>
    <row r="560" spans="1:24" x14ac:dyDescent="0.25">
      <c r="A560">
        <v>2024</v>
      </c>
      <c r="B560" t="s">
        <v>22</v>
      </c>
      <c r="C560" s="1" t="s">
        <v>43</v>
      </c>
      <c r="D560" s="1" t="s">
        <v>762</v>
      </c>
      <c r="E560" s="6">
        <v>2100094706</v>
      </c>
      <c r="F560">
        <f>IF(ISBLANK(VLOOKUP(E560,SOTC_SWINE!A2:D106,{3},FALSE)),VLOOKUP(E560,SOTC_SWINE!A2:D106,{4},FALSE),VLOOKUP(E106,SOTC_SWINE!A2:D106,{3},FALSE))</f>
      </c>
      <c r="G560" t="s">
        <v>25</v>
      </c>
      <c r="H560" s="7">
        <f>VLOOKUP(E560,SOTC_SWINE!A2:B106,{2},FALSE)</f>
      </c>
      <c r="I560" t="s">
        <v>190</v>
      </c>
      <c r="J560" t="s">
        <v>191</v>
      </c>
      <c r="K560" t="s">
        <v>191</v>
      </c>
      <c r="L560">
        <f>VLOOKUP(K560,SKU_SWINE!C2:F106,{4},FALSE)</f>
      </c>
      <c r="M560" s="8" t="s">
        <v>28</v>
      </c>
      <c r="N560" t="s">
        <v>29</v>
      </c>
      <c r="O560" t="s">
        <v>25</v>
      </c>
      <c r="P560" t="s">
        <v>25</v>
      </c>
      <c r="Q560" t="s">
        <v>25</v>
      </c>
      <c r="R560" t="s">
        <v>25</v>
      </c>
      <c r="S560" t="s">
        <v>25</v>
      </c>
      <c r="T560" s="8" t="s">
        <v>346</v>
      </c>
      <c r="U560" t="s">
        <v>25</v>
      </c>
      <c r="V560" t="s">
        <v>25</v>
      </c>
      <c r="W560" t="s">
        <v>93</v>
      </c>
      <c r="X560" t="s">
        <v>32</v>
      </c>
    </row>
    <row r="561" spans="1:24" x14ac:dyDescent="0.25">
      <c r="A561">
        <v>2024</v>
      </c>
      <c r="B561" t="s">
        <v>22</v>
      </c>
      <c r="C561" s="1" t="s">
        <v>43</v>
      </c>
      <c r="D561" s="1" t="s">
        <v>762</v>
      </c>
      <c r="E561" s="6">
        <v>2100094706</v>
      </c>
      <c r="F561">
        <f>IF(ISBLANK(VLOOKUP(E561,SOTC_SWINE!A2:D106,{3},FALSE)),VLOOKUP(E561,SOTC_SWINE!A2:D106,{4},FALSE),VLOOKUP(E106,SOTC_SWINE!A2:D106,{3},FALSE))</f>
      </c>
      <c r="G561" t="s">
        <v>25</v>
      </c>
      <c r="H561" s="7">
        <f>VLOOKUP(E561,SOTC_SWINE!A2:B106,{2},FALSE)</f>
      </c>
      <c r="I561" t="s">
        <v>627</v>
      </c>
      <c r="J561" t="s">
        <v>628</v>
      </c>
      <c r="K561" t="s">
        <v>628</v>
      </c>
      <c r="L561">
        <f>VLOOKUP(K561,SKU_SWINE!C2:F106,{4},FALSE)</f>
      </c>
      <c r="M561" s="8" t="s">
        <v>52</v>
      </c>
      <c r="N561" t="s">
        <v>29</v>
      </c>
      <c r="O561" t="s">
        <v>25</v>
      </c>
      <c r="P561" t="s">
        <v>25</v>
      </c>
      <c r="Q561" t="s">
        <v>25</v>
      </c>
      <c r="R561" t="s">
        <v>25</v>
      </c>
      <c r="S561" t="s">
        <v>25</v>
      </c>
      <c r="T561" s="8" t="s">
        <v>767</v>
      </c>
      <c r="U561" t="s">
        <v>25</v>
      </c>
      <c r="V561" t="s">
        <v>25</v>
      </c>
      <c r="W561" t="s">
        <v>93</v>
      </c>
      <c r="X561" t="s">
        <v>32</v>
      </c>
    </row>
    <row r="562" spans="1:24" x14ac:dyDescent="0.25">
      <c r="A562">
        <v>2024</v>
      </c>
      <c r="B562" t="s">
        <v>22</v>
      </c>
      <c r="C562" s="1" t="s">
        <v>458</v>
      </c>
      <c r="D562" s="1" t="s">
        <v>768</v>
      </c>
      <c r="E562" s="6">
        <v>2100096728</v>
      </c>
      <c r="F562" t="s">
        <v>65</v>
      </c>
      <c r="G562" t="s">
        <v>25</v>
      </c>
      <c r="H562" s="7">
        <f>VLOOKUP(E562,SOTC_SWINE!A2:B106,{2},FALSE)</f>
      </c>
      <c r="I562" t="s">
        <v>122</v>
      </c>
      <c r="J562" t="s">
        <v>123</v>
      </c>
      <c r="K562" t="s">
        <v>123</v>
      </c>
      <c r="L562">
        <f>VLOOKUP(K562,SKU_SWINE!C2:F106,{4},FALSE)</f>
      </c>
      <c r="M562" s="8" t="s">
        <v>89</v>
      </c>
      <c r="N562" t="s">
        <v>29</v>
      </c>
      <c r="O562" t="s">
        <v>25</v>
      </c>
      <c r="P562" t="s">
        <v>25</v>
      </c>
      <c r="Q562" t="s">
        <v>25</v>
      </c>
      <c r="R562" t="s">
        <v>25</v>
      </c>
      <c r="S562" t="s">
        <v>25</v>
      </c>
      <c r="T562" s="8" t="s">
        <v>769</v>
      </c>
      <c r="U562" t="s">
        <v>25</v>
      </c>
      <c r="V562" t="s">
        <v>25</v>
      </c>
      <c r="W562" t="s">
        <v>65</v>
      </c>
      <c r="X562" t="s">
        <v>32</v>
      </c>
    </row>
    <row r="563" spans="1:24" x14ac:dyDescent="0.25">
      <c r="A563">
        <v>2024</v>
      </c>
      <c r="B563" t="s">
        <v>22</v>
      </c>
      <c r="C563" s="1" t="s">
        <v>458</v>
      </c>
      <c r="D563" s="1" t="s">
        <v>768</v>
      </c>
      <c r="E563" s="6">
        <v>2100096728</v>
      </c>
      <c r="F563" t="s">
        <v>65</v>
      </c>
      <c r="G563" t="s">
        <v>25</v>
      </c>
      <c r="H563" s="7">
        <f>VLOOKUP(E563,SOTC_SWINE!A2:B106,{2},FALSE)</f>
      </c>
      <c r="I563" t="s">
        <v>83</v>
      </c>
      <c r="J563" t="s">
        <v>84</v>
      </c>
      <c r="K563" t="s">
        <v>84</v>
      </c>
      <c r="L563">
        <f>VLOOKUP(K563,SKU_SWINE!C2:F106,{4},FALSE)</f>
      </c>
      <c r="M563" s="8" t="s">
        <v>100</v>
      </c>
      <c r="N563" t="s">
        <v>29</v>
      </c>
      <c r="O563" t="s">
        <v>25</v>
      </c>
      <c r="P563" t="s">
        <v>25</v>
      </c>
      <c r="Q563" t="s">
        <v>25</v>
      </c>
      <c r="R563" t="s">
        <v>25</v>
      </c>
      <c r="S563" t="s">
        <v>25</v>
      </c>
      <c r="T563" s="8" t="s">
        <v>770</v>
      </c>
      <c r="U563" t="s">
        <v>25</v>
      </c>
      <c r="V563" t="s">
        <v>25</v>
      </c>
      <c r="W563" t="s">
        <v>65</v>
      </c>
      <c r="X563" t="s">
        <v>32</v>
      </c>
    </row>
    <row r="564" spans="1:24" x14ac:dyDescent="0.25">
      <c r="A564">
        <v>2024</v>
      </c>
      <c r="B564" t="s">
        <v>22</v>
      </c>
      <c r="C564" s="1" t="s">
        <v>458</v>
      </c>
      <c r="D564" s="1" t="s">
        <v>768</v>
      </c>
      <c r="E564" s="6">
        <v>2100096728</v>
      </c>
      <c r="F564" t="s">
        <v>65</v>
      </c>
      <c r="G564" t="s">
        <v>25</v>
      </c>
      <c r="H564" s="7">
        <f>VLOOKUP(E564,SOTC_SWINE!A2:B106,{2},FALSE)</f>
      </c>
      <c r="I564" t="s">
        <v>103</v>
      </c>
      <c r="J564" t="s">
        <v>104</v>
      </c>
      <c r="K564" t="s">
        <v>104</v>
      </c>
      <c r="L564">
        <f>VLOOKUP(K564,SKU_SWINE!C2:F106,{4},FALSE)</f>
      </c>
      <c r="M564" s="8" t="s">
        <v>28</v>
      </c>
      <c r="N564" t="s">
        <v>29</v>
      </c>
      <c r="O564" t="s">
        <v>25</v>
      </c>
      <c r="P564" t="s">
        <v>25</v>
      </c>
      <c r="Q564" t="s">
        <v>25</v>
      </c>
      <c r="R564" t="s">
        <v>25</v>
      </c>
      <c r="S564" t="s">
        <v>25</v>
      </c>
      <c r="T564" s="8" t="s">
        <v>771</v>
      </c>
      <c r="U564" t="s">
        <v>25</v>
      </c>
      <c r="V564" t="s">
        <v>25</v>
      </c>
      <c r="W564" t="s">
        <v>65</v>
      </c>
      <c r="X564" t="s">
        <v>32</v>
      </c>
    </row>
    <row r="565" spans="1:24" x14ac:dyDescent="0.25">
      <c r="A565">
        <v>2024</v>
      </c>
      <c r="B565" t="s">
        <v>22</v>
      </c>
      <c r="C565" s="1" t="s">
        <v>458</v>
      </c>
      <c r="D565" s="1" t="s">
        <v>768</v>
      </c>
      <c r="E565" s="6">
        <v>2100096728</v>
      </c>
      <c r="F565" t="s">
        <v>65</v>
      </c>
      <c r="G565" t="s">
        <v>25</v>
      </c>
      <c r="H565" s="7">
        <f>VLOOKUP(E565,SOTC_SWINE!A2:B106,{2},FALSE)</f>
      </c>
      <c r="I565" t="s">
        <v>122</v>
      </c>
      <c r="J565" t="s">
        <v>123</v>
      </c>
      <c r="K565" t="s">
        <v>123</v>
      </c>
      <c r="L565">
        <f>VLOOKUP(K565,SKU_SWINE!C2:F106,{4},FALSE)</f>
      </c>
      <c r="M565" s="8" t="s">
        <v>81</v>
      </c>
      <c r="N565" t="s">
        <v>29</v>
      </c>
      <c r="O565" t="s">
        <v>25</v>
      </c>
      <c r="P565" t="s">
        <v>25</v>
      </c>
      <c r="Q565" t="s">
        <v>25</v>
      </c>
      <c r="R565" t="s">
        <v>25</v>
      </c>
      <c r="S565" t="s">
        <v>25</v>
      </c>
      <c r="T565" s="8" t="s">
        <v>772</v>
      </c>
      <c r="U565" t="s">
        <v>25</v>
      </c>
      <c r="V565" t="s">
        <v>25</v>
      </c>
      <c r="W565" t="s">
        <v>65</v>
      </c>
      <c r="X565" t="s">
        <v>32</v>
      </c>
    </row>
    <row r="566" spans="1:24" x14ac:dyDescent="0.25">
      <c r="A566">
        <v>2024</v>
      </c>
      <c r="B566" t="s">
        <v>22</v>
      </c>
      <c r="C566" s="1" t="s">
        <v>458</v>
      </c>
      <c r="D566" s="1" t="s">
        <v>768</v>
      </c>
      <c r="E566" s="6">
        <v>2100096728</v>
      </c>
      <c r="F566" t="s">
        <v>65</v>
      </c>
      <c r="G566" t="s">
        <v>25</v>
      </c>
      <c r="H566" s="7">
        <f>VLOOKUP(E566,SOTC_SWINE!A2:B106,{2},FALSE)</f>
      </c>
      <c r="I566" t="s">
        <v>83</v>
      </c>
      <c r="J566" t="s">
        <v>84</v>
      </c>
      <c r="K566" t="s">
        <v>84</v>
      </c>
      <c r="L566">
        <f>VLOOKUP(K566,SKU_SWINE!C2:F106,{4},FALSE)</f>
      </c>
      <c r="M566" s="8" t="s">
        <v>71</v>
      </c>
      <c r="N566" t="s">
        <v>29</v>
      </c>
      <c r="O566" t="s">
        <v>25</v>
      </c>
      <c r="P566" t="s">
        <v>25</v>
      </c>
      <c r="Q566" t="s">
        <v>25</v>
      </c>
      <c r="R566" t="s">
        <v>25</v>
      </c>
      <c r="S566" t="s">
        <v>25</v>
      </c>
      <c r="T566" s="8" t="s">
        <v>773</v>
      </c>
      <c r="U566" t="s">
        <v>25</v>
      </c>
      <c r="V566" t="s">
        <v>25</v>
      </c>
      <c r="W566" t="s">
        <v>65</v>
      </c>
      <c r="X566" t="s">
        <v>32</v>
      </c>
    </row>
    <row r="567" spans="1:24" x14ac:dyDescent="0.25">
      <c r="A567">
        <v>2024</v>
      </c>
      <c r="B567" t="s">
        <v>22</v>
      </c>
      <c r="C567" s="1" t="s">
        <v>458</v>
      </c>
      <c r="D567" s="1" t="s">
        <v>768</v>
      </c>
      <c r="E567" s="6">
        <v>2100096728</v>
      </c>
      <c r="F567" t="s">
        <v>65</v>
      </c>
      <c r="G567" t="s">
        <v>25</v>
      </c>
      <c r="H567" s="7">
        <f>VLOOKUP(E567,SOTC_SWINE!A2:B106,{2},FALSE)</f>
      </c>
      <c r="I567" t="s">
        <v>103</v>
      </c>
      <c r="J567" t="s">
        <v>104</v>
      </c>
      <c r="K567" t="s">
        <v>104</v>
      </c>
      <c r="L567">
        <f>VLOOKUP(K567,SKU_SWINE!C2:F106,{4},FALSE)</f>
      </c>
      <c r="M567" s="8" t="s">
        <v>28</v>
      </c>
      <c r="N567" t="s">
        <v>29</v>
      </c>
      <c r="O567" t="s">
        <v>25</v>
      </c>
      <c r="P567" t="s">
        <v>25</v>
      </c>
      <c r="Q567" t="s">
        <v>25</v>
      </c>
      <c r="R567" t="s">
        <v>25</v>
      </c>
      <c r="S567" t="s">
        <v>25</v>
      </c>
      <c r="T567" s="8" t="s">
        <v>774</v>
      </c>
      <c r="U567" t="s">
        <v>25</v>
      </c>
      <c r="V567" t="s">
        <v>25</v>
      </c>
      <c r="W567" t="s">
        <v>65</v>
      </c>
      <c r="X567" t="s">
        <v>32</v>
      </c>
    </row>
    <row r="568" spans="1:24" x14ac:dyDescent="0.25">
      <c r="A568">
        <v>2024</v>
      </c>
      <c r="B568" t="s">
        <v>22</v>
      </c>
      <c r="C568" s="1" t="s">
        <v>458</v>
      </c>
      <c r="D568" s="1" t="s">
        <v>768</v>
      </c>
      <c r="E568" s="6">
        <v>2100096728</v>
      </c>
      <c r="F568" t="s">
        <v>65</v>
      </c>
      <c r="G568" t="s">
        <v>25</v>
      </c>
      <c r="H568" s="7">
        <f>VLOOKUP(E568,SOTC_SWINE!A2:B106,{2},FALSE)</f>
      </c>
      <c r="I568" t="s">
        <v>103</v>
      </c>
      <c r="J568" t="s">
        <v>104</v>
      </c>
      <c r="K568" t="s">
        <v>104</v>
      </c>
      <c r="L568">
        <f>VLOOKUP(K568,SKU_SWINE!C2:F106,{4},FALSE)</f>
      </c>
      <c r="M568" s="8" t="s">
        <v>28</v>
      </c>
      <c r="N568" t="s">
        <v>29</v>
      </c>
      <c r="O568" t="s">
        <v>25</v>
      </c>
      <c r="P568" t="s">
        <v>25</v>
      </c>
      <c r="Q568" t="s">
        <v>25</v>
      </c>
      <c r="R568" t="s">
        <v>25</v>
      </c>
      <c r="S568" t="s">
        <v>25</v>
      </c>
      <c r="T568" s="8" t="s">
        <v>774</v>
      </c>
      <c r="U568" t="s">
        <v>25</v>
      </c>
      <c r="V568" t="s">
        <v>25</v>
      </c>
      <c r="W568" t="s">
        <v>65</v>
      </c>
      <c r="X568" t="s">
        <v>32</v>
      </c>
    </row>
    <row r="569" spans="1:24" x14ac:dyDescent="0.25">
      <c r="A569">
        <v>2024</v>
      </c>
      <c r="B569" t="s">
        <v>22</v>
      </c>
      <c r="C569" s="1" t="s">
        <v>458</v>
      </c>
      <c r="D569" s="1" t="s">
        <v>768</v>
      </c>
      <c r="E569" s="6">
        <v>2100096728</v>
      </c>
      <c r="F569" t="s">
        <v>65</v>
      </c>
      <c r="G569" t="s">
        <v>25</v>
      </c>
      <c r="H569" s="7">
        <f>VLOOKUP(E569,SOTC_SWINE!A2:B106,{2},FALSE)</f>
      </c>
      <c r="I569" t="s">
        <v>119</v>
      </c>
      <c r="J569" t="s">
        <v>120</v>
      </c>
      <c r="K569" t="s">
        <v>120</v>
      </c>
      <c r="L569">
        <f>VLOOKUP(K569,SKU_SWINE!C2:F106,{4},FALSE)</f>
      </c>
      <c r="M569" s="8" t="s">
        <v>52</v>
      </c>
      <c r="N569" t="s">
        <v>29</v>
      </c>
      <c r="O569" t="s">
        <v>25</v>
      </c>
      <c r="P569" t="s">
        <v>25</v>
      </c>
      <c r="Q569" t="s">
        <v>25</v>
      </c>
      <c r="R569" t="s">
        <v>25</v>
      </c>
      <c r="S569" t="s">
        <v>25</v>
      </c>
      <c r="T569" s="8" t="s">
        <v>775</v>
      </c>
      <c r="U569" t="s">
        <v>25</v>
      </c>
      <c r="V569" t="s">
        <v>25</v>
      </c>
      <c r="W569" t="s">
        <v>65</v>
      </c>
      <c r="X569" t="s">
        <v>32</v>
      </c>
    </row>
    <row r="570" spans="1:24" x14ac:dyDescent="0.25">
      <c r="A570">
        <v>2024</v>
      </c>
      <c r="B570" t="s">
        <v>22</v>
      </c>
      <c r="C570" s="1" t="s">
        <v>458</v>
      </c>
      <c r="D570" s="1" t="s">
        <v>768</v>
      </c>
      <c r="E570" s="6">
        <v>2100096728</v>
      </c>
      <c r="F570" t="s">
        <v>65</v>
      </c>
      <c r="G570" t="s">
        <v>25</v>
      </c>
      <c r="H570" s="7">
        <f>VLOOKUP(E570,SOTC_SWINE!A2:B106,{2},FALSE)</f>
      </c>
      <c r="I570" t="s">
        <v>122</v>
      </c>
      <c r="J570" t="s">
        <v>123</v>
      </c>
      <c r="K570" t="s">
        <v>123</v>
      </c>
      <c r="L570">
        <f>VLOOKUP(K570,SKU_SWINE!C2:F106,{4},FALSE)</f>
      </c>
      <c r="M570" s="8" t="s">
        <v>284</v>
      </c>
      <c r="N570" t="s">
        <v>29</v>
      </c>
      <c r="O570" t="s">
        <v>25</v>
      </c>
      <c r="P570" t="s">
        <v>25</v>
      </c>
      <c r="Q570" t="s">
        <v>25</v>
      </c>
      <c r="R570" t="s">
        <v>25</v>
      </c>
      <c r="S570" t="s">
        <v>25</v>
      </c>
      <c r="T570" s="8" t="s">
        <v>776</v>
      </c>
      <c r="U570" t="s">
        <v>25</v>
      </c>
      <c r="V570" t="s">
        <v>25</v>
      </c>
      <c r="W570" t="s">
        <v>65</v>
      </c>
      <c r="X570" t="s">
        <v>32</v>
      </c>
    </row>
    <row r="571" spans="1:24" x14ac:dyDescent="0.25">
      <c r="A571">
        <v>2024</v>
      </c>
      <c r="B571" t="s">
        <v>22</v>
      </c>
      <c r="C571" s="1" t="s">
        <v>458</v>
      </c>
      <c r="D571" s="1" t="s">
        <v>768</v>
      </c>
      <c r="E571" s="6">
        <v>2100096728</v>
      </c>
      <c r="F571" t="s">
        <v>65</v>
      </c>
      <c r="G571" t="s">
        <v>25</v>
      </c>
      <c r="H571" s="7">
        <f>VLOOKUP(E571,SOTC_SWINE!A2:B106,{2},FALSE)</f>
      </c>
      <c r="I571" t="s">
        <v>83</v>
      </c>
      <c r="J571" t="s">
        <v>84</v>
      </c>
      <c r="K571" t="s">
        <v>84</v>
      </c>
      <c r="L571">
        <f>VLOOKUP(K571,SKU_SWINE!C2:F106,{4},FALSE)</f>
      </c>
      <c r="M571" s="8" t="s">
        <v>100</v>
      </c>
      <c r="N571" t="s">
        <v>29</v>
      </c>
      <c r="O571" t="s">
        <v>25</v>
      </c>
      <c r="P571" t="s">
        <v>25</v>
      </c>
      <c r="Q571" t="s">
        <v>25</v>
      </c>
      <c r="R571" t="s">
        <v>25</v>
      </c>
      <c r="S571" t="s">
        <v>25</v>
      </c>
      <c r="T571" s="8" t="s">
        <v>770</v>
      </c>
      <c r="U571" t="s">
        <v>25</v>
      </c>
      <c r="V571" t="s">
        <v>25</v>
      </c>
      <c r="W571" t="s">
        <v>65</v>
      </c>
      <c r="X571" t="s">
        <v>32</v>
      </c>
    </row>
    <row r="572" spans="1:24" x14ac:dyDescent="0.25">
      <c r="A572">
        <v>2024</v>
      </c>
      <c r="B572" t="s">
        <v>22</v>
      </c>
      <c r="C572" s="1" t="s">
        <v>458</v>
      </c>
      <c r="D572" s="1" t="s">
        <v>768</v>
      </c>
      <c r="E572" s="6">
        <v>2100096728</v>
      </c>
      <c r="F572" t="s">
        <v>65</v>
      </c>
      <c r="G572" t="s">
        <v>25</v>
      </c>
      <c r="H572" s="7">
        <f>VLOOKUP(E572,SOTC_SWINE!A2:B106,{2},FALSE)</f>
      </c>
      <c r="I572" t="s">
        <v>190</v>
      </c>
      <c r="J572" t="s">
        <v>191</v>
      </c>
      <c r="K572" t="s">
        <v>191</v>
      </c>
      <c r="L572">
        <f>VLOOKUP(K572,SKU_SWINE!C2:F106,{4},FALSE)</f>
      </c>
      <c r="M572" s="8" t="s">
        <v>28</v>
      </c>
      <c r="N572" t="s">
        <v>29</v>
      </c>
      <c r="O572" t="s">
        <v>25</v>
      </c>
      <c r="P572" t="s">
        <v>25</v>
      </c>
      <c r="Q572" t="s">
        <v>25</v>
      </c>
      <c r="R572" t="s">
        <v>25</v>
      </c>
      <c r="S572" t="s">
        <v>25</v>
      </c>
      <c r="T572" s="8" t="s">
        <v>777</v>
      </c>
      <c r="U572" t="s">
        <v>25</v>
      </c>
      <c r="V572" t="s">
        <v>25</v>
      </c>
      <c r="W572" t="s">
        <v>65</v>
      </c>
      <c r="X572" t="s">
        <v>32</v>
      </c>
    </row>
    <row r="573" spans="1:24" x14ac:dyDescent="0.25">
      <c r="A573">
        <v>2024</v>
      </c>
      <c r="B573" t="s">
        <v>22</v>
      </c>
      <c r="C573" s="1" t="s">
        <v>778</v>
      </c>
      <c r="D573" s="1" t="s">
        <v>779</v>
      </c>
      <c r="E573" s="6">
        <v>2100099886</v>
      </c>
      <c r="F573" t="s">
        <v>65</v>
      </c>
      <c r="G573" t="s">
        <v>25</v>
      </c>
      <c r="H573" s="7">
        <f>VLOOKUP(E573,SOTC_SWINE!A2:B106,{2},FALSE)</f>
      </c>
      <c r="I573" t="s">
        <v>122</v>
      </c>
      <c r="J573" t="s">
        <v>123</v>
      </c>
      <c r="K573" t="s">
        <v>123</v>
      </c>
      <c r="L573">
        <f>VLOOKUP(K573,SKU_SWINE!C2:F106,{4},FALSE)</f>
      </c>
      <c r="M573" s="8" t="s">
        <v>28</v>
      </c>
      <c r="N573" t="s">
        <v>29</v>
      </c>
      <c r="O573" t="s">
        <v>25</v>
      </c>
      <c r="P573" t="s">
        <v>25</v>
      </c>
      <c r="Q573" t="s">
        <v>25</v>
      </c>
      <c r="R573" t="s">
        <v>25</v>
      </c>
      <c r="S573" t="s">
        <v>25</v>
      </c>
      <c r="T573" s="8" t="s">
        <v>780</v>
      </c>
      <c r="U573" t="s">
        <v>25</v>
      </c>
      <c r="V573" t="s">
        <v>25</v>
      </c>
      <c r="W573" t="s">
        <v>65</v>
      </c>
      <c r="X573" t="s">
        <v>32</v>
      </c>
    </row>
    <row r="574" spans="1:24" x14ac:dyDescent="0.25">
      <c r="A574">
        <v>2024</v>
      </c>
      <c r="B574" t="s">
        <v>22</v>
      </c>
      <c r="C574" s="1" t="s">
        <v>778</v>
      </c>
      <c r="D574" s="1" t="s">
        <v>779</v>
      </c>
      <c r="E574" s="6">
        <v>2100099886</v>
      </c>
      <c r="F574" t="s">
        <v>65</v>
      </c>
      <c r="G574" t="s">
        <v>25</v>
      </c>
      <c r="H574" s="7">
        <f>VLOOKUP(E574,SOTC_SWINE!A2:B106,{2},FALSE)</f>
      </c>
      <c r="I574" t="s">
        <v>83</v>
      </c>
      <c r="J574" t="s">
        <v>84</v>
      </c>
      <c r="K574" t="s">
        <v>84</v>
      </c>
      <c r="L574">
        <f>VLOOKUP(K574,SKU_SWINE!C2:F106,{4},FALSE)</f>
      </c>
      <c r="M574" s="8" t="s">
        <v>89</v>
      </c>
      <c r="N574" t="s">
        <v>29</v>
      </c>
      <c r="O574" t="s">
        <v>25</v>
      </c>
      <c r="P574" t="s">
        <v>25</v>
      </c>
      <c r="Q574" t="s">
        <v>25</v>
      </c>
      <c r="R574" t="s">
        <v>25</v>
      </c>
      <c r="S574" t="s">
        <v>25</v>
      </c>
      <c r="T574" s="8" t="s">
        <v>781</v>
      </c>
      <c r="U574" t="s">
        <v>25</v>
      </c>
      <c r="V574" t="s">
        <v>25</v>
      </c>
      <c r="W574" t="s">
        <v>65</v>
      </c>
      <c r="X574" t="s">
        <v>32</v>
      </c>
    </row>
    <row r="575" spans="1:24" x14ac:dyDescent="0.25">
      <c r="A575">
        <v>2024</v>
      </c>
      <c r="B575" t="s">
        <v>22</v>
      </c>
      <c r="C575" s="1" t="s">
        <v>778</v>
      </c>
      <c r="D575" s="1" t="s">
        <v>779</v>
      </c>
      <c r="E575" s="6">
        <v>2100099886</v>
      </c>
      <c r="F575" t="s">
        <v>65</v>
      </c>
      <c r="G575" t="s">
        <v>25</v>
      </c>
      <c r="H575" s="7">
        <f>VLOOKUP(E575,SOTC_SWINE!A2:B106,{2},FALSE)</f>
      </c>
      <c r="I575" t="s">
        <v>86</v>
      </c>
      <c r="J575" t="s">
        <v>87</v>
      </c>
      <c r="K575" t="s">
        <v>87</v>
      </c>
      <c r="L575">
        <f>VLOOKUP(K575,SKU_SWINE!C2:F106,{4},FALSE)</f>
      </c>
      <c r="M575" s="8" t="s">
        <v>28</v>
      </c>
      <c r="N575" t="s">
        <v>29</v>
      </c>
      <c r="O575" t="s">
        <v>25</v>
      </c>
      <c r="P575" t="s">
        <v>25</v>
      </c>
      <c r="Q575" t="s">
        <v>25</v>
      </c>
      <c r="R575" t="s">
        <v>25</v>
      </c>
      <c r="S575" t="s">
        <v>25</v>
      </c>
      <c r="T575" s="8" t="s">
        <v>782</v>
      </c>
      <c r="U575" t="s">
        <v>25</v>
      </c>
      <c r="V575" t="s">
        <v>25</v>
      </c>
      <c r="W575" t="s">
        <v>65</v>
      </c>
      <c r="X575" t="s">
        <v>32</v>
      </c>
    </row>
    <row r="576" spans="1:24" x14ac:dyDescent="0.25">
      <c r="A576">
        <v>2024</v>
      </c>
      <c r="B576" t="s">
        <v>22</v>
      </c>
      <c r="C576" s="1" t="s">
        <v>778</v>
      </c>
      <c r="D576" s="1" t="s">
        <v>779</v>
      </c>
      <c r="E576" s="6">
        <v>2100099886</v>
      </c>
      <c r="F576" t="s">
        <v>65</v>
      </c>
      <c r="G576" t="s">
        <v>25</v>
      </c>
      <c r="H576" s="7">
        <f>VLOOKUP(E576,SOTC_SWINE!A2:B106,{2},FALSE)</f>
      </c>
      <c r="I576" t="s">
        <v>347</v>
      </c>
      <c r="J576" t="s">
        <v>348</v>
      </c>
      <c r="K576" t="s">
        <v>348</v>
      </c>
      <c r="L576">
        <f>VLOOKUP(K576,SKU_SWINE!C2:F106,{4},FALSE)</f>
      </c>
      <c r="M576" s="8" t="s">
        <v>28</v>
      </c>
      <c r="N576" t="s">
        <v>29</v>
      </c>
      <c r="O576" t="s">
        <v>25</v>
      </c>
      <c r="P576" t="s">
        <v>25</v>
      </c>
      <c r="Q576" t="s">
        <v>25</v>
      </c>
      <c r="R576" t="s">
        <v>25</v>
      </c>
      <c r="S576" t="s">
        <v>25</v>
      </c>
      <c r="T576" s="8" t="s">
        <v>783</v>
      </c>
      <c r="U576" t="s">
        <v>25</v>
      </c>
      <c r="V576" t="s">
        <v>25</v>
      </c>
      <c r="W576" t="s">
        <v>65</v>
      </c>
      <c r="X576" t="s">
        <v>32</v>
      </c>
    </row>
    <row r="577" spans="1:24" x14ac:dyDescent="0.25">
      <c r="A577">
        <v>2024</v>
      </c>
      <c r="B577" t="s">
        <v>22</v>
      </c>
      <c r="C577" s="1" t="s">
        <v>778</v>
      </c>
      <c r="D577" s="1" t="s">
        <v>779</v>
      </c>
      <c r="E577" s="6">
        <v>2100099886</v>
      </c>
      <c r="F577" t="s">
        <v>65</v>
      </c>
      <c r="G577" t="s">
        <v>25</v>
      </c>
      <c r="H577" s="7">
        <f>VLOOKUP(E577,SOTC_SWINE!A2:B106,{2},FALSE)</f>
      </c>
      <c r="I577" t="s">
        <v>122</v>
      </c>
      <c r="J577" t="s">
        <v>123</v>
      </c>
      <c r="K577" t="s">
        <v>123</v>
      </c>
      <c r="L577">
        <f>VLOOKUP(K577,SKU_SWINE!C2:F106,{4},FALSE)</f>
      </c>
      <c r="M577" s="8" t="s">
        <v>100</v>
      </c>
      <c r="N577" t="s">
        <v>29</v>
      </c>
      <c r="O577" t="s">
        <v>25</v>
      </c>
      <c r="P577" t="s">
        <v>25</v>
      </c>
      <c r="Q577" t="s">
        <v>25</v>
      </c>
      <c r="R577" t="s">
        <v>25</v>
      </c>
      <c r="S577" t="s">
        <v>25</v>
      </c>
      <c r="T577" s="8" t="s">
        <v>784</v>
      </c>
      <c r="U577" t="s">
        <v>25</v>
      </c>
      <c r="V577" t="s">
        <v>25</v>
      </c>
      <c r="W577" t="s">
        <v>65</v>
      </c>
      <c r="X577" t="s">
        <v>32</v>
      </c>
    </row>
    <row r="578" spans="1:24" x14ac:dyDescent="0.25">
      <c r="A578">
        <v>2024</v>
      </c>
      <c r="B578" t="s">
        <v>22</v>
      </c>
      <c r="C578" s="1" t="s">
        <v>778</v>
      </c>
      <c r="D578" s="1" t="s">
        <v>779</v>
      </c>
      <c r="E578" s="6">
        <v>2100099886</v>
      </c>
      <c r="F578" t="s">
        <v>65</v>
      </c>
      <c r="G578" t="s">
        <v>25</v>
      </c>
      <c r="H578" s="7">
        <f>VLOOKUP(E578,SOTC_SWINE!A2:B106,{2},FALSE)</f>
      </c>
      <c r="I578" t="s">
        <v>83</v>
      </c>
      <c r="J578" t="s">
        <v>84</v>
      </c>
      <c r="K578" t="s">
        <v>84</v>
      </c>
      <c r="L578">
        <f>VLOOKUP(K578,SKU_SWINE!C2:F106,{4},FALSE)</f>
      </c>
      <c r="M578" s="8" t="s">
        <v>254</v>
      </c>
      <c r="N578" t="s">
        <v>29</v>
      </c>
      <c r="O578" t="s">
        <v>25</v>
      </c>
      <c r="P578" t="s">
        <v>25</v>
      </c>
      <c r="Q578" t="s">
        <v>25</v>
      </c>
      <c r="R578" t="s">
        <v>25</v>
      </c>
      <c r="S578" t="s">
        <v>25</v>
      </c>
      <c r="T578" s="8" t="s">
        <v>785</v>
      </c>
      <c r="U578" t="s">
        <v>25</v>
      </c>
      <c r="V578" t="s">
        <v>25</v>
      </c>
      <c r="W578" t="s">
        <v>65</v>
      </c>
      <c r="X578" t="s">
        <v>32</v>
      </c>
    </row>
    <row r="579" spans="1:24" x14ac:dyDescent="0.25">
      <c r="A579">
        <v>2024</v>
      </c>
      <c r="B579" t="s">
        <v>22</v>
      </c>
      <c r="C579" s="1" t="s">
        <v>778</v>
      </c>
      <c r="D579" s="1" t="s">
        <v>779</v>
      </c>
      <c r="E579" s="6">
        <v>2100099886</v>
      </c>
      <c r="F579" t="s">
        <v>65</v>
      </c>
      <c r="G579" t="s">
        <v>25</v>
      </c>
      <c r="H579" s="7">
        <f>VLOOKUP(E579,SOTC_SWINE!A2:B106,{2},FALSE)</f>
      </c>
      <c r="I579" t="s">
        <v>86</v>
      </c>
      <c r="J579" t="s">
        <v>87</v>
      </c>
      <c r="K579" t="s">
        <v>87</v>
      </c>
      <c r="L579">
        <f>VLOOKUP(K579,SKU_SWINE!C2:F106,{4},FALSE)</f>
      </c>
      <c r="M579" s="8" t="s">
        <v>28</v>
      </c>
      <c r="N579" t="s">
        <v>29</v>
      </c>
      <c r="O579" t="s">
        <v>25</v>
      </c>
      <c r="P579" t="s">
        <v>25</v>
      </c>
      <c r="Q579" t="s">
        <v>25</v>
      </c>
      <c r="R579" t="s">
        <v>25</v>
      </c>
      <c r="S579" t="s">
        <v>25</v>
      </c>
      <c r="T579" s="8" t="s">
        <v>786</v>
      </c>
      <c r="U579" t="s">
        <v>25</v>
      </c>
      <c r="V579" t="s">
        <v>25</v>
      </c>
      <c r="W579" t="s">
        <v>65</v>
      </c>
      <c r="X579" t="s">
        <v>32</v>
      </c>
    </row>
    <row r="580" spans="1:24" x14ac:dyDescent="0.25">
      <c r="A580">
        <v>2024</v>
      </c>
      <c r="B580" t="s">
        <v>22</v>
      </c>
      <c r="C580" s="1" t="s">
        <v>778</v>
      </c>
      <c r="D580" s="1" t="s">
        <v>779</v>
      </c>
      <c r="E580" s="6">
        <v>2100099886</v>
      </c>
      <c r="F580" t="s">
        <v>65</v>
      </c>
      <c r="G580" t="s">
        <v>25</v>
      </c>
      <c r="H580" s="7">
        <f>VLOOKUP(E580,SOTC_SWINE!A2:B106,{2},FALSE)</f>
      </c>
      <c r="I580" t="s">
        <v>35</v>
      </c>
      <c r="J580" t="s">
        <v>36</v>
      </c>
      <c r="K580" t="s">
        <v>36</v>
      </c>
      <c r="L580">
        <f>VLOOKUP(K580,SKU_SWINE!C2:F106,{4},FALSE)</f>
      </c>
      <c r="M580" s="8" t="s">
        <v>28</v>
      </c>
      <c r="N580" t="s">
        <v>29</v>
      </c>
      <c r="O580" t="s">
        <v>25</v>
      </c>
      <c r="P580" t="s">
        <v>25</v>
      </c>
      <c r="Q580" t="s">
        <v>25</v>
      </c>
      <c r="R580" t="s">
        <v>25</v>
      </c>
      <c r="S580" t="s">
        <v>25</v>
      </c>
      <c r="T580" s="8" t="s">
        <v>787</v>
      </c>
      <c r="U580" t="s">
        <v>25</v>
      </c>
      <c r="V580" t="s">
        <v>25</v>
      </c>
      <c r="W580" t="s">
        <v>65</v>
      </c>
      <c r="X580" t="s">
        <v>32</v>
      </c>
    </row>
    <row r="581" spans="1:24" x14ac:dyDescent="0.25">
      <c r="A581">
        <v>2024</v>
      </c>
      <c r="B581" t="s">
        <v>22</v>
      </c>
      <c r="C581" s="1" t="s">
        <v>778</v>
      </c>
      <c r="D581" s="1" t="s">
        <v>779</v>
      </c>
      <c r="E581" s="6">
        <v>2100099886</v>
      </c>
      <c r="F581" t="s">
        <v>65</v>
      </c>
      <c r="G581" t="s">
        <v>25</v>
      </c>
      <c r="H581" s="7">
        <f>VLOOKUP(E581,SOTC_SWINE!A2:B106,{2},FALSE)</f>
      </c>
      <c r="I581" t="s">
        <v>122</v>
      </c>
      <c r="J581" t="s">
        <v>123</v>
      </c>
      <c r="K581" t="s">
        <v>123</v>
      </c>
      <c r="L581">
        <f>VLOOKUP(K581,SKU_SWINE!C2:F106,{4},FALSE)</f>
      </c>
      <c r="M581" s="8" t="s">
        <v>71</v>
      </c>
      <c r="N581" t="s">
        <v>29</v>
      </c>
      <c r="O581" t="s">
        <v>25</v>
      </c>
      <c r="P581" t="s">
        <v>25</v>
      </c>
      <c r="Q581" t="s">
        <v>25</v>
      </c>
      <c r="R581" t="s">
        <v>25</v>
      </c>
      <c r="S581" t="s">
        <v>25</v>
      </c>
      <c r="T581" s="8" t="s">
        <v>788</v>
      </c>
      <c r="U581" t="s">
        <v>25</v>
      </c>
      <c r="V581" t="s">
        <v>25</v>
      </c>
      <c r="W581" t="s">
        <v>65</v>
      </c>
      <c r="X581" t="s">
        <v>32</v>
      </c>
    </row>
    <row r="582" spans="1:24" x14ac:dyDescent="0.25">
      <c r="A582">
        <v>2024</v>
      </c>
      <c r="B582" t="s">
        <v>22</v>
      </c>
      <c r="C582" s="1" t="s">
        <v>778</v>
      </c>
      <c r="D582" s="1" t="s">
        <v>779</v>
      </c>
      <c r="E582" s="6">
        <v>2100099886</v>
      </c>
      <c r="F582" t="s">
        <v>65</v>
      </c>
      <c r="G582" t="s">
        <v>25</v>
      </c>
      <c r="H582" s="7">
        <f>VLOOKUP(E582,SOTC_SWINE!A2:B106,{2},FALSE)</f>
      </c>
      <c r="I582" t="s">
        <v>83</v>
      </c>
      <c r="J582" t="s">
        <v>84</v>
      </c>
      <c r="K582" t="s">
        <v>84</v>
      </c>
      <c r="L582">
        <f>VLOOKUP(K582,SKU_SWINE!C2:F106,{4},FALSE)</f>
      </c>
      <c r="M582" s="8" t="s">
        <v>89</v>
      </c>
      <c r="N582" t="s">
        <v>29</v>
      </c>
      <c r="O582" t="s">
        <v>25</v>
      </c>
      <c r="P582" t="s">
        <v>25</v>
      </c>
      <c r="Q582" t="s">
        <v>25</v>
      </c>
      <c r="R582" t="s">
        <v>25</v>
      </c>
      <c r="S582" t="s">
        <v>25</v>
      </c>
      <c r="T582" s="8" t="s">
        <v>781</v>
      </c>
      <c r="U582" t="s">
        <v>25</v>
      </c>
      <c r="V582" t="s">
        <v>25</v>
      </c>
      <c r="W582" t="s">
        <v>65</v>
      </c>
      <c r="X582" t="s">
        <v>32</v>
      </c>
    </row>
    <row r="583" spans="1:24" x14ac:dyDescent="0.25">
      <c r="A583">
        <v>2024</v>
      </c>
      <c r="B583" t="s">
        <v>22</v>
      </c>
      <c r="C583" s="1" t="s">
        <v>778</v>
      </c>
      <c r="D583" s="1" t="s">
        <v>779</v>
      </c>
      <c r="E583" s="6">
        <v>2100099886</v>
      </c>
      <c r="F583" t="s">
        <v>65</v>
      </c>
      <c r="G583" t="s">
        <v>25</v>
      </c>
      <c r="H583" s="7">
        <f>VLOOKUP(E583,SOTC_SWINE!A2:B106,{2},FALSE)</f>
      </c>
      <c r="I583" t="s">
        <v>86</v>
      </c>
      <c r="J583" t="s">
        <v>87</v>
      </c>
      <c r="K583" t="s">
        <v>87</v>
      </c>
      <c r="L583">
        <f>VLOOKUP(K583,SKU_SWINE!C2:F106,{4},FALSE)</f>
      </c>
      <c r="M583" s="8" t="s">
        <v>28</v>
      </c>
      <c r="N583" t="s">
        <v>29</v>
      </c>
      <c r="O583" t="s">
        <v>25</v>
      </c>
      <c r="P583" t="s">
        <v>25</v>
      </c>
      <c r="Q583" t="s">
        <v>25</v>
      </c>
      <c r="R583" t="s">
        <v>25</v>
      </c>
      <c r="S583" t="s">
        <v>25</v>
      </c>
      <c r="T583" s="8" t="s">
        <v>786</v>
      </c>
      <c r="U583" t="s">
        <v>25</v>
      </c>
      <c r="V583" t="s">
        <v>25</v>
      </c>
      <c r="W583" t="s">
        <v>65</v>
      </c>
      <c r="X583" t="s">
        <v>32</v>
      </c>
    </row>
    <row r="584" spans="1:24" x14ac:dyDescent="0.25">
      <c r="A584">
        <v>2024</v>
      </c>
      <c r="B584" t="s">
        <v>22</v>
      </c>
      <c r="C584" s="1" t="s">
        <v>778</v>
      </c>
      <c r="D584" s="1" t="s">
        <v>779</v>
      </c>
      <c r="E584" s="6">
        <v>2100099886</v>
      </c>
      <c r="F584" t="s">
        <v>65</v>
      </c>
      <c r="G584" t="s">
        <v>25</v>
      </c>
      <c r="H584" s="7">
        <f>VLOOKUP(E584,SOTC_SWINE!A2:B106,{2},FALSE)</f>
      </c>
      <c r="I584" t="s">
        <v>35</v>
      </c>
      <c r="J584" t="s">
        <v>36</v>
      </c>
      <c r="K584" t="s">
        <v>36</v>
      </c>
      <c r="L584">
        <f>VLOOKUP(K584,SKU_SWINE!C2:F106,{4},FALSE)</f>
      </c>
      <c r="M584" s="8" t="s">
        <v>28</v>
      </c>
      <c r="N584" t="s">
        <v>29</v>
      </c>
      <c r="O584" t="s">
        <v>25</v>
      </c>
      <c r="P584" t="s">
        <v>25</v>
      </c>
      <c r="Q584" t="s">
        <v>25</v>
      </c>
      <c r="R584" t="s">
        <v>25</v>
      </c>
      <c r="S584" t="s">
        <v>25</v>
      </c>
      <c r="T584" s="8" t="s">
        <v>787</v>
      </c>
      <c r="U584" t="s">
        <v>25</v>
      </c>
      <c r="V584" t="s">
        <v>25</v>
      </c>
      <c r="W584" t="s">
        <v>65</v>
      </c>
      <c r="X584" t="s">
        <v>32</v>
      </c>
    </row>
    <row r="585" spans="1:24" x14ac:dyDescent="0.25">
      <c r="A585">
        <v>2024</v>
      </c>
      <c r="B585" t="s">
        <v>22</v>
      </c>
      <c r="C585" s="1" t="s">
        <v>778</v>
      </c>
      <c r="D585" s="1" t="s">
        <v>779</v>
      </c>
      <c r="E585" s="6">
        <v>2100099886</v>
      </c>
      <c r="F585" t="s">
        <v>65</v>
      </c>
      <c r="G585" t="s">
        <v>25</v>
      </c>
      <c r="H585" s="7">
        <f>VLOOKUP(E585,SOTC_SWINE!A2:B106,{2},FALSE)</f>
      </c>
      <c r="I585" t="s">
        <v>122</v>
      </c>
      <c r="J585" t="s">
        <v>123</v>
      </c>
      <c r="K585" t="s">
        <v>123</v>
      </c>
      <c r="L585">
        <f>VLOOKUP(K585,SKU_SWINE!C2:F106,{4},FALSE)</f>
      </c>
      <c r="M585" s="8" t="s">
        <v>81</v>
      </c>
      <c r="N585" t="s">
        <v>29</v>
      </c>
      <c r="O585" t="s">
        <v>25</v>
      </c>
      <c r="P585" t="s">
        <v>25</v>
      </c>
      <c r="Q585" t="s">
        <v>25</v>
      </c>
      <c r="R585" t="s">
        <v>25</v>
      </c>
      <c r="S585" t="s">
        <v>25</v>
      </c>
      <c r="T585" s="8" t="s">
        <v>789</v>
      </c>
      <c r="U585" t="s">
        <v>25</v>
      </c>
      <c r="V585" t="s">
        <v>25</v>
      </c>
      <c r="W585" t="s">
        <v>65</v>
      </c>
      <c r="X585" t="s">
        <v>32</v>
      </c>
    </row>
    <row r="586" spans="1:24" x14ac:dyDescent="0.25">
      <c r="A586">
        <v>2024</v>
      </c>
      <c r="B586" t="s">
        <v>22</v>
      </c>
      <c r="C586" s="1" t="s">
        <v>778</v>
      </c>
      <c r="D586" s="1" t="s">
        <v>779</v>
      </c>
      <c r="E586" s="6">
        <v>2100099886</v>
      </c>
      <c r="F586" t="s">
        <v>65</v>
      </c>
      <c r="G586" t="s">
        <v>25</v>
      </c>
      <c r="H586" s="7">
        <f>VLOOKUP(E586,SOTC_SWINE!A2:B106,{2},FALSE)</f>
      </c>
      <c r="I586" t="s">
        <v>83</v>
      </c>
      <c r="J586" t="s">
        <v>84</v>
      </c>
      <c r="K586" t="s">
        <v>84</v>
      </c>
      <c r="L586">
        <f>VLOOKUP(K586,SKU_SWINE!C2:F106,{4},FALSE)</f>
      </c>
      <c r="M586" s="8" t="s">
        <v>357</v>
      </c>
      <c r="N586" t="s">
        <v>29</v>
      </c>
      <c r="O586" t="s">
        <v>25</v>
      </c>
      <c r="P586" t="s">
        <v>25</v>
      </c>
      <c r="Q586" t="s">
        <v>25</v>
      </c>
      <c r="R586" t="s">
        <v>25</v>
      </c>
      <c r="S586" t="s">
        <v>25</v>
      </c>
      <c r="T586" s="8" t="s">
        <v>790</v>
      </c>
      <c r="U586" t="s">
        <v>25</v>
      </c>
      <c r="V586" t="s">
        <v>25</v>
      </c>
      <c r="W586" t="s">
        <v>65</v>
      </c>
      <c r="X586" t="s">
        <v>32</v>
      </c>
    </row>
    <row r="587" spans="1:24" x14ac:dyDescent="0.25">
      <c r="A587">
        <v>2024</v>
      </c>
      <c r="B587" t="s">
        <v>22</v>
      </c>
      <c r="C587" s="1" t="s">
        <v>778</v>
      </c>
      <c r="D587" s="1" t="s">
        <v>779</v>
      </c>
      <c r="E587" s="6">
        <v>2100099886</v>
      </c>
      <c r="F587" t="s">
        <v>65</v>
      </c>
      <c r="G587" t="s">
        <v>25</v>
      </c>
      <c r="H587" s="7">
        <f>VLOOKUP(E587,SOTC_SWINE!A2:B106,{2},FALSE)</f>
      </c>
      <c r="I587" t="s">
        <v>86</v>
      </c>
      <c r="J587" t="s">
        <v>87</v>
      </c>
      <c r="K587" t="s">
        <v>87</v>
      </c>
      <c r="L587">
        <f>VLOOKUP(K587,SKU_SWINE!C2:F106,{4},FALSE)</f>
      </c>
      <c r="M587" s="8" t="s">
        <v>28</v>
      </c>
      <c r="N587" t="s">
        <v>29</v>
      </c>
      <c r="O587" t="s">
        <v>25</v>
      </c>
      <c r="P587" t="s">
        <v>25</v>
      </c>
      <c r="Q587" t="s">
        <v>25</v>
      </c>
      <c r="R587" t="s">
        <v>25</v>
      </c>
      <c r="S587" t="s">
        <v>25</v>
      </c>
      <c r="T587" s="8" t="s">
        <v>786</v>
      </c>
      <c r="U587" t="s">
        <v>25</v>
      </c>
      <c r="V587" t="s">
        <v>25</v>
      </c>
      <c r="W587" t="s">
        <v>65</v>
      </c>
      <c r="X587" t="s">
        <v>32</v>
      </c>
    </row>
    <row r="588" spans="1:24" x14ac:dyDescent="0.25">
      <c r="A588">
        <v>2024</v>
      </c>
      <c r="B588" t="s">
        <v>22</v>
      </c>
      <c r="C588" s="1" t="s">
        <v>791</v>
      </c>
      <c r="D588" s="1" t="s">
        <v>792</v>
      </c>
      <c r="E588" s="6">
        <v>2100099929</v>
      </c>
      <c r="F588" t="s">
        <v>65</v>
      </c>
      <c r="G588" t="s">
        <v>25</v>
      </c>
      <c r="H588" s="7">
        <f>VLOOKUP(E588,SOTC_SWINE!A2:B106,{2},FALSE)</f>
      </c>
      <c r="I588" t="s">
        <v>83</v>
      </c>
      <c r="J588" t="s">
        <v>84</v>
      </c>
      <c r="K588" t="s">
        <v>84</v>
      </c>
      <c r="L588">
        <f>VLOOKUP(K588,SKU_SWINE!C2:F106,{4},FALSE)</f>
      </c>
      <c r="M588" s="8" t="s">
        <v>254</v>
      </c>
      <c r="N588" t="s">
        <v>29</v>
      </c>
      <c r="O588" t="s">
        <v>25</v>
      </c>
      <c r="P588" t="s">
        <v>25</v>
      </c>
      <c r="Q588" t="s">
        <v>25</v>
      </c>
      <c r="R588" t="s">
        <v>25</v>
      </c>
      <c r="S588" t="s">
        <v>25</v>
      </c>
      <c r="T588" s="8" t="s">
        <v>793</v>
      </c>
      <c r="U588" t="s">
        <v>25</v>
      </c>
      <c r="V588" t="s">
        <v>25</v>
      </c>
      <c r="W588" t="s">
        <v>65</v>
      </c>
      <c r="X588" t="s">
        <v>32</v>
      </c>
    </row>
    <row r="589" spans="1:24" x14ac:dyDescent="0.25">
      <c r="A589">
        <v>2024</v>
      </c>
      <c r="B589" t="s">
        <v>22</v>
      </c>
      <c r="C589" s="1" t="s">
        <v>791</v>
      </c>
      <c r="D589" s="1" t="s">
        <v>792</v>
      </c>
      <c r="E589" s="6">
        <v>2100099929</v>
      </c>
      <c r="F589" t="s">
        <v>65</v>
      </c>
      <c r="G589" t="s">
        <v>25</v>
      </c>
      <c r="H589" s="7">
        <f>VLOOKUP(E589,SOTC_SWINE!A2:B106,{2},FALSE)</f>
      </c>
      <c r="I589" t="s">
        <v>86</v>
      </c>
      <c r="J589" t="s">
        <v>87</v>
      </c>
      <c r="K589" t="s">
        <v>87</v>
      </c>
      <c r="L589">
        <f>VLOOKUP(K589,SKU_SWINE!C2:F106,{4},FALSE)</f>
      </c>
      <c r="M589" s="8" t="s">
        <v>585</v>
      </c>
      <c r="N589" t="s">
        <v>29</v>
      </c>
      <c r="O589" t="s">
        <v>25</v>
      </c>
      <c r="P589" t="s">
        <v>25</v>
      </c>
      <c r="Q589" t="s">
        <v>25</v>
      </c>
      <c r="R589" t="s">
        <v>25</v>
      </c>
      <c r="S589" t="s">
        <v>25</v>
      </c>
      <c r="T589" s="8" t="s">
        <v>794</v>
      </c>
      <c r="U589" t="s">
        <v>25</v>
      </c>
      <c r="V589" t="s">
        <v>25</v>
      </c>
      <c r="W589" t="s">
        <v>65</v>
      </c>
      <c r="X589" t="s">
        <v>32</v>
      </c>
    </row>
    <row r="590" spans="1:24" x14ac:dyDescent="0.25">
      <c r="A590">
        <v>2024</v>
      </c>
      <c r="B590" t="s">
        <v>22</v>
      </c>
      <c r="C590" s="1" t="s">
        <v>791</v>
      </c>
      <c r="D590" s="1" t="s">
        <v>792</v>
      </c>
      <c r="E590" s="6">
        <v>2100099929</v>
      </c>
      <c r="F590" t="s">
        <v>65</v>
      </c>
      <c r="G590" t="s">
        <v>25</v>
      </c>
      <c r="H590" s="7">
        <f>VLOOKUP(E590,SOTC_SWINE!A2:B106,{2},FALSE)</f>
      </c>
      <c r="I590" t="s">
        <v>206</v>
      </c>
      <c r="J590" t="s">
        <v>207</v>
      </c>
      <c r="K590" t="s">
        <v>207</v>
      </c>
      <c r="L590">
        <f>VLOOKUP(K590,SKU_SWINE!C2:F106,{4},FALSE)</f>
      </c>
      <c r="M590" s="8" t="s">
        <v>52</v>
      </c>
      <c r="N590" t="s">
        <v>29</v>
      </c>
      <c r="O590" t="s">
        <v>25</v>
      </c>
      <c r="P590" t="s">
        <v>25</v>
      </c>
      <c r="Q590" t="s">
        <v>25</v>
      </c>
      <c r="R590" t="s">
        <v>25</v>
      </c>
      <c r="S590" t="s">
        <v>25</v>
      </c>
      <c r="T590" s="8" t="s">
        <v>795</v>
      </c>
      <c r="U590" t="s">
        <v>25</v>
      </c>
      <c r="V590" t="s">
        <v>25</v>
      </c>
      <c r="W590" t="s">
        <v>65</v>
      </c>
      <c r="X590" t="s">
        <v>32</v>
      </c>
    </row>
    <row r="591" spans="1:24" x14ac:dyDescent="0.25">
      <c r="A591">
        <v>2024</v>
      </c>
      <c r="B591" t="s">
        <v>22</v>
      </c>
      <c r="C591" s="1" t="s">
        <v>791</v>
      </c>
      <c r="D591" s="1" t="s">
        <v>792</v>
      </c>
      <c r="E591" s="6">
        <v>2100099929</v>
      </c>
      <c r="F591" t="s">
        <v>65</v>
      </c>
      <c r="G591" t="s">
        <v>25</v>
      </c>
      <c r="H591" s="7">
        <f>VLOOKUP(E591,SOTC_SWINE!A2:B106,{2},FALSE)</f>
      </c>
      <c r="I591" t="s">
        <v>179</v>
      </c>
      <c r="J591" t="s">
        <v>180</v>
      </c>
      <c r="K591" t="s">
        <v>180</v>
      </c>
      <c r="L591">
        <f>VLOOKUP(K591,SKU_SWINE!C2:F106,{4},FALSE)</f>
      </c>
      <c r="M591" s="8" t="s">
        <v>28</v>
      </c>
      <c r="N591" t="s">
        <v>29</v>
      </c>
      <c r="O591" t="s">
        <v>25</v>
      </c>
      <c r="P591" t="s">
        <v>25</v>
      </c>
      <c r="Q591" t="s">
        <v>25</v>
      </c>
      <c r="R591" t="s">
        <v>25</v>
      </c>
      <c r="S591" t="s">
        <v>25</v>
      </c>
      <c r="T591" s="8" t="s">
        <v>796</v>
      </c>
      <c r="U591" t="s">
        <v>25</v>
      </c>
      <c r="V591" t="s">
        <v>25</v>
      </c>
      <c r="W591" t="s">
        <v>65</v>
      </c>
      <c r="X591" t="s">
        <v>32</v>
      </c>
    </row>
    <row r="592" spans="1:24" x14ac:dyDescent="0.25">
      <c r="A592">
        <v>2024</v>
      </c>
      <c r="B592" t="s">
        <v>22</v>
      </c>
      <c r="C592" s="1" t="s">
        <v>791</v>
      </c>
      <c r="D592" s="1" t="s">
        <v>792</v>
      </c>
      <c r="E592" s="6">
        <v>2100099929</v>
      </c>
      <c r="F592" t="s">
        <v>65</v>
      </c>
      <c r="G592" t="s">
        <v>25</v>
      </c>
      <c r="H592" s="7">
        <f>VLOOKUP(E592,SOTC_SWINE!A2:B106,{2},FALSE)</f>
      </c>
      <c r="I592" t="s">
        <v>103</v>
      </c>
      <c r="J592" t="s">
        <v>104</v>
      </c>
      <c r="K592" t="s">
        <v>104</v>
      </c>
      <c r="L592">
        <f>VLOOKUP(K592,SKU_SWINE!C2:F106,{4},FALSE)</f>
      </c>
      <c r="M592" s="8" t="s">
        <v>71</v>
      </c>
      <c r="N592" t="s">
        <v>29</v>
      </c>
      <c r="O592" t="s">
        <v>25</v>
      </c>
      <c r="P592" t="s">
        <v>25</v>
      </c>
      <c r="Q592" t="s">
        <v>25</v>
      </c>
      <c r="R592" t="s">
        <v>25</v>
      </c>
      <c r="S592" t="s">
        <v>25</v>
      </c>
      <c r="T592" s="8" t="s">
        <v>797</v>
      </c>
      <c r="U592" t="s">
        <v>25</v>
      </c>
      <c r="V592" t="s">
        <v>25</v>
      </c>
      <c r="W592" t="s">
        <v>65</v>
      </c>
      <c r="X592" t="s">
        <v>32</v>
      </c>
    </row>
    <row r="593" spans="1:24" x14ac:dyDescent="0.25">
      <c r="A593">
        <v>2024</v>
      </c>
      <c r="B593" t="s">
        <v>22</v>
      </c>
      <c r="C593" s="1" t="s">
        <v>791</v>
      </c>
      <c r="D593" s="1" t="s">
        <v>792</v>
      </c>
      <c r="E593" s="6">
        <v>2100099929</v>
      </c>
      <c r="F593" t="s">
        <v>65</v>
      </c>
      <c r="G593" t="s">
        <v>25</v>
      </c>
      <c r="H593" s="7">
        <f>VLOOKUP(E593,SOTC_SWINE!A2:B106,{2},FALSE)</f>
      </c>
      <c r="I593" t="s">
        <v>627</v>
      </c>
      <c r="J593" t="s">
        <v>628</v>
      </c>
      <c r="K593" t="s">
        <v>628</v>
      </c>
      <c r="L593">
        <f>VLOOKUP(K593,SKU_SWINE!C2:F106,{4},FALSE)</f>
      </c>
      <c r="M593" s="8" t="s">
        <v>28</v>
      </c>
      <c r="N593" t="s">
        <v>29</v>
      </c>
      <c r="O593" t="s">
        <v>25</v>
      </c>
      <c r="P593" t="s">
        <v>25</v>
      </c>
      <c r="Q593" t="s">
        <v>25</v>
      </c>
      <c r="R593" t="s">
        <v>25</v>
      </c>
      <c r="S593" t="s">
        <v>25</v>
      </c>
      <c r="T593" s="8" t="s">
        <v>798</v>
      </c>
      <c r="U593" t="s">
        <v>25</v>
      </c>
      <c r="V593" t="s">
        <v>25</v>
      </c>
      <c r="W593" t="s">
        <v>65</v>
      </c>
      <c r="X593" t="s">
        <v>32</v>
      </c>
    </row>
    <row r="594" spans="1:24" x14ac:dyDescent="0.25">
      <c r="A594">
        <v>2024</v>
      </c>
      <c r="B594" t="s">
        <v>22</v>
      </c>
      <c r="C594" s="1" t="s">
        <v>791</v>
      </c>
      <c r="D594" s="1" t="s">
        <v>792</v>
      </c>
      <c r="E594" s="6">
        <v>2100099929</v>
      </c>
      <c r="F594" t="s">
        <v>65</v>
      </c>
      <c r="G594" t="s">
        <v>25</v>
      </c>
      <c r="H594" s="7">
        <f>VLOOKUP(E594,SOTC_SWINE!A2:B106,{2},FALSE)</f>
      </c>
      <c r="I594" t="s">
        <v>548</v>
      </c>
      <c r="J594" t="s">
        <v>549</v>
      </c>
      <c r="K594" t="s">
        <v>549</v>
      </c>
      <c r="L594">
        <f>VLOOKUP(K594,SKU_SWINE!C2:F106,{4},FALSE)</f>
      </c>
      <c r="M594" s="8" t="s">
        <v>28</v>
      </c>
      <c r="N594" t="s">
        <v>29</v>
      </c>
      <c r="O594" t="s">
        <v>25</v>
      </c>
      <c r="P594" t="s">
        <v>25</v>
      </c>
      <c r="Q594" t="s">
        <v>25</v>
      </c>
      <c r="R594" t="s">
        <v>25</v>
      </c>
      <c r="S594" t="s">
        <v>25</v>
      </c>
      <c r="T594" s="8" t="s">
        <v>799</v>
      </c>
      <c r="U594" t="s">
        <v>25</v>
      </c>
      <c r="V594" t="s">
        <v>25</v>
      </c>
      <c r="W594" t="s">
        <v>65</v>
      </c>
      <c r="X594" t="s">
        <v>32</v>
      </c>
    </row>
    <row r="595" spans="1:24" x14ac:dyDescent="0.25">
      <c r="A595">
        <v>2024</v>
      </c>
      <c r="B595" t="s">
        <v>22</v>
      </c>
      <c r="C595" s="1" t="s">
        <v>791</v>
      </c>
      <c r="D595" s="1" t="s">
        <v>792</v>
      </c>
      <c r="E595" s="6">
        <v>2100099929</v>
      </c>
      <c r="F595" t="s">
        <v>65</v>
      </c>
      <c r="G595" t="s">
        <v>25</v>
      </c>
      <c r="H595" s="7">
        <f>VLOOKUP(E595,SOTC_SWINE!A2:B106,{2},FALSE)</f>
      </c>
      <c r="I595" t="s">
        <v>613</v>
      </c>
      <c r="J595" t="s">
        <v>614</v>
      </c>
      <c r="K595" t="s">
        <v>614</v>
      </c>
      <c r="L595">
        <f>VLOOKUP(K595,SKU_SWINE!C2:F106,{4},FALSE)</f>
      </c>
      <c r="M595" s="8" t="s">
        <v>28</v>
      </c>
      <c r="N595" t="s">
        <v>29</v>
      </c>
      <c r="O595" t="s">
        <v>25</v>
      </c>
      <c r="P595" t="s">
        <v>25</v>
      </c>
      <c r="Q595" t="s">
        <v>25</v>
      </c>
      <c r="R595" t="s">
        <v>25</v>
      </c>
      <c r="S595" t="s">
        <v>25</v>
      </c>
      <c r="T595" s="8" t="s">
        <v>800</v>
      </c>
      <c r="U595" t="s">
        <v>25</v>
      </c>
      <c r="V595" t="s">
        <v>25</v>
      </c>
      <c r="W595" t="s">
        <v>65</v>
      </c>
      <c r="X595" t="s">
        <v>32</v>
      </c>
    </row>
    <row r="596" spans="1:24" x14ac:dyDescent="0.25">
      <c r="A596">
        <v>2024</v>
      </c>
      <c r="B596" t="s">
        <v>22</v>
      </c>
      <c r="C596" s="1" t="s">
        <v>791</v>
      </c>
      <c r="D596" s="1" t="s">
        <v>792</v>
      </c>
      <c r="E596" s="6">
        <v>2100099929</v>
      </c>
      <c r="F596" t="s">
        <v>65</v>
      </c>
      <c r="G596" t="s">
        <v>25</v>
      </c>
      <c r="H596" s="7">
        <f>VLOOKUP(E596,SOTC_SWINE!A2:B106,{2},FALSE)</f>
      </c>
      <c r="I596" t="s">
        <v>83</v>
      </c>
      <c r="J596" t="s">
        <v>84</v>
      </c>
      <c r="K596" t="s">
        <v>84</v>
      </c>
      <c r="L596">
        <f>VLOOKUP(K596,SKU_SWINE!C2:F106,{4},FALSE)</f>
      </c>
      <c r="M596" s="8" t="s">
        <v>28</v>
      </c>
      <c r="N596" t="s">
        <v>29</v>
      </c>
      <c r="O596" t="s">
        <v>25</v>
      </c>
      <c r="P596" t="s">
        <v>25</v>
      </c>
      <c r="Q596" t="s">
        <v>25</v>
      </c>
      <c r="R596" t="s">
        <v>25</v>
      </c>
      <c r="S596" t="s">
        <v>25</v>
      </c>
      <c r="T596" s="8" t="s">
        <v>801</v>
      </c>
      <c r="U596" t="s">
        <v>25</v>
      </c>
      <c r="V596" t="s">
        <v>25</v>
      </c>
      <c r="W596" t="s">
        <v>65</v>
      </c>
      <c r="X596" t="s">
        <v>32</v>
      </c>
    </row>
    <row r="597" spans="1:24" x14ac:dyDescent="0.25">
      <c r="A597">
        <v>2024</v>
      </c>
      <c r="B597" t="s">
        <v>22</v>
      </c>
      <c r="C597" s="1" t="s">
        <v>791</v>
      </c>
      <c r="D597" s="1" t="s">
        <v>792</v>
      </c>
      <c r="E597" s="6">
        <v>2100099929</v>
      </c>
      <c r="F597" t="s">
        <v>65</v>
      </c>
      <c r="G597" t="s">
        <v>25</v>
      </c>
      <c r="H597" s="7">
        <f>VLOOKUP(E597,SOTC_SWINE!A2:B106,{2},FALSE)</f>
      </c>
      <c r="I597" t="s">
        <v>86</v>
      </c>
      <c r="J597" t="s">
        <v>87</v>
      </c>
      <c r="K597" t="s">
        <v>87</v>
      </c>
      <c r="L597">
        <f>VLOOKUP(K597,SKU_SWINE!C2:F106,{4},FALSE)</f>
      </c>
      <c r="M597" s="8" t="s">
        <v>28</v>
      </c>
      <c r="N597" t="s">
        <v>29</v>
      </c>
      <c r="O597" t="s">
        <v>25</v>
      </c>
      <c r="P597" t="s">
        <v>25</v>
      </c>
      <c r="Q597" t="s">
        <v>25</v>
      </c>
      <c r="R597" t="s">
        <v>25</v>
      </c>
      <c r="S597" t="s">
        <v>25</v>
      </c>
      <c r="T597" s="8" t="s">
        <v>802</v>
      </c>
      <c r="U597" t="s">
        <v>25</v>
      </c>
      <c r="V597" t="s">
        <v>25</v>
      </c>
      <c r="W597" t="s">
        <v>65</v>
      </c>
      <c r="X597" t="s">
        <v>32</v>
      </c>
    </row>
  </sheetData>
  <pageMargins left="0.7" right="0.7" top="0.75" bottom="0.75" header="0.511811023622047" footer="0.511811023622047"/>
  <pageSetup orientation="portrait" horizontalDpi="300" verticalDpi="30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 zoomScale="100" zoomScaleNormal="100">
      <selection activeCell="A2" sqref="A2"/>
    </sheetView>
  </sheetViews>
  <sheetFormatPr defaultRowHeight="15" outlineLevelRow="0" outlineLevelCol="0" x14ac:dyDescent="0"/>
  <cols>
    <col min="2" max="3" width="27.28515625" customWidth="1"/>
    <col min="4" max="4" width="34" customWidth="1"/>
  </cols>
  <sheetData>
    <row r="1" ht="45" customHeight="1" spans="1:4" x14ac:dyDescent="0.25">
      <c r="A1" s="9" t="s">
        <v>803</v>
      </c>
      <c r="B1" s="9" t="s">
        <v>804</v>
      </c>
      <c r="C1" s="9" t="s">
        <v>805</v>
      </c>
      <c r="D1" s="9" t="s">
        <v>806</v>
      </c>
    </row>
    <row r="2" spans="1:3" x14ac:dyDescent="0.25">
      <c r="A2">
        <v>2100092460</v>
      </c>
      <c r="B2" t="s">
        <v>807</v>
      </c>
      <c r="C2" t="s">
        <v>65</v>
      </c>
    </row>
    <row r="3" spans="1:3" x14ac:dyDescent="0.25">
      <c r="A3">
        <v>2100092460</v>
      </c>
      <c r="B3" t="s">
        <v>807</v>
      </c>
      <c r="C3" t="s">
        <v>65</v>
      </c>
    </row>
    <row r="4" spans="1:3" x14ac:dyDescent="0.25">
      <c r="A4">
        <v>2100092486</v>
      </c>
      <c r="B4" t="s">
        <v>808</v>
      </c>
      <c r="C4" t="s">
        <v>65</v>
      </c>
    </row>
    <row r="5" spans="1:3" x14ac:dyDescent="0.25">
      <c r="A5">
        <v>2100092476</v>
      </c>
      <c r="B5" t="s">
        <v>809</v>
      </c>
      <c r="C5" t="s">
        <v>65</v>
      </c>
    </row>
    <row r="6" spans="1:4" x14ac:dyDescent="0.25">
      <c r="A6">
        <v>2100092489</v>
      </c>
      <c r="B6" t="s">
        <v>808</v>
      </c>
      <c r="D6" t="s">
        <v>810</v>
      </c>
    </row>
    <row r="7" spans="1:4" x14ac:dyDescent="0.25">
      <c r="A7">
        <v>2100092557</v>
      </c>
      <c r="B7" t="s">
        <v>811</v>
      </c>
      <c r="D7" t="s">
        <v>810</v>
      </c>
    </row>
    <row r="8" spans="1:4" x14ac:dyDescent="0.25">
      <c r="A8">
        <v>2100092606</v>
      </c>
      <c r="B8" t="s">
        <v>812</v>
      </c>
      <c r="D8" t="s">
        <v>810</v>
      </c>
    </row>
    <row r="9" spans="1:3" x14ac:dyDescent="0.25">
      <c r="A9">
        <v>2100092759</v>
      </c>
      <c r="B9" t="s">
        <v>813</v>
      </c>
      <c r="C9" t="s">
        <v>65</v>
      </c>
    </row>
    <row r="10" spans="1:3" x14ac:dyDescent="0.25">
      <c r="A10">
        <v>2100092773</v>
      </c>
      <c r="B10" t="s">
        <v>814</v>
      </c>
      <c r="C10" t="s">
        <v>65</v>
      </c>
    </row>
    <row r="11" spans="1:3" x14ac:dyDescent="0.25">
      <c r="A11">
        <v>2100092764</v>
      </c>
      <c r="B11" t="s">
        <v>812</v>
      </c>
      <c r="C11" t="s">
        <v>65</v>
      </c>
    </row>
    <row r="12" spans="1:3" x14ac:dyDescent="0.25">
      <c r="A12">
        <v>2100092783</v>
      </c>
      <c r="B12" t="s">
        <v>808</v>
      </c>
      <c r="C12" t="s">
        <v>65</v>
      </c>
    </row>
    <row r="13" spans="1:4" x14ac:dyDescent="0.25">
      <c r="A13">
        <v>2100092819</v>
      </c>
      <c r="B13" t="s">
        <v>814</v>
      </c>
      <c r="D13" t="s">
        <v>810</v>
      </c>
    </row>
    <row r="14" spans="1:4" x14ac:dyDescent="0.25">
      <c r="A14">
        <v>2100092853</v>
      </c>
      <c r="B14" t="s">
        <v>807</v>
      </c>
      <c r="D14" t="s">
        <v>810</v>
      </c>
    </row>
    <row r="15" spans="1:4" x14ac:dyDescent="0.25">
      <c r="A15">
        <v>2100092761</v>
      </c>
      <c r="B15" t="s">
        <v>813</v>
      </c>
      <c r="D15" t="s">
        <v>810</v>
      </c>
    </row>
    <row r="16" spans="1:3" x14ac:dyDescent="0.25">
      <c r="A16">
        <v>2100092880</v>
      </c>
      <c r="B16" t="s">
        <v>807</v>
      </c>
      <c r="C16" t="s">
        <v>65</v>
      </c>
    </row>
    <row r="17" spans="1:3" x14ac:dyDescent="0.25">
      <c r="A17">
        <v>2100092971</v>
      </c>
      <c r="B17" t="s">
        <v>815</v>
      </c>
      <c r="C17" t="s">
        <v>65</v>
      </c>
    </row>
    <row r="18" spans="1:4" x14ac:dyDescent="0.25">
      <c r="A18">
        <v>2100092906</v>
      </c>
      <c r="B18" t="s">
        <v>812</v>
      </c>
      <c r="D18" t="s">
        <v>810</v>
      </c>
    </row>
    <row r="19" spans="1:4" x14ac:dyDescent="0.25">
      <c r="A19">
        <v>2100092905</v>
      </c>
      <c r="B19" t="s">
        <v>807</v>
      </c>
      <c r="D19" t="s">
        <v>810</v>
      </c>
    </row>
    <row r="20" spans="1:4" x14ac:dyDescent="0.25">
      <c r="A20">
        <v>2100092955</v>
      </c>
      <c r="B20" t="s">
        <v>815</v>
      </c>
      <c r="D20" t="s">
        <v>810</v>
      </c>
    </row>
    <row r="21" spans="1:3" x14ac:dyDescent="0.25">
      <c r="A21">
        <v>2100093041</v>
      </c>
      <c r="B21" t="s">
        <v>807</v>
      </c>
      <c r="C21" t="s">
        <v>65</v>
      </c>
    </row>
    <row r="22" spans="1:3" x14ac:dyDescent="0.25">
      <c r="A22">
        <v>2100093059</v>
      </c>
      <c r="B22" t="s">
        <v>816</v>
      </c>
      <c r="C22" t="s">
        <v>65</v>
      </c>
    </row>
    <row r="23" spans="1:4" x14ac:dyDescent="0.25">
      <c r="A23">
        <v>2100093024</v>
      </c>
      <c r="B23" t="s">
        <v>812</v>
      </c>
      <c r="D23" t="s">
        <v>817</v>
      </c>
    </row>
    <row r="24" spans="1:4" x14ac:dyDescent="0.25">
      <c r="A24">
        <v>2100093047</v>
      </c>
      <c r="B24" t="s">
        <v>807</v>
      </c>
      <c r="D24" t="s">
        <v>810</v>
      </c>
    </row>
    <row r="25" spans="1:4" x14ac:dyDescent="0.25">
      <c r="A25">
        <v>2100093047</v>
      </c>
      <c r="B25" t="s">
        <v>807</v>
      </c>
      <c r="D25" t="s">
        <v>810</v>
      </c>
    </row>
    <row r="26" spans="1:4" x14ac:dyDescent="0.25">
      <c r="A26">
        <v>2100093055</v>
      </c>
      <c r="B26" t="s">
        <v>816</v>
      </c>
      <c r="D26" t="s">
        <v>810</v>
      </c>
    </row>
    <row r="27" spans="1:4" x14ac:dyDescent="0.25">
      <c r="A27">
        <v>4900661598</v>
      </c>
      <c r="B27" t="s">
        <v>818</v>
      </c>
      <c r="D27" t="s">
        <v>819</v>
      </c>
    </row>
    <row r="28" spans="1:4" x14ac:dyDescent="0.25">
      <c r="A28">
        <v>4900661599</v>
      </c>
      <c r="B28" t="s">
        <v>818</v>
      </c>
      <c r="D28" t="s">
        <v>819</v>
      </c>
    </row>
    <row r="29" spans="1:3" x14ac:dyDescent="0.25">
      <c r="A29">
        <v>2100093564</v>
      </c>
      <c r="B29" t="s">
        <v>807</v>
      </c>
      <c r="C29" t="s">
        <v>65</v>
      </c>
    </row>
    <row r="30" spans="1:4" x14ac:dyDescent="0.25">
      <c r="A30">
        <v>2100093563</v>
      </c>
      <c r="B30" t="s">
        <v>807</v>
      </c>
      <c r="D30" t="s">
        <v>820</v>
      </c>
    </row>
    <row r="31" spans="1:4" x14ac:dyDescent="0.25">
      <c r="A31">
        <v>2100093565</v>
      </c>
      <c r="B31" t="s">
        <v>807</v>
      </c>
      <c r="D31" t="s">
        <v>810</v>
      </c>
    </row>
    <row r="32" spans="1:4" x14ac:dyDescent="0.25">
      <c r="A32">
        <v>2100093565</v>
      </c>
      <c r="B32" t="s">
        <v>807</v>
      </c>
      <c r="D32" t="s">
        <v>810</v>
      </c>
    </row>
    <row r="33" spans="1:4" x14ac:dyDescent="0.25">
      <c r="A33">
        <v>2100093562</v>
      </c>
      <c r="B33" t="s">
        <v>812</v>
      </c>
      <c r="D33" t="s">
        <v>810</v>
      </c>
    </row>
    <row r="34" spans="1:4" x14ac:dyDescent="0.25">
      <c r="A34">
        <v>2100093562</v>
      </c>
      <c r="B34" t="s">
        <v>812</v>
      </c>
      <c r="D34" t="s">
        <v>810</v>
      </c>
    </row>
    <row r="35" spans="1:4" x14ac:dyDescent="0.25">
      <c r="A35">
        <v>2100093931</v>
      </c>
      <c r="B35" t="s">
        <v>808</v>
      </c>
      <c r="D35" t="s">
        <v>821</v>
      </c>
    </row>
    <row r="36" spans="1:3" x14ac:dyDescent="0.25">
      <c r="A36">
        <v>2100093596</v>
      </c>
      <c r="B36" t="s">
        <v>807</v>
      </c>
      <c r="C36" t="s">
        <v>65</v>
      </c>
    </row>
    <row r="37" spans="1:3" x14ac:dyDescent="0.25">
      <c r="A37">
        <v>2100093594</v>
      </c>
      <c r="B37" t="s">
        <v>813</v>
      </c>
      <c r="C37" t="s">
        <v>65</v>
      </c>
    </row>
    <row r="38" spans="1:4" x14ac:dyDescent="0.25">
      <c r="A38">
        <v>2100093606</v>
      </c>
      <c r="B38" t="s">
        <v>812</v>
      </c>
      <c r="D38" t="s">
        <v>810</v>
      </c>
    </row>
    <row r="39" spans="1:4" x14ac:dyDescent="0.25">
      <c r="A39">
        <v>2100093606</v>
      </c>
      <c r="B39" t="s">
        <v>812</v>
      </c>
      <c r="D39" t="s">
        <v>810</v>
      </c>
    </row>
    <row r="40" spans="1:4" x14ac:dyDescent="0.25">
      <c r="A40">
        <v>2100093600</v>
      </c>
      <c r="B40" t="s">
        <v>807</v>
      </c>
      <c r="D40" t="s">
        <v>810</v>
      </c>
    </row>
    <row r="41" spans="1:4" x14ac:dyDescent="0.25">
      <c r="A41">
        <v>2100093600</v>
      </c>
      <c r="B41" t="s">
        <v>807</v>
      </c>
      <c r="D41" t="s">
        <v>810</v>
      </c>
    </row>
    <row r="42" spans="1:3" x14ac:dyDescent="0.25">
      <c r="A42">
        <v>2100094236</v>
      </c>
      <c r="B42" t="s">
        <v>813</v>
      </c>
      <c r="C42" t="s">
        <v>65</v>
      </c>
    </row>
    <row r="43" spans="1:4" x14ac:dyDescent="0.25">
      <c r="A43">
        <v>2100094214</v>
      </c>
      <c r="B43" t="s">
        <v>822</v>
      </c>
      <c r="D43" t="s">
        <v>820</v>
      </c>
    </row>
    <row r="44" spans="1:4" x14ac:dyDescent="0.25">
      <c r="A44">
        <v>2100094217</v>
      </c>
      <c r="B44" t="s">
        <v>822</v>
      </c>
      <c r="D44" t="s">
        <v>810</v>
      </c>
    </row>
    <row r="45" spans="1:4" x14ac:dyDescent="0.25">
      <c r="A45">
        <v>2100094232</v>
      </c>
      <c r="B45" t="s">
        <v>823</v>
      </c>
      <c r="D45" t="s">
        <v>810</v>
      </c>
    </row>
    <row r="46" spans="1:3" x14ac:dyDescent="0.25">
      <c r="A46">
        <v>2100094255</v>
      </c>
      <c r="B46" t="s">
        <v>815</v>
      </c>
      <c r="C46" t="s">
        <v>65</v>
      </c>
    </row>
    <row r="47" spans="1:3" x14ac:dyDescent="0.25">
      <c r="A47">
        <v>2100094363</v>
      </c>
      <c r="B47" t="s">
        <v>807</v>
      </c>
      <c r="C47" t="s">
        <v>65</v>
      </c>
    </row>
    <row r="48" spans="1:3" x14ac:dyDescent="0.25">
      <c r="A48">
        <v>2100094250</v>
      </c>
      <c r="B48" t="s">
        <v>816</v>
      </c>
      <c r="C48" t="s">
        <v>65</v>
      </c>
    </row>
    <row r="49" spans="1:3" x14ac:dyDescent="0.25">
      <c r="A49">
        <v>2100094255</v>
      </c>
      <c r="B49" t="s">
        <v>815</v>
      </c>
      <c r="C49" t="s">
        <v>65</v>
      </c>
    </row>
    <row r="50" spans="1:4" x14ac:dyDescent="0.25">
      <c r="A50">
        <v>2100094383</v>
      </c>
      <c r="B50" t="s">
        <v>807</v>
      </c>
      <c r="D50" t="s">
        <v>824</v>
      </c>
    </row>
    <row r="51" spans="1:4" x14ac:dyDescent="0.25">
      <c r="A51">
        <v>2100094262</v>
      </c>
      <c r="B51" t="s">
        <v>812</v>
      </c>
      <c r="D51" t="s">
        <v>825</v>
      </c>
    </row>
    <row r="52" spans="1:4" x14ac:dyDescent="0.25">
      <c r="A52">
        <v>2100094326</v>
      </c>
      <c r="B52" t="s">
        <v>812</v>
      </c>
      <c r="D52" t="s">
        <v>810</v>
      </c>
    </row>
    <row r="53" spans="1:4" x14ac:dyDescent="0.25">
      <c r="A53">
        <v>2100094326</v>
      </c>
      <c r="B53" t="s">
        <v>812</v>
      </c>
      <c r="D53" t="s">
        <v>810</v>
      </c>
    </row>
    <row r="54" spans="1:4" x14ac:dyDescent="0.25">
      <c r="A54">
        <v>2100094379</v>
      </c>
      <c r="B54" t="s">
        <v>807</v>
      </c>
      <c r="D54" t="s">
        <v>810</v>
      </c>
    </row>
    <row r="55" spans="1:3" x14ac:dyDescent="0.25">
      <c r="A55">
        <v>2100094246</v>
      </c>
      <c r="B55" t="s">
        <v>815</v>
      </c>
      <c r="C55" t="s">
        <v>65</v>
      </c>
    </row>
    <row r="56" spans="1:4" x14ac:dyDescent="0.25">
      <c r="A56">
        <v>2100094706</v>
      </c>
      <c r="B56" t="s">
        <v>807</v>
      </c>
      <c r="D56" t="s">
        <v>810</v>
      </c>
    </row>
    <row r="57" spans="1:4" x14ac:dyDescent="0.25">
      <c r="A57">
        <v>2100094724</v>
      </c>
      <c r="B57" t="s">
        <v>826</v>
      </c>
      <c r="D57" t="s">
        <v>810</v>
      </c>
    </row>
    <row r="58" spans="1:4" x14ac:dyDescent="0.25">
      <c r="A58">
        <v>2100094791</v>
      </c>
      <c r="B58" t="s">
        <v>809</v>
      </c>
      <c r="D58" t="s">
        <v>810</v>
      </c>
    </row>
    <row r="59" spans="1:3" x14ac:dyDescent="0.25">
      <c r="A59">
        <v>2100094755</v>
      </c>
      <c r="B59" t="s">
        <v>827</v>
      </c>
      <c r="C59" t="s">
        <v>65</v>
      </c>
    </row>
    <row r="60" spans="1:4" x14ac:dyDescent="0.25">
      <c r="A60">
        <v>2100094209</v>
      </c>
      <c r="B60" t="s">
        <v>816</v>
      </c>
      <c r="D60" t="s">
        <v>828</v>
      </c>
    </row>
    <row r="61" spans="1:4" x14ac:dyDescent="0.25">
      <c r="A61">
        <v>2100094242</v>
      </c>
      <c r="B61" t="s">
        <v>813</v>
      </c>
      <c r="D61" t="s">
        <v>829</v>
      </c>
    </row>
    <row r="62" spans="1:4" x14ac:dyDescent="0.25">
      <c r="A62">
        <v>2100094687</v>
      </c>
      <c r="B62" t="s">
        <v>813</v>
      </c>
      <c r="D62" t="s">
        <v>830</v>
      </c>
    </row>
    <row r="63" spans="1:4" x14ac:dyDescent="0.25">
      <c r="A63">
        <v>2100094786</v>
      </c>
      <c r="B63" t="s">
        <v>813</v>
      </c>
      <c r="D63" t="s">
        <v>810</v>
      </c>
    </row>
    <row r="64" spans="1:4" x14ac:dyDescent="0.25">
      <c r="A64">
        <v>2100096226</v>
      </c>
      <c r="B64" t="s">
        <v>816</v>
      </c>
      <c r="D64" t="s">
        <v>831</v>
      </c>
    </row>
    <row r="65" spans="1:3" x14ac:dyDescent="0.25">
      <c r="A65">
        <v>2100096242</v>
      </c>
      <c r="B65" t="s">
        <v>813</v>
      </c>
      <c r="C65" t="s">
        <v>65</v>
      </c>
    </row>
    <row r="66" spans="1:3" x14ac:dyDescent="0.25">
      <c r="A66">
        <v>2100096257</v>
      </c>
      <c r="B66" t="s">
        <v>811</v>
      </c>
      <c r="C66" t="s">
        <v>65</v>
      </c>
    </row>
    <row r="67" spans="1:4" x14ac:dyDescent="0.25">
      <c r="A67">
        <v>2100096246</v>
      </c>
      <c r="B67" t="s">
        <v>813</v>
      </c>
      <c r="D67" t="s">
        <v>810</v>
      </c>
    </row>
    <row r="68" spans="1:4" x14ac:dyDescent="0.25">
      <c r="A68">
        <v>2100096253</v>
      </c>
      <c r="B68" t="s">
        <v>811</v>
      </c>
      <c r="D68" t="s">
        <v>810</v>
      </c>
    </row>
    <row r="69" spans="1:4" x14ac:dyDescent="0.25">
      <c r="A69">
        <v>2100096272</v>
      </c>
      <c r="B69" t="s">
        <v>808</v>
      </c>
      <c r="D69" t="s">
        <v>810</v>
      </c>
    </row>
    <row r="70" spans="1:4" x14ac:dyDescent="0.25">
      <c r="A70">
        <v>2100096265</v>
      </c>
      <c r="B70" t="s">
        <v>813</v>
      </c>
      <c r="D70" t="s">
        <v>810</v>
      </c>
    </row>
    <row r="71" spans="1:3" x14ac:dyDescent="0.25">
      <c r="A71">
        <v>2100096683</v>
      </c>
      <c r="B71" t="s">
        <v>808</v>
      </c>
      <c r="C71" t="s">
        <v>65</v>
      </c>
    </row>
    <row r="72" spans="1:3" x14ac:dyDescent="0.25">
      <c r="A72">
        <v>2100096678</v>
      </c>
      <c r="B72" t="s">
        <v>815</v>
      </c>
      <c r="C72" t="s">
        <v>65</v>
      </c>
    </row>
    <row r="73" spans="1:4" x14ac:dyDescent="0.25">
      <c r="A73">
        <v>2100096672</v>
      </c>
      <c r="B73" t="s">
        <v>815</v>
      </c>
      <c r="D73" t="s">
        <v>820</v>
      </c>
    </row>
    <row r="74" spans="1:3" x14ac:dyDescent="0.25">
      <c r="A74">
        <v>2100096728</v>
      </c>
      <c r="B74" t="s">
        <v>807</v>
      </c>
      <c r="C74" t="s">
        <v>65</v>
      </c>
    </row>
    <row r="75" spans="1:4" x14ac:dyDescent="0.25">
      <c r="A75">
        <v>2100096757</v>
      </c>
      <c r="B75" t="s">
        <v>812</v>
      </c>
      <c r="D75" t="s">
        <v>810</v>
      </c>
    </row>
    <row r="76" spans="1:3" x14ac:dyDescent="0.25">
      <c r="A76">
        <v>2100096814</v>
      </c>
      <c r="B76" t="s">
        <v>816</v>
      </c>
      <c r="C76" t="s">
        <v>65</v>
      </c>
    </row>
    <row r="77" spans="1:3" x14ac:dyDescent="0.25">
      <c r="A77">
        <v>2100097037</v>
      </c>
      <c r="B77" t="s">
        <v>815</v>
      </c>
      <c r="C77" t="s">
        <v>65</v>
      </c>
    </row>
    <row r="78" spans="1:4" x14ac:dyDescent="0.25">
      <c r="A78">
        <v>2100097103</v>
      </c>
      <c r="B78" t="s">
        <v>823</v>
      </c>
      <c r="D78" t="s">
        <v>810</v>
      </c>
    </row>
    <row r="79" spans="1:3" x14ac:dyDescent="0.25">
      <c r="A79">
        <v>2100097190</v>
      </c>
      <c r="B79" t="s">
        <v>813</v>
      </c>
      <c r="C79" t="s">
        <v>65</v>
      </c>
    </row>
    <row r="80" spans="1:3" x14ac:dyDescent="0.25">
      <c r="A80">
        <v>2100098755</v>
      </c>
      <c r="B80" t="s">
        <v>813</v>
      </c>
      <c r="C80" t="s">
        <v>65</v>
      </c>
    </row>
    <row r="81" spans="1:3" x14ac:dyDescent="0.25">
      <c r="A81">
        <v>2100098769</v>
      </c>
      <c r="B81" t="s">
        <v>812</v>
      </c>
      <c r="C81" t="s">
        <v>65</v>
      </c>
    </row>
    <row r="82" spans="1:4" x14ac:dyDescent="0.25">
      <c r="A82">
        <v>2100098762</v>
      </c>
      <c r="B82" t="s">
        <v>813</v>
      </c>
      <c r="D82" t="s">
        <v>810</v>
      </c>
    </row>
    <row r="83" spans="1:4" x14ac:dyDescent="0.25">
      <c r="A83">
        <v>2100098809</v>
      </c>
      <c r="B83" t="s">
        <v>808</v>
      </c>
      <c r="D83" t="s">
        <v>810</v>
      </c>
    </row>
    <row r="84" spans="1:4" x14ac:dyDescent="0.25">
      <c r="A84">
        <v>2100098863</v>
      </c>
      <c r="B84" t="s">
        <v>811</v>
      </c>
      <c r="D84" t="s">
        <v>810</v>
      </c>
    </row>
    <row r="85" spans="1:4" x14ac:dyDescent="0.25">
      <c r="A85">
        <v>2100098854</v>
      </c>
      <c r="B85" t="s">
        <v>826</v>
      </c>
      <c r="D85" t="s">
        <v>810</v>
      </c>
    </row>
    <row r="86" spans="1:3" x14ac:dyDescent="0.25">
      <c r="A86">
        <v>2100098821</v>
      </c>
      <c r="B86" t="s">
        <v>813</v>
      </c>
      <c r="C86" t="s">
        <v>65</v>
      </c>
    </row>
    <row r="87" spans="1:4" x14ac:dyDescent="0.25">
      <c r="A87">
        <v>2100098824</v>
      </c>
      <c r="B87" t="s">
        <v>813</v>
      </c>
      <c r="D87" t="s">
        <v>820</v>
      </c>
    </row>
    <row r="88" spans="1:4" x14ac:dyDescent="0.25">
      <c r="A88">
        <v>2100098753</v>
      </c>
      <c r="B88" t="s">
        <v>816</v>
      </c>
      <c r="D88" t="s">
        <v>832</v>
      </c>
    </row>
    <row r="89" spans="1:3" x14ac:dyDescent="0.25">
      <c r="A89">
        <v>2100099886</v>
      </c>
      <c r="B89" t="s">
        <v>807</v>
      </c>
      <c r="C89" t="s">
        <v>65</v>
      </c>
    </row>
    <row r="90" spans="1:3" x14ac:dyDescent="0.25">
      <c r="A90">
        <v>2100099896</v>
      </c>
      <c r="B90" t="s">
        <v>823</v>
      </c>
      <c r="C90" t="s">
        <v>65</v>
      </c>
    </row>
    <row r="91" spans="1:4" x14ac:dyDescent="0.25">
      <c r="A91">
        <v>2100099898</v>
      </c>
      <c r="B91" t="s">
        <v>823</v>
      </c>
      <c r="D91" t="s">
        <v>810</v>
      </c>
    </row>
    <row r="92" spans="1:3" x14ac:dyDescent="0.25">
      <c r="A92">
        <v>2100099921</v>
      </c>
      <c r="B92" t="s">
        <v>822</v>
      </c>
      <c r="C92" t="s">
        <v>65</v>
      </c>
    </row>
    <row r="93" spans="1:3" x14ac:dyDescent="0.25">
      <c r="A93">
        <v>2100099927</v>
      </c>
      <c r="B93" t="s">
        <v>815</v>
      </c>
      <c r="C93" t="s">
        <v>65</v>
      </c>
    </row>
    <row r="94" spans="1:4" x14ac:dyDescent="0.25">
      <c r="A94">
        <v>2100099922</v>
      </c>
      <c r="B94" t="s">
        <v>822</v>
      </c>
      <c r="D94" t="s">
        <v>810</v>
      </c>
    </row>
    <row r="95" spans="1:4" x14ac:dyDescent="0.25">
      <c r="A95">
        <v>2100099926</v>
      </c>
      <c r="B95" t="s">
        <v>815</v>
      </c>
      <c r="D95" t="s">
        <v>810</v>
      </c>
    </row>
    <row r="96" spans="1:3" x14ac:dyDescent="0.25">
      <c r="A96">
        <v>2100099908</v>
      </c>
      <c r="B96" t="s">
        <v>816</v>
      </c>
      <c r="C96" t="s">
        <v>65</v>
      </c>
    </row>
    <row r="97" spans="1:3" x14ac:dyDescent="0.25">
      <c r="A97">
        <v>2100099950</v>
      </c>
      <c r="B97" t="s">
        <v>813</v>
      </c>
      <c r="C97" t="s">
        <v>65</v>
      </c>
    </row>
    <row r="98" spans="1:3" x14ac:dyDescent="0.25">
      <c r="A98">
        <v>2100100010</v>
      </c>
      <c r="B98" t="s">
        <v>815</v>
      </c>
      <c r="C98" t="s">
        <v>65</v>
      </c>
    </row>
    <row r="99" spans="1:4" x14ac:dyDescent="0.25">
      <c r="A99">
        <v>2100099951</v>
      </c>
      <c r="B99" t="s">
        <v>813</v>
      </c>
      <c r="D99" t="s">
        <v>820</v>
      </c>
    </row>
    <row r="100" spans="1:4" x14ac:dyDescent="0.25">
      <c r="A100">
        <v>2100099930</v>
      </c>
      <c r="B100" t="s">
        <v>808</v>
      </c>
      <c r="D100" t="s">
        <v>810</v>
      </c>
    </row>
    <row r="101" spans="1:4" x14ac:dyDescent="0.25">
      <c r="A101">
        <v>2100100011</v>
      </c>
      <c r="B101" t="s">
        <v>815</v>
      </c>
      <c r="D101" t="s">
        <v>810</v>
      </c>
    </row>
    <row r="102" spans="1:4" x14ac:dyDescent="0.25">
      <c r="A102">
        <v>4900705048</v>
      </c>
      <c r="B102" t="s">
        <v>833</v>
      </c>
      <c r="D102" t="s">
        <v>834</v>
      </c>
    </row>
    <row r="103" spans="1:4" x14ac:dyDescent="0.25">
      <c r="A103">
        <v>4900706774</v>
      </c>
      <c r="B103" t="s">
        <v>818</v>
      </c>
      <c r="D103" t="s">
        <v>835</v>
      </c>
    </row>
    <row r="104" spans="1:3" x14ac:dyDescent="0.25">
      <c r="A104">
        <v>2100099929</v>
      </c>
      <c r="B104" t="s">
        <v>807</v>
      </c>
      <c r="C104" t="s">
        <v>65</v>
      </c>
    </row>
    <row r="105" spans="1:4" x14ac:dyDescent="0.25">
      <c r="A105">
        <v>2100099952</v>
      </c>
      <c r="B105" t="s">
        <v>816</v>
      </c>
      <c r="D105" t="s">
        <v>836</v>
      </c>
    </row>
    <row r="106" spans="1:4" x14ac:dyDescent="0.25">
      <c r="A106">
        <v>2100099996</v>
      </c>
      <c r="B106" t="s">
        <v>816</v>
      </c>
      <c r="D106" t="s">
        <v>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 zoomScale="100" zoomScaleNormal="100">
      <selection activeCell="B5" sqref="B5"/>
    </sheetView>
  </sheetViews>
  <sheetFormatPr defaultRowHeight="15" outlineLevelRow="0" outlineLevelCol="0" x14ac:dyDescent="0" defaultColWidth="8.7109375"/>
  <cols>
    <col min="1" max="1" width="12.7109375" style="1" customWidth="1"/>
    <col min="2" max="2" width="20.140625" style="1" customWidth="1"/>
  </cols>
  <sheetData>
    <row r="1" ht="30" customHeight="1" spans="1:2" x14ac:dyDescent="0.25">
      <c r="A1" s="9" t="s">
        <v>803</v>
      </c>
      <c r="B1" s="9" t="s">
        <v>805</v>
      </c>
    </row>
  </sheetData>
  <pageMargins left="0.7" right="0.7" top="0.75" bottom="0.75" header="0.511811023622047" footer="0.511811023622047"/>
  <pageSetup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SWINE</vt:lpstr>
      <vt:lpstr>SOTC_SWINE</vt:lpstr>
      <vt:lpstr>PICKUP_SWINE</vt:lpstr>
      <vt:lpstr>SKU_SWINE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en-PH</dc:language>
  <cp:lastModifiedBy>JC</cp:lastModifiedBy>
  <cp:revision>4</cp:revision>
  <dcterms:created xsi:type="dcterms:W3CDTF">2024-05-10T10:53:31Z</dcterms:created>
  <dcterms:modified xsi:type="dcterms:W3CDTF">2024-05-21T08:59:42Z</dcterms:modified>
</cp:coreProperties>
</file>