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12d2469d1e1992/Documents/MORPH_SEGMENT2/"/>
    </mc:Choice>
  </mc:AlternateContent>
  <xr:revisionPtr revIDLastSave="1265" documentId="8_{D2BD0764-5A21-4851-BD1F-53FF774EF26B}" xr6:coauthVersionLast="47" xr6:coauthVersionMax="47" xr10:uidLastSave="{509B4C52-64BB-4A45-AF05-26AEF65DC9C7}"/>
  <bookViews>
    <workbookView xWindow="-120" yWindow="-120" windowWidth="29040" windowHeight="16440" tabRatio="711" activeTab="4" xr2:uid="{B90F57C1-6634-4844-9385-30D5D93C881D}"/>
  </bookViews>
  <sheets>
    <sheet name="Small Dropout" sheetId="6" r:id="rId1"/>
    <sheet name="Small LR" sheetId="9" r:id="rId2"/>
    <sheet name="Small Dim" sheetId="11" r:id="rId3"/>
    <sheet name="Small Enc" sheetId="16" r:id="rId4"/>
    <sheet name="Final Presentation" sheetId="10" r:id="rId5"/>
    <sheet name="Large Dropout" sheetId="4" r:id="rId6"/>
    <sheet name="Hard DIM" sheetId="12" r:id="rId7"/>
    <sheet name="Hard Large LR" sheetId="7" r:id="rId8"/>
    <sheet name="Hard Enc" sheetId="15" r:id="rId9"/>
    <sheet name="Transformer Dropout" sheetId="5" r:id="rId10"/>
    <sheet name="Transformer LR" sheetId="8" r:id="rId11"/>
    <sheet name="Transformer Dim" sheetId="14" r:id="rId12"/>
    <sheet name="Transformer Enc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0" l="1"/>
  <c r="D23" i="10"/>
  <c r="G16" i="10"/>
  <c r="D16" i="10"/>
  <c r="D8" i="10"/>
  <c r="C8" i="10"/>
  <c r="B8" i="10"/>
  <c r="G8" i="10"/>
  <c r="F8" i="10"/>
  <c r="E8" i="10"/>
  <c r="Q13" i="10"/>
  <c r="Q14" i="10"/>
  <c r="Q15" i="10"/>
  <c r="Q12" i="10"/>
  <c r="N13" i="10"/>
  <c r="N14" i="10"/>
  <c r="N15" i="10"/>
  <c r="N12" i="10"/>
  <c r="O20" i="10"/>
  <c r="P20" i="10"/>
  <c r="Q20" i="10"/>
  <c r="O21" i="10"/>
  <c r="P21" i="10"/>
  <c r="Q21" i="10"/>
  <c r="O22" i="10"/>
  <c r="P22" i="10"/>
  <c r="Q22" i="10"/>
  <c r="P19" i="10"/>
  <c r="Q19" i="10"/>
  <c r="O19" i="10"/>
  <c r="S15" i="11"/>
  <c r="R15" i="11"/>
  <c r="Q15" i="11"/>
  <c r="V7" i="14"/>
  <c r="W7" i="14"/>
  <c r="X7" i="14"/>
  <c r="N7" i="14"/>
  <c r="M7" i="14"/>
  <c r="L7" i="14"/>
  <c r="U4" i="6"/>
  <c r="V4" i="6"/>
  <c r="W4" i="6"/>
  <c r="U5" i="6"/>
  <c r="V5" i="6"/>
  <c r="W5" i="6"/>
  <c r="U6" i="6"/>
  <c r="V6" i="6"/>
  <c r="W6" i="6"/>
  <c r="U7" i="6"/>
  <c r="V7" i="6"/>
  <c r="W7" i="6"/>
  <c r="V3" i="6"/>
  <c r="W3" i="6"/>
  <c r="U3" i="6"/>
  <c r="AC7" i="14"/>
  <c r="AB7" i="14"/>
  <c r="AA7" i="14"/>
  <c r="S7" i="14"/>
  <c r="R7" i="14"/>
  <c r="Q7" i="14"/>
  <c r="I7" i="14"/>
  <c r="H7" i="14"/>
  <c r="G7" i="14"/>
  <c r="D7" i="14"/>
  <c r="C7" i="14"/>
  <c r="B7" i="14"/>
  <c r="AG6" i="14"/>
  <c r="AF6" i="14"/>
  <c r="AE6" i="14"/>
  <c r="AG5" i="14"/>
  <c r="AF5" i="14"/>
  <c r="AE5" i="14"/>
  <c r="AG4" i="14"/>
  <c r="AF4" i="14"/>
  <c r="AE4" i="14"/>
  <c r="AG3" i="14"/>
  <c r="AF3" i="14"/>
  <c r="AE3" i="14"/>
  <c r="M15" i="12"/>
  <c r="N15" i="12"/>
  <c r="L15" i="12"/>
  <c r="B7" i="12"/>
  <c r="C7" i="12"/>
  <c r="D7" i="12"/>
  <c r="X7" i="12"/>
  <c r="W7" i="12"/>
  <c r="V7" i="12"/>
  <c r="S7" i="12"/>
  <c r="R7" i="12"/>
  <c r="Q7" i="12"/>
  <c r="N7" i="12"/>
  <c r="M7" i="12"/>
  <c r="L7" i="12"/>
  <c r="I7" i="12"/>
  <c r="H7" i="12"/>
  <c r="G7" i="12"/>
  <c r="AB6" i="12"/>
  <c r="AA6" i="12"/>
  <c r="Z6" i="12"/>
  <c r="AB5" i="12"/>
  <c r="AA5" i="12"/>
  <c r="Z5" i="12"/>
  <c r="AB4" i="12"/>
  <c r="AA4" i="12"/>
  <c r="Z4" i="12"/>
  <c r="AB3" i="12"/>
  <c r="AA3" i="12"/>
  <c r="Z3" i="12"/>
  <c r="N15" i="11"/>
  <c r="M15" i="11"/>
  <c r="L15" i="11"/>
  <c r="AA6" i="11"/>
  <c r="AB6" i="11"/>
  <c r="H7" i="11"/>
  <c r="I7" i="11"/>
  <c r="L7" i="11"/>
  <c r="M7" i="11"/>
  <c r="N7" i="11"/>
  <c r="Q7" i="11"/>
  <c r="R7" i="11"/>
  <c r="S7" i="11"/>
  <c r="V7" i="11"/>
  <c r="W7" i="11"/>
  <c r="X7" i="11"/>
  <c r="G7" i="11"/>
  <c r="Z4" i="11"/>
  <c r="AA4" i="11"/>
  <c r="AB4" i="11"/>
  <c r="Z5" i="11"/>
  <c r="AA5" i="11"/>
  <c r="AB5" i="11"/>
  <c r="Z6" i="11"/>
  <c r="AA3" i="11"/>
  <c r="AB3" i="11"/>
  <c r="Z3" i="11"/>
  <c r="D7" i="11"/>
  <c r="C7" i="11"/>
  <c r="B7" i="11"/>
  <c r="N5" i="10"/>
  <c r="O5" i="10"/>
  <c r="P5" i="10"/>
  <c r="N6" i="10"/>
  <c r="O6" i="10"/>
  <c r="P6" i="10"/>
  <c r="N7" i="10"/>
  <c r="O7" i="10"/>
  <c r="P7" i="10"/>
  <c r="O4" i="10"/>
  <c r="P4" i="10"/>
  <c r="N4" i="10"/>
  <c r="Q15" i="9"/>
  <c r="S15" i="9"/>
  <c r="R15" i="9"/>
  <c r="N15" i="9"/>
  <c r="M15" i="9"/>
  <c r="L15" i="9"/>
  <c r="I15" i="9"/>
  <c r="H15" i="9"/>
  <c r="G15" i="9"/>
  <c r="Q12" i="9"/>
  <c r="R12" i="9"/>
  <c r="S12" i="9"/>
  <c r="Q13" i="9"/>
  <c r="R13" i="9"/>
  <c r="S13" i="9"/>
  <c r="Q14" i="9"/>
  <c r="R14" i="9"/>
  <c r="S14" i="9"/>
  <c r="R11" i="9"/>
  <c r="S11" i="9"/>
  <c r="Q11" i="9"/>
  <c r="D15" i="9"/>
  <c r="C15" i="9"/>
  <c r="B15" i="9"/>
  <c r="W15" i="8"/>
  <c r="V15" i="8"/>
  <c r="U15" i="8"/>
  <c r="W14" i="8"/>
  <c r="V14" i="8"/>
  <c r="U14" i="8"/>
  <c r="W13" i="8"/>
  <c r="V13" i="8"/>
  <c r="U13" i="8"/>
  <c r="W12" i="8"/>
  <c r="V12" i="8"/>
  <c r="U12" i="8"/>
  <c r="W11" i="8"/>
  <c r="V11" i="8"/>
  <c r="U11" i="8"/>
  <c r="I15" i="8"/>
  <c r="H15" i="8"/>
  <c r="G15" i="8"/>
  <c r="D15" i="8"/>
  <c r="C15" i="8"/>
  <c r="B15" i="8"/>
  <c r="N15" i="7"/>
  <c r="M15" i="7"/>
  <c r="L15" i="7"/>
  <c r="I15" i="7"/>
  <c r="H15" i="7"/>
  <c r="Q15" i="7" s="1"/>
  <c r="G15" i="7"/>
  <c r="D15" i="7"/>
  <c r="R15" i="7" s="1"/>
  <c r="C15" i="7"/>
  <c r="B15" i="7"/>
  <c r="P15" i="7" s="1"/>
  <c r="R14" i="7"/>
  <c r="Q14" i="7"/>
  <c r="P14" i="7"/>
  <c r="R13" i="7"/>
  <c r="Q13" i="7"/>
  <c r="P13" i="7"/>
  <c r="R12" i="7"/>
  <c r="Q12" i="7"/>
  <c r="P12" i="7"/>
  <c r="R11" i="7"/>
  <c r="Q11" i="7"/>
  <c r="P11" i="7"/>
  <c r="C7" i="6"/>
  <c r="D7" i="6"/>
  <c r="B7" i="6"/>
  <c r="AE4" i="5"/>
  <c r="AF4" i="5"/>
  <c r="AG4" i="5"/>
  <c r="AE5" i="5"/>
  <c r="AF5" i="5"/>
  <c r="AG5" i="5"/>
  <c r="AE6" i="5"/>
  <c r="AF6" i="5"/>
  <c r="AG6" i="5"/>
  <c r="AF3" i="5"/>
  <c r="AG3" i="5"/>
  <c r="AE3" i="5"/>
  <c r="U4" i="8"/>
  <c r="V4" i="8"/>
  <c r="W4" i="8"/>
  <c r="U5" i="8"/>
  <c r="V5" i="8"/>
  <c r="W5" i="8"/>
  <c r="U6" i="8"/>
  <c r="V6" i="8"/>
  <c r="W6" i="8"/>
  <c r="U7" i="8"/>
  <c r="V7" i="8"/>
  <c r="W7" i="8"/>
  <c r="V3" i="8"/>
  <c r="W3" i="8"/>
  <c r="U3" i="8"/>
  <c r="R7" i="8"/>
  <c r="S7" i="8"/>
  <c r="Q7" i="8"/>
  <c r="C7" i="8"/>
  <c r="D7" i="8"/>
  <c r="G7" i="8"/>
  <c r="H7" i="8"/>
  <c r="I7" i="8"/>
  <c r="L7" i="8"/>
  <c r="M7" i="8"/>
  <c r="N7" i="8"/>
  <c r="B7" i="8"/>
  <c r="Q3" i="7"/>
  <c r="R3" i="7"/>
  <c r="Q4" i="7"/>
  <c r="R4" i="7"/>
  <c r="Q5" i="7"/>
  <c r="R5" i="7"/>
  <c r="Q6" i="7"/>
  <c r="R6" i="7"/>
  <c r="P4" i="7"/>
  <c r="P5" i="7"/>
  <c r="P6" i="7"/>
  <c r="P3" i="7"/>
  <c r="M7" i="7"/>
  <c r="N7" i="7"/>
  <c r="L7" i="7"/>
  <c r="C7" i="7"/>
  <c r="D7" i="7"/>
  <c r="G7" i="7"/>
  <c r="H7" i="7"/>
  <c r="I7" i="7"/>
  <c r="B7" i="7"/>
  <c r="D7" i="5"/>
  <c r="C7" i="5"/>
  <c r="B7" i="5"/>
  <c r="H7" i="6"/>
  <c r="I7" i="6"/>
  <c r="L7" i="6"/>
  <c r="M7" i="6"/>
  <c r="N7" i="6"/>
  <c r="Q7" i="6"/>
  <c r="R7" i="6"/>
  <c r="S7" i="6"/>
  <c r="G7" i="6"/>
  <c r="G7" i="4"/>
  <c r="H7" i="4"/>
  <c r="I7" i="4"/>
  <c r="L7" i="4"/>
  <c r="M7" i="4"/>
  <c r="N7" i="4"/>
  <c r="Q7" i="4"/>
  <c r="R7" i="4"/>
  <c r="S7" i="4"/>
  <c r="V7" i="4"/>
  <c r="W7" i="4"/>
  <c r="X7" i="4"/>
  <c r="AA7" i="4"/>
  <c r="AB7" i="4"/>
  <c r="AC7" i="4"/>
  <c r="AE4" i="4"/>
  <c r="AF4" i="4"/>
  <c r="AG4" i="4"/>
  <c r="AE5" i="4"/>
  <c r="AF5" i="4"/>
  <c r="AG5" i="4"/>
  <c r="AE6" i="4"/>
  <c r="AF6" i="4"/>
  <c r="AG6" i="4"/>
  <c r="AF3" i="4"/>
  <c r="AG3" i="4"/>
  <c r="AE3" i="4"/>
  <c r="H7" i="5"/>
  <c r="I7" i="5"/>
  <c r="L7" i="5"/>
  <c r="M7" i="5"/>
  <c r="N7" i="5"/>
  <c r="Q7" i="5"/>
  <c r="R7" i="5"/>
  <c r="S7" i="5"/>
  <c r="V7" i="5"/>
  <c r="W7" i="5"/>
  <c r="X7" i="5"/>
  <c r="AA7" i="5"/>
  <c r="AB7" i="5"/>
  <c r="AC7" i="5"/>
  <c r="G7" i="5"/>
  <c r="Q23" i="10" l="1"/>
  <c r="N8" i="10"/>
  <c r="O8" i="10"/>
  <c r="P8" i="10"/>
  <c r="AB7" i="11"/>
  <c r="AA7" i="11"/>
  <c r="Z7" i="11"/>
  <c r="AE7" i="14"/>
  <c r="AG7" i="14"/>
  <c r="AF7" i="14"/>
  <c r="AA7" i="12"/>
  <c r="Z7" i="12"/>
  <c r="AB7" i="12"/>
  <c r="Q7" i="7"/>
  <c r="P7" i="7"/>
  <c r="R7" i="7"/>
  <c r="AE7" i="5"/>
  <c r="AG7" i="5"/>
  <c r="AF7" i="5"/>
  <c r="AF7" i="4"/>
  <c r="AE7" i="4"/>
  <c r="AG7" i="4"/>
</calcChain>
</file>

<file path=xl/sharedStrings.xml><?xml version="1.0" encoding="utf-8"?>
<sst xmlns="http://schemas.openxmlformats.org/spreadsheetml/2006/main" count="758" uniqueCount="90">
  <si>
    <t>Language</t>
  </si>
  <si>
    <t>P</t>
  </si>
  <si>
    <t>R</t>
  </si>
  <si>
    <t>F1</t>
  </si>
  <si>
    <t>Ndebele</t>
  </si>
  <si>
    <t>Swati</t>
  </si>
  <si>
    <t>Zulu</t>
  </si>
  <si>
    <t>Xhosa</t>
  </si>
  <si>
    <t>hard_lr_0.0001</t>
  </si>
  <si>
    <t>hard_1e-3</t>
  </si>
  <si>
    <t>hard_lr_1e-05</t>
  </si>
  <si>
    <t>soft_lr_1e-4</t>
  </si>
  <si>
    <t>soft_lr_1e-05</t>
  </si>
  <si>
    <t>soft_lr_1e-3</t>
  </si>
  <si>
    <t>soft_lr_0.005</t>
  </si>
  <si>
    <t>Max</t>
  </si>
  <si>
    <t>soft_lr_0.2</t>
  </si>
  <si>
    <t>soft_lr_0.3</t>
  </si>
  <si>
    <t>soft_lr_0.4</t>
  </si>
  <si>
    <t>soft_lr_0.5</t>
  </si>
  <si>
    <t>soft_lr_0.6</t>
  </si>
  <si>
    <t>soft_lr_0.7</t>
  </si>
  <si>
    <t>hard_dropout_0.3dev</t>
  </si>
  <si>
    <t>hard_dropout_0.4dev</t>
  </si>
  <si>
    <t>hard_dropout_0.5dev</t>
  </si>
  <si>
    <t>hard_dropout_0.6dev</t>
  </si>
  <si>
    <t>hard_dropout_0.7dev</t>
  </si>
  <si>
    <t>hard_dropout_0.2dev</t>
  </si>
  <si>
    <t>large_lr_0.0001dev</t>
  </si>
  <si>
    <t>large_lr_0.001dev</t>
  </si>
  <si>
    <t>large_lr_1e-05dev</t>
  </si>
  <si>
    <t>transformer_lr_0.001dev</t>
  </si>
  <si>
    <t>transformer_lr_0.0001dev</t>
  </si>
  <si>
    <t>small_lr_0.0001dev</t>
  </si>
  <si>
    <t>small_lr_1e-05dev</t>
  </si>
  <si>
    <t>small_dropout_0.3dev</t>
  </si>
  <si>
    <t>HNT Small</t>
  </si>
  <si>
    <t>HNT Large</t>
  </si>
  <si>
    <t>isiNdebele</t>
  </si>
  <si>
    <t>siSwati</t>
  </si>
  <si>
    <t>isiXhosa</t>
  </si>
  <si>
    <t>isiZulu</t>
  </si>
  <si>
    <t>Average</t>
  </si>
  <si>
    <t>ST</t>
  </si>
  <si>
    <t>small_dim_200dev</t>
  </si>
  <si>
    <t>small_dim_100dev</t>
  </si>
  <si>
    <t>small_dim_300dev</t>
  </si>
  <si>
    <t>small_dim_400dev</t>
  </si>
  <si>
    <t>small_dim_500dev</t>
  </si>
  <si>
    <t>small_dim_300test</t>
  </si>
  <si>
    <t>large_dim_100dev</t>
  </si>
  <si>
    <t>hard_dim 200dev</t>
  </si>
  <si>
    <t>large_dim_300dev</t>
  </si>
  <si>
    <t>large_dim_400dev</t>
  </si>
  <si>
    <t>large_dim_500dev</t>
  </si>
  <si>
    <t>large_dim_300test</t>
  </si>
  <si>
    <t>transformer_dim_100dev</t>
  </si>
  <si>
    <t>transformer_dim_200dev</t>
  </si>
  <si>
    <t>transformer_dim_300dev</t>
  </si>
  <si>
    <t>Error</t>
  </si>
  <si>
    <t>transformer_dim_400dev</t>
  </si>
  <si>
    <t>transformer_dim_500dev</t>
  </si>
  <si>
    <t>transformer_dim_400test</t>
  </si>
  <si>
    <t>transformer_dim_256dev</t>
  </si>
  <si>
    <t>large_enc_600dev</t>
  </si>
  <si>
    <t>large_enc_800dev</t>
  </si>
  <si>
    <t>large_enc_400dev</t>
  </si>
  <si>
    <t>small_enc_600dev</t>
  </si>
  <si>
    <t>small_enc_800dev</t>
  </si>
  <si>
    <t>small_enc_200dev</t>
  </si>
  <si>
    <t>small_dim_400test</t>
  </si>
  <si>
    <t>large_dropout_0.2dev</t>
  </si>
  <si>
    <t>large_dropout_0.2test</t>
  </si>
  <si>
    <t>small_dropout_0.2test</t>
  </si>
  <si>
    <t>transformer_dropout_0.2test</t>
  </si>
  <si>
    <t>transformer_enc_200dev</t>
  </si>
  <si>
    <t>transformer_enc_600dev</t>
  </si>
  <si>
    <t>transformer_enc_800dev</t>
  </si>
  <si>
    <t>transformer_enc_1024dev</t>
  </si>
  <si>
    <t>transformer_enc_1024test</t>
  </si>
  <si>
    <t>large_enc_200dev</t>
  </si>
  <si>
    <t>large_enc_1000dev</t>
  </si>
  <si>
    <t>large_enc_400test</t>
  </si>
  <si>
    <t>small_enc_400dev</t>
  </si>
  <si>
    <t>small_enc_400test</t>
  </si>
  <si>
    <t>small_enc_1000dev</t>
  </si>
  <si>
    <t>dropout</t>
  </si>
  <si>
    <t>BaselineT</t>
  </si>
  <si>
    <t>Emb. Size</t>
  </si>
  <si>
    <t>Enc.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</si>
</sst>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0" xfId="0" applyFont="1" applyFill="1" applyBorder="1"/>
    <xf numFmtId="0" fontId="2" fillId="2" borderId="0" xfId="0" applyFont="1" applyFill="1" applyBorder="1"/>
    <xf numFmtId="2" fontId="0" fillId="2" borderId="0" xfId="0" applyNumberFormat="1" applyFont="1" applyFill="1" applyBorder="1"/>
    <xf numFmtId="0" fontId="0" fillId="2" borderId="0" xfId="0" applyFill="1" applyBorder="1"/>
    <xf numFmtId="2" fontId="2" fillId="2" borderId="0" xfId="0" applyNumberFormat="1" applyFont="1" applyFill="1" applyBorder="1"/>
    <xf numFmtId="2" fontId="2" fillId="0" borderId="0" xfId="0" applyNumberFormat="1" applyFont="1"/>
    <xf numFmtId="2" fontId="0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2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Precision, Recall and F1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Presentation'!$N$19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Presentation'!$O$18:$Q$18</c:f>
              <c:strCache>
                <c:ptCount val="3"/>
                <c:pt idx="0">
                  <c:v>P</c:v>
                </c:pt>
                <c:pt idx="1">
                  <c:v>R</c:v>
                </c:pt>
                <c:pt idx="2">
                  <c:v>F1</c:v>
                </c:pt>
              </c:strCache>
            </c:strRef>
          </c:cat>
          <c:val>
            <c:numRef>
              <c:f>'Final Presentation'!$O$19:$Q$19</c:f>
              <c:numCache>
                <c:formatCode>0.00</c:formatCode>
                <c:ptCount val="3"/>
                <c:pt idx="0">
                  <c:v>71.588999999999999</c:v>
                </c:pt>
                <c:pt idx="1">
                  <c:v>77.099249999999998</c:v>
                </c:pt>
                <c:pt idx="2">
                  <c:v>74.233750000000001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7-431B-B54A-7EF74BEB7892}"/>
            </c:ext>
          </c:extLst>
        </c:ser>
        <c:ser>
          <c:idx val="1"/>
          <c:order val="1"/>
          <c:tx>
            <c:strRef>
              <c:f>'Final Presentation'!$N$20</c:f>
              <c:strCache>
                <c:ptCount val="1"/>
                <c:pt idx="0">
                  <c:v>BaselineT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Presentation'!$O$18:$Q$18</c:f>
              <c:strCache>
                <c:ptCount val="3"/>
                <c:pt idx="0">
                  <c:v>P</c:v>
                </c:pt>
                <c:pt idx="1">
                  <c:v>R</c:v>
                </c:pt>
                <c:pt idx="2">
                  <c:v>F1</c:v>
                </c:pt>
              </c:strCache>
            </c:strRef>
          </c:cat>
          <c:val>
            <c:numRef>
              <c:f>'Final Presentation'!$O$20:$Q$20</c:f>
              <c:numCache>
                <c:formatCode>0.00</c:formatCode>
                <c:ptCount val="3"/>
                <c:pt idx="0">
                  <c:v>75.577499999999986</c:v>
                </c:pt>
                <c:pt idx="1">
                  <c:v>69.757500000000007</c:v>
                </c:pt>
                <c:pt idx="2">
                  <c:v>72.542500000000004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27-431B-B54A-7EF74BEB7892}"/>
            </c:ext>
          </c:extLst>
        </c:ser>
        <c:ser>
          <c:idx val="2"/>
          <c:order val="2"/>
          <c:tx>
            <c:strRef>
              <c:f>'Final Presentation'!$N$21</c:f>
              <c:strCache>
                <c:ptCount val="1"/>
                <c:pt idx="0">
                  <c:v>HNT 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Presentation'!$O$18:$Q$18</c:f>
              <c:strCache>
                <c:ptCount val="3"/>
                <c:pt idx="0">
                  <c:v>P</c:v>
                </c:pt>
                <c:pt idx="1">
                  <c:v>R</c:v>
                </c:pt>
                <c:pt idx="2">
                  <c:v>F1</c:v>
                </c:pt>
              </c:strCache>
            </c:strRef>
          </c:cat>
          <c:val>
            <c:numRef>
              <c:f>'Final Presentation'!$O$21:$Q$21</c:f>
              <c:numCache>
                <c:formatCode>0.00</c:formatCode>
                <c:ptCount val="3"/>
                <c:pt idx="0">
                  <c:v>72.075249999999997</c:v>
                </c:pt>
                <c:pt idx="1">
                  <c:v>77.928750000000008</c:v>
                </c:pt>
                <c:pt idx="2">
                  <c:v>74.878250000000008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27-431B-B54A-7EF74BEB7892}"/>
            </c:ext>
          </c:extLst>
        </c:ser>
        <c:ser>
          <c:idx val="3"/>
          <c:order val="3"/>
          <c:tx>
            <c:strRef>
              <c:f>'Final Presentation'!$N$22</c:f>
              <c:strCache>
                <c:ptCount val="1"/>
                <c:pt idx="0">
                  <c:v>HNT Small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Presentation'!$O$18:$Q$18</c:f>
              <c:strCache>
                <c:ptCount val="3"/>
                <c:pt idx="0">
                  <c:v>P</c:v>
                </c:pt>
                <c:pt idx="1">
                  <c:v>R</c:v>
                </c:pt>
                <c:pt idx="2">
                  <c:v>F1</c:v>
                </c:pt>
              </c:strCache>
            </c:strRef>
          </c:cat>
          <c:val>
            <c:numRef>
              <c:f>'Final Presentation'!$O$22:$Q$22</c:f>
              <c:numCache>
                <c:formatCode>0.00</c:formatCode>
                <c:ptCount val="3"/>
                <c:pt idx="0">
                  <c:v>72.530249999999995</c:v>
                </c:pt>
                <c:pt idx="1">
                  <c:v>77.891000000000005</c:v>
                </c:pt>
                <c:pt idx="2">
                  <c:v>75.105249999999998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27-431B-B54A-7EF74BEB7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345168"/>
        <c:axId val="1473325200"/>
      </c:barChart>
      <c:catAx>
        <c:axId val="147334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325200"/>
        <c:crosses val="autoZero"/>
        <c:auto val="1"/>
        <c:lblAlgn val="ctr"/>
        <c:lblOffset val="100"/>
        <c:noMultiLvlLbl val="0"/>
      </c:catAx>
      <c:valAx>
        <c:axId val="1473325200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34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Presentation'!$A$4:$A$7</c:f>
              <c:strCache>
                <c:ptCount val="4"/>
                <c:pt idx="0">
                  <c:v>isiNdebele</c:v>
                </c:pt>
                <c:pt idx="1">
                  <c:v>siSwati</c:v>
                </c:pt>
                <c:pt idx="2">
                  <c:v>isiXhosa</c:v>
                </c:pt>
                <c:pt idx="3">
                  <c:v>isiZulu</c:v>
                </c:pt>
              </c:strCache>
            </c:strRef>
          </c:cat>
          <c:val>
            <c:numRef>
              <c:f>'Final Presentation'!$J$4:$J$7</c:f>
              <c:numCache>
                <c:formatCode>General</c:formatCode>
                <c:ptCount val="4"/>
                <c:pt idx="0">
                  <c:v>72.111999999999995</c:v>
                </c:pt>
                <c:pt idx="1">
                  <c:v>74.465000000000003</c:v>
                </c:pt>
                <c:pt idx="2">
                  <c:v>74.977999999999994</c:v>
                </c:pt>
                <c:pt idx="3">
                  <c:v>75.38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EE-413C-BDEF-1DEC4F81E4B9}"/>
            </c:ext>
          </c:extLst>
        </c:ser>
        <c:ser>
          <c:idx val="3"/>
          <c:order val="1"/>
          <c:tx>
            <c:v>BaselineT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Presentation'!$A$4:$A$7</c:f>
              <c:strCache>
                <c:ptCount val="4"/>
                <c:pt idx="0">
                  <c:v>isiNdebele</c:v>
                </c:pt>
                <c:pt idx="1">
                  <c:v>siSwati</c:v>
                </c:pt>
                <c:pt idx="2">
                  <c:v>isiXhosa</c:v>
                </c:pt>
                <c:pt idx="3">
                  <c:v>isiZulu</c:v>
                </c:pt>
              </c:strCache>
            </c:strRef>
          </c:cat>
          <c:val>
            <c:numRef>
              <c:f>'Final Presentation'!$L$4:$L$7</c:f>
              <c:numCache>
                <c:formatCode>General</c:formatCode>
                <c:ptCount val="4"/>
                <c:pt idx="0">
                  <c:v>69.760000000000005</c:v>
                </c:pt>
                <c:pt idx="1">
                  <c:v>74.48</c:v>
                </c:pt>
                <c:pt idx="2">
                  <c:v>71.87</c:v>
                </c:pt>
                <c:pt idx="3">
                  <c:v>74.06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DEE-413C-BDEF-1DEC4F81E4B9}"/>
            </c:ext>
          </c:extLst>
        </c:ser>
        <c:ser>
          <c:idx val="1"/>
          <c:order val="2"/>
          <c:tx>
            <c:v>HNT Large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Presentation'!$A$4:$A$7</c:f>
              <c:strCache>
                <c:ptCount val="4"/>
                <c:pt idx="0">
                  <c:v>isiNdebele</c:v>
                </c:pt>
                <c:pt idx="1">
                  <c:v>siSwati</c:v>
                </c:pt>
                <c:pt idx="2">
                  <c:v>isiXhosa</c:v>
                </c:pt>
                <c:pt idx="3">
                  <c:v>isiZulu</c:v>
                </c:pt>
              </c:strCache>
            </c:strRef>
          </c:cat>
          <c:val>
            <c:numRef>
              <c:f>'Final Presentation'!$G$4:$G$7</c:f>
              <c:numCache>
                <c:formatCode>General</c:formatCode>
                <c:ptCount val="4"/>
                <c:pt idx="0">
                  <c:v>71.954999999999998</c:v>
                </c:pt>
                <c:pt idx="1">
                  <c:v>74.478999999999999</c:v>
                </c:pt>
                <c:pt idx="2">
                  <c:v>75.418000000000006</c:v>
                </c:pt>
                <c:pt idx="3">
                  <c:v>77.661000000000001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EE-413C-BDEF-1DEC4F81E4B9}"/>
            </c:ext>
          </c:extLst>
        </c:ser>
        <c:ser>
          <c:idx val="0"/>
          <c:order val="3"/>
          <c:tx>
            <c:v>HNT Small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Presentation'!$A$4:$A$7</c:f>
              <c:strCache>
                <c:ptCount val="4"/>
                <c:pt idx="0">
                  <c:v>isiNdebele</c:v>
                </c:pt>
                <c:pt idx="1">
                  <c:v>siSwati</c:v>
                </c:pt>
                <c:pt idx="2">
                  <c:v>isiXhosa</c:v>
                </c:pt>
                <c:pt idx="3">
                  <c:v>isiZulu</c:v>
                </c:pt>
              </c:strCache>
            </c:strRef>
          </c:cat>
          <c:val>
            <c:numRef>
              <c:f>'Final Presentation'!$C$4:$C$7</c:f>
              <c:numCache>
                <c:formatCode>General</c:formatCode>
                <c:ptCount val="4"/>
                <c:pt idx="0">
                  <c:v>72.599999999999994</c:v>
                </c:pt>
                <c:pt idx="1">
                  <c:v>75.668999999999997</c:v>
                </c:pt>
                <c:pt idx="2">
                  <c:v>78.108000000000004</c:v>
                </c:pt>
                <c:pt idx="3">
                  <c:v>80.709999999999994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EE-413C-BDEF-1DEC4F81E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8771984"/>
        <c:axId val="1508781136"/>
      </c:barChart>
      <c:catAx>
        <c:axId val="150877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81136"/>
        <c:crosses val="autoZero"/>
        <c:auto val="1"/>
        <c:lblAlgn val="ctr"/>
        <c:lblOffset val="100"/>
        <c:noMultiLvlLbl val="0"/>
      </c:catAx>
      <c:valAx>
        <c:axId val="150878113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7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12</xdr:row>
      <xdr:rowOff>123825</xdr:rowOff>
    </xdr:from>
    <xdr:to>
      <xdr:col>24</xdr:col>
      <xdr:colOff>323850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C40A07-C82A-FF00-A509-B778D87DB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17</xdr:row>
      <xdr:rowOff>95250</xdr:rowOff>
    </xdr:from>
    <xdr:to>
      <xdr:col>14</xdr:col>
      <xdr:colOff>276225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27376-CF21-3C11-759F-BAD8E0AFC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562B-27CC-4AED-8160-A51C418AC6F7}">
  <sheetPr>
    <tabColor theme="4" tint="-0.249977111117893"/>
  </sheetPr>
  <dimension ref="A1:W16"/>
  <sheetViews>
    <sheetView topLeftCell="A2" workbookViewId="0">
      <selection activeCell="E17" sqref="E17"/>
    </sheetView>
  </sheetViews>
  <sheetFormatPr defaultRowHeight="15" x14ac:dyDescent="0.25"/>
  <sheetData>
    <row r="1" spans="1:23" x14ac:dyDescent="0.25">
      <c r="A1" t="s">
        <v>27</v>
      </c>
      <c r="F1" t="s">
        <v>22</v>
      </c>
      <c r="K1" t="s">
        <v>23</v>
      </c>
      <c r="P1" t="s">
        <v>24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23" x14ac:dyDescent="0.25">
      <c r="A3" t="s">
        <v>4</v>
      </c>
      <c r="B3">
        <v>97.661000000000001</v>
      </c>
      <c r="C3">
        <v>96.641000000000005</v>
      </c>
      <c r="D3">
        <v>97.147999999999996</v>
      </c>
      <c r="F3" t="s">
        <v>4</v>
      </c>
      <c r="G3">
        <v>97.57</v>
      </c>
      <c r="H3">
        <v>96.230999999999995</v>
      </c>
      <c r="I3">
        <v>96.896000000000001</v>
      </c>
      <c r="K3" t="s">
        <v>4</v>
      </c>
      <c r="L3">
        <v>96.971000000000004</v>
      </c>
      <c r="M3">
        <v>95.739000000000004</v>
      </c>
      <c r="N3">
        <v>96.350999999999999</v>
      </c>
      <c r="P3" t="s">
        <v>4</v>
      </c>
      <c r="Q3">
        <v>96.55</v>
      </c>
      <c r="R3">
        <v>95.165999999999997</v>
      </c>
      <c r="S3">
        <v>95.852999999999994</v>
      </c>
      <c r="U3">
        <f>MAX(B3,G3,L3,Q3)</f>
        <v>97.661000000000001</v>
      </c>
      <c r="V3">
        <f t="shared" ref="V3:W3" si="0">MAX(C3,H3,M3,R3)</f>
        <v>96.641000000000005</v>
      </c>
      <c r="W3">
        <f t="shared" si="0"/>
        <v>97.147999999999996</v>
      </c>
    </row>
    <row r="4" spans="1:23" x14ac:dyDescent="0.25">
      <c r="A4" t="s">
        <v>5</v>
      </c>
      <c r="B4">
        <v>99.841999999999999</v>
      </c>
      <c r="C4">
        <v>99.921000000000006</v>
      </c>
      <c r="D4">
        <v>99.881</v>
      </c>
      <c r="F4" t="s">
        <v>5</v>
      </c>
      <c r="G4">
        <v>99.763000000000005</v>
      </c>
      <c r="H4">
        <v>99.881</v>
      </c>
      <c r="I4">
        <v>99.822000000000003</v>
      </c>
      <c r="K4" t="s">
        <v>5</v>
      </c>
      <c r="L4">
        <v>99.841999999999999</v>
      </c>
      <c r="M4">
        <v>99.921000000000006</v>
      </c>
      <c r="N4">
        <v>99.881</v>
      </c>
      <c r="P4" t="s">
        <v>5</v>
      </c>
      <c r="Q4">
        <v>99.724000000000004</v>
      </c>
      <c r="R4">
        <v>99.881</v>
      </c>
      <c r="S4">
        <v>99.802999999999997</v>
      </c>
      <c r="U4">
        <f t="shared" ref="U4:U7" si="1">MAX(B4,G4,L4,Q4)</f>
        <v>99.841999999999999</v>
      </c>
      <c r="V4">
        <f t="shared" ref="V4:V7" si="2">MAX(C4,H4,M4,R4)</f>
        <v>99.921000000000006</v>
      </c>
      <c r="W4">
        <f t="shared" ref="W4:W7" si="3">MAX(D4,I4,N4,S4)</f>
        <v>99.881</v>
      </c>
    </row>
    <row r="5" spans="1:23" x14ac:dyDescent="0.25">
      <c r="A5" t="s">
        <v>7</v>
      </c>
      <c r="B5">
        <v>99.921999999999997</v>
      </c>
      <c r="C5">
        <v>99.953000000000003</v>
      </c>
      <c r="D5">
        <v>99.938000000000002</v>
      </c>
      <c r="F5" t="s">
        <v>7</v>
      </c>
      <c r="G5">
        <v>99.921999999999997</v>
      </c>
      <c r="H5">
        <v>99.953000000000003</v>
      </c>
      <c r="I5">
        <v>99.938000000000002</v>
      </c>
      <c r="K5" t="s">
        <v>7</v>
      </c>
      <c r="L5">
        <v>99.906999999999996</v>
      </c>
      <c r="M5">
        <v>99.891000000000005</v>
      </c>
      <c r="N5">
        <v>99.899000000000001</v>
      </c>
      <c r="P5" t="s">
        <v>7</v>
      </c>
      <c r="Q5">
        <v>99.86</v>
      </c>
      <c r="R5">
        <v>99.844999999999999</v>
      </c>
      <c r="S5">
        <v>99.852000000000004</v>
      </c>
      <c r="U5">
        <f t="shared" si="1"/>
        <v>99.921999999999997</v>
      </c>
      <c r="V5">
        <f t="shared" si="2"/>
        <v>99.953000000000003</v>
      </c>
      <c r="W5">
        <f t="shared" si="3"/>
        <v>99.938000000000002</v>
      </c>
    </row>
    <row r="6" spans="1:23" x14ac:dyDescent="0.25">
      <c r="A6" t="s">
        <v>6</v>
      </c>
      <c r="B6">
        <v>99.6</v>
      </c>
      <c r="C6">
        <v>99.481999999999999</v>
      </c>
      <c r="D6">
        <v>99.540999999999997</v>
      </c>
      <c r="F6" t="s">
        <v>6</v>
      </c>
      <c r="G6">
        <v>99.525999999999996</v>
      </c>
      <c r="H6">
        <v>99.379000000000005</v>
      </c>
      <c r="I6">
        <v>99.451999999999998</v>
      </c>
      <c r="K6" t="s">
        <v>6</v>
      </c>
      <c r="L6">
        <v>99.436999999999998</v>
      </c>
      <c r="M6">
        <v>99.334000000000003</v>
      </c>
      <c r="N6">
        <v>99.385999999999996</v>
      </c>
      <c r="P6" t="s">
        <v>6</v>
      </c>
      <c r="Q6">
        <v>99.378</v>
      </c>
      <c r="R6">
        <v>99.26</v>
      </c>
      <c r="S6">
        <v>99.319000000000003</v>
      </c>
      <c r="U6">
        <f t="shared" si="1"/>
        <v>99.6</v>
      </c>
      <c r="V6">
        <f t="shared" si="2"/>
        <v>99.481999999999999</v>
      </c>
      <c r="W6">
        <f t="shared" si="3"/>
        <v>99.540999999999997</v>
      </c>
    </row>
    <row r="7" spans="1:23" x14ac:dyDescent="0.25">
      <c r="B7">
        <f>AVERAGE(B3:B6)</f>
        <v>99.256249999999994</v>
      </c>
      <c r="C7">
        <f t="shared" ref="C7:D7" si="4">AVERAGE(C3:C6)</f>
        <v>98.999249999999989</v>
      </c>
      <c r="D7">
        <f t="shared" si="4"/>
        <v>99.126999999999995</v>
      </c>
      <c r="G7">
        <f>AVERAGE(G3:G6)</f>
        <v>99.195250000000001</v>
      </c>
      <c r="H7">
        <f t="shared" ref="H7:S7" si="5">AVERAGE(H3:H6)</f>
        <v>98.861000000000004</v>
      </c>
      <c r="I7">
        <f t="shared" si="5"/>
        <v>99.027000000000001</v>
      </c>
      <c r="L7">
        <f t="shared" si="5"/>
        <v>99.039249999999996</v>
      </c>
      <c r="M7">
        <f t="shared" si="5"/>
        <v>98.721250000000012</v>
      </c>
      <c r="N7">
        <f t="shared" si="5"/>
        <v>98.879249999999985</v>
      </c>
      <c r="Q7">
        <f t="shared" si="5"/>
        <v>98.878</v>
      </c>
      <c r="R7">
        <f t="shared" si="5"/>
        <v>98.537999999999997</v>
      </c>
      <c r="S7">
        <f t="shared" si="5"/>
        <v>98.706750000000014</v>
      </c>
      <c r="U7">
        <f t="shared" si="1"/>
        <v>99.256249999999994</v>
      </c>
      <c r="V7">
        <f t="shared" si="2"/>
        <v>98.999249999999989</v>
      </c>
      <c r="W7">
        <f t="shared" si="3"/>
        <v>99.126999999999995</v>
      </c>
    </row>
    <row r="10" spans="1:23" x14ac:dyDescent="0.25">
      <c r="A10" t="s">
        <v>73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t="s">
        <v>0</v>
      </c>
      <c r="B11" t="s">
        <v>1</v>
      </c>
      <c r="C11" t="s">
        <v>2</v>
      </c>
      <c r="D11" t="s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t="s">
        <v>4</v>
      </c>
      <c r="B12">
        <v>70.143000000000001</v>
      </c>
      <c r="C12">
        <v>74.048000000000002</v>
      </c>
      <c r="D12">
        <v>72.042000000000002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t="s">
        <v>5</v>
      </c>
      <c r="B13">
        <v>70.768000000000001</v>
      </c>
      <c r="C13">
        <v>74.411000000000001</v>
      </c>
      <c r="D13">
        <v>72.543999999999997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t="s">
        <v>7</v>
      </c>
      <c r="B14">
        <v>71.878</v>
      </c>
      <c r="C14">
        <v>79.173000000000002</v>
      </c>
      <c r="D14">
        <v>75.349999999999994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t="s">
        <v>6</v>
      </c>
      <c r="B15">
        <v>73.902000000000001</v>
      </c>
      <c r="C15">
        <v>81.707999999999998</v>
      </c>
      <c r="D15">
        <v>77.608999999999995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t="s">
        <v>42</v>
      </c>
      <c r="B16">
        <v>71.673000000000002</v>
      </c>
      <c r="C16">
        <v>77.334999999999994</v>
      </c>
      <c r="D16">
        <v>74.385999999999996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</sheetData>
  <conditionalFormatting sqref="A3">
    <cfRule type="cellIs" dxfId="225" priority="26" operator="equal">
      <formula>$W$3</formula>
    </cfRule>
    <cfRule type="cellIs" dxfId="224" priority="27" operator="equal">
      <formula>$V$3</formula>
    </cfRule>
    <cfRule type="cellIs" dxfId="223" priority="28" operator="equal">
      <formula>$U$3</formula>
    </cfRule>
  </conditionalFormatting>
  <conditionalFormatting sqref="A4">
    <cfRule type="cellIs" dxfId="222" priority="23" operator="equal">
      <formula>$W$4</formula>
    </cfRule>
    <cfRule type="cellIs" dxfId="221" priority="24" operator="equal">
      <formula>$V$4</formula>
    </cfRule>
    <cfRule type="cellIs" dxfId="220" priority="25" operator="equal">
      <formula>$U$4</formula>
    </cfRule>
  </conditionalFormatting>
  <conditionalFormatting sqref="A5">
    <cfRule type="cellIs" dxfId="219" priority="20" operator="equal">
      <formula>$W$5</formula>
    </cfRule>
    <cfRule type="cellIs" dxfId="218" priority="21" operator="equal">
      <formula>$V$5</formula>
    </cfRule>
    <cfRule type="cellIs" dxfId="217" priority="22" operator="equal">
      <formula>$U$5</formula>
    </cfRule>
  </conditionalFormatting>
  <conditionalFormatting sqref="A6">
    <cfRule type="cellIs" dxfId="216" priority="17" operator="equal">
      <formula>$W$6</formula>
    </cfRule>
    <cfRule type="cellIs" dxfId="215" priority="18" operator="equal">
      <formula>$V$6</formula>
    </cfRule>
    <cfRule type="cellIs" dxfId="214" priority="19" operator="equal">
      <formula>$U$6</formula>
    </cfRule>
  </conditionalFormatting>
  <conditionalFormatting sqref="A7">
    <cfRule type="cellIs" dxfId="213" priority="14" operator="equal">
      <formula>$W$7</formula>
    </cfRule>
    <cfRule type="cellIs" dxfId="212" priority="15" operator="equal">
      <formula>$V$7</formula>
    </cfRule>
    <cfRule type="cellIs" dxfId="211" priority="16" operator="equal">
      <formula>$U$7</formula>
    </cfRule>
  </conditionalFormatting>
  <conditionalFormatting sqref="A12:E16">
    <cfRule type="duplicateValues" dxfId="210" priority="13"/>
  </conditionalFormatting>
  <conditionalFormatting sqref="B3:S3 B5:S7 B4:G4 S4 I4:Q4">
    <cfRule type="cellIs" dxfId="209" priority="7" operator="equal">
      <formula>$W$4</formula>
    </cfRule>
    <cfRule type="cellIs" dxfId="208" priority="8" operator="equal">
      <formula>$V$4</formula>
    </cfRule>
    <cfRule type="cellIs" dxfId="207" priority="9" operator="equal">
      <formula>$U$4</formula>
    </cfRule>
    <cfRule type="cellIs" dxfId="206" priority="10" operator="equal">
      <formula>$W$3</formula>
    </cfRule>
    <cfRule type="cellIs" dxfId="205" priority="11" operator="equal">
      <formula>$V$3</formula>
    </cfRule>
    <cfRule type="cellIs" dxfId="204" priority="12" operator="equal">
      <formula>$U$3</formula>
    </cfRule>
  </conditionalFormatting>
  <conditionalFormatting sqref="B5:S5">
    <cfRule type="cellIs" dxfId="203" priority="4" operator="equal">
      <formula>$W$5</formula>
    </cfRule>
    <cfRule type="cellIs" dxfId="202" priority="5" operator="equal">
      <formula>$V$5</formula>
    </cfRule>
    <cfRule type="cellIs" dxfId="201" priority="6" operator="equal">
      <formula>$U$5</formula>
    </cfRule>
  </conditionalFormatting>
  <conditionalFormatting sqref="B6:S7">
    <cfRule type="cellIs" dxfId="200" priority="1" operator="equal">
      <formula>$W$6</formula>
    </cfRule>
    <cfRule type="cellIs" dxfId="199" priority="2" operator="equal">
      <formula>$V$6</formula>
    </cfRule>
    <cfRule type="cellIs" dxfId="198" priority="3" operator="equal">
      <formula>$U$6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05CD-A5CB-434A-A2A6-BB4A916FC51D}">
  <sheetPr>
    <tabColor theme="4" tint="-0.249977111117893"/>
  </sheetPr>
  <dimension ref="A9:S15"/>
  <sheetViews>
    <sheetView workbookViewId="0">
      <selection activeCell="B3" sqref="B3:X6"/>
    </sheetView>
  </sheetViews>
  <sheetFormatPr defaultRowHeight="15" x14ac:dyDescent="0.25"/>
  <sheetData>
    <row r="9" spans="1:19" x14ac:dyDescent="0.25">
      <c r="A9" t="s">
        <v>35</v>
      </c>
      <c r="F9" t="s">
        <v>33</v>
      </c>
      <c r="K9" t="s">
        <v>34</v>
      </c>
      <c r="P9" t="s">
        <v>15</v>
      </c>
    </row>
    <row r="10" spans="1:19" x14ac:dyDescent="0.25">
      <c r="A10" t="s">
        <v>0</v>
      </c>
      <c r="B10" t="s">
        <v>1</v>
      </c>
      <c r="C10" t="s">
        <v>2</v>
      </c>
      <c r="D10" t="s">
        <v>3</v>
      </c>
      <c r="F10" t="s">
        <v>0</v>
      </c>
      <c r="G10" t="s">
        <v>1</v>
      </c>
      <c r="H10" t="s">
        <v>2</v>
      </c>
      <c r="I10" t="s">
        <v>3</v>
      </c>
      <c r="K10" t="s">
        <v>0</v>
      </c>
      <c r="L10" t="s">
        <v>1</v>
      </c>
      <c r="M10" t="s">
        <v>2</v>
      </c>
      <c r="N10" t="s">
        <v>3</v>
      </c>
      <c r="P10" t="s">
        <v>0</v>
      </c>
      <c r="Q10" t="s">
        <v>1</v>
      </c>
      <c r="R10" t="s">
        <v>2</v>
      </c>
      <c r="S10" t="s">
        <v>3</v>
      </c>
    </row>
    <row r="11" spans="1:19" x14ac:dyDescent="0.25">
      <c r="A11" t="s">
        <v>4</v>
      </c>
      <c r="B11">
        <v>97.57</v>
      </c>
      <c r="C11">
        <v>96.230999999999995</v>
      </c>
      <c r="D11">
        <v>96.896000000000001</v>
      </c>
      <c r="F11" t="s">
        <v>4</v>
      </c>
      <c r="G11">
        <v>92.528000000000006</v>
      </c>
      <c r="H11">
        <v>90.802999999999997</v>
      </c>
      <c r="I11">
        <v>91.656999999999996</v>
      </c>
      <c r="K11" t="s">
        <v>4</v>
      </c>
      <c r="L11">
        <v>85.486000000000004</v>
      </c>
      <c r="M11">
        <v>83.122</v>
      </c>
      <c r="N11">
        <v>84.287000000000006</v>
      </c>
      <c r="P11" t="s">
        <v>4</v>
      </c>
      <c r="Q11">
        <f>MAX(B11,G11,L11)</f>
        <v>97.57</v>
      </c>
      <c r="R11">
        <f t="shared" ref="R11:S11" si="0">MAX(C11,H11,M11)</f>
        <v>96.230999999999995</v>
      </c>
      <c r="S11">
        <f t="shared" si="0"/>
        <v>96.896000000000001</v>
      </c>
    </row>
    <row r="12" spans="1:19" x14ac:dyDescent="0.25">
      <c r="A12" t="s">
        <v>5</v>
      </c>
      <c r="B12">
        <v>99.763000000000005</v>
      </c>
      <c r="C12">
        <v>99.881</v>
      </c>
      <c r="D12">
        <v>99.822000000000003</v>
      </c>
      <c r="F12" t="s">
        <v>5</v>
      </c>
      <c r="G12">
        <v>99.566000000000003</v>
      </c>
      <c r="H12">
        <v>99.841999999999999</v>
      </c>
      <c r="I12">
        <v>99.703999999999994</v>
      </c>
      <c r="K12" t="s">
        <v>5</v>
      </c>
      <c r="L12">
        <v>91.876000000000005</v>
      </c>
      <c r="M12">
        <v>92.53</v>
      </c>
      <c r="N12">
        <v>92.201999999999998</v>
      </c>
      <c r="P12" t="s">
        <v>5</v>
      </c>
      <c r="Q12">
        <f t="shared" ref="Q12:Q14" si="1">MAX(B12,G12,L12)</f>
        <v>99.763000000000005</v>
      </c>
      <c r="R12">
        <f t="shared" ref="R12:R14" si="2">MAX(C12,H12,M12)</f>
        <v>99.881</v>
      </c>
      <c r="S12">
        <f t="shared" ref="S12:S14" si="3">MAX(D12,I12,N12)</f>
        <v>99.822000000000003</v>
      </c>
    </row>
    <row r="13" spans="1:19" x14ac:dyDescent="0.25">
      <c r="A13" t="s">
        <v>7</v>
      </c>
      <c r="B13">
        <v>99.921999999999997</v>
      </c>
      <c r="C13">
        <v>99.953000000000003</v>
      </c>
      <c r="D13">
        <v>99.938000000000002</v>
      </c>
      <c r="F13" t="s">
        <v>7</v>
      </c>
      <c r="G13">
        <v>99.114999999999995</v>
      </c>
      <c r="H13">
        <v>99.114999999999995</v>
      </c>
      <c r="I13">
        <v>99.114999999999995</v>
      </c>
      <c r="K13" t="s">
        <v>7</v>
      </c>
      <c r="L13">
        <v>94.37</v>
      </c>
      <c r="M13">
        <v>93.974000000000004</v>
      </c>
      <c r="N13">
        <v>94.171999999999997</v>
      </c>
      <c r="P13" t="s">
        <v>7</v>
      </c>
      <c r="Q13">
        <f t="shared" si="1"/>
        <v>99.921999999999997</v>
      </c>
      <c r="R13">
        <f t="shared" si="2"/>
        <v>99.953000000000003</v>
      </c>
      <c r="S13">
        <f t="shared" si="3"/>
        <v>99.938000000000002</v>
      </c>
    </row>
    <row r="14" spans="1:19" x14ac:dyDescent="0.25">
      <c r="A14" t="s">
        <v>6</v>
      </c>
      <c r="B14">
        <v>99.525999999999996</v>
      </c>
      <c r="C14">
        <v>99.379000000000005</v>
      </c>
      <c r="D14">
        <v>99.451999999999998</v>
      </c>
      <c r="F14" t="s">
        <v>6</v>
      </c>
      <c r="G14">
        <v>99.007000000000005</v>
      </c>
      <c r="H14">
        <v>98.846000000000004</v>
      </c>
      <c r="I14">
        <v>98.927000000000007</v>
      </c>
      <c r="K14" t="s">
        <v>6</v>
      </c>
      <c r="L14">
        <v>94.183999999999997</v>
      </c>
      <c r="M14">
        <v>94.379000000000005</v>
      </c>
      <c r="N14">
        <v>94.281000000000006</v>
      </c>
      <c r="P14" t="s">
        <v>6</v>
      </c>
      <c r="Q14">
        <f t="shared" si="1"/>
        <v>99.525999999999996</v>
      </c>
      <c r="R14">
        <f t="shared" si="2"/>
        <v>99.379000000000005</v>
      </c>
      <c r="S14">
        <f t="shared" si="3"/>
        <v>99.451999999999998</v>
      </c>
    </row>
    <row r="15" spans="1:19" x14ac:dyDescent="0.25">
      <c r="B15">
        <f>AVERAGE(B11:B14)</f>
        <v>99.195250000000001</v>
      </c>
      <c r="C15">
        <f t="shared" ref="C15:D15" si="4">AVERAGE(C11:C14)</f>
        <v>98.861000000000004</v>
      </c>
      <c r="D15">
        <f t="shared" si="4"/>
        <v>99.027000000000001</v>
      </c>
      <c r="G15">
        <f>AVERAGE(G11:G14)</f>
        <v>97.554000000000002</v>
      </c>
      <c r="H15">
        <f t="shared" ref="H15:I15" si="5">AVERAGE(H11:H14)</f>
        <v>97.151499999999999</v>
      </c>
      <c r="I15">
        <f t="shared" si="5"/>
        <v>97.350750000000005</v>
      </c>
      <c r="L15">
        <f>AVERAGE(L11:L14)</f>
        <v>91.479000000000013</v>
      </c>
      <c r="M15">
        <f t="shared" ref="M15:N15" si="6">AVERAGE(M11:M14)</f>
        <v>91.001249999999999</v>
      </c>
      <c r="N15">
        <f t="shared" si="6"/>
        <v>91.235500000000002</v>
      </c>
      <c r="Q15">
        <f>AVERAGE(Q11:Q14)</f>
        <v>99.195250000000001</v>
      </c>
      <c r="R15">
        <f t="shared" ref="R15:S15" si="7">AVERAGE(R11:R14)</f>
        <v>98.861000000000004</v>
      </c>
      <c r="S15">
        <f t="shared" si="7"/>
        <v>99.027000000000001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22B1-D931-425C-A83A-A71A71382128}">
  <sheetPr>
    <tabColor theme="4" tint="-0.249977111117893"/>
  </sheetPr>
  <dimension ref="A1:AB15"/>
  <sheetViews>
    <sheetView topLeftCell="J1" workbookViewId="0">
      <selection activeCell="Q11" sqref="Q11:S15"/>
    </sheetView>
  </sheetViews>
  <sheetFormatPr defaultRowHeight="15" x14ac:dyDescent="0.25"/>
  <sheetData>
    <row r="1" spans="1:28" x14ac:dyDescent="0.25">
      <c r="A1" t="s">
        <v>45</v>
      </c>
      <c r="F1" t="s">
        <v>44</v>
      </c>
      <c r="K1" t="s">
        <v>46</v>
      </c>
      <c r="P1" t="s">
        <v>47</v>
      </c>
      <c r="U1" t="s">
        <v>48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</row>
    <row r="3" spans="1:28" x14ac:dyDescent="0.25">
      <c r="A3" t="s">
        <v>4</v>
      </c>
      <c r="B3">
        <v>97.57</v>
      </c>
      <c r="C3">
        <v>96.230999999999995</v>
      </c>
      <c r="D3">
        <v>96.896000000000001</v>
      </c>
      <c r="F3" t="s">
        <v>4</v>
      </c>
      <c r="G3">
        <v>97.823999999999998</v>
      </c>
      <c r="H3">
        <v>96.701999999999998</v>
      </c>
      <c r="I3">
        <v>97.26</v>
      </c>
      <c r="K3" t="s">
        <v>4</v>
      </c>
      <c r="L3">
        <v>97.700999999999993</v>
      </c>
      <c r="M3">
        <v>96.641000000000005</v>
      </c>
      <c r="N3">
        <v>97.168000000000006</v>
      </c>
      <c r="P3" t="s">
        <v>4</v>
      </c>
      <c r="Q3">
        <v>97.745000000000005</v>
      </c>
      <c r="R3">
        <v>96.763999999999996</v>
      </c>
      <c r="S3">
        <v>97.251999999999995</v>
      </c>
      <c r="U3" t="s">
        <v>4</v>
      </c>
      <c r="V3">
        <v>97.89</v>
      </c>
      <c r="W3">
        <v>96.906999999999996</v>
      </c>
      <c r="X3">
        <v>97.396000000000001</v>
      </c>
      <c r="Z3">
        <f>MAX(B3,G3,L3,Q3,V3)</f>
        <v>97.89</v>
      </c>
      <c r="AA3">
        <f t="shared" ref="AA3:AB3" si="0">MAX(C3,H3,M3,R3,W3)</f>
        <v>96.906999999999996</v>
      </c>
      <c r="AB3">
        <f t="shared" si="0"/>
        <v>97.396000000000001</v>
      </c>
    </row>
    <row r="4" spans="1:28" x14ac:dyDescent="0.25">
      <c r="A4" t="s">
        <v>5</v>
      </c>
      <c r="B4">
        <v>99.763000000000005</v>
      </c>
      <c r="C4">
        <v>99.881</v>
      </c>
      <c r="D4">
        <v>99.822000000000003</v>
      </c>
      <c r="F4" t="s">
        <v>5</v>
      </c>
      <c r="G4">
        <v>99.841999999999999</v>
      </c>
      <c r="H4">
        <v>99.921000000000006</v>
      </c>
      <c r="I4">
        <v>99.881</v>
      </c>
      <c r="K4" t="s">
        <v>5</v>
      </c>
      <c r="L4">
        <v>99.841999999999999</v>
      </c>
      <c r="M4">
        <v>99.921000000000006</v>
      </c>
      <c r="N4">
        <v>99.881</v>
      </c>
      <c r="P4" t="s">
        <v>5</v>
      </c>
      <c r="Q4">
        <v>99.841999999999999</v>
      </c>
      <c r="R4">
        <v>99.921000000000006</v>
      </c>
      <c r="S4">
        <v>99.881</v>
      </c>
      <c r="U4" t="s">
        <v>5</v>
      </c>
      <c r="V4">
        <v>99.841999999999999</v>
      </c>
      <c r="W4">
        <v>99.921000000000006</v>
      </c>
      <c r="X4">
        <v>99.881</v>
      </c>
      <c r="Z4">
        <f t="shared" ref="Z4:Z7" si="1">MAX(B4,G4,L4,Q4,V4)</f>
        <v>99.841999999999999</v>
      </c>
      <c r="AA4">
        <f t="shared" ref="AA4:AA7" si="2">MAX(C4,H4,M4,R4,W4)</f>
        <v>99.921000000000006</v>
      </c>
      <c r="AB4">
        <f t="shared" ref="AB4:AB7" si="3">MAX(D4,I4,N4,S4,X4)</f>
        <v>99.881</v>
      </c>
    </row>
    <row r="5" spans="1:28" x14ac:dyDescent="0.25">
      <c r="A5" t="s">
        <v>7</v>
      </c>
      <c r="B5">
        <v>99.921999999999997</v>
      </c>
      <c r="C5">
        <v>99.953000000000003</v>
      </c>
      <c r="D5">
        <v>99.938000000000002</v>
      </c>
      <c r="F5" t="s">
        <v>7</v>
      </c>
      <c r="G5">
        <v>99.891000000000005</v>
      </c>
      <c r="H5">
        <v>99.906999999999996</v>
      </c>
      <c r="I5">
        <v>99.899000000000001</v>
      </c>
      <c r="K5" t="s">
        <v>7</v>
      </c>
      <c r="L5">
        <v>99.921999999999997</v>
      </c>
      <c r="M5">
        <v>99.953000000000003</v>
      </c>
      <c r="N5">
        <v>99.938000000000002</v>
      </c>
      <c r="P5" t="s">
        <v>7</v>
      </c>
      <c r="Q5">
        <v>99.921999999999997</v>
      </c>
      <c r="R5">
        <v>99.953000000000003</v>
      </c>
      <c r="S5">
        <v>99.938000000000002</v>
      </c>
      <c r="U5" t="s">
        <v>7</v>
      </c>
      <c r="V5">
        <v>99.891000000000005</v>
      </c>
      <c r="W5">
        <v>99.921999999999997</v>
      </c>
      <c r="X5">
        <v>99.906999999999996</v>
      </c>
      <c r="Z5">
        <f t="shared" si="1"/>
        <v>99.921999999999997</v>
      </c>
      <c r="AA5">
        <f t="shared" si="2"/>
        <v>99.953000000000003</v>
      </c>
      <c r="AB5">
        <f t="shared" si="3"/>
        <v>99.938000000000002</v>
      </c>
    </row>
    <row r="6" spans="1:28" x14ac:dyDescent="0.25">
      <c r="A6" t="s">
        <v>6</v>
      </c>
      <c r="B6">
        <v>99.525999999999996</v>
      </c>
      <c r="C6">
        <v>99.379000000000005</v>
      </c>
      <c r="D6">
        <v>99.451999999999998</v>
      </c>
      <c r="F6" t="s">
        <v>6</v>
      </c>
      <c r="G6">
        <v>99.57</v>
      </c>
      <c r="H6">
        <v>99.453000000000003</v>
      </c>
      <c r="I6">
        <v>99.512</v>
      </c>
      <c r="K6" t="s">
        <v>6</v>
      </c>
      <c r="L6">
        <v>99.555999999999997</v>
      </c>
      <c r="M6">
        <v>99.497</v>
      </c>
      <c r="N6">
        <v>99.525999999999996</v>
      </c>
      <c r="P6" t="s">
        <v>6</v>
      </c>
      <c r="Q6">
        <v>99.614999999999995</v>
      </c>
      <c r="R6">
        <v>99.527000000000001</v>
      </c>
      <c r="S6">
        <v>99.570999999999998</v>
      </c>
      <c r="U6" t="s">
        <v>6</v>
      </c>
      <c r="V6">
        <v>99.510999999999996</v>
      </c>
      <c r="W6">
        <v>99.379000000000005</v>
      </c>
      <c r="X6">
        <v>99.444999999999993</v>
      </c>
      <c r="Z6">
        <f t="shared" si="1"/>
        <v>99.614999999999995</v>
      </c>
      <c r="AA6">
        <f t="shared" si="2"/>
        <v>99.527000000000001</v>
      </c>
      <c r="AB6">
        <f t="shared" si="3"/>
        <v>99.570999999999998</v>
      </c>
    </row>
    <row r="7" spans="1:28" x14ac:dyDescent="0.25">
      <c r="B7">
        <f>AVERAGE(B3:B6)</f>
        <v>99.195250000000001</v>
      </c>
      <c r="C7">
        <f t="shared" ref="C7:D7" si="4">AVERAGE(C3:C6)</f>
        <v>98.861000000000004</v>
      </c>
      <c r="D7">
        <f t="shared" si="4"/>
        <v>99.027000000000001</v>
      </c>
      <c r="G7">
        <f>AVERAGE(G3:G6)</f>
        <v>99.281750000000002</v>
      </c>
      <c r="H7">
        <f t="shared" ref="H7:X7" si="5">AVERAGE(H3:H6)</f>
        <v>98.995749999999987</v>
      </c>
      <c r="I7">
        <f t="shared" si="5"/>
        <v>99.138000000000005</v>
      </c>
      <c r="L7">
        <f t="shared" si="5"/>
        <v>99.255250000000004</v>
      </c>
      <c r="M7">
        <f t="shared" si="5"/>
        <v>99.003</v>
      </c>
      <c r="N7">
        <f t="shared" si="5"/>
        <v>99.128250000000008</v>
      </c>
      <c r="Q7">
        <f t="shared" si="5"/>
        <v>99.281000000000006</v>
      </c>
      <c r="R7">
        <f t="shared" si="5"/>
        <v>99.041250000000005</v>
      </c>
      <c r="S7">
        <f t="shared" si="5"/>
        <v>99.160499999999985</v>
      </c>
      <c r="V7">
        <f t="shared" si="5"/>
        <v>99.283500000000004</v>
      </c>
      <c r="W7">
        <f t="shared" si="5"/>
        <v>99.032250000000005</v>
      </c>
      <c r="X7">
        <f t="shared" si="5"/>
        <v>99.157249999999991</v>
      </c>
      <c r="Z7">
        <f t="shared" si="1"/>
        <v>99.283500000000004</v>
      </c>
      <c r="AA7">
        <f t="shared" si="2"/>
        <v>99.041250000000005</v>
      </c>
      <c r="AB7">
        <f t="shared" si="3"/>
        <v>99.160499999999985</v>
      </c>
    </row>
    <row r="9" spans="1:28" x14ac:dyDescent="0.25">
      <c r="K9" t="s">
        <v>49</v>
      </c>
      <c r="P9" t="s">
        <v>70</v>
      </c>
    </row>
    <row r="10" spans="1:28" x14ac:dyDescent="0.25">
      <c r="K10" t="s">
        <v>0</v>
      </c>
      <c r="L10" t="s">
        <v>1</v>
      </c>
      <c r="M10" t="s">
        <v>2</v>
      </c>
      <c r="N10" t="s">
        <v>3</v>
      </c>
      <c r="P10" t="s">
        <v>0</v>
      </c>
      <c r="Q10" t="s">
        <v>1</v>
      </c>
      <c r="R10" t="s">
        <v>2</v>
      </c>
      <c r="S10" t="s">
        <v>3</v>
      </c>
    </row>
    <row r="11" spans="1:28" x14ac:dyDescent="0.25">
      <c r="K11" t="s">
        <v>4</v>
      </c>
      <c r="L11">
        <v>69.427999999999997</v>
      </c>
      <c r="M11">
        <v>73.293000000000006</v>
      </c>
      <c r="N11">
        <v>71.308000000000007</v>
      </c>
      <c r="P11" t="s">
        <v>4</v>
      </c>
      <c r="Q11">
        <v>69.48</v>
      </c>
      <c r="R11">
        <v>72.599999999999994</v>
      </c>
      <c r="S11">
        <v>71.006</v>
      </c>
    </row>
    <row r="12" spans="1:28" x14ac:dyDescent="0.25">
      <c r="K12" t="s">
        <v>5</v>
      </c>
      <c r="L12">
        <v>71.031000000000006</v>
      </c>
      <c r="M12">
        <v>75.003</v>
      </c>
      <c r="N12">
        <v>72.962999999999994</v>
      </c>
      <c r="P12" t="s">
        <v>5</v>
      </c>
      <c r="Q12">
        <v>72.233000000000004</v>
      </c>
      <c r="R12">
        <v>75.668999999999997</v>
      </c>
      <c r="S12">
        <v>73.911000000000001</v>
      </c>
    </row>
    <row r="13" spans="1:28" x14ac:dyDescent="0.25">
      <c r="K13" t="s">
        <v>7</v>
      </c>
      <c r="L13">
        <v>71.022000000000006</v>
      </c>
      <c r="M13">
        <v>78.506</v>
      </c>
      <c r="N13">
        <v>74.576999999999998</v>
      </c>
      <c r="P13" t="s">
        <v>7</v>
      </c>
      <c r="Q13">
        <v>70.58</v>
      </c>
      <c r="R13">
        <v>78.108000000000004</v>
      </c>
      <c r="S13">
        <v>74.153000000000006</v>
      </c>
    </row>
    <row r="14" spans="1:28" x14ac:dyDescent="0.25">
      <c r="K14" t="s">
        <v>6</v>
      </c>
      <c r="L14">
        <v>74.004999999999995</v>
      </c>
      <c r="M14">
        <v>81.049000000000007</v>
      </c>
      <c r="N14">
        <v>77.367000000000004</v>
      </c>
      <c r="P14" t="s">
        <v>6</v>
      </c>
      <c r="Q14">
        <v>73.049000000000007</v>
      </c>
      <c r="R14">
        <v>80.709999999999994</v>
      </c>
      <c r="S14">
        <v>76.688000000000002</v>
      </c>
    </row>
    <row r="15" spans="1:28" x14ac:dyDescent="0.25">
      <c r="L15">
        <f t="shared" ref="L15" si="6">AVERAGE(L11:L14)</f>
        <v>71.371499999999997</v>
      </c>
      <c r="M15">
        <f t="shared" ref="M15" si="7">AVERAGE(M11:M14)</f>
        <v>76.96275</v>
      </c>
      <c r="N15">
        <f t="shared" ref="N15" si="8">AVERAGE(N11:N14)</f>
        <v>74.053750000000008</v>
      </c>
      <c r="Q15">
        <f t="shared" ref="Q15:S15" si="9">AVERAGE(Q11:Q14)</f>
        <v>71.335499999999996</v>
      </c>
      <c r="R15">
        <f t="shared" si="9"/>
        <v>76.771749999999997</v>
      </c>
      <c r="S15">
        <f t="shared" si="9"/>
        <v>73.939499999999995</v>
      </c>
    </row>
  </sheetData>
  <conditionalFormatting sqref="B3:X3">
    <cfRule type="cellIs" dxfId="197" priority="19" operator="equal">
      <formula>$AB$3</formula>
    </cfRule>
    <cfRule type="cellIs" dxfId="196" priority="20" operator="equal">
      <formula>$AA$3</formula>
    </cfRule>
    <cfRule type="cellIs" dxfId="195" priority="21" operator="equal">
      <formula>$Z$3</formula>
    </cfRule>
  </conditionalFormatting>
  <conditionalFormatting sqref="B4:X6">
    <cfRule type="cellIs" dxfId="194" priority="10" operator="equal">
      <formula>$AB$6</formula>
    </cfRule>
    <cfRule type="cellIs" dxfId="193" priority="11" operator="equal">
      <formula>$AA$6</formula>
    </cfRule>
    <cfRule type="cellIs" dxfId="192" priority="12" operator="equal">
      <formula>$Z$6</formula>
    </cfRule>
    <cfRule type="cellIs" dxfId="191" priority="13" operator="equal">
      <formula>$AB$5</formula>
    </cfRule>
    <cfRule type="cellIs" dxfId="190" priority="14" operator="equal">
      <formula>$AA$5</formula>
    </cfRule>
    <cfRule type="cellIs" dxfId="189" priority="15" operator="equal">
      <formula>$Z$5</formula>
    </cfRule>
    <cfRule type="cellIs" dxfId="188" priority="16" operator="equal">
      <formula>$AB$4</formula>
    </cfRule>
    <cfRule type="cellIs" dxfId="187" priority="17" operator="equal">
      <formula>$AA$4</formula>
    </cfRule>
    <cfRule type="cellIs" dxfId="186" priority="18" operator="equal">
      <formula>$Z$4</formula>
    </cfRule>
  </conditionalFormatting>
  <conditionalFormatting sqref="B7:X7">
    <cfRule type="cellIs" dxfId="185" priority="7" operator="equal">
      <formula>$AB$7</formula>
    </cfRule>
    <cfRule type="cellIs" dxfId="184" priority="8" operator="equal">
      <formula>$AA$7</formula>
    </cfRule>
    <cfRule type="cellIs" dxfId="183" priority="9" operator="equal">
      <formula>$Z$7</formula>
    </cfRule>
  </conditionalFormatting>
  <conditionalFormatting sqref="L15:N15">
    <cfRule type="cellIs" dxfId="182" priority="4" operator="equal">
      <formula>$AB$7</formula>
    </cfRule>
    <cfRule type="cellIs" dxfId="181" priority="5" operator="equal">
      <formula>$AA$7</formula>
    </cfRule>
    <cfRule type="cellIs" dxfId="180" priority="6" operator="equal">
      <formula>$Z$7</formula>
    </cfRule>
  </conditionalFormatting>
  <conditionalFormatting sqref="Q15:S15">
    <cfRule type="cellIs" dxfId="179" priority="1" operator="equal">
      <formula>$AB$7</formula>
    </cfRule>
    <cfRule type="cellIs" dxfId="178" priority="2" operator="equal">
      <formula>$AA$7</formula>
    </cfRule>
    <cfRule type="cellIs" dxfId="177" priority="3" operator="equal">
      <formula>$Z$7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1CF9-75EB-4965-B541-5A6B8D675563}">
  <dimension ref="A1:X15"/>
  <sheetViews>
    <sheetView workbookViewId="0">
      <selection activeCell="U1" sqref="U1:X7"/>
    </sheetView>
  </sheetViews>
  <sheetFormatPr defaultRowHeight="15" x14ac:dyDescent="0.25"/>
  <sheetData>
    <row r="1" spans="1:24" x14ac:dyDescent="0.25">
      <c r="A1" t="s">
        <v>69</v>
      </c>
      <c r="F1" t="s">
        <v>83</v>
      </c>
      <c r="K1" t="s">
        <v>67</v>
      </c>
      <c r="P1" t="s">
        <v>68</v>
      </c>
      <c r="U1" t="s">
        <v>85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</row>
    <row r="3" spans="1:24" x14ac:dyDescent="0.25">
      <c r="A3" t="s">
        <v>4</v>
      </c>
      <c r="B3">
        <v>97.510999999999996</v>
      </c>
      <c r="C3">
        <v>96.313000000000002</v>
      </c>
      <c r="D3">
        <v>96.908000000000001</v>
      </c>
      <c r="F3" t="s">
        <v>4</v>
      </c>
      <c r="G3">
        <v>97.653999999999996</v>
      </c>
      <c r="H3">
        <v>96.332999999999998</v>
      </c>
      <c r="I3">
        <v>96.989000000000004</v>
      </c>
      <c r="K3" t="s">
        <v>4</v>
      </c>
      <c r="L3">
        <v>97.611999999999995</v>
      </c>
      <c r="M3">
        <v>96.293000000000006</v>
      </c>
      <c r="N3">
        <v>96.947999999999993</v>
      </c>
      <c r="P3" t="s">
        <v>4</v>
      </c>
      <c r="Q3">
        <v>97.418999999999997</v>
      </c>
      <c r="R3">
        <v>95.882999999999996</v>
      </c>
      <c r="S3">
        <v>96.644999999999996</v>
      </c>
      <c r="U3" t="s">
        <v>4</v>
      </c>
      <c r="V3">
        <v>97.311000000000007</v>
      </c>
      <c r="W3">
        <v>95.617000000000004</v>
      </c>
      <c r="X3">
        <v>96.456000000000003</v>
      </c>
    </row>
    <row r="4" spans="1:24" x14ac:dyDescent="0.25">
      <c r="A4" t="s">
        <v>5</v>
      </c>
      <c r="B4">
        <v>99.921000000000006</v>
      </c>
      <c r="C4">
        <v>99.96</v>
      </c>
      <c r="D4">
        <v>99.941000000000003</v>
      </c>
      <c r="F4" t="s">
        <v>5</v>
      </c>
      <c r="G4">
        <v>99.841999999999999</v>
      </c>
      <c r="H4">
        <v>99.921000000000006</v>
      </c>
      <c r="I4">
        <v>99.881</v>
      </c>
      <c r="K4" t="s">
        <v>5</v>
      </c>
      <c r="L4">
        <v>99.841999999999999</v>
      </c>
      <c r="M4">
        <v>99.921000000000006</v>
      </c>
      <c r="N4">
        <v>99.881</v>
      </c>
      <c r="P4" t="s">
        <v>5</v>
      </c>
      <c r="Q4">
        <v>99.841999999999999</v>
      </c>
      <c r="R4">
        <v>99.921000000000006</v>
      </c>
      <c r="S4">
        <v>99.881</v>
      </c>
      <c r="U4" t="s">
        <v>5</v>
      </c>
      <c r="V4">
        <v>99.841999999999999</v>
      </c>
      <c r="W4">
        <v>99.921000000000006</v>
      </c>
      <c r="X4">
        <v>99.881</v>
      </c>
    </row>
    <row r="5" spans="1:24" x14ac:dyDescent="0.25">
      <c r="A5" t="s">
        <v>7</v>
      </c>
      <c r="B5">
        <v>99.891000000000005</v>
      </c>
      <c r="C5">
        <v>99.906999999999996</v>
      </c>
      <c r="D5">
        <v>99.899000000000001</v>
      </c>
      <c r="F5" t="s">
        <v>7</v>
      </c>
      <c r="G5">
        <v>99.953000000000003</v>
      </c>
      <c r="H5">
        <v>99.983999999999995</v>
      </c>
      <c r="I5">
        <v>99.968999999999994</v>
      </c>
      <c r="K5" t="s">
        <v>7</v>
      </c>
      <c r="L5">
        <v>99.921999999999997</v>
      </c>
      <c r="M5">
        <v>99.953000000000003</v>
      </c>
      <c r="N5">
        <v>99.938000000000002</v>
      </c>
      <c r="P5" t="s">
        <v>7</v>
      </c>
      <c r="Q5">
        <v>99.921999999999997</v>
      </c>
      <c r="R5">
        <v>99.953000000000003</v>
      </c>
      <c r="S5">
        <v>99.938000000000002</v>
      </c>
      <c r="U5" t="s">
        <v>7</v>
      </c>
      <c r="V5">
        <v>99.921999999999997</v>
      </c>
      <c r="W5">
        <v>99.953000000000003</v>
      </c>
      <c r="X5">
        <v>99.938000000000002</v>
      </c>
    </row>
    <row r="6" spans="1:24" x14ac:dyDescent="0.25">
      <c r="A6" t="s">
        <v>6</v>
      </c>
      <c r="B6">
        <v>99.614999999999995</v>
      </c>
      <c r="C6">
        <v>99.540999999999997</v>
      </c>
      <c r="D6">
        <v>99.578000000000003</v>
      </c>
      <c r="F6" t="s">
        <v>6</v>
      </c>
      <c r="G6">
        <v>99.674000000000007</v>
      </c>
      <c r="H6">
        <v>99.600999999999999</v>
      </c>
      <c r="I6">
        <v>99.637</v>
      </c>
      <c r="K6" t="s">
        <v>6</v>
      </c>
      <c r="L6">
        <v>99.63</v>
      </c>
      <c r="M6">
        <v>99.555999999999997</v>
      </c>
      <c r="N6">
        <v>99.593000000000004</v>
      </c>
      <c r="P6" t="s">
        <v>6</v>
      </c>
      <c r="Q6">
        <v>99.63</v>
      </c>
      <c r="R6">
        <v>99.540999999999997</v>
      </c>
      <c r="S6">
        <v>99.585999999999999</v>
      </c>
      <c r="U6" t="s">
        <v>6</v>
      </c>
      <c r="V6">
        <v>99.614999999999995</v>
      </c>
      <c r="W6">
        <v>99.527000000000001</v>
      </c>
      <c r="X6">
        <v>99.570999999999998</v>
      </c>
    </row>
    <row r="7" spans="1:24" x14ac:dyDescent="0.25">
      <c r="A7" t="s">
        <v>42</v>
      </c>
      <c r="B7">
        <v>99.234999999999999</v>
      </c>
      <c r="C7">
        <v>98.93</v>
      </c>
      <c r="D7">
        <v>99.081999999999994</v>
      </c>
      <c r="F7" t="s">
        <v>42</v>
      </c>
      <c r="G7">
        <v>99.281000000000006</v>
      </c>
      <c r="H7">
        <v>98.96</v>
      </c>
      <c r="I7">
        <v>99.119</v>
      </c>
      <c r="K7" t="s">
        <v>42</v>
      </c>
      <c r="L7">
        <v>99.251999999999995</v>
      </c>
      <c r="M7">
        <v>98.930999999999997</v>
      </c>
      <c r="N7">
        <v>99.09</v>
      </c>
      <c r="P7" t="s">
        <v>42</v>
      </c>
      <c r="Q7">
        <v>99.203000000000003</v>
      </c>
      <c r="R7">
        <v>98.825000000000003</v>
      </c>
      <c r="S7">
        <v>99.012</v>
      </c>
      <c r="U7" t="s">
        <v>42</v>
      </c>
      <c r="V7">
        <v>99.173000000000002</v>
      </c>
      <c r="W7">
        <v>98.754000000000005</v>
      </c>
      <c r="X7">
        <v>98.962000000000003</v>
      </c>
    </row>
    <row r="9" spans="1:24" x14ac:dyDescent="0.25">
      <c r="F9" t="s">
        <v>84</v>
      </c>
    </row>
    <row r="10" spans="1:24" x14ac:dyDescent="0.25">
      <c r="F10" t="s">
        <v>0</v>
      </c>
      <c r="G10" t="s">
        <v>1</v>
      </c>
      <c r="H10" t="s">
        <v>2</v>
      </c>
      <c r="I10" t="s">
        <v>3</v>
      </c>
    </row>
    <row r="11" spans="1:24" x14ac:dyDescent="0.25">
      <c r="F11" t="s">
        <v>4</v>
      </c>
      <c r="G11">
        <v>69.962000000000003</v>
      </c>
      <c r="H11">
        <v>73.094999999999999</v>
      </c>
      <c r="I11">
        <v>71.494</v>
      </c>
    </row>
    <row r="12" spans="1:24" x14ac:dyDescent="0.25">
      <c r="F12" t="s">
        <v>5</v>
      </c>
      <c r="G12">
        <v>71.647999999999996</v>
      </c>
      <c r="H12">
        <v>75.510000000000005</v>
      </c>
      <c r="I12">
        <v>73.528000000000006</v>
      </c>
    </row>
    <row r="13" spans="1:24" x14ac:dyDescent="0.25">
      <c r="F13" t="s">
        <v>7</v>
      </c>
      <c r="G13">
        <v>70.575999999999993</v>
      </c>
      <c r="H13">
        <v>77.914000000000001</v>
      </c>
      <c r="I13">
        <v>74.063999999999993</v>
      </c>
    </row>
    <row r="14" spans="1:24" x14ac:dyDescent="0.25">
      <c r="F14" t="s">
        <v>6</v>
      </c>
      <c r="G14">
        <v>73.483000000000004</v>
      </c>
      <c r="H14">
        <v>81.085999999999999</v>
      </c>
      <c r="I14">
        <v>77.097999999999999</v>
      </c>
    </row>
    <row r="15" spans="1:24" x14ac:dyDescent="0.25">
      <c r="F15" t="s">
        <v>42</v>
      </c>
      <c r="G15">
        <v>71.417000000000002</v>
      </c>
      <c r="H15">
        <v>76.900999999999996</v>
      </c>
      <c r="I15">
        <v>74.046000000000006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93A2-0AD5-4814-B7FE-D3E411048B64}">
  <dimension ref="A2:AF34"/>
  <sheetViews>
    <sheetView tabSelected="1" topLeftCell="B1" workbookViewId="0">
      <selection activeCell="E26" sqref="E26"/>
    </sheetView>
  </sheetViews>
  <sheetFormatPr defaultRowHeight="15" x14ac:dyDescent="0.25"/>
  <cols>
    <col min="1" max="1" width="17.85546875" customWidth="1"/>
    <col min="2" max="7" width="10.42578125" customWidth="1"/>
    <col min="8" max="12" width="6.85546875" customWidth="1"/>
    <col min="14" max="14" width="17.85546875" customWidth="1"/>
    <col min="18" max="18" width="14.28515625" customWidth="1"/>
    <col min="27" max="27" width="14.28515625" customWidth="1"/>
  </cols>
  <sheetData>
    <row r="2" spans="1:17" x14ac:dyDescent="0.25">
      <c r="B2" s="26" t="s">
        <v>36</v>
      </c>
      <c r="C2" s="26"/>
      <c r="D2" s="26"/>
      <c r="E2" s="26" t="s">
        <v>37</v>
      </c>
      <c r="F2" s="26"/>
      <c r="G2" s="26"/>
      <c r="H2" s="26" t="s">
        <v>43</v>
      </c>
      <c r="I2" s="26"/>
      <c r="J2" s="26"/>
      <c r="K2" s="16"/>
      <c r="L2" s="16" t="s">
        <v>87</v>
      </c>
    </row>
    <row r="3" spans="1:17" x14ac:dyDescent="0.25"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7" x14ac:dyDescent="0.25">
      <c r="A4" t="s">
        <v>38</v>
      </c>
      <c r="B4">
        <v>69.48</v>
      </c>
      <c r="C4">
        <v>72.599999999999994</v>
      </c>
      <c r="D4">
        <v>71.006</v>
      </c>
      <c r="E4" s="1">
        <v>69.965999999999994</v>
      </c>
      <c r="F4" s="1">
        <v>74.06</v>
      </c>
      <c r="G4" s="1">
        <v>71.954999999999998</v>
      </c>
      <c r="H4">
        <v>69.227000000000004</v>
      </c>
      <c r="I4">
        <v>75.247</v>
      </c>
      <c r="J4">
        <v>72.111999999999995</v>
      </c>
      <c r="L4" s="19">
        <v>69.760000000000005</v>
      </c>
      <c r="N4">
        <f>MAX(B4,E4,H4)</f>
        <v>69.965999999999994</v>
      </c>
      <c r="O4">
        <f t="shared" ref="O4:P4" si="0">MAX(C4,F4,I4)</f>
        <v>75.247</v>
      </c>
      <c r="P4">
        <f t="shared" si="0"/>
        <v>72.111999999999995</v>
      </c>
    </row>
    <row r="5" spans="1:17" x14ac:dyDescent="0.25">
      <c r="A5" t="s">
        <v>39</v>
      </c>
      <c r="B5">
        <v>72.233000000000004</v>
      </c>
      <c r="C5">
        <v>75.668999999999997</v>
      </c>
      <c r="D5">
        <v>73.911000000000001</v>
      </c>
      <c r="E5" s="1">
        <v>72.55</v>
      </c>
      <c r="F5" s="1">
        <v>76.513999999999996</v>
      </c>
      <c r="G5" s="1">
        <v>74.478999999999999</v>
      </c>
      <c r="H5">
        <v>72.995000000000005</v>
      </c>
      <c r="I5">
        <v>75.995999999999995</v>
      </c>
      <c r="J5">
        <v>74.465000000000003</v>
      </c>
      <c r="L5" s="19">
        <v>74.48</v>
      </c>
      <c r="N5">
        <f t="shared" ref="N5:N8" si="1">MAX(B5,E5,H5)</f>
        <v>72.995000000000005</v>
      </c>
      <c r="O5">
        <f t="shared" ref="O5:O8" si="2">MAX(C5,F5,I5)</f>
        <v>76.513999999999996</v>
      </c>
      <c r="P5">
        <f t="shared" ref="P5:P8" si="3">MAX(D5,G5,J5)</f>
        <v>74.478999999999999</v>
      </c>
    </row>
    <row r="6" spans="1:17" x14ac:dyDescent="0.25">
      <c r="A6" t="s">
        <v>40</v>
      </c>
      <c r="B6">
        <v>70.58</v>
      </c>
      <c r="C6">
        <v>78.108000000000004</v>
      </c>
      <c r="D6">
        <v>74.153000000000006</v>
      </c>
      <c r="E6" s="1">
        <v>71.843000000000004</v>
      </c>
      <c r="F6" s="1">
        <v>79.367000000000004</v>
      </c>
      <c r="G6" s="1">
        <v>75.418000000000006</v>
      </c>
      <c r="H6">
        <v>71.504000000000005</v>
      </c>
      <c r="I6">
        <v>78.807000000000002</v>
      </c>
      <c r="J6">
        <v>74.977999999999994</v>
      </c>
      <c r="L6" s="19">
        <v>71.87</v>
      </c>
      <c r="N6">
        <f t="shared" si="1"/>
        <v>71.843000000000004</v>
      </c>
      <c r="O6">
        <f t="shared" si="2"/>
        <v>79.367000000000004</v>
      </c>
      <c r="P6">
        <f t="shared" si="3"/>
        <v>75.418000000000006</v>
      </c>
    </row>
    <row r="7" spans="1:17" ht="15.75" thickBot="1" x14ac:dyDescent="0.3">
      <c r="A7" s="12" t="s">
        <v>41</v>
      </c>
      <c r="B7" s="12">
        <v>73.049000000000007</v>
      </c>
      <c r="C7" s="12">
        <v>80.709999999999994</v>
      </c>
      <c r="D7" s="12">
        <v>76.688000000000002</v>
      </c>
      <c r="E7" s="13">
        <v>73.941999999999993</v>
      </c>
      <c r="F7" s="13">
        <v>81.774000000000001</v>
      </c>
      <c r="G7" s="13">
        <v>77.661000000000001</v>
      </c>
      <c r="H7" s="12">
        <v>72.63</v>
      </c>
      <c r="I7" s="12">
        <v>78.346999999999994</v>
      </c>
      <c r="J7" s="12">
        <v>75.38</v>
      </c>
      <c r="K7" s="11"/>
      <c r="L7" s="19">
        <v>74.06</v>
      </c>
      <c r="N7">
        <f t="shared" si="1"/>
        <v>73.941999999999993</v>
      </c>
      <c r="O7">
        <f t="shared" si="2"/>
        <v>81.774000000000001</v>
      </c>
      <c r="P7">
        <f t="shared" si="3"/>
        <v>77.661000000000001</v>
      </c>
    </row>
    <row r="8" spans="1:17" ht="15.75" thickBot="1" x14ac:dyDescent="0.3">
      <c r="A8" s="14" t="s">
        <v>42</v>
      </c>
      <c r="B8" s="14">
        <f t="shared" ref="B8:D8" si="4">AVERAGE(B4:B7)</f>
        <v>71.335499999999996</v>
      </c>
      <c r="C8" s="14">
        <f t="shared" si="4"/>
        <v>76.771749999999997</v>
      </c>
      <c r="D8" s="14">
        <f t="shared" si="4"/>
        <v>73.939499999999995</v>
      </c>
      <c r="E8" s="15">
        <f>AVERAGE(E4:E7)</f>
        <v>72.075249999999997</v>
      </c>
      <c r="F8" s="15">
        <f t="shared" ref="F8:G8" si="5">AVERAGE(F4:F7)</f>
        <v>77.928750000000008</v>
      </c>
      <c r="G8" s="15">
        <f t="shared" si="5"/>
        <v>74.878250000000008</v>
      </c>
      <c r="H8" s="14">
        <v>71.588999999999999</v>
      </c>
      <c r="I8" s="14">
        <v>77.099000000000004</v>
      </c>
      <c r="J8" s="14">
        <v>74.233999999999995</v>
      </c>
      <c r="K8" s="11"/>
      <c r="L8" s="11"/>
      <c r="N8">
        <f t="shared" si="1"/>
        <v>72.075249999999997</v>
      </c>
      <c r="O8">
        <f t="shared" si="2"/>
        <v>77.928750000000008</v>
      </c>
      <c r="P8">
        <f t="shared" si="3"/>
        <v>74.878250000000008</v>
      </c>
    </row>
    <row r="10" spans="1:17" x14ac:dyDescent="0.25">
      <c r="A10" s="18"/>
      <c r="B10" s="27" t="s">
        <v>4</v>
      </c>
      <c r="C10" s="27"/>
      <c r="D10" s="27"/>
      <c r="E10" s="27" t="s">
        <v>5</v>
      </c>
      <c r="F10" s="27"/>
      <c r="G10" s="27"/>
      <c r="H10" s="28"/>
      <c r="I10" s="28"/>
      <c r="J10" s="28"/>
      <c r="K10" s="17"/>
      <c r="L10" s="17"/>
    </row>
    <row r="11" spans="1:17" x14ac:dyDescent="0.25">
      <c r="A11" s="9"/>
      <c r="B11" s="9" t="s">
        <v>1</v>
      </c>
      <c r="C11" s="9" t="s">
        <v>2</v>
      </c>
      <c r="D11" s="19" t="s">
        <v>3</v>
      </c>
      <c r="E11" s="9" t="s">
        <v>1</v>
      </c>
      <c r="F11" s="9" t="s">
        <v>2</v>
      </c>
      <c r="G11" s="19" t="s">
        <v>3</v>
      </c>
      <c r="H11" s="9"/>
      <c r="I11" s="9"/>
      <c r="J11" s="9"/>
      <c r="K11" s="9"/>
      <c r="L11" s="9"/>
      <c r="M11" s="11"/>
    </row>
    <row r="12" spans="1:17" x14ac:dyDescent="0.25">
      <c r="A12" s="10" t="s">
        <v>43</v>
      </c>
      <c r="B12" s="18">
        <v>69.227000000000004</v>
      </c>
      <c r="C12" s="18">
        <v>75.247</v>
      </c>
      <c r="D12" s="20">
        <v>72.111999999999995</v>
      </c>
      <c r="E12" s="1">
        <v>72.995000000000005</v>
      </c>
      <c r="F12" s="1">
        <v>75.995999999999995</v>
      </c>
      <c r="G12" s="22">
        <v>74.465000000000003</v>
      </c>
      <c r="H12" s="3"/>
      <c r="I12" s="3"/>
      <c r="J12" s="3"/>
      <c r="K12" s="3"/>
      <c r="L12" s="3"/>
      <c r="M12" s="11"/>
      <c r="N12">
        <f>_xlfn.STDEV.P(D12,G12,D19,G19)</f>
        <v>1.2671914565289655</v>
      </c>
      <c r="Q12" s="2">
        <f>MAX(D12,G12,D19,G19)</f>
        <v>75.38</v>
      </c>
    </row>
    <row r="13" spans="1:17" x14ac:dyDescent="0.25">
      <c r="A13" s="10" t="s">
        <v>87</v>
      </c>
      <c r="B13" s="10">
        <v>73.14</v>
      </c>
      <c r="C13" s="9">
        <v>66.67</v>
      </c>
      <c r="D13" s="19">
        <v>69.760000000000005</v>
      </c>
      <c r="E13" s="10">
        <v>76.069999999999993</v>
      </c>
      <c r="F13" s="9">
        <v>72.959999999999994</v>
      </c>
      <c r="G13" s="19">
        <v>74.48</v>
      </c>
      <c r="H13" s="4"/>
      <c r="I13" s="3"/>
      <c r="J13" s="3"/>
      <c r="K13" s="3"/>
      <c r="L13" s="3"/>
      <c r="M13" s="11"/>
      <c r="N13">
        <f t="shared" ref="N13:N15" si="6">_xlfn.STDEV.P(D13,G13,D20,G20)</f>
        <v>1.8875430458667684</v>
      </c>
      <c r="Q13" s="2">
        <f t="shared" ref="Q13:Q15" si="7">MAX(D13,G13,D20,G20)</f>
        <v>74.48</v>
      </c>
    </row>
    <row r="14" spans="1:17" x14ac:dyDescent="0.25">
      <c r="A14" s="10" t="s">
        <v>37</v>
      </c>
      <c r="B14" s="3">
        <v>69.965999999999994</v>
      </c>
      <c r="C14" s="3">
        <v>74.06</v>
      </c>
      <c r="D14" s="21">
        <v>71.954999999999998</v>
      </c>
      <c r="E14" s="3">
        <v>72.55</v>
      </c>
      <c r="F14" s="4">
        <v>76.513999999999996</v>
      </c>
      <c r="G14" s="21">
        <v>74.478999999999999</v>
      </c>
      <c r="H14" s="3"/>
      <c r="I14" s="4"/>
      <c r="J14" s="3"/>
      <c r="K14" s="3"/>
      <c r="L14" s="3"/>
      <c r="M14" s="11"/>
      <c r="N14">
        <f t="shared" si="6"/>
        <v>2.0457161796055696</v>
      </c>
      <c r="Q14" s="2">
        <f t="shared" si="7"/>
        <v>77.661000000000001</v>
      </c>
    </row>
    <row r="15" spans="1:17" x14ac:dyDescent="0.25">
      <c r="A15" s="10" t="s">
        <v>36</v>
      </c>
      <c r="B15" s="3">
        <v>69.981999999999999</v>
      </c>
      <c r="C15" s="3">
        <v>73.887</v>
      </c>
      <c r="D15" s="21">
        <v>71.882000000000005</v>
      </c>
      <c r="E15" s="3">
        <v>72.971000000000004</v>
      </c>
      <c r="F15" s="3">
        <v>76.102000000000004</v>
      </c>
      <c r="G15" s="23">
        <v>74.503</v>
      </c>
      <c r="H15" s="3"/>
      <c r="I15" s="3"/>
      <c r="J15" s="4"/>
      <c r="K15" s="4"/>
      <c r="L15" s="4"/>
      <c r="M15" s="11"/>
      <c r="N15">
        <f t="shared" si="6"/>
        <v>2.264959643680212</v>
      </c>
      <c r="Q15" s="2">
        <f t="shared" si="7"/>
        <v>78.125</v>
      </c>
    </row>
    <row r="16" spans="1:17" x14ac:dyDescent="0.25">
      <c r="A16" s="9"/>
      <c r="B16" s="9"/>
      <c r="C16" s="9"/>
      <c r="D16" s="3">
        <f>D14-D15</f>
        <v>7.2999999999993292E-2</v>
      </c>
      <c r="E16" s="9"/>
      <c r="F16" s="9"/>
      <c r="G16" s="3">
        <f>G14-G15</f>
        <v>-2.4000000000000909E-2</v>
      </c>
      <c r="H16" s="9"/>
      <c r="I16" s="9"/>
      <c r="J16" s="9"/>
      <c r="K16" s="9"/>
      <c r="L16" s="9"/>
      <c r="M16" s="11"/>
    </row>
    <row r="17" spans="1:32" x14ac:dyDescent="0.25">
      <c r="A17" s="9"/>
      <c r="B17" s="27" t="s">
        <v>7</v>
      </c>
      <c r="C17" s="27"/>
      <c r="D17" s="27"/>
      <c r="E17" s="27" t="s">
        <v>6</v>
      </c>
      <c r="F17" s="27"/>
      <c r="G17" s="27"/>
      <c r="M17" s="11"/>
      <c r="O17" s="27" t="s">
        <v>42</v>
      </c>
      <c r="P17" s="27"/>
      <c r="Q17" s="27"/>
    </row>
    <row r="18" spans="1:32" x14ac:dyDescent="0.25">
      <c r="A18" s="9"/>
      <c r="B18" s="9" t="s">
        <v>1</v>
      </c>
      <c r="C18" s="9" t="s">
        <v>2</v>
      </c>
      <c r="D18" s="19" t="s">
        <v>3</v>
      </c>
      <c r="E18" s="9" t="s">
        <v>1</v>
      </c>
      <c r="F18" s="9" t="s">
        <v>2</v>
      </c>
      <c r="G18" s="19" t="s">
        <v>3</v>
      </c>
      <c r="M18" s="11"/>
      <c r="O18" s="9" t="s">
        <v>1</v>
      </c>
      <c r="P18" s="9" t="s">
        <v>2</v>
      </c>
      <c r="Q18" s="19" t="s">
        <v>3</v>
      </c>
    </row>
    <row r="19" spans="1:32" x14ac:dyDescent="0.25">
      <c r="A19" s="10" t="s">
        <v>43</v>
      </c>
      <c r="B19" s="18">
        <v>71.504000000000005</v>
      </c>
      <c r="C19" s="18">
        <v>78.807000000000002</v>
      </c>
      <c r="D19" s="22">
        <v>74.977999999999994</v>
      </c>
      <c r="E19" s="1">
        <v>72.63</v>
      </c>
      <c r="F19" s="1">
        <v>78.346999999999994</v>
      </c>
      <c r="G19" s="22">
        <v>75.38</v>
      </c>
      <c r="M19" s="11"/>
      <c r="N19" s="10" t="s">
        <v>43</v>
      </c>
      <c r="O19" s="3">
        <f t="shared" ref="O19:Q22" si="8">AVERAGE(B12,E12,B19,E19)</f>
        <v>71.588999999999999</v>
      </c>
      <c r="P19" s="3">
        <f t="shared" si="8"/>
        <v>77.099249999999998</v>
      </c>
      <c r="Q19" s="21">
        <f t="shared" si="8"/>
        <v>74.233750000000001</v>
      </c>
    </row>
    <row r="20" spans="1:32" x14ac:dyDescent="0.25">
      <c r="A20" s="10" t="s">
        <v>87</v>
      </c>
      <c r="B20" s="10">
        <v>75.760000000000005</v>
      </c>
      <c r="C20" s="9">
        <v>68.36</v>
      </c>
      <c r="D20" s="19">
        <v>71.87</v>
      </c>
      <c r="E20" s="10">
        <v>77.34</v>
      </c>
      <c r="F20" s="9">
        <v>71.040000000000006</v>
      </c>
      <c r="G20" s="19">
        <v>74.06</v>
      </c>
      <c r="M20" s="11"/>
      <c r="N20" s="10" t="s">
        <v>87</v>
      </c>
      <c r="O20" s="4">
        <f t="shared" si="8"/>
        <v>75.577499999999986</v>
      </c>
      <c r="P20" s="3">
        <f t="shared" si="8"/>
        <v>69.757500000000007</v>
      </c>
      <c r="Q20" s="21">
        <f t="shared" si="8"/>
        <v>72.542500000000004</v>
      </c>
    </row>
    <row r="21" spans="1:32" x14ac:dyDescent="0.25">
      <c r="A21" s="10" t="s">
        <v>37</v>
      </c>
      <c r="B21" s="3">
        <v>71.843000000000004</v>
      </c>
      <c r="C21" s="3">
        <v>79.367000000000004</v>
      </c>
      <c r="D21" s="21">
        <v>75.418000000000006</v>
      </c>
      <c r="E21" s="3">
        <v>73.941999999999993</v>
      </c>
      <c r="F21" s="3">
        <v>81.774000000000001</v>
      </c>
      <c r="G21" s="21">
        <v>77.661000000000001</v>
      </c>
      <c r="M21" s="11"/>
      <c r="N21" s="10" t="s">
        <v>37</v>
      </c>
      <c r="O21" s="3">
        <f t="shared" si="8"/>
        <v>72.075249999999997</v>
      </c>
      <c r="P21" s="4">
        <f t="shared" si="8"/>
        <v>77.928750000000008</v>
      </c>
      <c r="Q21" s="21">
        <f t="shared" si="8"/>
        <v>74.878250000000008</v>
      </c>
    </row>
    <row r="22" spans="1:32" x14ac:dyDescent="0.25">
      <c r="A22" s="10" t="s">
        <v>36</v>
      </c>
      <c r="B22" s="3">
        <v>72.545000000000002</v>
      </c>
      <c r="C22" s="4">
        <v>79.603999999999999</v>
      </c>
      <c r="D22" s="23">
        <v>75.911000000000001</v>
      </c>
      <c r="E22" s="3">
        <v>74.623000000000005</v>
      </c>
      <c r="F22" s="4">
        <v>81.971000000000004</v>
      </c>
      <c r="G22" s="23">
        <v>78.125</v>
      </c>
      <c r="M22" s="11"/>
      <c r="N22" s="10" t="s">
        <v>36</v>
      </c>
      <c r="O22" s="3">
        <f t="shared" si="8"/>
        <v>72.530249999999995</v>
      </c>
      <c r="P22" s="3">
        <f t="shared" si="8"/>
        <v>77.891000000000005</v>
      </c>
      <c r="Q22" s="23">
        <f t="shared" si="8"/>
        <v>75.105249999999998</v>
      </c>
    </row>
    <row r="23" spans="1:32" x14ac:dyDescent="0.25">
      <c r="B23" s="9"/>
      <c r="C23" s="9"/>
      <c r="D23" s="3">
        <f>D21-D22</f>
        <v>-0.492999999999995</v>
      </c>
      <c r="E23" s="9"/>
      <c r="F23" s="9"/>
      <c r="G23" s="3">
        <f>G21-G22</f>
        <v>-0.46399999999999864</v>
      </c>
      <c r="H23" s="9"/>
      <c r="I23" s="9"/>
      <c r="J23" s="9"/>
      <c r="K23" s="9"/>
      <c r="L23" s="9"/>
      <c r="M23" s="11"/>
      <c r="Q23" s="2">
        <f>Q19-Q20</f>
        <v>1.6912499999999966</v>
      </c>
    </row>
    <row r="24" spans="1:32" x14ac:dyDescent="0.25">
      <c r="H24" s="11"/>
      <c r="I24" s="11"/>
      <c r="J24" s="11"/>
      <c r="K24" s="11"/>
      <c r="L24" s="11"/>
      <c r="M24" s="11"/>
    </row>
    <row r="25" spans="1:32" x14ac:dyDescent="0.25">
      <c r="D25" s="2"/>
    </row>
    <row r="26" spans="1:32" x14ac:dyDescent="0.25">
      <c r="R26" s="5" t="s">
        <v>86</v>
      </c>
      <c r="S26">
        <v>0.2</v>
      </c>
      <c r="T26">
        <v>0.3</v>
      </c>
      <c r="U26">
        <v>0.4</v>
      </c>
      <c r="V26">
        <v>0.5</v>
      </c>
      <c r="W26">
        <v>0.6</v>
      </c>
      <c r="X26">
        <v>0.7</v>
      </c>
      <c r="AA26" s="5" t="s">
        <v>89</v>
      </c>
      <c r="AB26">
        <v>200</v>
      </c>
      <c r="AC26">
        <v>400</v>
      </c>
      <c r="AD26">
        <v>600</v>
      </c>
      <c r="AE26">
        <v>800</v>
      </c>
      <c r="AF26">
        <v>1000</v>
      </c>
    </row>
    <row r="27" spans="1:32" x14ac:dyDescent="0.25">
      <c r="R27" s="5" t="s">
        <v>43</v>
      </c>
      <c r="S27" s="24">
        <v>99.46074999999999</v>
      </c>
      <c r="T27" s="2">
        <v>99.356250000000003</v>
      </c>
      <c r="U27" s="2">
        <v>98.65925</v>
      </c>
      <c r="V27" s="25">
        <v>96.551249999999996</v>
      </c>
      <c r="W27" s="2">
        <v>91.69274999999999</v>
      </c>
      <c r="X27" s="2">
        <v>84.091499999999996</v>
      </c>
      <c r="AA27" s="5" t="s">
        <v>43</v>
      </c>
      <c r="AB27" s="2">
        <v>99.453999999999994</v>
      </c>
      <c r="AC27" s="2">
        <v>99.436999999999998</v>
      </c>
      <c r="AD27" s="2">
        <v>99.451999999999998</v>
      </c>
      <c r="AE27" s="25">
        <v>99.492000000000004</v>
      </c>
      <c r="AF27" s="24">
        <v>99.522999999999996</v>
      </c>
    </row>
    <row r="28" spans="1:32" x14ac:dyDescent="0.25">
      <c r="R28" s="5" t="s">
        <v>37</v>
      </c>
      <c r="S28" s="24">
        <v>99.117999999999995</v>
      </c>
      <c r="T28" s="25">
        <v>99.116249999999994</v>
      </c>
      <c r="U28" s="2">
        <v>99.096249999999998</v>
      </c>
      <c r="V28" s="2">
        <v>98.978749999999991</v>
      </c>
      <c r="W28" s="2">
        <v>98.749249999999989</v>
      </c>
      <c r="X28" s="2">
        <v>98.168750000000003</v>
      </c>
      <c r="AA28" s="5" t="s">
        <v>37</v>
      </c>
      <c r="AB28" s="2">
        <v>99.078000000000003</v>
      </c>
      <c r="AC28" s="24">
        <v>99.135999999999996</v>
      </c>
      <c r="AD28" s="2">
        <v>99.010999999999996</v>
      </c>
      <c r="AE28" s="2">
        <v>99.051000000000002</v>
      </c>
      <c r="AF28" s="2">
        <v>98.960999999999999</v>
      </c>
    </row>
    <row r="29" spans="1:32" x14ac:dyDescent="0.25">
      <c r="R29" s="5" t="s">
        <v>36</v>
      </c>
      <c r="S29" s="24">
        <v>99.126999999999995</v>
      </c>
      <c r="T29" s="2">
        <v>99.027000000000001</v>
      </c>
      <c r="U29" s="2">
        <v>98.879249999999985</v>
      </c>
      <c r="V29" s="2">
        <v>98.706750000000014</v>
      </c>
      <c r="W29" s="2">
        <v>98.350999999999999</v>
      </c>
      <c r="X29" s="2">
        <v>96.025000000000006</v>
      </c>
      <c r="AA29" s="5" t="s">
        <v>36</v>
      </c>
      <c r="AB29" s="2">
        <v>99.081999999999994</v>
      </c>
      <c r="AC29" s="2">
        <v>99.119</v>
      </c>
      <c r="AD29" s="2">
        <v>99.09</v>
      </c>
      <c r="AE29" s="24">
        <v>99.012</v>
      </c>
      <c r="AF29" s="2">
        <v>98.962000000000003</v>
      </c>
    </row>
    <row r="31" spans="1:32" x14ac:dyDescent="0.25">
      <c r="R31" s="5" t="s">
        <v>88</v>
      </c>
      <c r="S31">
        <v>100</v>
      </c>
      <c r="T31">
        <v>200</v>
      </c>
      <c r="U31">
        <v>300</v>
      </c>
      <c r="V31">
        <v>400</v>
      </c>
      <c r="W31">
        <v>500</v>
      </c>
    </row>
    <row r="32" spans="1:32" x14ac:dyDescent="0.25">
      <c r="R32" s="5" t="s">
        <v>43</v>
      </c>
      <c r="S32" s="2">
        <v>99.381250000000009</v>
      </c>
      <c r="T32" s="2">
        <v>99.435749999999999</v>
      </c>
      <c r="U32" s="25">
        <v>99.46833333333332</v>
      </c>
      <c r="V32" s="24">
        <v>99.522999999999996</v>
      </c>
      <c r="W32" s="2">
        <v>99.311250000000001</v>
      </c>
    </row>
    <row r="33" spans="18:28" x14ac:dyDescent="0.25">
      <c r="R33" s="5" t="s">
        <v>37</v>
      </c>
      <c r="S33" s="2">
        <v>99.128749999999997</v>
      </c>
      <c r="T33" s="2">
        <v>99.116249999999994</v>
      </c>
      <c r="U33" s="24">
        <v>99.185249999999996</v>
      </c>
      <c r="V33" s="2">
        <v>99.144999999999996</v>
      </c>
      <c r="W33" s="2">
        <v>99.062749999999994</v>
      </c>
    </row>
    <row r="34" spans="18:28" x14ac:dyDescent="0.25">
      <c r="R34" s="5" t="s">
        <v>36</v>
      </c>
      <c r="S34" s="2">
        <v>99.027000000000001</v>
      </c>
      <c r="T34" s="2">
        <v>99.138000000000005</v>
      </c>
      <c r="U34" s="2">
        <v>99.128250000000008</v>
      </c>
      <c r="V34" s="24">
        <v>99.160499999999985</v>
      </c>
      <c r="W34" s="25">
        <v>99.157249999999991</v>
      </c>
      <c r="AB34" s="7"/>
    </row>
  </sheetData>
  <mergeCells count="9">
    <mergeCell ref="O17:Q17"/>
    <mergeCell ref="H10:J10"/>
    <mergeCell ref="B2:D2"/>
    <mergeCell ref="E2:G2"/>
    <mergeCell ref="H2:J2"/>
    <mergeCell ref="B17:D17"/>
    <mergeCell ref="B10:D10"/>
    <mergeCell ref="E10:G10"/>
    <mergeCell ref="E17:G17"/>
  </mergeCells>
  <conditionalFormatting sqref="H4:K4">
    <cfRule type="cellIs" dxfId="176" priority="52" operator="equal">
      <formula>$O$4</formula>
    </cfRule>
    <cfRule type="cellIs" dxfId="175" priority="53" operator="equal">
      <formula>$N$4</formula>
    </cfRule>
  </conditionalFormatting>
  <conditionalFormatting sqref="S29">
    <cfRule type="cellIs" dxfId="174" priority="31" operator="equal">
      <formula>$Y$4</formula>
    </cfRule>
    <cfRule type="cellIs" dxfId="173" priority="32" operator="equal">
      <formula>$X$4</formula>
    </cfRule>
    <cfRule type="cellIs" dxfId="172" priority="33" operator="equal">
      <formula>$W$4</formula>
    </cfRule>
    <cfRule type="cellIs" dxfId="171" priority="34" operator="equal">
      <formula>$Y$3</formula>
    </cfRule>
    <cfRule type="cellIs" dxfId="170" priority="35" operator="equal">
      <formula>$X$3</formula>
    </cfRule>
    <cfRule type="cellIs" dxfId="169" priority="36" operator="equal">
      <formula>$W$3</formula>
    </cfRule>
  </conditionalFormatting>
  <conditionalFormatting sqref="S29">
    <cfRule type="cellIs" dxfId="168" priority="28" operator="equal">
      <formula>$Y$6</formula>
    </cfRule>
    <cfRule type="cellIs" dxfId="167" priority="29" operator="equal">
      <formula>$X$6</formula>
    </cfRule>
    <cfRule type="cellIs" dxfId="166" priority="30" operator="equal">
      <formula>$W$6</formula>
    </cfRule>
  </conditionalFormatting>
  <conditionalFormatting sqref="S34">
    <cfRule type="cellIs" dxfId="165" priority="22" operator="equal">
      <formula>$Y$4</formula>
    </cfRule>
    <cfRule type="cellIs" dxfId="164" priority="23" operator="equal">
      <formula>$X$4</formula>
    </cfRule>
    <cfRule type="cellIs" dxfId="163" priority="24" operator="equal">
      <formula>$W$4</formula>
    </cfRule>
    <cfRule type="cellIs" dxfId="162" priority="25" operator="equal">
      <formula>$Y$3</formula>
    </cfRule>
    <cfRule type="cellIs" dxfId="161" priority="26" operator="equal">
      <formula>$X$3</formula>
    </cfRule>
    <cfRule type="cellIs" dxfId="160" priority="27" operator="equal">
      <formula>$W$3</formula>
    </cfRule>
  </conditionalFormatting>
  <conditionalFormatting sqref="S34">
    <cfRule type="cellIs" dxfId="159" priority="19" operator="equal">
      <formula>$Y$6</formula>
    </cfRule>
    <cfRule type="cellIs" dxfId="158" priority="20" operator="equal">
      <formula>$X$6</formula>
    </cfRule>
    <cfRule type="cellIs" dxfId="157" priority="21" operator="equal">
      <formula>$W$6</formula>
    </cfRule>
  </conditionalFormatting>
  <conditionalFormatting sqref="AB29">
    <cfRule type="cellIs" dxfId="156" priority="13" operator="equal">
      <formula>$Y$4</formula>
    </cfRule>
    <cfRule type="cellIs" dxfId="155" priority="14" operator="equal">
      <formula>$X$4</formula>
    </cfRule>
    <cfRule type="cellIs" dxfId="154" priority="15" operator="equal">
      <formula>$W$4</formula>
    </cfRule>
    <cfRule type="cellIs" dxfId="153" priority="16" operator="equal">
      <formula>$Y$3</formula>
    </cfRule>
    <cfRule type="cellIs" dxfId="152" priority="17" operator="equal">
      <formula>$X$3</formula>
    </cfRule>
    <cfRule type="cellIs" dxfId="151" priority="18" operator="equal">
      <formula>$W$3</formula>
    </cfRule>
  </conditionalFormatting>
  <conditionalFormatting sqref="AB29">
    <cfRule type="cellIs" dxfId="150" priority="10" operator="equal">
      <formula>$Y$6</formula>
    </cfRule>
    <cfRule type="cellIs" dxfId="149" priority="11" operator="equal">
      <formula>$X$6</formula>
    </cfRule>
    <cfRule type="cellIs" dxfId="148" priority="12" operator="equal">
      <formula>$W$6</formula>
    </cfRule>
  </conditionalFormatting>
  <conditionalFormatting sqref="B8:D8">
    <cfRule type="cellIs" dxfId="147" priority="7" operator="equal">
      <formula>$AD$7</formula>
    </cfRule>
    <cfRule type="cellIs" dxfId="146" priority="8" operator="equal">
      <formula>$AC$7</formula>
    </cfRule>
    <cfRule type="cellIs" dxfId="145" priority="9" operator="equal">
      <formula>$AB$7</formula>
    </cfRule>
  </conditionalFormatting>
  <conditionalFormatting sqref="B12">
    <cfRule type="cellIs" dxfId="144" priority="5" operator="equal">
      <formula>$O$4</formula>
    </cfRule>
    <cfRule type="cellIs" dxfId="143" priority="6" operator="equal">
      <formula>$N$4</formula>
    </cfRule>
  </conditionalFormatting>
  <conditionalFormatting sqref="C12">
    <cfRule type="cellIs" dxfId="142" priority="3" operator="equal">
      <formula>$O$4</formula>
    </cfRule>
    <cfRule type="cellIs" dxfId="141" priority="4" operator="equal">
      <formula>$N$4</formula>
    </cfRule>
  </conditionalFormatting>
  <conditionalFormatting sqref="D12">
    <cfRule type="cellIs" dxfId="140" priority="1" operator="equal">
      <formula>$O$4</formula>
    </cfRule>
    <cfRule type="cellIs" dxfId="139" priority="2" operator="equal">
      <formula>$N$4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4A18-6E38-4EA2-885E-36316BFFBB0F}">
  <sheetPr codeName="Sheet2">
    <tabColor theme="5" tint="0.59999389629810485"/>
  </sheetPr>
  <dimension ref="A1:AG16"/>
  <sheetViews>
    <sheetView zoomScaleNormal="100" workbookViewId="0">
      <selection activeCell="H20" sqref="H20"/>
    </sheetView>
  </sheetViews>
  <sheetFormatPr defaultRowHeight="15" x14ac:dyDescent="0.25"/>
  <sheetData>
    <row r="1" spans="1:33" x14ac:dyDescent="0.25">
      <c r="A1" t="s">
        <v>71</v>
      </c>
      <c r="F1" t="s">
        <v>22</v>
      </c>
      <c r="K1" t="s">
        <v>23</v>
      </c>
      <c r="P1" t="s">
        <v>24</v>
      </c>
      <c r="U1" t="s">
        <v>25</v>
      </c>
      <c r="Z1" t="s">
        <v>26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s="1" t="s">
        <v>1</v>
      </c>
      <c r="W2" s="1" t="s">
        <v>2</v>
      </c>
      <c r="X2" s="1" t="s">
        <v>3</v>
      </c>
      <c r="Z2" t="s">
        <v>0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</row>
    <row r="3" spans="1:33" x14ac:dyDescent="0.25">
      <c r="A3" t="s">
        <v>4</v>
      </c>
      <c r="B3">
        <v>97.677999999999997</v>
      </c>
      <c r="C3">
        <v>96.518000000000001</v>
      </c>
      <c r="D3">
        <v>97.094999999999999</v>
      </c>
      <c r="F3" t="s">
        <v>4</v>
      </c>
      <c r="G3">
        <v>97.698999999999998</v>
      </c>
      <c r="H3">
        <v>96.518000000000001</v>
      </c>
      <c r="I3">
        <v>97.105000000000004</v>
      </c>
      <c r="K3" t="s">
        <v>4</v>
      </c>
      <c r="L3">
        <v>97.656000000000006</v>
      </c>
      <c r="M3">
        <v>96.415000000000006</v>
      </c>
      <c r="N3">
        <v>97.031999999999996</v>
      </c>
      <c r="P3" t="s">
        <v>4</v>
      </c>
      <c r="Q3" s="1">
        <v>97.34</v>
      </c>
      <c r="R3">
        <v>95.944000000000003</v>
      </c>
      <c r="S3" s="1">
        <v>96.637</v>
      </c>
      <c r="U3" t="s">
        <v>4</v>
      </c>
      <c r="V3" s="1">
        <v>96.840999999999994</v>
      </c>
      <c r="W3" s="1">
        <v>95.453000000000003</v>
      </c>
      <c r="X3" s="1">
        <v>96.141999999999996</v>
      </c>
      <c r="Z3" t="s">
        <v>4</v>
      </c>
      <c r="AA3">
        <v>95.905000000000001</v>
      </c>
      <c r="AB3">
        <v>94.51</v>
      </c>
      <c r="AC3">
        <v>95.203000000000003</v>
      </c>
      <c r="AE3">
        <f>MAX(G3, L3,Q3,V3,AA3)</f>
        <v>97.698999999999998</v>
      </c>
      <c r="AF3">
        <f t="shared" ref="AF3:AG3" si="0">MAX(H3, M3,R3,W3,AB3)</f>
        <v>96.518000000000001</v>
      </c>
      <c r="AG3">
        <f t="shared" si="0"/>
        <v>97.105000000000004</v>
      </c>
    </row>
    <row r="4" spans="1:33" x14ac:dyDescent="0.25">
      <c r="A4" t="s">
        <v>5</v>
      </c>
      <c r="B4">
        <v>99.841999999999999</v>
      </c>
      <c r="C4">
        <v>99.921000000000006</v>
      </c>
      <c r="D4">
        <v>99.881</v>
      </c>
      <c r="F4" t="s">
        <v>5</v>
      </c>
      <c r="G4">
        <v>99.841999999999999</v>
      </c>
      <c r="H4">
        <v>99.921000000000006</v>
      </c>
      <c r="I4">
        <v>99.881</v>
      </c>
      <c r="K4" t="s">
        <v>5</v>
      </c>
      <c r="L4">
        <v>99.841999999999999</v>
      </c>
      <c r="M4">
        <v>99.921000000000006</v>
      </c>
      <c r="N4">
        <v>99.881</v>
      </c>
      <c r="P4" t="s">
        <v>5</v>
      </c>
      <c r="Q4">
        <v>99.841999999999999</v>
      </c>
      <c r="R4">
        <v>99.921000000000006</v>
      </c>
      <c r="S4">
        <v>99.881</v>
      </c>
      <c r="U4" t="s">
        <v>5</v>
      </c>
      <c r="V4" s="1">
        <v>99.722999999999999</v>
      </c>
      <c r="W4" s="1">
        <v>99.763000000000005</v>
      </c>
      <c r="X4" s="1">
        <v>99.742999999999995</v>
      </c>
      <c r="Z4" t="s">
        <v>5</v>
      </c>
      <c r="AA4">
        <v>99.173000000000002</v>
      </c>
      <c r="AB4">
        <v>99.564999999999998</v>
      </c>
      <c r="AC4">
        <v>99.369</v>
      </c>
      <c r="AE4">
        <f t="shared" ref="AE4:AE7" si="1">MAX(G4, L4,Q4,V4,AA4)</f>
        <v>99.841999999999999</v>
      </c>
      <c r="AF4">
        <f t="shared" ref="AF4:AF7" si="2">MAX(H4, M4,R4,W4,AB4)</f>
        <v>99.921000000000006</v>
      </c>
      <c r="AG4">
        <f t="shared" ref="AG4:AG7" si="3">MAX(I4, N4,S4,X4,AC4)</f>
        <v>99.881</v>
      </c>
    </row>
    <row r="5" spans="1:33" x14ac:dyDescent="0.25">
      <c r="A5" t="s">
        <v>7</v>
      </c>
      <c r="B5">
        <v>99.921999999999997</v>
      </c>
      <c r="C5">
        <v>99.953000000000003</v>
      </c>
      <c r="D5">
        <v>99.938000000000002</v>
      </c>
      <c r="F5" t="s">
        <v>7</v>
      </c>
      <c r="G5">
        <v>99.921999999999997</v>
      </c>
      <c r="H5">
        <v>99.953000000000003</v>
      </c>
      <c r="I5">
        <v>99.938000000000002</v>
      </c>
      <c r="K5" t="s">
        <v>7</v>
      </c>
      <c r="L5">
        <v>99.921999999999997</v>
      </c>
      <c r="M5">
        <v>99.953000000000003</v>
      </c>
      <c r="N5">
        <v>99.938000000000002</v>
      </c>
      <c r="P5" t="s">
        <v>7</v>
      </c>
      <c r="Q5">
        <v>99.938000000000002</v>
      </c>
      <c r="R5">
        <v>99.921999999999997</v>
      </c>
      <c r="S5">
        <v>99.93</v>
      </c>
      <c r="U5" t="s">
        <v>7</v>
      </c>
      <c r="V5" s="1">
        <v>99.86</v>
      </c>
      <c r="W5" s="1">
        <v>99.844999999999999</v>
      </c>
      <c r="X5" s="1">
        <v>99.852000000000004</v>
      </c>
      <c r="Z5" t="s">
        <v>7</v>
      </c>
      <c r="AA5">
        <v>98.929000000000002</v>
      </c>
      <c r="AB5">
        <v>99.006</v>
      </c>
      <c r="AC5">
        <v>98.968000000000004</v>
      </c>
      <c r="AE5">
        <f t="shared" si="1"/>
        <v>99.938000000000002</v>
      </c>
      <c r="AF5">
        <f t="shared" si="2"/>
        <v>99.953000000000003</v>
      </c>
      <c r="AG5">
        <f t="shared" si="3"/>
        <v>99.938000000000002</v>
      </c>
    </row>
    <row r="6" spans="1:33" x14ac:dyDescent="0.25">
      <c r="A6" t="s">
        <v>6</v>
      </c>
      <c r="B6">
        <v>99.585999999999999</v>
      </c>
      <c r="C6">
        <v>99.527000000000001</v>
      </c>
      <c r="D6">
        <v>99.555999999999997</v>
      </c>
      <c r="F6" t="s">
        <v>6</v>
      </c>
      <c r="G6">
        <v>99.614999999999995</v>
      </c>
      <c r="H6">
        <v>99.466999999999999</v>
      </c>
      <c r="I6">
        <v>99.540999999999997</v>
      </c>
      <c r="K6" t="s">
        <v>6</v>
      </c>
      <c r="L6">
        <v>99.6</v>
      </c>
      <c r="M6">
        <v>99.466999999999999</v>
      </c>
      <c r="N6">
        <v>99.534000000000006</v>
      </c>
      <c r="P6" t="s">
        <v>6</v>
      </c>
      <c r="Q6">
        <v>99.497</v>
      </c>
      <c r="R6">
        <v>99.438000000000002</v>
      </c>
      <c r="S6">
        <v>99.466999999999999</v>
      </c>
      <c r="U6" t="s">
        <v>6</v>
      </c>
      <c r="V6" s="1">
        <v>99.29</v>
      </c>
      <c r="W6" s="1">
        <v>99.230999999999995</v>
      </c>
      <c r="X6" s="1">
        <v>99.26</v>
      </c>
      <c r="Z6" t="s">
        <v>6</v>
      </c>
      <c r="AA6">
        <v>99.113</v>
      </c>
      <c r="AB6">
        <v>99.156999999999996</v>
      </c>
      <c r="AC6">
        <v>99.135000000000005</v>
      </c>
      <c r="AE6">
        <f t="shared" si="1"/>
        <v>99.614999999999995</v>
      </c>
      <c r="AF6">
        <f t="shared" si="2"/>
        <v>99.466999999999999</v>
      </c>
      <c r="AG6">
        <f t="shared" si="3"/>
        <v>99.540999999999997</v>
      </c>
    </row>
    <row r="7" spans="1:33" x14ac:dyDescent="0.25">
      <c r="A7" t="s">
        <v>42</v>
      </c>
      <c r="B7">
        <v>99.257000000000005</v>
      </c>
      <c r="C7">
        <v>98.98</v>
      </c>
      <c r="D7">
        <v>99.117999999999995</v>
      </c>
      <c r="G7">
        <f>AVERAGE(G3:G6)</f>
        <v>99.269499999999994</v>
      </c>
      <c r="H7">
        <f t="shared" ref="H7:I7" si="4">AVERAGE(H3:H6)</f>
        <v>98.964750000000009</v>
      </c>
      <c r="I7">
        <f t="shared" si="4"/>
        <v>99.116249999999994</v>
      </c>
      <c r="L7">
        <f>AVERAGE(L3:L6)</f>
        <v>99.254999999999995</v>
      </c>
      <c r="M7">
        <f t="shared" ref="M7:AC7" si="5">AVERAGE(M3:M6)</f>
        <v>98.938999999999993</v>
      </c>
      <c r="N7">
        <f t="shared" si="5"/>
        <v>99.096249999999998</v>
      </c>
      <c r="Q7">
        <f t="shared" si="5"/>
        <v>99.154250000000005</v>
      </c>
      <c r="R7">
        <f t="shared" si="5"/>
        <v>98.806250000000006</v>
      </c>
      <c r="S7">
        <f t="shared" si="5"/>
        <v>98.978749999999991</v>
      </c>
      <c r="V7">
        <f t="shared" si="5"/>
        <v>98.9285</v>
      </c>
      <c r="W7">
        <f t="shared" si="5"/>
        <v>98.573000000000008</v>
      </c>
      <c r="X7">
        <f t="shared" si="5"/>
        <v>98.749249999999989</v>
      </c>
      <c r="AA7">
        <f t="shared" si="5"/>
        <v>98.28</v>
      </c>
      <c r="AB7">
        <f t="shared" si="5"/>
        <v>98.0595</v>
      </c>
      <c r="AC7">
        <f t="shared" si="5"/>
        <v>98.168750000000003</v>
      </c>
      <c r="AE7">
        <f t="shared" si="1"/>
        <v>99.269499999999994</v>
      </c>
      <c r="AF7">
        <f t="shared" si="2"/>
        <v>98.964750000000009</v>
      </c>
      <c r="AG7">
        <f t="shared" si="3"/>
        <v>99.116249999999994</v>
      </c>
    </row>
    <row r="10" spans="1:33" x14ac:dyDescent="0.25">
      <c r="A10" t="s">
        <v>72</v>
      </c>
    </row>
    <row r="11" spans="1:33" x14ac:dyDescent="0.25">
      <c r="A11" t="s">
        <v>0</v>
      </c>
      <c r="B11" t="s">
        <v>1</v>
      </c>
      <c r="C11" t="s">
        <v>2</v>
      </c>
      <c r="D11" t="s">
        <v>3</v>
      </c>
    </row>
    <row r="12" spans="1:33" x14ac:dyDescent="0.25">
      <c r="A12" t="s">
        <v>4</v>
      </c>
      <c r="B12">
        <v>70.804000000000002</v>
      </c>
      <c r="C12">
        <v>74.518000000000001</v>
      </c>
      <c r="D12">
        <v>72.613</v>
      </c>
    </row>
    <row r="13" spans="1:33" x14ac:dyDescent="0.25">
      <c r="A13" t="s">
        <v>5</v>
      </c>
      <c r="B13">
        <v>72.106999999999999</v>
      </c>
      <c r="C13">
        <v>75.224999999999994</v>
      </c>
      <c r="D13">
        <v>73.632999999999996</v>
      </c>
    </row>
    <row r="14" spans="1:33" x14ac:dyDescent="0.25">
      <c r="A14" t="s">
        <v>7</v>
      </c>
      <c r="B14">
        <v>70.92</v>
      </c>
      <c r="C14">
        <v>78.430999999999997</v>
      </c>
      <c r="D14">
        <v>74.486000000000004</v>
      </c>
    </row>
    <row r="15" spans="1:33" x14ac:dyDescent="0.25">
      <c r="A15" t="s">
        <v>6</v>
      </c>
      <c r="B15">
        <v>74.418000000000006</v>
      </c>
      <c r="C15">
        <v>81.83</v>
      </c>
      <c r="D15">
        <v>77.947999999999993</v>
      </c>
    </row>
    <row r="16" spans="1:33" x14ac:dyDescent="0.25">
      <c r="A16" t="s">
        <v>42</v>
      </c>
      <c r="B16">
        <v>72.061999999999998</v>
      </c>
      <c r="C16">
        <v>77.501000000000005</v>
      </c>
      <c r="D16">
        <v>74.67</v>
      </c>
    </row>
  </sheetData>
  <conditionalFormatting sqref="G3:AC3">
    <cfRule type="cellIs" dxfId="138" priority="15" operator="equal">
      <formula>$AG$3</formula>
    </cfRule>
    <cfRule type="cellIs" dxfId="137" priority="16" operator="equal">
      <formula>$AF$3</formula>
    </cfRule>
    <cfRule type="cellIs" dxfId="136" priority="17" operator="equal">
      <formula>$AE$3</formula>
    </cfRule>
  </conditionalFormatting>
  <conditionalFormatting sqref="G4:AC4">
    <cfRule type="cellIs" dxfId="135" priority="11" operator="equal">
      <formula>$AG$4</formula>
    </cfRule>
    <cfRule type="cellIs" dxfId="134" priority="12" operator="equal">
      <formula>$AF$4</formula>
    </cfRule>
    <cfRule type="cellIs" dxfId="133" priority="13" operator="equal">
      <formula>$AE$4</formula>
    </cfRule>
  </conditionalFormatting>
  <conditionalFormatting sqref="G5:AC5">
    <cfRule type="cellIs" dxfId="132" priority="8" operator="equal">
      <formula>$AG$5</formula>
    </cfRule>
    <cfRule type="cellIs" dxfId="131" priority="9" operator="equal">
      <formula>$AF$5</formula>
    </cfRule>
    <cfRule type="cellIs" dxfId="130" priority="10" operator="equal">
      <formula>$AE$5</formula>
    </cfRule>
  </conditionalFormatting>
  <conditionalFormatting sqref="G6:AC6">
    <cfRule type="cellIs" dxfId="129" priority="5" operator="equal">
      <formula>$AG$6</formula>
    </cfRule>
    <cfRule type="cellIs" dxfId="128" priority="6" operator="equal">
      <formula>$AF$6</formula>
    </cfRule>
    <cfRule type="cellIs" dxfId="127" priority="7" operator="equal">
      <formula>$AE$6</formula>
    </cfRule>
  </conditionalFormatting>
  <conditionalFormatting sqref="G7:AC7">
    <cfRule type="cellIs" dxfId="126" priority="2" operator="equal">
      <formula>$AG$7</formula>
    </cfRule>
    <cfRule type="cellIs" dxfId="125" priority="3" operator="equal">
      <formula>$AF$7</formula>
    </cfRule>
    <cfRule type="cellIs" dxfId="124" priority="4" operator="equal">
      <formula>$AE$7</formula>
    </cfRule>
  </conditionalFormatting>
  <conditionalFormatting sqref="F12:AG16">
    <cfRule type="duplicateValues" dxfId="12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41E1-65F7-4D9A-A2D6-FE897EB16F20}">
  <sheetPr>
    <tabColor theme="5" tint="0.59999389629810485"/>
  </sheetPr>
  <dimension ref="A1:AB15"/>
  <sheetViews>
    <sheetView topLeftCell="B1" workbookViewId="0">
      <selection activeCell="L11" sqref="L11:N15"/>
    </sheetView>
  </sheetViews>
  <sheetFormatPr defaultRowHeight="15" x14ac:dyDescent="0.25"/>
  <sheetData>
    <row r="1" spans="1:28" x14ac:dyDescent="0.25">
      <c r="A1" t="s">
        <v>50</v>
      </c>
      <c r="F1" t="s">
        <v>51</v>
      </c>
      <c r="K1" t="s">
        <v>52</v>
      </c>
      <c r="P1" t="s">
        <v>53</v>
      </c>
      <c r="U1" t="s">
        <v>54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</row>
    <row r="3" spans="1:28" x14ac:dyDescent="0.25">
      <c r="A3" t="s">
        <v>4</v>
      </c>
      <c r="B3">
        <v>97.739000000000004</v>
      </c>
      <c r="C3">
        <v>96.518000000000001</v>
      </c>
      <c r="D3">
        <v>97.125</v>
      </c>
      <c r="F3" t="s">
        <v>4</v>
      </c>
      <c r="G3">
        <v>97.698999999999998</v>
      </c>
      <c r="H3">
        <v>96.518000000000001</v>
      </c>
      <c r="I3">
        <v>97.105000000000004</v>
      </c>
      <c r="K3" t="s">
        <v>4</v>
      </c>
      <c r="L3">
        <v>97.822999999999993</v>
      </c>
      <c r="M3">
        <v>96.661000000000001</v>
      </c>
      <c r="N3">
        <v>97.239000000000004</v>
      </c>
      <c r="P3" t="s">
        <v>4</v>
      </c>
      <c r="Q3">
        <v>97.843000000000004</v>
      </c>
      <c r="R3">
        <v>96.62</v>
      </c>
      <c r="S3">
        <v>97.227999999999994</v>
      </c>
      <c r="U3" t="s">
        <v>4</v>
      </c>
      <c r="V3">
        <v>97.546000000000006</v>
      </c>
      <c r="W3">
        <v>96.066999999999993</v>
      </c>
      <c r="X3">
        <v>96.801000000000002</v>
      </c>
      <c r="Z3">
        <f>MAX(B3,G3,L3,Q3,V3)</f>
        <v>97.843000000000004</v>
      </c>
      <c r="AA3">
        <f t="shared" ref="AA3:AB7" si="0">MAX(C3,H3,M3,R3,W3)</f>
        <v>96.661000000000001</v>
      </c>
      <c r="AB3">
        <f t="shared" si="0"/>
        <v>97.239000000000004</v>
      </c>
    </row>
    <row r="4" spans="1:28" x14ac:dyDescent="0.25">
      <c r="A4" t="s">
        <v>5</v>
      </c>
      <c r="B4">
        <v>99.841999999999999</v>
      </c>
      <c r="C4">
        <v>99.921000000000006</v>
      </c>
      <c r="D4">
        <v>99.881</v>
      </c>
      <c r="F4" t="s">
        <v>5</v>
      </c>
      <c r="G4">
        <v>99.841999999999999</v>
      </c>
      <c r="H4">
        <v>99.921000000000006</v>
      </c>
      <c r="I4">
        <v>99.881</v>
      </c>
      <c r="K4" t="s">
        <v>5</v>
      </c>
      <c r="L4">
        <v>99.841999999999999</v>
      </c>
      <c r="M4">
        <v>99.921000000000006</v>
      </c>
      <c r="N4">
        <v>99.881</v>
      </c>
      <c r="P4" t="s">
        <v>5</v>
      </c>
      <c r="Q4">
        <v>99.841999999999999</v>
      </c>
      <c r="R4">
        <v>99.921000000000006</v>
      </c>
      <c r="S4">
        <v>99.881</v>
      </c>
      <c r="U4" t="s">
        <v>5</v>
      </c>
      <c r="V4">
        <v>99.921000000000006</v>
      </c>
      <c r="W4">
        <v>99.96</v>
      </c>
      <c r="X4">
        <v>99.941000000000003</v>
      </c>
      <c r="Z4">
        <f t="shared" ref="Z4:Z7" si="1">MAX(B4,G4,L4,Q4,V4)</f>
        <v>99.921000000000006</v>
      </c>
      <c r="AA4">
        <f t="shared" si="0"/>
        <v>99.96</v>
      </c>
      <c r="AB4">
        <f t="shared" si="0"/>
        <v>99.941000000000003</v>
      </c>
    </row>
    <row r="5" spans="1:28" x14ac:dyDescent="0.25">
      <c r="A5" t="s">
        <v>7</v>
      </c>
      <c r="B5">
        <v>99.921999999999997</v>
      </c>
      <c r="C5">
        <v>99.953000000000003</v>
      </c>
      <c r="D5">
        <v>99.938000000000002</v>
      </c>
      <c r="F5" t="s">
        <v>7</v>
      </c>
      <c r="G5">
        <v>99.921999999999997</v>
      </c>
      <c r="H5">
        <v>99.953000000000003</v>
      </c>
      <c r="I5">
        <v>99.938000000000002</v>
      </c>
      <c r="K5" t="s">
        <v>7</v>
      </c>
      <c r="L5">
        <v>99.953000000000003</v>
      </c>
      <c r="M5">
        <v>99.983999999999995</v>
      </c>
      <c r="N5">
        <v>99.968999999999994</v>
      </c>
      <c r="P5" t="s">
        <v>7</v>
      </c>
      <c r="Q5">
        <v>99.921999999999997</v>
      </c>
      <c r="R5">
        <v>99.938000000000002</v>
      </c>
      <c r="S5">
        <v>99.93</v>
      </c>
      <c r="U5" t="s">
        <v>7</v>
      </c>
      <c r="V5">
        <v>99.921999999999997</v>
      </c>
      <c r="W5">
        <v>99.953000000000003</v>
      </c>
      <c r="X5">
        <v>99.938000000000002</v>
      </c>
      <c r="Z5">
        <f t="shared" si="1"/>
        <v>99.953000000000003</v>
      </c>
      <c r="AA5">
        <f t="shared" si="0"/>
        <v>99.983999999999995</v>
      </c>
      <c r="AB5">
        <f t="shared" si="0"/>
        <v>99.968999999999994</v>
      </c>
    </row>
    <row r="6" spans="1:28" x14ac:dyDescent="0.25">
      <c r="A6" t="s">
        <v>6</v>
      </c>
      <c r="B6">
        <v>99.63</v>
      </c>
      <c r="C6">
        <v>99.512</v>
      </c>
      <c r="D6">
        <v>99.570999999999998</v>
      </c>
      <c r="F6" t="s">
        <v>6</v>
      </c>
      <c r="G6">
        <v>99.614999999999995</v>
      </c>
      <c r="H6">
        <v>99.466999999999999</v>
      </c>
      <c r="I6">
        <v>99.540999999999997</v>
      </c>
      <c r="K6" t="s">
        <v>6</v>
      </c>
      <c r="L6">
        <v>99.688999999999993</v>
      </c>
      <c r="M6">
        <v>99.614999999999995</v>
      </c>
      <c r="N6">
        <v>99.652000000000001</v>
      </c>
      <c r="P6" t="s">
        <v>6</v>
      </c>
      <c r="Q6">
        <v>99.6</v>
      </c>
      <c r="R6">
        <v>99.481999999999999</v>
      </c>
      <c r="S6">
        <v>99.540999999999997</v>
      </c>
      <c r="U6" t="s">
        <v>6</v>
      </c>
      <c r="V6">
        <v>99.6</v>
      </c>
      <c r="W6">
        <v>99.540999999999997</v>
      </c>
      <c r="X6">
        <v>99.570999999999998</v>
      </c>
      <c r="Z6">
        <f t="shared" si="1"/>
        <v>99.688999999999993</v>
      </c>
      <c r="AA6">
        <f t="shared" si="0"/>
        <v>99.614999999999995</v>
      </c>
      <c r="AB6">
        <f t="shared" si="0"/>
        <v>99.652000000000001</v>
      </c>
    </row>
    <row r="7" spans="1:28" x14ac:dyDescent="0.25">
      <c r="B7">
        <f>AVERAGE(B3:B6)</f>
        <v>99.28325000000001</v>
      </c>
      <c r="C7">
        <f t="shared" ref="C7:D7" si="2">AVERAGE(C3:C6)</f>
        <v>98.976000000000013</v>
      </c>
      <c r="D7">
        <f t="shared" si="2"/>
        <v>99.128749999999997</v>
      </c>
      <c r="G7">
        <f>AVERAGE(G3:G6)</f>
        <v>99.269499999999994</v>
      </c>
      <c r="H7">
        <f t="shared" ref="H7:X7" si="3">AVERAGE(H3:H6)</f>
        <v>98.964750000000009</v>
      </c>
      <c r="I7">
        <f t="shared" si="3"/>
        <v>99.116249999999994</v>
      </c>
      <c r="L7">
        <f t="shared" si="3"/>
        <v>99.326750000000004</v>
      </c>
      <c r="M7">
        <f t="shared" si="3"/>
        <v>99.045249999999996</v>
      </c>
      <c r="N7">
        <f t="shared" si="3"/>
        <v>99.185249999999996</v>
      </c>
      <c r="Q7">
        <f t="shared" si="3"/>
        <v>99.301749999999998</v>
      </c>
      <c r="R7">
        <f t="shared" si="3"/>
        <v>98.990250000000003</v>
      </c>
      <c r="S7">
        <f t="shared" si="3"/>
        <v>99.144999999999996</v>
      </c>
      <c r="V7">
        <f t="shared" si="3"/>
        <v>99.247250000000008</v>
      </c>
      <c r="W7">
        <f t="shared" si="3"/>
        <v>98.880250000000004</v>
      </c>
      <c r="X7">
        <f t="shared" si="3"/>
        <v>99.062749999999994</v>
      </c>
      <c r="Z7">
        <f t="shared" si="1"/>
        <v>99.326750000000004</v>
      </c>
      <c r="AA7">
        <f t="shared" si="0"/>
        <v>99.045249999999996</v>
      </c>
      <c r="AB7">
        <f t="shared" si="0"/>
        <v>99.185249999999996</v>
      </c>
    </row>
    <row r="9" spans="1:28" x14ac:dyDescent="0.25">
      <c r="K9" s="1" t="s">
        <v>55</v>
      </c>
      <c r="L9" s="1"/>
      <c r="M9" s="1"/>
      <c r="N9" s="1"/>
    </row>
    <row r="10" spans="1:28" x14ac:dyDescent="0.25">
      <c r="K10" s="1" t="s">
        <v>0</v>
      </c>
      <c r="L10" s="1" t="s">
        <v>1</v>
      </c>
      <c r="M10" s="1" t="s">
        <v>2</v>
      </c>
      <c r="N10" s="1" t="s">
        <v>3</v>
      </c>
    </row>
    <row r="11" spans="1:28" x14ac:dyDescent="0.25">
      <c r="K11" s="1" t="s">
        <v>4</v>
      </c>
      <c r="L11" s="1">
        <v>69.965999999999994</v>
      </c>
      <c r="M11" s="1">
        <v>74.06</v>
      </c>
      <c r="N11" s="1">
        <v>71.954999999999998</v>
      </c>
    </row>
    <row r="12" spans="1:28" x14ac:dyDescent="0.25">
      <c r="K12" s="1" t="s">
        <v>5</v>
      </c>
      <c r="L12" s="1">
        <v>72.55</v>
      </c>
      <c r="M12" s="1">
        <v>76.513999999999996</v>
      </c>
      <c r="N12" s="1">
        <v>74.478999999999999</v>
      </c>
    </row>
    <row r="13" spans="1:28" x14ac:dyDescent="0.25">
      <c r="K13" s="1" t="s">
        <v>7</v>
      </c>
      <c r="L13" s="1">
        <v>71.843000000000004</v>
      </c>
      <c r="M13" s="1">
        <v>79.367000000000004</v>
      </c>
      <c r="N13" s="1">
        <v>75.418000000000006</v>
      </c>
    </row>
    <row r="14" spans="1:28" x14ac:dyDescent="0.25">
      <c r="K14" s="1" t="s">
        <v>6</v>
      </c>
      <c r="L14" s="1">
        <v>73.941999999999993</v>
      </c>
      <c r="M14" s="1">
        <v>81.774000000000001</v>
      </c>
      <c r="N14" s="1">
        <v>77.661000000000001</v>
      </c>
    </row>
    <row r="15" spans="1:28" x14ac:dyDescent="0.25">
      <c r="K15" s="1"/>
      <c r="L15" s="1">
        <f>AVERAGE(L11:L14)</f>
        <v>72.075249999999997</v>
      </c>
      <c r="M15" s="1">
        <f t="shared" ref="M15:N15" si="4">AVERAGE(M11:M14)</f>
        <v>77.928750000000008</v>
      </c>
      <c r="N15" s="1">
        <f t="shared" si="4"/>
        <v>74.878250000000008</v>
      </c>
    </row>
  </sheetData>
  <conditionalFormatting sqref="B7:X7">
    <cfRule type="cellIs" dxfId="122" priority="13" operator="equal">
      <formula>$AB$7</formula>
    </cfRule>
    <cfRule type="cellIs" dxfId="121" priority="14" operator="equal">
      <formula>$AA$7</formula>
    </cfRule>
    <cfRule type="cellIs" dxfId="120" priority="15" operator="equal">
      <formula>$Z$7</formula>
    </cfRule>
  </conditionalFormatting>
  <conditionalFormatting sqref="B3:X3">
    <cfRule type="cellIs" dxfId="119" priority="10" operator="equal">
      <formula>$AB$3</formula>
    </cfRule>
    <cfRule type="cellIs" dxfId="118" priority="11" operator="equal">
      <formula>$AA$3</formula>
    </cfRule>
    <cfRule type="cellIs" dxfId="117" priority="12" operator="equal">
      <formula>$Z$3</formula>
    </cfRule>
  </conditionalFormatting>
  <conditionalFormatting sqref="B4:X6">
    <cfRule type="cellIs" dxfId="116" priority="1" operator="equal">
      <formula>$AB$6</formula>
    </cfRule>
    <cfRule type="cellIs" dxfId="115" priority="2" operator="equal">
      <formula>$AA$6</formula>
    </cfRule>
    <cfRule type="cellIs" dxfId="114" priority="3" operator="equal">
      <formula>$Z$6</formula>
    </cfRule>
    <cfRule type="cellIs" dxfId="113" priority="4" operator="equal">
      <formula>$AB$5</formula>
    </cfRule>
    <cfRule type="cellIs" dxfId="112" priority="5" operator="equal">
      <formula>$AA$5</formula>
    </cfRule>
    <cfRule type="cellIs" dxfId="111" priority="6" operator="equal">
      <formula>$Z$5</formula>
    </cfRule>
    <cfRule type="cellIs" dxfId="110" priority="7" operator="equal">
      <formula>$AB$4</formula>
    </cfRule>
    <cfRule type="cellIs" dxfId="109" priority="8" operator="equal">
      <formula>$AA$4</formula>
    </cfRule>
    <cfRule type="cellIs" dxfId="108" priority="9" operator="equal">
      <formula>$Z$4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69A7-DAFC-4289-83CE-924757679254}">
  <sheetPr>
    <tabColor theme="5" tint="0.59999389629810485"/>
  </sheetPr>
  <dimension ref="A1:R15"/>
  <sheetViews>
    <sheetView workbookViewId="0">
      <selection sqref="A1:D7"/>
    </sheetView>
  </sheetViews>
  <sheetFormatPr defaultRowHeight="15" x14ac:dyDescent="0.25"/>
  <sheetData>
    <row r="1" spans="1:18" x14ac:dyDescent="0.25">
      <c r="A1" t="s">
        <v>9</v>
      </c>
      <c r="F1" t="s">
        <v>8</v>
      </c>
      <c r="K1" t="s">
        <v>10</v>
      </c>
    </row>
    <row r="2" spans="1:18" x14ac:dyDescent="0.25">
      <c r="A2" t="s">
        <v>0</v>
      </c>
      <c r="B2" s="1" t="s">
        <v>1</v>
      </c>
      <c r="C2" s="1" t="s">
        <v>2</v>
      </c>
      <c r="D2" s="1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1</v>
      </c>
      <c r="Q2" t="s">
        <v>2</v>
      </c>
      <c r="R2" t="s">
        <v>3</v>
      </c>
    </row>
    <row r="3" spans="1:18" x14ac:dyDescent="0.25">
      <c r="A3" t="s">
        <v>4</v>
      </c>
      <c r="B3" s="1">
        <v>70.388000000000005</v>
      </c>
      <c r="C3" s="1">
        <v>75.099000000000004</v>
      </c>
      <c r="D3" s="1">
        <v>72.667000000000002</v>
      </c>
      <c r="F3" t="s">
        <v>4</v>
      </c>
      <c r="G3">
        <v>69.843999999999994</v>
      </c>
      <c r="H3">
        <v>73.688999999999993</v>
      </c>
      <c r="I3">
        <v>71.715000000000003</v>
      </c>
      <c r="K3" t="s">
        <v>4</v>
      </c>
      <c r="L3">
        <v>50.808999999999997</v>
      </c>
      <c r="M3">
        <v>59.796999999999997</v>
      </c>
      <c r="N3">
        <v>54.938000000000002</v>
      </c>
      <c r="P3">
        <f t="shared" ref="P3:R7" si="0">MAX(B3,G3,L3)</f>
        <v>70.388000000000005</v>
      </c>
      <c r="Q3">
        <f t="shared" si="0"/>
        <v>75.099000000000004</v>
      </c>
      <c r="R3">
        <f t="shared" si="0"/>
        <v>72.667000000000002</v>
      </c>
    </row>
    <row r="4" spans="1:18" x14ac:dyDescent="0.25">
      <c r="A4" t="s">
        <v>5</v>
      </c>
      <c r="B4" s="1">
        <v>71.421000000000006</v>
      </c>
      <c r="C4" s="1">
        <v>75.256</v>
      </c>
      <c r="D4" s="1">
        <v>73.289000000000001</v>
      </c>
      <c r="F4" t="s">
        <v>5</v>
      </c>
      <c r="G4">
        <v>72.293999999999997</v>
      </c>
      <c r="H4">
        <v>74.632999999999996</v>
      </c>
      <c r="I4">
        <v>73.444999999999993</v>
      </c>
      <c r="K4" t="s">
        <v>5</v>
      </c>
      <c r="L4">
        <v>61.719000000000001</v>
      </c>
      <c r="M4">
        <v>67.995000000000005</v>
      </c>
      <c r="N4">
        <v>64.704999999999998</v>
      </c>
      <c r="P4">
        <f t="shared" si="0"/>
        <v>72.293999999999997</v>
      </c>
      <c r="Q4">
        <f t="shared" si="0"/>
        <v>75.256</v>
      </c>
      <c r="R4">
        <f t="shared" si="0"/>
        <v>73.444999999999993</v>
      </c>
    </row>
    <row r="5" spans="1:18" x14ac:dyDescent="0.25">
      <c r="A5" t="s">
        <v>7</v>
      </c>
      <c r="B5" s="1">
        <v>71.652000000000001</v>
      </c>
      <c r="C5" s="1">
        <v>79.248999999999995</v>
      </c>
      <c r="D5" s="1">
        <v>75.259</v>
      </c>
      <c r="F5" t="s">
        <v>7</v>
      </c>
      <c r="G5">
        <v>71.417000000000002</v>
      </c>
      <c r="H5">
        <v>79.227000000000004</v>
      </c>
      <c r="I5">
        <v>75.12</v>
      </c>
      <c r="K5" t="s">
        <v>7</v>
      </c>
      <c r="L5">
        <v>61.927</v>
      </c>
      <c r="M5">
        <v>71.584999999999994</v>
      </c>
      <c r="N5">
        <v>66.406999999999996</v>
      </c>
      <c r="P5">
        <f t="shared" si="0"/>
        <v>71.652000000000001</v>
      </c>
      <c r="Q5">
        <f t="shared" si="0"/>
        <v>79.248999999999995</v>
      </c>
      <c r="R5">
        <f t="shared" si="0"/>
        <v>75.259</v>
      </c>
    </row>
    <row r="6" spans="1:18" x14ac:dyDescent="0.25">
      <c r="A6" t="s">
        <v>6</v>
      </c>
      <c r="B6" s="1">
        <v>73.698999999999998</v>
      </c>
      <c r="C6" s="1">
        <v>81.727000000000004</v>
      </c>
      <c r="D6" s="1">
        <v>77.504999999999995</v>
      </c>
      <c r="F6" t="s">
        <v>6</v>
      </c>
      <c r="G6">
        <v>73.81</v>
      </c>
      <c r="H6">
        <v>81.716999999999999</v>
      </c>
      <c r="I6">
        <v>77.561999999999998</v>
      </c>
      <c r="K6" t="s">
        <v>6</v>
      </c>
      <c r="L6">
        <v>67.632999999999996</v>
      </c>
      <c r="M6">
        <v>76.228999999999999</v>
      </c>
      <c r="N6">
        <v>71.674000000000007</v>
      </c>
      <c r="P6">
        <f t="shared" si="0"/>
        <v>73.81</v>
      </c>
      <c r="Q6">
        <f t="shared" si="0"/>
        <v>81.727000000000004</v>
      </c>
      <c r="R6">
        <f t="shared" si="0"/>
        <v>77.561999999999998</v>
      </c>
    </row>
    <row r="7" spans="1:18" x14ac:dyDescent="0.25">
      <c r="B7">
        <f t="shared" ref="B7:I7" si="1">AVERAGE(B3:B6)</f>
        <v>71.790000000000006</v>
      </c>
      <c r="C7">
        <f t="shared" si="1"/>
        <v>77.832750000000004</v>
      </c>
      <c r="D7">
        <f t="shared" si="1"/>
        <v>74.680000000000007</v>
      </c>
      <c r="G7">
        <f t="shared" si="1"/>
        <v>71.841250000000002</v>
      </c>
      <c r="H7">
        <f t="shared" si="1"/>
        <v>77.316500000000005</v>
      </c>
      <c r="I7">
        <f t="shared" si="1"/>
        <v>74.460499999999996</v>
      </c>
      <c r="L7">
        <f>AVERAGE(L3:L6)</f>
        <v>60.521999999999991</v>
      </c>
      <c r="M7">
        <f t="shared" ref="M7:N7" si="2">AVERAGE(M3:M6)</f>
        <v>68.901499999999999</v>
      </c>
      <c r="N7">
        <f t="shared" si="2"/>
        <v>64.431000000000012</v>
      </c>
      <c r="P7">
        <f t="shared" si="0"/>
        <v>71.841250000000002</v>
      </c>
      <c r="Q7">
        <f t="shared" si="0"/>
        <v>77.832750000000004</v>
      </c>
      <c r="R7">
        <f t="shared" si="0"/>
        <v>74.680000000000007</v>
      </c>
    </row>
    <row r="9" spans="1:18" x14ac:dyDescent="0.25">
      <c r="A9" t="s">
        <v>29</v>
      </c>
      <c r="F9" t="s">
        <v>28</v>
      </c>
      <c r="K9" t="s">
        <v>30</v>
      </c>
    </row>
    <row r="10" spans="1:18" x14ac:dyDescent="0.25">
      <c r="A10" t="s">
        <v>0</v>
      </c>
      <c r="B10" t="s">
        <v>1</v>
      </c>
      <c r="C10" t="s">
        <v>2</v>
      </c>
      <c r="D10" t="s">
        <v>3</v>
      </c>
      <c r="F10" t="s">
        <v>0</v>
      </c>
      <c r="G10" t="s">
        <v>1</v>
      </c>
      <c r="H10" t="s">
        <v>2</v>
      </c>
      <c r="I10" t="s">
        <v>3</v>
      </c>
      <c r="K10" t="s">
        <v>0</v>
      </c>
      <c r="L10" t="s">
        <v>1</v>
      </c>
      <c r="M10" t="s">
        <v>2</v>
      </c>
      <c r="N10" t="s">
        <v>3</v>
      </c>
      <c r="P10" t="s">
        <v>1</v>
      </c>
      <c r="Q10" t="s">
        <v>2</v>
      </c>
      <c r="R10" t="s">
        <v>3</v>
      </c>
    </row>
    <row r="11" spans="1:18" x14ac:dyDescent="0.25">
      <c r="A11" t="s">
        <v>4</v>
      </c>
      <c r="B11">
        <v>97.195999999999998</v>
      </c>
      <c r="C11">
        <v>95.841999999999999</v>
      </c>
      <c r="D11">
        <v>96.513999999999996</v>
      </c>
      <c r="F11" t="s">
        <v>4</v>
      </c>
      <c r="G11">
        <v>94.311000000000007</v>
      </c>
      <c r="H11">
        <v>92.36</v>
      </c>
      <c r="I11">
        <v>93.325000000000003</v>
      </c>
      <c r="K11" t="s">
        <v>4</v>
      </c>
      <c r="L11">
        <v>74.459999999999994</v>
      </c>
      <c r="M11">
        <v>76.977000000000004</v>
      </c>
      <c r="N11">
        <v>75.697000000000003</v>
      </c>
      <c r="P11">
        <f t="shared" ref="P11:R15" si="3">MAX(B11,G11,L11)</f>
        <v>97.195999999999998</v>
      </c>
      <c r="Q11">
        <f t="shared" si="3"/>
        <v>95.841999999999999</v>
      </c>
      <c r="R11">
        <f t="shared" si="3"/>
        <v>96.513999999999996</v>
      </c>
    </row>
    <row r="12" spans="1:18" x14ac:dyDescent="0.25">
      <c r="A12" t="s">
        <v>5</v>
      </c>
      <c r="B12">
        <v>99.683999999999997</v>
      </c>
      <c r="C12">
        <v>99.841999999999999</v>
      </c>
      <c r="D12">
        <v>99.763000000000005</v>
      </c>
      <c r="F12" t="s">
        <v>5</v>
      </c>
      <c r="G12">
        <v>99.447999999999993</v>
      </c>
      <c r="H12">
        <v>99.644000000000005</v>
      </c>
      <c r="I12">
        <v>99.546000000000006</v>
      </c>
      <c r="K12" t="s">
        <v>5</v>
      </c>
      <c r="L12">
        <v>94.177000000000007</v>
      </c>
      <c r="M12">
        <v>95.257000000000005</v>
      </c>
      <c r="N12">
        <v>94.713999999999999</v>
      </c>
      <c r="P12">
        <f t="shared" si="3"/>
        <v>99.683999999999997</v>
      </c>
      <c r="Q12">
        <f t="shared" si="3"/>
        <v>99.841999999999999</v>
      </c>
      <c r="R12">
        <f t="shared" si="3"/>
        <v>99.763000000000005</v>
      </c>
    </row>
    <row r="13" spans="1:18" x14ac:dyDescent="0.25">
      <c r="A13" t="s">
        <v>7</v>
      </c>
      <c r="B13">
        <v>99.906999999999996</v>
      </c>
      <c r="C13">
        <v>99.906999999999996</v>
      </c>
      <c r="D13">
        <v>99.906999999999996</v>
      </c>
      <c r="F13" t="s">
        <v>7</v>
      </c>
      <c r="G13">
        <v>99.921999999999997</v>
      </c>
      <c r="H13">
        <v>99.938000000000002</v>
      </c>
      <c r="I13">
        <v>99.93</v>
      </c>
      <c r="K13" t="s">
        <v>7</v>
      </c>
      <c r="L13">
        <v>86.158000000000001</v>
      </c>
      <c r="M13">
        <v>87.870999999999995</v>
      </c>
      <c r="N13">
        <v>87.006</v>
      </c>
      <c r="P13">
        <f t="shared" si="3"/>
        <v>99.921999999999997</v>
      </c>
      <c r="Q13">
        <f t="shared" si="3"/>
        <v>99.938000000000002</v>
      </c>
      <c r="R13">
        <f t="shared" si="3"/>
        <v>99.93</v>
      </c>
    </row>
    <row r="14" spans="1:18" x14ac:dyDescent="0.25">
      <c r="A14" t="s">
        <v>6</v>
      </c>
      <c r="B14">
        <v>99.305000000000007</v>
      </c>
      <c r="C14">
        <v>99.334000000000003</v>
      </c>
      <c r="D14">
        <v>99.32</v>
      </c>
      <c r="F14" t="s">
        <v>6</v>
      </c>
      <c r="G14">
        <v>99.393000000000001</v>
      </c>
      <c r="H14">
        <v>99.29</v>
      </c>
      <c r="I14">
        <v>99.340999999999994</v>
      </c>
      <c r="K14" t="s">
        <v>6</v>
      </c>
      <c r="L14">
        <v>94.942999999999998</v>
      </c>
      <c r="M14">
        <v>95.266000000000005</v>
      </c>
      <c r="N14">
        <v>95.103999999999999</v>
      </c>
      <c r="P14">
        <f t="shared" si="3"/>
        <v>99.393000000000001</v>
      </c>
      <c r="Q14">
        <f t="shared" si="3"/>
        <v>99.334000000000003</v>
      </c>
      <c r="R14">
        <f t="shared" si="3"/>
        <v>99.340999999999994</v>
      </c>
    </row>
    <row r="15" spans="1:18" x14ac:dyDescent="0.25">
      <c r="B15">
        <f t="shared" ref="B15:I15" si="4">AVERAGE(B11:B14)</f>
        <v>99.022999999999996</v>
      </c>
      <c r="C15">
        <f t="shared" si="4"/>
        <v>98.731250000000003</v>
      </c>
      <c r="D15">
        <f t="shared" si="4"/>
        <v>98.875999999999991</v>
      </c>
      <c r="G15">
        <f t="shared" si="4"/>
        <v>98.268500000000017</v>
      </c>
      <c r="H15">
        <f t="shared" si="4"/>
        <v>97.808000000000007</v>
      </c>
      <c r="I15">
        <f t="shared" si="4"/>
        <v>98.035500000000013</v>
      </c>
      <c r="L15">
        <f>AVERAGE(L11:L14)</f>
        <v>87.4345</v>
      </c>
      <c r="M15">
        <f t="shared" ref="M15:N15" si="5">AVERAGE(M11:M14)</f>
        <v>88.842750000000009</v>
      </c>
      <c r="N15">
        <f t="shared" si="5"/>
        <v>88.130250000000004</v>
      </c>
      <c r="P15">
        <f t="shared" si="3"/>
        <v>99.022999999999996</v>
      </c>
      <c r="Q15">
        <f t="shared" si="3"/>
        <v>98.731250000000003</v>
      </c>
      <c r="R15">
        <f t="shared" si="3"/>
        <v>98.875999999999991</v>
      </c>
    </row>
  </sheetData>
  <conditionalFormatting sqref="B3:N3">
    <cfRule type="cellIs" dxfId="107" priority="31" operator="equal">
      <formula>$R$3</formula>
    </cfRule>
    <cfRule type="cellIs" dxfId="106" priority="32" operator="equal">
      <formula>$Q$3</formula>
    </cfRule>
    <cfRule type="cellIs" dxfId="105" priority="33" operator="equal">
      <formula>$P$3</formula>
    </cfRule>
  </conditionalFormatting>
  <conditionalFormatting sqref="B4:N4">
    <cfRule type="cellIs" dxfId="104" priority="28" operator="equal">
      <formula>$R$4</formula>
    </cfRule>
    <cfRule type="cellIs" dxfId="103" priority="29" operator="equal">
      <formula>$Q$4</formula>
    </cfRule>
    <cfRule type="cellIs" dxfId="102" priority="30" operator="equal">
      <formula>$P$4</formula>
    </cfRule>
  </conditionalFormatting>
  <conditionalFormatting sqref="B5:N5">
    <cfRule type="cellIs" dxfId="101" priority="25" operator="equal">
      <formula>$R$5</formula>
    </cfRule>
    <cfRule type="cellIs" dxfId="100" priority="26" operator="equal">
      <formula>$Q$5</formula>
    </cfRule>
    <cfRule type="cellIs" dxfId="99" priority="27" operator="equal">
      <formula>$P$5</formula>
    </cfRule>
  </conditionalFormatting>
  <conditionalFormatting sqref="B6:N6">
    <cfRule type="cellIs" dxfId="98" priority="22" operator="equal">
      <formula>$R$6</formula>
    </cfRule>
    <cfRule type="cellIs" dxfId="97" priority="23" operator="equal">
      <formula>$Q$6</formula>
    </cfRule>
    <cfRule type="cellIs" dxfId="96" priority="24" operator="equal">
      <formula>$P$6</formula>
    </cfRule>
  </conditionalFormatting>
  <conditionalFormatting sqref="B7:N7">
    <cfRule type="cellIs" dxfId="95" priority="19" operator="equal">
      <formula>$R$7</formula>
    </cfRule>
    <cfRule type="cellIs" dxfId="94" priority="20" operator="equal">
      <formula>$Q$7</formula>
    </cfRule>
    <cfRule type="cellIs" dxfId="93" priority="21" operator="equal">
      <formula>$P$7</formula>
    </cfRule>
  </conditionalFormatting>
  <conditionalFormatting sqref="B15:N15">
    <cfRule type="cellIs" dxfId="92" priority="1" operator="equal">
      <formula>$R$15</formula>
    </cfRule>
    <cfRule type="cellIs" dxfId="91" priority="2" operator="equal">
      <formula>$Q$15</formula>
    </cfRule>
    <cfRule type="cellIs" dxfId="90" priority="3" operator="equal">
      <formula>$P$15</formula>
    </cfRule>
    <cfRule type="cellIs" dxfId="89" priority="16" operator="equal">
      <formula>$R$7</formula>
    </cfRule>
    <cfRule type="cellIs" dxfId="88" priority="17" operator="equal">
      <formula>$Q$7</formula>
    </cfRule>
    <cfRule type="cellIs" dxfId="87" priority="18" operator="equal">
      <formula>$P$7</formula>
    </cfRule>
  </conditionalFormatting>
  <conditionalFormatting sqref="B11:N11">
    <cfRule type="cellIs" dxfId="86" priority="13" operator="equal">
      <formula>$R$11</formula>
    </cfRule>
    <cfRule type="cellIs" dxfId="85" priority="14" operator="equal">
      <formula>$Q$11</formula>
    </cfRule>
    <cfRule type="cellIs" dxfId="84" priority="15" operator="equal">
      <formula>$P$11</formula>
    </cfRule>
  </conditionalFormatting>
  <conditionalFormatting sqref="B12:N12">
    <cfRule type="cellIs" dxfId="83" priority="10" operator="equal">
      <formula>$R$12</formula>
    </cfRule>
    <cfRule type="cellIs" dxfId="82" priority="11" operator="equal">
      <formula>$Q$12</formula>
    </cfRule>
    <cfRule type="cellIs" dxfId="81" priority="12" operator="equal">
      <formula>$P$12</formula>
    </cfRule>
  </conditionalFormatting>
  <conditionalFormatting sqref="B13:N13">
    <cfRule type="cellIs" dxfId="80" priority="7" operator="equal">
      <formula>$R$13</formula>
    </cfRule>
    <cfRule type="cellIs" dxfId="79" priority="8" operator="equal">
      <formula>$Q$13</formula>
    </cfRule>
    <cfRule type="cellIs" dxfId="78" priority="9" operator="equal">
      <formula>$P$13</formula>
    </cfRule>
  </conditionalFormatting>
  <conditionalFormatting sqref="B14:N14">
    <cfRule type="cellIs" dxfId="77" priority="4" operator="equal">
      <formula>$R$14</formula>
    </cfRule>
    <cfRule type="cellIs" dxfId="76" priority="5" operator="equal">
      <formula>$Q$14</formula>
    </cfRule>
    <cfRule type="cellIs" dxfId="75" priority="6" operator="equal">
      <formula>$P$14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73D-6EF6-41AE-8568-F9EE11D4CE98}">
  <sheetPr>
    <tabColor theme="5" tint="0.59999389629810485"/>
  </sheetPr>
  <dimension ref="A1:X15"/>
  <sheetViews>
    <sheetView workbookViewId="0">
      <selection activeCell="G11" sqref="G11:I15"/>
    </sheetView>
  </sheetViews>
  <sheetFormatPr defaultRowHeight="15" x14ac:dyDescent="0.25"/>
  <sheetData>
    <row r="1" spans="1:24" x14ac:dyDescent="0.25">
      <c r="A1" t="s">
        <v>80</v>
      </c>
      <c r="F1" t="s">
        <v>66</v>
      </c>
      <c r="K1" t="s">
        <v>64</v>
      </c>
      <c r="P1" t="s">
        <v>65</v>
      </c>
      <c r="U1" t="s">
        <v>81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</row>
    <row r="3" spans="1:24" x14ac:dyDescent="0.25">
      <c r="A3" t="s">
        <v>4</v>
      </c>
      <c r="B3">
        <v>97.451999999999998</v>
      </c>
      <c r="C3">
        <v>96.353999999999999</v>
      </c>
      <c r="D3">
        <v>96.9</v>
      </c>
      <c r="F3" t="s">
        <v>4</v>
      </c>
      <c r="G3">
        <v>97.697000000000003</v>
      </c>
      <c r="H3">
        <v>96.456000000000003</v>
      </c>
      <c r="I3">
        <v>97.072999999999993</v>
      </c>
      <c r="K3" t="s">
        <v>4</v>
      </c>
      <c r="L3">
        <v>97.399000000000001</v>
      </c>
      <c r="M3">
        <v>95.861999999999995</v>
      </c>
      <c r="N3">
        <v>96.623999999999995</v>
      </c>
      <c r="P3" t="s">
        <v>4</v>
      </c>
      <c r="Q3">
        <v>97.525000000000006</v>
      </c>
      <c r="R3">
        <v>96.066999999999993</v>
      </c>
      <c r="S3">
        <v>96.790999999999997</v>
      </c>
      <c r="U3" t="s">
        <v>4</v>
      </c>
      <c r="V3">
        <v>97.313999999999993</v>
      </c>
      <c r="W3">
        <v>95.718999999999994</v>
      </c>
      <c r="X3">
        <v>96.51</v>
      </c>
    </row>
    <row r="4" spans="1:24" x14ac:dyDescent="0.25">
      <c r="A4" t="s">
        <v>5</v>
      </c>
      <c r="B4">
        <v>99.841999999999999</v>
      </c>
      <c r="C4">
        <v>99.921000000000006</v>
      </c>
      <c r="D4">
        <v>99.881</v>
      </c>
      <c r="F4" t="s">
        <v>5</v>
      </c>
      <c r="G4">
        <v>99.841999999999999</v>
      </c>
      <c r="H4">
        <v>99.921000000000006</v>
      </c>
      <c r="I4">
        <v>99.881</v>
      </c>
      <c r="K4" t="s">
        <v>5</v>
      </c>
      <c r="L4">
        <v>99.841999999999999</v>
      </c>
      <c r="M4">
        <v>99.921000000000006</v>
      </c>
      <c r="N4">
        <v>99.881</v>
      </c>
      <c r="P4" t="s">
        <v>5</v>
      </c>
      <c r="Q4">
        <v>99.841999999999999</v>
      </c>
      <c r="R4">
        <v>99.921000000000006</v>
      </c>
      <c r="S4">
        <v>99.881</v>
      </c>
      <c r="U4" t="s">
        <v>5</v>
      </c>
      <c r="V4">
        <v>99.802999999999997</v>
      </c>
      <c r="W4">
        <v>99.881</v>
      </c>
      <c r="X4">
        <v>99.841999999999999</v>
      </c>
    </row>
    <row r="5" spans="1:24" x14ac:dyDescent="0.25">
      <c r="A5" t="s">
        <v>7</v>
      </c>
      <c r="B5">
        <v>99.921999999999997</v>
      </c>
      <c r="C5">
        <v>99.953000000000003</v>
      </c>
      <c r="D5">
        <v>99.938000000000002</v>
      </c>
      <c r="F5" t="s">
        <v>7</v>
      </c>
      <c r="G5">
        <v>99.953000000000003</v>
      </c>
      <c r="H5">
        <v>99.983999999999995</v>
      </c>
      <c r="I5">
        <v>99.968999999999994</v>
      </c>
      <c r="K5" t="s">
        <v>7</v>
      </c>
      <c r="L5">
        <v>99.921999999999997</v>
      </c>
      <c r="M5">
        <v>99.938000000000002</v>
      </c>
      <c r="N5">
        <v>99.93</v>
      </c>
      <c r="P5" t="s">
        <v>7</v>
      </c>
      <c r="Q5">
        <v>99.921999999999997</v>
      </c>
      <c r="R5">
        <v>99.953000000000003</v>
      </c>
      <c r="S5">
        <v>99.938000000000002</v>
      </c>
      <c r="U5" t="s">
        <v>7</v>
      </c>
      <c r="V5">
        <v>99.921999999999997</v>
      </c>
      <c r="W5">
        <v>99.968999999999994</v>
      </c>
      <c r="X5">
        <v>99.945999999999998</v>
      </c>
    </row>
    <row r="6" spans="1:24" x14ac:dyDescent="0.25">
      <c r="A6" t="s">
        <v>6</v>
      </c>
      <c r="B6">
        <v>99.63</v>
      </c>
      <c r="C6">
        <v>99.555999999999997</v>
      </c>
      <c r="D6">
        <v>99.593000000000004</v>
      </c>
      <c r="F6" t="s">
        <v>6</v>
      </c>
      <c r="G6">
        <v>99.66</v>
      </c>
      <c r="H6">
        <v>99.585999999999999</v>
      </c>
      <c r="I6">
        <v>99.623000000000005</v>
      </c>
      <c r="K6" t="s">
        <v>6</v>
      </c>
      <c r="L6">
        <v>99.644999999999996</v>
      </c>
      <c r="M6">
        <v>99.570999999999998</v>
      </c>
      <c r="N6">
        <v>99.608000000000004</v>
      </c>
      <c r="P6" t="s">
        <v>6</v>
      </c>
      <c r="Q6">
        <v>99.614999999999995</v>
      </c>
      <c r="R6">
        <v>99.570999999999998</v>
      </c>
      <c r="S6">
        <v>99.593000000000004</v>
      </c>
      <c r="U6" t="s">
        <v>6</v>
      </c>
      <c r="V6">
        <v>99.584999999999994</v>
      </c>
      <c r="W6">
        <v>99.512</v>
      </c>
      <c r="X6">
        <v>99.549000000000007</v>
      </c>
    </row>
    <row r="7" spans="1:24" x14ac:dyDescent="0.25">
      <c r="A7" t="s">
        <v>42</v>
      </c>
      <c r="B7">
        <v>99.212000000000003</v>
      </c>
      <c r="C7">
        <v>98.945999999999998</v>
      </c>
      <c r="D7">
        <v>99.078000000000003</v>
      </c>
      <c r="F7" t="s">
        <v>42</v>
      </c>
      <c r="G7">
        <v>99.287999999999997</v>
      </c>
      <c r="H7">
        <v>98.986999999999995</v>
      </c>
      <c r="I7">
        <v>99.135999999999996</v>
      </c>
      <c r="K7" t="s">
        <v>42</v>
      </c>
      <c r="L7">
        <v>99.201999999999998</v>
      </c>
      <c r="M7">
        <v>98.822999999999993</v>
      </c>
      <c r="N7">
        <v>99.010999999999996</v>
      </c>
      <c r="P7" t="s">
        <v>42</v>
      </c>
      <c r="Q7">
        <v>99.225999999999999</v>
      </c>
      <c r="R7">
        <v>98.878</v>
      </c>
      <c r="S7">
        <v>99.051000000000002</v>
      </c>
      <c r="U7" t="s">
        <v>42</v>
      </c>
      <c r="V7">
        <v>99.156000000000006</v>
      </c>
      <c r="W7">
        <v>98.77</v>
      </c>
      <c r="X7">
        <v>98.960999999999999</v>
      </c>
    </row>
    <row r="9" spans="1:24" x14ac:dyDescent="0.25">
      <c r="F9" t="s">
        <v>82</v>
      </c>
    </row>
    <row r="10" spans="1:24" x14ac:dyDescent="0.25">
      <c r="F10" t="s">
        <v>0</v>
      </c>
      <c r="G10" t="s">
        <v>1</v>
      </c>
      <c r="H10" t="s">
        <v>2</v>
      </c>
      <c r="I10" t="s">
        <v>3</v>
      </c>
    </row>
    <row r="11" spans="1:24" x14ac:dyDescent="0.25">
      <c r="F11" t="s">
        <v>4</v>
      </c>
      <c r="G11">
        <v>70.498000000000005</v>
      </c>
      <c r="H11">
        <v>74.195999999999998</v>
      </c>
      <c r="I11">
        <v>72.3</v>
      </c>
    </row>
    <row r="12" spans="1:24" x14ac:dyDescent="0.25">
      <c r="F12" t="s">
        <v>5</v>
      </c>
      <c r="G12">
        <v>72.555999999999997</v>
      </c>
      <c r="H12">
        <v>76.176000000000002</v>
      </c>
      <c r="I12">
        <v>74.322000000000003</v>
      </c>
    </row>
    <row r="13" spans="1:24" x14ac:dyDescent="0.25">
      <c r="F13" t="s">
        <v>7</v>
      </c>
      <c r="G13">
        <v>71.878</v>
      </c>
      <c r="H13">
        <v>79.367000000000004</v>
      </c>
      <c r="I13">
        <v>75.436999999999998</v>
      </c>
    </row>
    <row r="14" spans="1:24" x14ac:dyDescent="0.25">
      <c r="F14" t="s">
        <v>6</v>
      </c>
      <c r="G14">
        <v>73.442999999999998</v>
      </c>
      <c r="H14">
        <v>80.135999999999996</v>
      </c>
      <c r="I14">
        <v>76.643000000000001</v>
      </c>
    </row>
    <row r="15" spans="1:24" x14ac:dyDescent="0.25">
      <c r="F15" t="s">
        <v>42</v>
      </c>
      <c r="G15">
        <v>72.093999999999994</v>
      </c>
      <c r="H15">
        <v>77.468999999999994</v>
      </c>
      <c r="I15">
        <v>74.676000000000002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0C23-9221-4CE4-B5DB-C293D05C16D4}">
  <sheetPr>
    <tabColor theme="7" tint="0.39997558519241921"/>
  </sheetPr>
  <dimension ref="A1:AG15"/>
  <sheetViews>
    <sheetView workbookViewId="0">
      <selection activeCell="Q36" sqref="Q36"/>
    </sheetView>
  </sheetViews>
  <sheetFormatPr defaultRowHeight="15" x14ac:dyDescent="0.25"/>
  <sheetData>
    <row r="1" spans="1:33" x14ac:dyDescent="0.25">
      <c r="A1" t="s">
        <v>16</v>
      </c>
      <c r="F1" t="s">
        <v>17</v>
      </c>
      <c r="K1" t="s">
        <v>18</v>
      </c>
      <c r="P1" t="s">
        <v>19</v>
      </c>
      <c r="U1" t="s">
        <v>20</v>
      </c>
      <c r="Z1" t="s">
        <v>21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</row>
    <row r="3" spans="1:33" x14ac:dyDescent="0.25">
      <c r="A3" t="s">
        <v>4</v>
      </c>
      <c r="B3">
        <v>98.462000000000003</v>
      </c>
      <c r="C3">
        <v>98.340999999999994</v>
      </c>
      <c r="D3">
        <v>98.400999999999996</v>
      </c>
      <c r="F3" t="s">
        <v>4</v>
      </c>
      <c r="G3">
        <v>98.399000000000001</v>
      </c>
      <c r="H3">
        <v>98.197000000000003</v>
      </c>
      <c r="I3">
        <v>98.298000000000002</v>
      </c>
      <c r="K3" t="s">
        <v>4</v>
      </c>
      <c r="L3">
        <v>97.147000000000006</v>
      </c>
      <c r="M3">
        <v>96.947999999999993</v>
      </c>
      <c r="N3">
        <v>97.046999999999997</v>
      </c>
      <c r="P3" t="s">
        <v>4</v>
      </c>
      <c r="Q3">
        <v>94.649000000000001</v>
      </c>
      <c r="R3">
        <v>93.834000000000003</v>
      </c>
      <c r="S3">
        <v>94.24</v>
      </c>
      <c r="U3" t="s">
        <v>4</v>
      </c>
      <c r="V3">
        <v>89.43</v>
      </c>
      <c r="W3">
        <v>88.733999999999995</v>
      </c>
      <c r="X3">
        <v>89.081000000000003</v>
      </c>
      <c r="Z3" t="s">
        <v>4</v>
      </c>
      <c r="AA3">
        <v>80.143000000000001</v>
      </c>
      <c r="AB3">
        <v>80.355999999999995</v>
      </c>
      <c r="AC3">
        <v>80.25</v>
      </c>
      <c r="AE3">
        <f>MAX(B3,G3,L3,Q3,V3,AA3)</f>
        <v>98.462000000000003</v>
      </c>
      <c r="AF3">
        <f t="shared" ref="AF3:AG3" si="0">MAX(C3,H3,M3,R3,W3,AB3)</f>
        <v>98.340999999999994</v>
      </c>
      <c r="AG3">
        <f t="shared" si="0"/>
        <v>98.400999999999996</v>
      </c>
    </row>
    <row r="4" spans="1:33" x14ac:dyDescent="0.25">
      <c r="A4" t="s">
        <v>5</v>
      </c>
      <c r="B4">
        <v>99.96</v>
      </c>
      <c r="C4">
        <v>99.921000000000006</v>
      </c>
      <c r="D4">
        <v>99.941000000000003</v>
      </c>
      <c r="F4" t="s">
        <v>5</v>
      </c>
      <c r="G4">
        <v>99.921000000000006</v>
      </c>
      <c r="H4">
        <v>99.96</v>
      </c>
      <c r="I4">
        <v>99.941000000000003</v>
      </c>
      <c r="K4" t="s">
        <v>5</v>
      </c>
      <c r="L4">
        <v>99.96</v>
      </c>
      <c r="M4">
        <v>99.921000000000006</v>
      </c>
      <c r="N4">
        <v>99.941000000000003</v>
      </c>
      <c r="P4" t="s">
        <v>5</v>
      </c>
      <c r="Q4">
        <v>99.212000000000003</v>
      </c>
      <c r="R4">
        <v>99.564999999999998</v>
      </c>
      <c r="S4">
        <v>99.388000000000005</v>
      </c>
      <c r="U4" t="s">
        <v>5</v>
      </c>
      <c r="V4">
        <v>96.293000000000006</v>
      </c>
      <c r="W4">
        <v>97.549000000000007</v>
      </c>
      <c r="X4">
        <v>96.917000000000002</v>
      </c>
      <c r="Z4" t="s">
        <v>5</v>
      </c>
      <c r="AA4">
        <v>88.781000000000006</v>
      </c>
      <c r="AB4">
        <v>90.710999999999999</v>
      </c>
      <c r="AC4">
        <v>89.736000000000004</v>
      </c>
      <c r="AE4">
        <f t="shared" ref="AE4:AE7" si="1">MAX(B4,G4,L4,Q4,V4,AA4)</f>
        <v>99.96</v>
      </c>
      <c r="AF4">
        <f t="shared" ref="AF4:AF7" si="2">MAX(C4,H4,M4,R4,W4,AB4)</f>
        <v>99.96</v>
      </c>
      <c r="AG4">
        <f t="shared" ref="AG4:AG7" si="3">MAX(D4,I4,N4,S4,X4,AC4)</f>
        <v>99.941000000000003</v>
      </c>
    </row>
    <row r="5" spans="1:33" x14ac:dyDescent="0.25">
      <c r="A5" t="s">
        <v>7</v>
      </c>
      <c r="B5">
        <v>99.921999999999997</v>
      </c>
      <c r="C5">
        <v>99.953000000000003</v>
      </c>
      <c r="D5">
        <v>99.938000000000002</v>
      </c>
      <c r="F5" t="s">
        <v>7</v>
      </c>
      <c r="G5">
        <v>99.813999999999993</v>
      </c>
      <c r="H5">
        <v>99.86</v>
      </c>
      <c r="I5">
        <v>99.837000000000003</v>
      </c>
      <c r="K5" t="s">
        <v>7</v>
      </c>
      <c r="L5">
        <v>98.927999999999997</v>
      </c>
      <c r="M5">
        <v>98.897000000000006</v>
      </c>
      <c r="N5">
        <v>98.912999999999997</v>
      </c>
      <c r="P5" t="s">
        <v>7</v>
      </c>
      <c r="Q5">
        <v>95.718000000000004</v>
      </c>
      <c r="R5">
        <v>95.822000000000003</v>
      </c>
      <c r="S5">
        <v>95.77</v>
      </c>
      <c r="U5" t="s">
        <v>7</v>
      </c>
      <c r="V5">
        <v>88.831000000000003</v>
      </c>
      <c r="W5">
        <v>89.671999999999997</v>
      </c>
      <c r="X5">
        <v>89.25</v>
      </c>
      <c r="Z5" t="s">
        <v>7</v>
      </c>
      <c r="AA5">
        <v>81.887</v>
      </c>
      <c r="AB5">
        <v>82.078000000000003</v>
      </c>
      <c r="AC5">
        <v>81.981999999999999</v>
      </c>
      <c r="AE5">
        <f t="shared" si="1"/>
        <v>99.921999999999997</v>
      </c>
      <c r="AF5">
        <f t="shared" si="2"/>
        <v>99.953000000000003</v>
      </c>
      <c r="AG5">
        <f t="shared" si="3"/>
        <v>99.938000000000002</v>
      </c>
    </row>
    <row r="6" spans="1:33" x14ac:dyDescent="0.25">
      <c r="A6" t="s">
        <v>6</v>
      </c>
      <c r="B6">
        <v>99.63</v>
      </c>
      <c r="C6">
        <v>99.497</v>
      </c>
      <c r="D6">
        <v>99.563000000000002</v>
      </c>
      <c r="F6" t="s">
        <v>6</v>
      </c>
      <c r="G6">
        <v>99.408000000000001</v>
      </c>
      <c r="H6">
        <v>99.29</v>
      </c>
      <c r="I6">
        <v>99.349000000000004</v>
      </c>
      <c r="K6" t="s">
        <v>6</v>
      </c>
      <c r="L6">
        <v>98.67</v>
      </c>
      <c r="M6">
        <v>98.802000000000007</v>
      </c>
      <c r="N6">
        <v>98.736000000000004</v>
      </c>
      <c r="P6" t="s">
        <v>6</v>
      </c>
      <c r="Q6">
        <v>96.736000000000004</v>
      </c>
      <c r="R6">
        <v>96.879000000000005</v>
      </c>
      <c r="S6">
        <v>96.807000000000002</v>
      </c>
      <c r="U6" t="s">
        <v>6</v>
      </c>
      <c r="V6">
        <v>91.054000000000002</v>
      </c>
      <c r="W6">
        <v>91.997</v>
      </c>
      <c r="X6">
        <v>91.522999999999996</v>
      </c>
      <c r="Z6" t="s">
        <v>6</v>
      </c>
      <c r="AA6">
        <v>83.435000000000002</v>
      </c>
      <c r="AB6">
        <v>85.385000000000005</v>
      </c>
      <c r="AC6">
        <v>84.397999999999996</v>
      </c>
      <c r="AE6">
        <f t="shared" si="1"/>
        <v>99.63</v>
      </c>
      <c r="AF6">
        <f t="shared" si="2"/>
        <v>99.497</v>
      </c>
      <c r="AG6">
        <f t="shared" si="3"/>
        <v>99.563000000000002</v>
      </c>
    </row>
    <row r="7" spans="1:33" x14ac:dyDescent="0.25">
      <c r="B7">
        <f>AVERAGE(B3:B6)</f>
        <v>99.493499999999997</v>
      </c>
      <c r="C7">
        <f t="shared" ref="C7:D7" si="4">AVERAGE(C3:C6)</f>
        <v>99.428000000000011</v>
      </c>
      <c r="D7">
        <f t="shared" si="4"/>
        <v>99.46074999999999</v>
      </c>
      <c r="G7">
        <f>AVERAGE(G3:G6)</f>
        <v>99.385500000000008</v>
      </c>
      <c r="H7">
        <f t="shared" ref="H7:AC7" si="5">AVERAGE(H3:H6)</f>
        <v>99.326750000000004</v>
      </c>
      <c r="I7" s="6">
        <f t="shared" si="5"/>
        <v>99.356250000000003</v>
      </c>
      <c r="L7">
        <f t="shared" si="5"/>
        <v>98.676249999999996</v>
      </c>
      <c r="M7">
        <f t="shared" si="5"/>
        <v>98.64200000000001</v>
      </c>
      <c r="N7">
        <f t="shared" si="5"/>
        <v>98.65925</v>
      </c>
      <c r="Q7">
        <f t="shared" si="5"/>
        <v>96.578749999999999</v>
      </c>
      <c r="R7">
        <f t="shared" si="5"/>
        <v>96.525000000000006</v>
      </c>
      <c r="S7">
        <f t="shared" si="5"/>
        <v>96.551249999999996</v>
      </c>
      <c r="V7">
        <f t="shared" si="5"/>
        <v>91.402000000000015</v>
      </c>
      <c r="W7">
        <f t="shared" si="5"/>
        <v>91.988000000000014</v>
      </c>
      <c r="X7">
        <f t="shared" si="5"/>
        <v>91.69274999999999</v>
      </c>
      <c r="AA7">
        <f t="shared" si="5"/>
        <v>83.561499999999995</v>
      </c>
      <c r="AB7">
        <f t="shared" si="5"/>
        <v>84.632500000000007</v>
      </c>
      <c r="AC7">
        <f t="shared" si="5"/>
        <v>84.091499999999996</v>
      </c>
      <c r="AE7">
        <f t="shared" si="1"/>
        <v>99.493499999999997</v>
      </c>
      <c r="AF7">
        <f t="shared" si="2"/>
        <v>99.428000000000011</v>
      </c>
      <c r="AG7">
        <f t="shared" si="3"/>
        <v>99.46074999999999</v>
      </c>
    </row>
    <row r="9" spans="1:33" x14ac:dyDescent="0.25">
      <c r="A9" t="s">
        <v>74</v>
      </c>
    </row>
    <row r="10" spans="1:33" x14ac:dyDescent="0.25">
      <c r="A10" t="s">
        <v>0</v>
      </c>
      <c r="B10" t="s">
        <v>1</v>
      </c>
      <c r="C10" t="s">
        <v>2</v>
      </c>
      <c r="D10" t="s">
        <v>3</v>
      </c>
    </row>
    <row r="11" spans="1:33" x14ac:dyDescent="0.25">
      <c r="A11" t="s">
        <v>4</v>
      </c>
      <c r="B11">
        <v>69.947000000000003</v>
      </c>
      <c r="C11">
        <v>75.433000000000007</v>
      </c>
      <c r="D11">
        <v>72.587000000000003</v>
      </c>
    </row>
    <row r="12" spans="1:33" x14ac:dyDescent="0.25">
      <c r="A12" t="s">
        <v>5</v>
      </c>
      <c r="B12">
        <v>71.561000000000007</v>
      </c>
      <c r="C12">
        <v>74.95</v>
      </c>
      <c r="D12">
        <v>73.215999999999994</v>
      </c>
    </row>
    <row r="13" spans="1:33" x14ac:dyDescent="0.25">
      <c r="A13" t="s">
        <v>7</v>
      </c>
      <c r="B13">
        <v>71.304000000000002</v>
      </c>
      <c r="C13">
        <v>78.28</v>
      </c>
      <c r="D13">
        <v>74.629000000000005</v>
      </c>
    </row>
    <row r="14" spans="1:33" x14ac:dyDescent="0.25">
      <c r="A14" t="s">
        <v>6</v>
      </c>
      <c r="B14">
        <v>74.394999999999996</v>
      </c>
      <c r="C14">
        <v>80.748000000000005</v>
      </c>
      <c r="D14">
        <v>77.441000000000003</v>
      </c>
    </row>
    <row r="15" spans="1:33" x14ac:dyDescent="0.25">
      <c r="A15" t="s">
        <v>42</v>
      </c>
      <c r="B15">
        <v>71.802000000000007</v>
      </c>
      <c r="C15">
        <v>77.352999999999994</v>
      </c>
      <c r="D15">
        <v>74.468000000000004</v>
      </c>
    </row>
  </sheetData>
  <phoneticPr fontId="1" type="noConversion"/>
  <conditionalFormatting sqref="B3:AC3">
    <cfRule type="cellIs" dxfId="74" priority="28" operator="equal">
      <formula>$AG$3</formula>
    </cfRule>
    <cfRule type="cellIs" dxfId="73" priority="29" operator="equal">
      <formula>$AF$3</formula>
    </cfRule>
    <cfRule type="cellIs" dxfId="72" priority="30" operator="equal">
      <formula>$AE$3</formula>
    </cfRule>
  </conditionalFormatting>
  <conditionalFormatting sqref="B4:AC4">
    <cfRule type="cellIs" dxfId="71" priority="25" operator="equal">
      <formula>$AG$4</formula>
    </cfRule>
    <cfRule type="cellIs" dxfId="70" priority="26" operator="equal">
      <formula>$AF$4</formula>
    </cfRule>
    <cfRule type="cellIs" dxfId="69" priority="27" operator="equal">
      <formula>$AE$4</formula>
    </cfRule>
  </conditionalFormatting>
  <conditionalFormatting sqref="B5:AC5">
    <cfRule type="cellIs" dxfId="68" priority="22" operator="equal">
      <formula>$AG$5</formula>
    </cfRule>
    <cfRule type="cellIs" dxfId="67" priority="23" operator="equal">
      <formula>$AF$5</formula>
    </cfRule>
    <cfRule type="cellIs" dxfId="66" priority="24" operator="equal">
      <formula>$AE$5</formula>
    </cfRule>
  </conditionalFormatting>
  <conditionalFormatting sqref="B6:AC6">
    <cfRule type="cellIs" dxfId="65" priority="19" operator="equal">
      <formula>$AG$6</formula>
    </cfRule>
    <cfRule type="cellIs" dxfId="64" priority="20" operator="equal">
      <formula>$AF$6</formula>
    </cfRule>
    <cfRule type="cellIs" dxfId="63" priority="21" operator="equal">
      <formula>$AE$6</formula>
    </cfRule>
  </conditionalFormatting>
  <conditionalFormatting sqref="B7:AC7">
    <cfRule type="cellIs" dxfId="62" priority="16" operator="equal">
      <formula>$AG$7</formula>
    </cfRule>
    <cfRule type="cellIs" dxfId="61" priority="17" operator="equal">
      <formula>$AF$7</formula>
    </cfRule>
    <cfRule type="cellIs" dxfId="60" priority="18" operator="equal">
      <formula>$AE$7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98B3-64AE-4B2C-806E-46199B97B2A2}">
  <sheetPr>
    <tabColor theme="7" tint="0.39997558519241921"/>
  </sheetPr>
  <dimension ref="A1:W15"/>
  <sheetViews>
    <sheetView workbookViewId="0">
      <selection activeCell="U39" sqref="U39"/>
    </sheetView>
  </sheetViews>
  <sheetFormatPr defaultRowHeight="15" x14ac:dyDescent="0.25"/>
  <sheetData>
    <row r="1" spans="1:23" x14ac:dyDescent="0.25">
      <c r="A1" t="s">
        <v>13</v>
      </c>
      <c r="F1" t="s">
        <v>11</v>
      </c>
      <c r="K1" t="s">
        <v>12</v>
      </c>
      <c r="P1" t="s">
        <v>14</v>
      </c>
      <c r="U1" t="s">
        <v>15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23" x14ac:dyDescent="0.25">
      <c r="A3" t="s">
        <v>4</v>
      </c>
      <c r="B3">
        <v>70.59</v>
      </c>
      <c r="C3">
        <v>75.977000000000004</v>
      </c>
      <c r="D3">
        <v>73.183999999999997</v>
      </c>
      <c r="F3" t="s">
        <v>4</v>
      </c>
      <c r="G3">
        <v>68.83</v>
      </c>
      <c r="H3">
        <v>74.926000000000002</v>
      </c>
      <c r="I3">
        <v>71.748000000000005</v>
      </c>
      <c r="K3" t="s">
        <v>4</v>
      </c>
      <c r="L3">
        <v>58.487000000000002</v>
      </c>
      <c r="M3">
        <v>65.808999999999997</v>
      </c>
      <c r="N3">
        <v>61.932000000000002</v>
      </c>
      <c r="P3" t="s">
        <v>4</v>
      </c>
      <c r="Q3">
        <v>67.040999999999997</v>
      </c>
      <c r="R3">
        <v>73.046000000000006</v>
      </c>
      <c r="S3">
        <v>69.915000000000006</v>
      </c>
      <c r="U3">
        <f>MAX(B3,G3,L3,Q3)</f>
        <v>70.59</v>
      </c>
      <c r="V3">
        <f t="shared" ref="V3:W3" si="0">MAX(C3,H3,M3,R3)</f>
        <v>75.977000000000004</v>
      </c>
      <c r="W3">
        <f t="shared" si="0"/>
        <v>73.183999999999997</v>
      </c>
    </row>
    <row r="4" spans="1:23" x14ac:dyDescent="0.25">
      <c r="A4" t="s">
        <v>5</v>
      </c>
      <c r="B4">
        <v>71.203999999999994</v>
      </c>
      <c r="C4">
        <v>75.69</v>
      </c>
      <c r="D4">
        <v>73.378</v>
      </c>
      <c r="F4" t="s">
        <v>5</v>
      </c>
      <c r="G4">
        <v>69.653000000000006</v>
      </c>
      <c r="H4">
        <v>74.453000000000003</v>
      </c>
      <c r="I4">
        <v>71.972999999999999</v>
      </c>
      <c r="K4" t="s">
        <v>5</v>
      </c>
      <c r="L4">
        <v>70.158000000000001</v>
      </c>
      <c r="M4">
        <v>75.045000000000002</v>
      </c>
      <c r="N4">
        <v>72.519000000000005</v>
      </c>
      <c r="P4" t="s">
        <v>5</v>
      </c>
      <c r="Q4">
        <v>64.766999999999996</v>
      </c>
      <c r="R4">
        <v>69.537999999999997</v>
      </c>
      <c r="S4">
        <v>67.067999999999998</v>
      </c>
      <c r="U4">
        <f t="shared" ref="U4:U7" si="1">MAX(B4,G4,L4,Q4)</f>
        <v>71.203999999999994</v>
      </c>
      <c r="V4">
        <f t="shared" ref="V4:V7" si="2">MAX(C4,H4,M4,R4)</f>
        <v>75.69</v>
      </c>
      <c r="W4">
        <f t="shared" ref="W4:W7" si="3">MAX(D4,I4,N4,S4)</f>
        <v>73.378</v>
      </c>
    </row>
    <row r="5" spans="1:23" x14ac:dyDescent="0.25">
      <c r="A5" t="s">
        <v>7</v>
      </c>
      <c r="B5">
        <v>70.649000000000001</v>
      </c>
      <c r="C5">
        <v>78.344999999999999</v>
      </c>
      <c r="D5">
        <v>74.298000000000002</v>
      </c>
      <c r="F5" t="s">
        <v>7</v>
      </c>
      <c r="G5">
        <v>70.11</v>
      </c>
      <c r="H5">
        <v>78.010999999999996</v>
      </c>
      <c r="I5">
        <v>73.849999999999994</v>
      </c>
      <c r="K5" t="s">
        <v>7</v>
      </c>
      <c r="L5">
        <v>61.073</v>
      </c>
      <c r="M5">
        <v>68.355999999999995</v>
      </c>
      <c r="N5">
        <v>64.510000000000005</v>
      </c>
      <c r="P5" t="s">
        <v>7</v>
      </c>
      <c r="Q5">
        <v>69.242000000000004</v>
      </c>
      <c r="R5">
        <v>76.784000000000006</v>
      </c>
      <c r="S5">
        <v>72.817999999999998</v>
      </c>
      <c r="U5">
        <f t="shared" si="1"/>
        <v>70.649000000000001</v>
      </c>
      <c r="V5">
        <f t="shared" si="2"/>
        <v>78.344999999999999</v>
      </c>
      <c r="W5">
        <f t="shared" si="3"/>
        <v>74.298000000000002</v>
      </c>
    </row>
    <row r="6" spans="1:23" x14ac:dyDescent="0.25">
      <c r="A6" t="s">
        <v>6</v>
      </c>
      <c r="B6">
        <v>74.822999999999993</v>
      </c>
      <c r="C6">
        <v>81.471999999999994</v>
      </c>
      <c r="D6">
        <v>78.006</v>
      </c>
      <c r="F6" t="s">
        <v>6</v>
      </c>
      <c r="G6">
        <v>73.244</v>
      </c>
      <c r="H6">
        <v>80.409000000000006</v>
      </c>
      <c r="I6">
        <v>76.659000000000006</v>
      </c>
      <c r="K6" t="s">
        <v>6</v>
      </c>
      <c r="L6">
        <v>65.305000000000007</v>
      </c>
      <c r="M6">
        <v>73.150000000000006</v>
      </c>
      <c r="N6">
        <v>69.004999999999995</v>
      </c>
      <c r="P6" t="s">
        <v>6</v>
      </c>
      <c r="Q6">
        <v>73.256</v>
      </c>
      <c r="R6">
        <v>79.58</v>
      </c>
      <c r="S6">
        <v>76.287000000000006</v>
      </c>
      <c r="U6">
        <f t="shared" si="1"/>
        <v>74.822999999999993</v>
      </c>
      <c r="V6">
        <f t="shared" si="2"/>
        <v>81.471999999999994</v>
      </c>
      <c r="W6">
        <f t="shared" si="3"/>
        <v>78.006</v>
      </c>
    </row>
    <row r="7" spans="1:23" x14ac:dyDescent="0.25">
      <c r="B7">
        <f>AVERAGE(B3:B6)</f>
        <v>71.816499999999991</v>
      </c>
      <c r="C7">
        <f t="shared" ref="C7:N7" si="4">AVERAGE(C3:C6)</f>
        <v>77.870999999999995</v>
      </c>
      <c r="D7">
        <f t="shared" si="4"/>
        <v>74.716499999999996</v>
      </c>
      <c r="G7">
        <f t="shared" si="4"/>
        <v>70.459249999999997</v>
      </c>
      <c r="H7">
        <f t="shared" si="4"/>
        <v>76.949750000000009</v>
      </c>
      <c r="I7">
        <f t="shared" si="4"/>
        <v>73.557500000000005</v>
      </c>
      <c r="L7">
        <f t="shared" si="4"/>
        <v>63.755750000000006</v>
      </c>
      <c r="M7">
        <f t="shared" si="4"/>
        <v>70.59</v>
      </c>
      <c r="N7">
        <f t="shared" si="4"/>
        <v>66.991500000000002</v>
      </c>
      <c r="Q7">
        <f>AVERAGE(Q3:Q6)</f>
        <v>68.57650000000001</v>
      </c>
      <c r="R7">
        <f t="shared" ref="R7:S7" si="5">AVERAGE(R3:R6)</f>
        <v>74.736999999999995</v>
      </c>
      <c r="S7">
        <f t="shared" si="5"/>
        <v>71.521999999999991</v>
      </c>
      <c r="U7">
        <f t="shared" si="1"/>
        <v>71.816499999999991</v>
      </c>
      <c r="V7">
        <f t="shared" si="2"/>
        <v>77.870999999999995</v>
      </c>
      <c r="W7">
        <f t="shared" si="3"/>
        <v>74.716499999999996</v>
      </c>
    </row>
    <row r="9" spans="1:23" x14ac:dyDescent="0.25">
      <c r="A9" t="s">
        <v>31</v>
      </c>
      <c r="F9" t="s">
        <v>32</v>
      </c>
    </row>
    <row r="10" spans="1:23" x14ac:dyDescent="0.25">
      <c r="A10" t="s">
        <v>0</v>
      </c>
      <c r="B10" t="s">
        <v>1</v>
      </c>
      <c r="C10" t="s">
        <v>2</v>
      </c>
      <c r="D10" t="s">
        <v>3</v>
      </c>
      <c r="F10" t="s">
        <v>0</v>
      </c>
      <c r="G10" t="s">
        <v>1</v>
      </c>
      <c r="H10" t="s">
        <v>2</v>
      </c>
      <c r="I10" t="s">
        <v>3</v>
      </c>
    </row>
    <row r="11" spans="1:23" x14ac:dyDescent="0.25">
      <c r="A11" t="s">
        <v>4</v>
      </c>
      <c r="B11">
        <v>98.399000000000001</v>
      </c>
      <c r="C11">
        <v>98.197000000000003</v>
      </c>
      <c r="D11">
        <v>98.298000000000002</v>
      </c>
      <c r="F11" t="s">
        <v>4</v>
      </c>
      <c r="G11">
        <v>95.893000000000001</v>
      </c>
      <c r="H11">
        <v>95.658000000000001</v>
      </c>
      <c r="I11">
        <v>95.775000000000006</v>
      </c>
      <c r="U11">
        <f>MAX(B11,G11,L11,Q11)</f>
        <v>98.399000000000001</v>
      </c>
      <c r="V11">
        <f t="shared" ref="V11:V15" si="6">MAX(C11,H11,M11,R11)</f>
        <v>98.197000000000003</v>
      </c>
      <c r="W11">
        <f t="shared" ref="W11:W15" si="7">MAX(D11,I11,N11,S11)</f>
        <v>98.298000000000002</v>
      </c>
    </row>
    <row r="12" spans="1:23" x14ac:dyDescent="0.25">
      <c r="A12" t="s">
        <v>5</v>
      </c>
      <c r="B12">
        <v>99.921000000000006</v>
      </c>
      <c r="C12">
        <v>99.96</v>
      </c>
      <c r="D12">
        <v>99.941000000000003</v>
      </c>
      <c r="F12" t="s">
        <v>5</v>
      </c>
      <c r="G12">
        <v>99.802999999999997</v>
      </c>
      <c r="H12">
        <v>99.921000000000006</v>
      </c>
      <c r="I12">
        <v>99.861999999999995</v>
      </c>
      <c r="U12">
        <f t="shared" ref="U12:U15" si="8">MAX(B12,G12,L12,Q12)</f>
        <v>99.921000000000006</v>
      </c>
      <c r="V12">
        <f t="shared" si="6"/>
        <v>99.96</v>
      </c>
      <c r="W12">
        <f t="shared" si="7"/>
        <v>99.941000000000003</v>
      </c>
    </row>
    <row r="13" spans="1:23" x14ac:dyDescent="0.25">
      <c r="A13" t="s">
        <v>7</v>
      </c>
      <c r="B13">
        <v>99.813999999999993</v>
      </c>
      <c r="C13">
        <v>99.86</v>
      </c>
      <c r="D13">
        <v>99.837000000000003</v>
      </c>
      <c r="F13" t="s">
        <v>7</v>
      </c>
      <c r="G13">
        <v>96.888999999999996</v>
      </c>
      <c r="H13">
        <v>97.22</v>
      </c>
      <c r="I13">
        <v>97.054000000000002</v>
      </c>
      <c r="U13">
        <f t="shared" si="8"/>
        <v>99.813999999999993</v>
      </c>
      <c r="V13">
        <f t="shared" si="6"/>
        <v>99.86</v>
      </c>
      <c r="W13">
        <f t="shared" si="7"/>
        <v>99.837000000000003</v>
      </c>
    </row>
    <row r="14" spans="1:23" x14ac:dyDescent="0.25">
      <c r="A14" t="s">
        <v>6</v>
      </c>
      <c r="B14">
        <v>99.408000000000001</v>
      </c>
      <c r="C14">
        <v>99.29</v>
      </c>
      <c r="D14">
        <v>99.349000000000004</v>
      </c>
      <c r="F14" t="s">
        <v>6</v>
      </c>
      <c r="G14">
        <v>97.831999999999994</v>
      </c>
      <c r="H14">
        <v>98.106999999999999</v>
      </c>
      <c r="I14">
        <v>97.968999999999994</v>
      </c>
      <c r="U14">
        <f t="shared" si="8"/>
        <v>99.408000000000001</v>
      </c>
      <c r="V14">
        <f t="shared" si="6"/>
        <v>99.29</v>
      </c>
      <c r="W14">
        <f t="shared" si="7"/>
        <v>99.349000000000004</v>
      </c>
    </row>
    <row r="15" spans="1:23" x14ac:dyDescent="0.25">
      <c r="B15">
        <f>AVERAGE(B11:B14)</f>
        <v>99.385500000000008</v>
      </c>
      <c r="C15">
        <f t="shared" ref="C15:I15" si="9">AVERAGE(C11:C14)</f>
        <v>99.326750000000004</v>
      </c>
      <c r="D15">
        <f t="shared" si="9"/>
        <v>99.356250000000003</v>
      </c>
      <c r="G15">
        <f t="shared" si="9"/>
        <v>97.604249999999993</v>
      </c>
      <c r="H15">
        <f t="shared" si="9"/>
        <v>97.726499999999987</v>
      </c>
      <c r="I15">
        <f t="shared" si="9"/>
        <v>97.665000000000006</v>
      </c>
      <c r="U15">
        <f t="shared" si="8"/>
        <v>99.385500000000008</v>
      </c>
      <c r="V15">
        <f t="shared" si="6"/>
        <v>99.326750000000004</v>
      </c>
      <c r="W15">
        <f t="shared" si="7"/>
        <v>99.356250000000003</v>
      </c>
    </row>
  </sheetData>
  <conditionalFormatting sqref="B3:S3">
    <cfRule type="cellIs" dxfId="59" priority="28" operator="equal">
      <formula>$W$3</formula>
    </cfRule>
    <cfRule type="cellIs" dxfId="58" priority="29" operator="equal">
      <formula>$V$3</formula>
    </cfRule>
    <cfRule type="cellIs" dxfId="57" priority="30" operator="equal">
      <formula>$U$3</formula>
    </cfRule>
  </conditionalFormatting>
  <conditionalFormatting sqref="B4:S4">
    <cfRule type="cellIs" dxfId="56" priority="25" operator="equal">
      <formula>$W$4</formula>
    </cfRule>
    <cfRule type="cellIs" dxfId="55" priority="26" operator="equal">
      <formula>$V$4</formula>
    </cfRule>
    <cfRule type="cellIs" dxfId="54" priority="27" operator="equal">
      <formula>$U$4</formula>
    </cfRule>
  </conditionalFormatting>
  <conditionalFormatting sqref="B5:S5">
    <cfRule type="cellIs" dxfId="53" priority="22" operator="equal">
      <formula>$W$5</formula>
    </cfRule>
    <cfRule type="cellIs" dxfId="52" priority="23" operator="equal">
      <formula>$V$5</formula>
    </cfRule>
    <cfRule type="cellIs" dxfId="51" priority="24" operator="equal">
      <formula>$U$5</formula>
    </cfRule>
  </conditionalFormatting>
  <conditionalFormatting sqref="B6:S6">
    <cfRule type="cellIs" dxfId="50" priority="19" operator="equal">
      <formula>$W$6</formula>
    </cfRule>
    <cfRule type="cellIs" dxfId="49" priority="20" operator="equal">
      <formula>$V$6</formula>
    </cfRule>
    <cfRule type="cellIs" dxfId="48" priority="21" operator="equal">
      <formula>$U$6</formula>
    </cfRule>
  </conditionalFormatting>
  <conditionalFormatting sqref="B7:S7">
    <cfRule type="cellIs" dxfId="47" priority="16" operator="equal">
      <formula>$W$7</formula>
    </cfRule>
    <cfRule type="cellIs" dxfId="46" priority="17" operator="equal">
      <formula>$V$7</formula>
    </cfRule>
    <cfRule type="cellIs" dxfId="45" priority="18" operator="equal">
      <formula>$U$7</formula>
    </cfRule>
  </conditionalFormatting>
  <conditionalFormatting sqref="B15:S15">
    <cfRule type="cellIs" dxfId="44" priority="13" operator="equal">
      <formula>$W$7</formula>
    </cfRule>
    <cfRule type="cellIs" dxfId="43" priority="14" operator="equal">
      <formula>$V$7</formula>
    </cfRule>
    <cfRule type="cellIs" dxfId="42" priority="15" operator="equal">
      <formula>$U$7</formula>
    </cfRule>
  </conditionalFormatting>
  <conditionalFormatting sqref="A11:S11">
    <cfRule type="cellIs" dxfId="41" priority="10" operator="equal">
      <formula>$W$11</formula>
    </cfRule>
    <cfRule type="cellIs" dxfId="40" priority="11" operator="equal">
      <formula>$V$11</formula>
    </cfRule>
    <cfRule type="cellIs" dxfId="39" priority="12" operator="equal">
      <formula>$U$11</formula>
    </cfRule>
  </conditionalFormatting>
  <conditionalFormatting sqref="A12:S12">
    <cfRule type="cellIs" dxfId="38" priority="7" operator="equal">
      <formula>$W$12</formula>
    </cfRule>
    <cfRule type="cellIs" dxfId="37" priority="8" operator="equal">
      <formula>$V$12</formula>
    </cfRule>
    <cfRule type="cellIs" dxfId="36" priority="9" operator="equal">
      <formula>$U$12</formula>
    </cfRule>
  </conditionalFormatting>
  <conditionalFormatting sqref="A13:S13">
    <cfRule type="cellIs" dxfId="35" priority="4" operator="equal">
      <formula>$W$13</formula>
    </cfRule>
    <cfRule type="cellIs" dxfId="34" priority="5" operator="equal">
      <formula>$V$13</formula>
    </cfRule>
    <cfRule type="cellIs" dxfId="33" priority="6" operator="equal">
      <formula>$U$13</formula>
    </cfRule>
  </conditionalFormatting>
  <conditionalFormatting sqref="B14:S14">
    <cfRule type="cellIs" dxfId="32" priority="1" operator="equal">
      <formula>$W$14</formula>
    </cfRule>
    <cfRule type="cellIs" dxfId="31" priority="2" operator="equal">
      <formula>$V$14</formula>
    </cfRule>
    <cfRule type="cellIs" dxfId="30" priority="3" operator="equal">
      <formula>$U$14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7E51-17D1-4D6A-8247-EC1F05D26A77}">
  <sheetPr>
    <tabColor theme="7" tint="0.39997558519241921"/>
  </sheetPr>
  <dimension ref="A1:AG15"/>
  <sheetViews>
    <sheetView topLeftCell="T1" workbookViewId="0">
      <selection activeCell="V3" sqref="V3"/>
    </sheetView>
  </sheetViews>
  <sheetFormatPr defaultRowHeight="15" x14ac:dyDescent="0.25"/>
  <sheetData>
    <row r="1" spans="1:33" x14ac:dyDescent="0.25">
      <c r="A1" t="s">
        <v>56</v>
      </c>
      <c r="F1" t="s">
        <v>57</v>
      </c>
      <c r="K1" t="s">
        <v>63</v>
      </c>
      <c r="P1" t="s">
        <v>58</v>
      </c>
      <c r="U1" t="s">
        <v>60</v>
      </c>
      <c r="Z1" t="s">
        <v>61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</row>
    <row r="3" spans="1:33" x14ac:dyDescent="0.25">
      <c r="A3" t="s">
        <v>4</v>
      </c>
      <c r="B3">
        <v>98.381</v>
      </c>
      <c r="C3">
        <v>98.32</v>
      </c>
      <c r="D3">
        <v>98.350999999999999</v>
      </c>
      <c r="F3" t="s">
        <v>4</v>
      </c>
      <c r="G3">
        <v>98.281999999999996</v>
      </c>
      <c r="H3">
        <v>98.423000000000002</v>
      </c>
      <c r="I3">
        <v>98.352000000000004</v>
      </c>
      <c r="K3" t="s">
        <v>4</v>
      </c>
      <c r="L3">
        <v>98.462000000000003</v>
      </c>
      <c r="M3">
        <v>98.340999999999994</v>
      </c>
      <c r="N3">
        <v>98.400999999999996</v>
      </c>
      <c r="P3" t="s">
        <v>4</v>
      </c>
      <c r="Q3">
        <v>98.484999999999999</v>
      </c>
      <c r="R3">
        <v>98.504999999999995</v>
      </c>
      <c r="S3">
        <v>98.495000000000005</v>
      </c>
      <c r="U3" t="s">
        <v>4</v>
      </c>
      <c r="V3">
        <v>98.748999999999995</v>
      </c>
      <c r="W3">
        <v>98.606999999999999</v>
      </c>
      <c r="X3">
        <v>98.677999999999997</v>
      </c>
      <c r="Z3" t="s">
        <v>4</v>
      </c>
      <c r="AA3">
        <v>98.38</v>
      </c>
      <c r="AB3">
        <v>98.3</v>
      </c>
      <c r="AC3">
        <v>98.34</v>
      </c>
      <c r="AE3">
        <f>MAX(B3,G3,Q3,V3,AA3)</f>
        <v>98.748999999999995</v>
      </c>
      <c r="AF3">
        <f>MAX(C3,H3,R3,W3,AB3)</f>
        <v>98.606999999999999</v>
      </c>
      <c r="AG3">
        <f>MAX(D3,I3,S3,X3,AC3)</f>
        <v>98.677999999999997</v>
      </c>
    </row>
    <row r="4" spans="1:33" x14ac:dyDescent="0.25">
      <c r="A4" t="s">
        <v>5</v>
      </c>
      <c r="B4">
        <v>99.921000000000006</v>
      </c>
      <c r="C4">
        <v>99.96</v>
      </c>
      <c r="D4">
        <v>99.941000000000003</v>
      </c>
      <c r="F4" t="s">
        <v>5</v>
      </c>
      <c r="G4">
        <v>99.96</v>
      </c>
      <c r="H4">
        <v>99.921000000000006</v>
      </c>
      <c r="I4">
        <v>99.941000000000003</v>
      </c>
      <c r="K4" t="s">
        <v>5</v>
      </c>
      <c r="L4">
        <v>99.96</v>
      </c>
      <c r="M4">
        <v>99.921000000000006</v>
      </c>
      <c r="N4">
        <v>99.941000000000003</v>
      </c>
      <c r="P4" t="s">
        <v>5</v>
      </c>
      <c r="Q4">
        <v>99.921000000000006</v>
      </c>
      <c r="R4">
        <v>99.96</v>
      </c>
      <c r="S4">
        <v>99.941000000000003</v>
      </c>
      <c r="U4" t="s">
        <v>5</v>
      </c>
      <c r="V4">
        <v>99.921000000000006</v>
      </c>
      <c r="W4">
        <v>99.96</v>
      </c>
      <c r="X4">
        <v>99.941000000000003</v>
      </c>
      <c r="Z4" t="s">
        <v>5</v>
      </c>
      <c r="AA4">
        <v>99.841999999999999</v>
      </c>
      <c r="AB4">
        <v>99.881</v>
      </c>
      <c r="AC4">
        <v>99.861999999999995</v>
      </c>
      <c r="AE4">
        <f t="shared" ref="AE4:AE7" si="0">MAX(B4,G4,Q4,V4,AA4)</f>
        <v>99.96</v>
      </c>
      <c r="AF4">
        <f t="shared" ref="AF4:AG7" si="1">MAX(C4,H4,R4,W4,AB4)</f>
        <v>99.96</v>
      </c>
      <c r="AG4">
        <f t="shared" si="1"/>
        <v>99.941000000000003</v>
      </c>
    </row>
    <row r="5" spans="1:33" x14ac:dyDescent="0.25">
      <c r="A5" t="s">
        <v>7</v>
      </c>
      <c r="B5">
        <v>99.891000000000005</v>
      </c>
      <c r="C5">
        <v>99.906999999999996</v>
      </c>
      <c r="D5">
        <v>99.899000000000001</v>
      </c>
      <c r="F5" t="s">
        <v>7</v>
      </c>
      <c r="G5">
        <v>99.921999999999997</v>
      </c>
      <c r="H5">
        <v>99.953000000000003</v>
      </c>
      <c r="I5">
        <v>99.938000000000002</v>
      </c>
      <c r="K5" t="s">
        <v>7</v>
      </c>
      <c r="L5">
        <v>99.921999999999997</v>
      </c>
      <c r="M5">
        <v>99.953000000000003</v>
      </c>
      <c r="N5">
        <v>99.938000000000002</v>
      </c>
      <c r="P5" t="s">
        <v>7</v>
      </c>
      <c r="Q5">
        <v>99.953000000000003</v>
      </c>
      <c r="R5">
        <v>99.983999999999995</v>
      </c>
      <c r="S5">
        <v>99.968999999999994</v>
      </c>
      <c r="U5" t="s">
        <v>7</v>
      </c>
      <c r="V5">
        <v>99.953000000000003</v>
      </c>
      <c r="W5">
        <v>99.983999999999995</v>
      </c>
      <c r="X5">
        <v>99.968999999999994</v>
      </c>
      <c r="Z5" t="s">
        <v>7</v>
      </c>
      <c r="AA5">
        <v>99.783000000000001</v>
      </c>
      <c r="AB5">
        <v>99.798000000000002</v>
      </c>
      <c r="AC5">
        <v>99.79</v>
      </c>
      <c r="AE5">
        <f t="shared" si="0"/>
        <v>99.953000000000003</v>
      </c>
      <c r="AF5">
        <f t="shared" si="1"/>
        <v>99.983999999999995</v>
      </c>
      <c r="AG5">
        <f t="shared" si="1"/>
        <v>99.968999999999994</v>
      </c>
    </row>
    <row r="6" spans="1:33" x14ac:dyDescent="0.25">
      <c r="A6" t="s">
        <v>6</v>
      </c>
      <c r="B6">
        <v>99.378</v>
      </c>
      <c r="C6">
        <v>99.29</v>
      </c>
      <c r="D6">
        <v>99.334000000000003</v>
      </c>
      <c r="F6" t="s">
        <v>6</v>
      </c>
      <c r="G6">
        <v>99.540999999999997</v>
      </c>
      <c r="H6">
        <v>99.481999999999999</v>
      </c>
      <c r="I6">
        <v>99.512</v>
      </c>
      <c r="K6" t="s">
        <v>6</v>
      </c>
      <c r="L6">
        <v>99.63</v>
      </c>
      <c r="M6">
        <v>99.497</v>
      </c>
      <c r="N6">
        <v>99.563000000000002</v>
      </c>
      <c r="P6" t="s">
        <v>6</v>
      </c>
      <c r="Q6" t="s">
        <v>59</v>
      </c>
      <c r="R6" t="s">
        <v>59</v>
      </c>
      <c r="S6" t="s">
        <v>59</v>
      </c>
      <c r="U6" t="s">
        <v>6</v>
      </c>
      <c r="V6">
        <v>99.555999999999997</v>
      </c>
      <c r="W6">
        <v>99.453000000000003</v>
      </c>
      <c r="X6">
        <v>99.504000000000005</v>
      </c>
      <c r="Z6" t="s">
        <v>6</v>
      </c>
      <c r="AA6">
        <v>99.245999999999995</v>
      </c>
      <c r="AB6">
        <v>99.26</v>
      </c>
      <c r="AC6">
        <v>99.253</v>
      </c>
      <c r="AE6">
        <f t="shared" si="0"/>
        <v>99.555999999999997</v>
      </c>
      <c r="AF6">
        <f t="shared" si="1"/>
        <v>99.481999999999999</v>
      </c>
      <c r="AG6">
        <f t="shared" si="1"/>
        <v>99.512</v>
      </c>
    </row>
    <row r="7" spans="1:33" x14ac:dyDescent="0.25">
      <c r="B7">
        <f>AVERAGE(B3:B6)</f>
        <v>99.392750000000007</v>
      </c>
      <c r="C7">
        <f t="shared" ref="C7:D7" si="2">AVERAGE(C3:C6)</f>
        <v>99.369249999999994</v>
      </c>
      <c r="D7">
        <f t="shared" si="2"/>
        <v>99.381250000000009</v>
      </c>
      <c r="G7">
        <f>AVERAGE(G3:G6)</f>
        <v>99.426249999999996</v>
      </c>
      <c r="H7">
        <f t="shared" ref="H7:AC7" si="3">AVERAGE(H3:H6)</f>
        <v>99.444749999999999</v>
      </c>
      <c r="I7">
        <f t="shared" si="3"/>
        <v>99.435749999999999</v>
      </c>
      <c r="L7">
        <f>AVERAGE(L3:L6)</f>
        <v>99.493499999999997</v>
      </c>
      <c r="M7">
        <f t="shared" ref="M7:N7" si="4">AVERAGE(M3:M6)</f>
        <v>99.428000000000011</v>
      </c>
      <c r="N7">
        <f t="shared" si="4"/>
        <v>99.46074999999999</v>
      </c>
      <c r="Q7">
        <f t="shared" si="3"/>
        <v>99.453000000000017</v>
      </c>
      <c r="R7">
        <f t="shared" si="3"/>
        <v>99.48299999999999</v>
      </c>
      <c r="S7">
        <f t="shared" si="3"/>
        <v>99.46833333333332</v>
      </c>
      <c r="V7">
        <f t="shared" si="3"/>
        <v>99.544750000000008</v>
      </c>
      <c r="W7">
        <f t="shared" si="3"/>
        <v>99.501000000000005</v>
      </c>
      <c r="X7">
        <f t="shared" si="3"/>
        <v>99.522999999999996</v>
      </c>
      <c r="AA7">
        <f t="shared" si="3"/>
        <v>99.312749999999994</v>
      </c>
      <c r="AB7">
        <f t="shared" si="3"/>
        <v>99.309749999999994</v>
      </c>
      <c r="AC7">
        <f t="shared" si="3"/>
        <v>99.311250000000001</v>
      </c>
      <c r="AE7">
        <f t="shared" si="0"/>
        <v>99.544750000000008</v>
      </c>
      <c r="AF7">
        <f t="shared" si="1"/>
        <v>99.501000000000005</v>
      </c>
      <c r="AG7">
        <f t="shared" si="1"/>
        <v>99.522999999999996</v>
      </c>
    </row>
    <row r="9" spans="1:33" x14ac:dyDescent="0.25">
      <c r="P9" s="8"/>
      <c r="Q9" s="8"/>
      <c r="R9" s="8"/>
      <c r="S9" s="8"/>
      <c r="T9" s="8"/>
      <c r="U9" s="8" t="s">
        <v>62</v>
      </c>
      <c r="V9" s="8"/>
      <c r="W9" s="8"/>
      <c r="X9" s="8"/>
    </row>
    <row r="10" spans="1:33" x14ac:dyDescent="0.25">
      <c r="P10" s="8"/>
      <c r="Q10" s="8"/>
      <c r="R10" s="8"/>
      <c r="S10" s="8"/>
      <c r="T10" s="8"/>
      <c r="U10" s="8" t="s">
        <v>0</v>
      </c>
      <c r="V10" s="8" t="s">
        <v>1</v>
      </c>
      <c r="W10" s="8" t="s">
        <v>2</v>
      </c>
      <c r="X10" s="8" t="s">
        <v>3</v>
      </c>
    </row>
    <row r="11" spans="1:33" x14ac:dyDescent="0.25">
      <c r="P11" s="8"/>
      <c r="Q11" s="8"/>
      <c r="R11" s="8"/>
      <c r="S11" s="8"/>
      <c r="T11" s="8"/>
      <c r="U11" s="8" t="s">
        <v>4</v>
      </c>
      <c r="V11" s="8">
        <v>69.227000000000004</v>
      </c>
      <c r="W11" s="8">
        <v>75.247</v>
      </c>
      <c r="X11" s="8">
        <v>72.111999999999995</v>
      </c>
    </row>
    <row r="12" spans="1:33" x14ac:dyDescent="0.25">
      <c r="P12" s="8"/>
      <c r="Q12" s="8"/>
      <c r="R12" s="8"/>
      <c r="S12" s="8"/>
      <c r="T12" s="8"/>
      <c r="U12" s="8" t="s">
        <v>5</v>
      </c>
      <c r="V12" s="8">
        <v>72.995000000000005</v>
      </c>
      <c r="W12" s="8">
        <v>75.995999999999995</v>
      </c>
      <c r="X12" s="8">
        <v>74.465000000000003</v>
      </c>
    </row>
    <row r="13" spans="1:33" x14ac:dyDescent="0.25">
      <c r="P13" s="8"/>
      <c r="Q13" s="8"/>
      <c r="R13" s="8"/>
      <c r="S13" s="8"/>
      <c r="T13" s="8"/>
      <c r="U13" s="8" t="s">
        <v>7</v>
      </c>
      <c r="V13" s="8">
        <v>71.504000000000005</v>
      </c>
      <c r="W13" s="8">
        <v>78.807000000000002</v>
      </c>
      <c r="X13" s="8">
        <v>74.977999999999994</v>
      </c>
    </row>
    <row r="14" spans="1:33" x14ac:dyDescent="0.25">
      <c r="P14" s="8"/>
      <c r="Q14" s="8"/>
      <c r="R14" s="8"/>
      <c r="S14" s="8"/>
      <c r="T14" s="8"/>
      <c r="U14" s="8" t="s">
        <v>6</v>
      </c>
      <c r="V14" s="8">
        <v>72.63</v>
      </c>
      <c r="W14" s="8">
        <v>78.346999999999994</v>
      </c>
      <c r="X14" s="8">
        <v>75.38</v>
      </c>
    </row>
    <row r="15" spans="1:33" x14ac:dyDescent="0.25">
      <c r="P15" s="8"/>
      <c r="Q15" s="8"/>
      <c r="R15" s="8"/>
      <c r="S15" s="8"/>
      <c r="T15" s="8"/>
      <c r="U15" s="8" t="s">
        <v>42</v>
      </c>
      <c r="V15" s="8">
        <v>71.588999999999999</v>
      </c>
      <c r="W15" s="8">
        <v>77.099000000000004</v>
      </c>
      <c r="X15" s="8">
        <v>74.233999999999995</v>
      </c>
    </row>
  </sheetData>
  <conditionalFormatting sqref="B7:J7 O7:AC7">
    <cfRule type="cellIs" dxfId="29" priority="43" operator="equal">
      <formula>$AG$7</formula>
    </cfRule>
    <cfRule type="cellIs" dxfId="28" priority="44" operator="equal">
      <formula>$AF$7</formula>
    </cfRule>
    <cfRule type="cellIs" dxfId="27" priority="45" operator="equal">
      <formula>$AE$7</formula>
    </cfRule>
  </conditionalFormatting>
  <conditionalFormatting sqref="B3:J3 O3:AC3">
    <cfRule type="cellIs" dxfId="26" priority="40" operator="equal">
      <formula>$AG$3</formula>
    </cfRule>
    <cfRule type="cellIs" dxfId="25" priority="41" operator="equal">
      <formula>$AF$3</formula>
    </cfRule>
    <cfRule type="cellIs" dxfId="24" priority="42" operator="equal">
      <formula>$AE$3</formula>
    </cfRule>
  </conditionalFormatting>
  <conditionalFormatting sqref="B4:J6 O4:AC6">
    <cfRule type="cellIs" dxfId="23" priority="31" operator="equal">
      <formula>$AG$6</formula>
    </cfRule>
    <cfRule type="cellIs" dxfId="22" priority="32" operator="equal">
      <formula>$AF$6</formula>
    </cfRule>
    <cfRule type="cellIs" dxfId="21" priority="33" operator="equal">
      <formula>$AE$6</formula>
    </cfRule>
    <cfRule type="cellIs" dxfId="20" priority="34" operator="equal">
      <formula>$AG$5</formula>
    </cfRule>
    <cfRule type="cellIs" dxfId="19" priority="35" operator="equal">
      <formula>$AF$5</formula>
    </cfRule>
    <cfRule type="cellIs" dxfId="18" priority="36" operator="equal">
      <formula>$AE$5</formula>
    </cfRule>
    <cfRule type="cellIs" dxfId="17" priority="37" operator="equal">
      <formula>$AG$4</formula>
    </cfRule>
    <cfRule type="cellIs" dxfId="16" priority="38" operator="equal">
      <formula>$AF$4</formula>
    </cfRule>
    <cfRule type="cellIs" dxfId="15" priority="39" operator="equal">
      <formula>$AE$4</formula>
    </cfRule>
  </conditionalFormatting>
  <conditionalFormatting sqref="L3:N3">
    <cfRule type="cellIs" dxfId="14" priority="13" operator="equal">
      <formula>$AG$3</formula>
    </cfRule>
    <cfRule type="cellIs" dxfId="13" priority="14" operator="equal">
      <formula>$AF$3</formula>
    </cfRule>
    <cfRule type="cellIs" dxfId="12" priority="15" operator="equal">
      <formula>$AE$3</formula>
    </cfRule>
  </conditionalFormatting>
  <conditionalFormatting sqref="L4:N4">
    <cfRule type="cellIs" dxfId="11" priority="10" operator="equal">
      <formula>$AG$4</formula>
    </cfRule>
    <cfRule type="cellIs" dxfId="10" priority="11" operator="equal">
      <formula>$AF$4</formula>
    </cfRule>
    <cfRule type="cellIs" dxfId="9" priority="12" operator="equal">
      <formula>$AE$4</formula>
    </cfRule>
  </conditionalFormatting>
  <conditionalFormatting sqref="L5:N5">
    <cfRule type="cellIs" dxfId="8" priority="7" operator="equal">
      <formula>$AG$5</formula>
    </cfRule>
    <cfRule type="cellIs" dxfId="7" priority="8" operator="equal">
      <formula>$AF$5</formula>
    </cfRule>
    <cfRule type="cellIs" dxfId="6" priority="9" operator="equal">
      <formula>$AE$5</formula>
    </cfRule>
  </conditionalFormatting>
  <conditionalFormatting sqref="L6:N6">
    <cfRule type="cellIs" dxfId="5" priority="4" operator="equal">
      <formula>$AG$6</formula>
    </cfRule>
    <cfRule type="cellIs" dxfId="4" priority="5" operator="equal">
      <formula>$AF$6</formula>
    </cfRule>
    <cfRule type="cellIs" dxfId="3" priority="6" operator="equal">
      <formula>$AE$6</formula>
    </cfRule>
  </conditionalFormatting>
  <conditionalFormatting sqref="L7:N7">
    <cfRule type="cellIs" dxfId="2" priority="1" operator="equal">
      <formula>$AG$7</formula>
    </cfRule>
    <cfRule type="cellIs" dxfId="1" priority="2" operator="equal">
      <formula>$AF$7</formula>
    </cfRule>
    <cfRule type="cellIs" dxfId="0" priority="3" operator="equal">
      <formula>$AE$7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E63F-EC54-4B6B-A99F-41DC5C137483}">
  <dimension ref="A1:X15"/>
  <sheetViews>
    <sheetView topLeftCell="M1" workbookViewId="0">
      <selection activeCell="V11" sqref="V11:X15"/>
    </sheetView>
  </sheetViews>
  <sheetFormatPr defaultRowHeight="15" x14ac:dyDescent="0.25"/>
  <sheetData>
    <row r="1" spans="1:24" x14ac:dyDescent="0.25">
      <c r="A1" t="s">
        <v>75</v>
      </c>
      <c r="F1" t="s">
        <v>75</v>
      </c>
      <c r="K1" t="s">
        <v>76</v>
      </c>
      <c r="P1" t="s">
        <v>77</v>
      </c>
      <c r="U1" t="s">
        <v>78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</row>
    <row r="3" spans="1:24" x14ac:dyDescent="0.25">
      <c r="A3" t="s">
        <v>4</v>
      </c>
      <c r="B3">
        <v>98.423000000000002</v>
      </c>
      <c r="C3">
        <v>98.442999999999998</v>
      </c>
      <c r="D3">
        <v>98.433000000000007</v>
      </c>
      <c r="F3" t="s">
        <v>4</v>
      </c>
      <c r="G3">
        <v>98.423000000000002</v>
      </c>
      <c r="H3">
        <v>98.442999999999998</v>
      </c>
      <c r="I3">
        <v>98.433000000000007</v>
      </c>
      <c r="K3" t="s">
        <v>4</v>
      </c>
      <c r="L3">
        <v>98.563000000000002</v>
      </c>
      <c r="M3">
        <v>98.361000000000004</v>
      </c>
      <c r="N3">
        <v>98.462000000000003</v>
      </c>
      <c r="P3" t="s">
        <v>4</v>
      </c>
      <c r="Q3">
        <v>98.766999999999996</v>
      </c>
      <c r="R3">
        <v>98.423000000000002</v>
      </c>
      <c r="S3">
        <v>98.593999999999994</v>
      </c>
      <c r="U3" t="s">
        <v>4</v>
      </c>
      <c r="V3">
        <v>98.748999999999995</v>
      </c>
      <c r="W3">
        <v>98.606999999999999</v>
      </c>
      <c r="X3">
        <v>98.677999999999997</v>
      </c>
    </row>
    <row r="4" spans="1:24" x14ac:dyDescent="0.25">
      <c r="A4" t="s">
        <v>5</v>
      </c>
      <c r="B4">
        <v>99.96</v>
      </c>
      <c r="C4">
        <v>99.921000000000006</v>
      </c>
      <c r="D4">
        <v>99.941000000000003</v>
      </c>
      <c r="F4" t="s">
        <v>5</v>
      </c>
      <c r="G4">
        <v>99.96</v>
      </c>
      <c r="H4">
        <v>99.921000000000006</v>
      </c>
      <c r="I4">
        <v>99.941000000000003</v>
      </c>
      <c r="K4" t="s">
        <v>5</v>
      </c>
      <c r="L4">
        <v>99.96</v>
      </c>
      <c r="M4">
        <v>99.921000000000006</v>
      </c>
      <c r="N4">
        <v>99.941000000000003</v>
      </c>
      <c r="P4" t="s">
        <v>5</v>
      </c>
      <c r="Q4">
        <v>99.921000000000006</v>
      </c>
      <c r="R4">
        <v>99.96</v>
      </c>
      <c r="S4">
        <v>99.941000000000003</v>
      </c>
      <c r="U4" t="s">
        <v>5</v>
      </c>
      <c r="V4">
        <v>99.921000000000006</v>
      </c>
      <c r="W4">
        <v>99.96</v>
      </c>
      <c r="X4">
        <v>99.941000000000003</v>
      </c>
    </row>
    <row r="5" spans="1:24" x14ac:dyDescent="0.25">
      <c r="A5" t="s">
        <v>7</v>
      </c>
      <c r="B5">
        <v>99.921999999999997</v>
      </c>
      <c r="C5">
        <v>99.938000000000002</v>
      </c>
      <c r="D5">
        <v>99.93</v>
      </c>
      <c r="F5" t="s">
        <v>7</v>
      </c>
      <c r="G5">
        <v>99.921999999999997</v>
      </c>
      <c r="H5">
        <v>99.938000000000002</v>
      </c>
      <c r="I5">
        <v>99.93</v>
      </c>
      <c r="K5" t="s">
        <v>7</v>
      </c>
      <c r="L5">
        <v>99.921999999999997</v>
      </c>
      <c r="M5">
        <v>99.953000000000003</v>
      </c>
      <c r="N5">
        <v>99.938000000000002</v>
      </c>
      <c r="P5" t="s">
        <v>7</v>
      </c>
      <c r="Q5">
        <v>99.906999999999996</v>
      </c>
      <c r="R5">
        <v>99.953000000000003</v>
      </c>
      <c r="S5">
        <v>99.93</v>
      </c>
      <c r="U5" t="s">
        <v>7</v>
      </c>
      <c r="V5">
        <v>99.953000000000003</v>
      </c>
      <c r="W5">
        <v>99.983999999999995</v>
      </c>
      <c r="X5">
        <v>99.968999999999994</v>
      </c>
    </row>
    <row r="6" spans="1:24" x14ac:dyDescent="0.25">
      <c r="A6" t="s">
        <v>6</v>
      </c>
      <c r="B6">
        <v>99.57</v>
      </c>
      <c r="C6">
        <v>99.453000000000003</v>
      </c>
      <c r="D6">
        <v>99.512</v>
      </c>
      <c r="F6" t="s">
        <v>6</v>
      </c>
      <c r="G6">
        <v>99.57</v>
      </c>
      <c r="H6">
        <v>99.453000000000003</v>
      </c>
      <c r="I6">
        <v>99.512</v>
      </c>
      <c r="K6" t="s">
        <v>6</v>
      </c>
      <c r="L6">
        <v>99.525999999999996</v>
      </c>
      <c r="M6">
        <v>99.408000000000001</v>
      </c>
      <c r="N6">
        <v>99.466999999999999</v>
      </c>
      <c r="P6" t="s">
        <v>6</v>
      </c>
      <c r="Q6">
        <v>99.57</v>
      </c>
      <c r="R6">
        <v>99.438000000000002</v>
      </c>
      <c r="S6">
        <v>99.504000000000005</v>
      </c>
      <c r="U6" t="s">
        <v>6</v>
      </c>
      <c r="V6">
        <v>99.555999999999997</v>
      </c>
      <c r="W6">
        <v>99.453000000000003</v>
      </c>
      <c r="X6">
        <v>99.504000000000005</v>
      </c>
    </row>
    <row r="7" spans="1:24" x14ac:dyDescent="0.25">
      <c r="A7" t="s">
        <v>42</v>
      </c>
      <c r="B7">
        <v>99.468999999999994</v>
      </c>
      <c r="C7">
        <v>99.438999999999993</v>
      </c>
      <c r="D7">
        <v>99.453999999999994</v>
      </c>
      <c r="F7" t="s">
        <v>42</v>
      </c>
      <c r="G7">
        <v>99.468999999999994</v>
      </c>
      <c r="H7">
        <v>99.438999999999993</v>
      </c>
      <c r="I7">
        <v>99.453999999999994</v>
      </c>
      <c r="K7" t="s">
        <v>42</v>
      </c>
      <c r="L7">
        <v>99.492999999999995</v>
      </c>
      <c r="M7">
        <v>99.411000000000001</v>
      </c>
      <c r="N7">
        <v>99.451999999999998</v>
      </c>
      <c r="P7" t="s">
        <v>42</v>
      </c>
      <c r="Q7">
        <v>99.540999999999997</v>
      </c>
      <c r="R7">
        <v>99.444000000000003</v>
      </c>
      <c r="S7">
        <v>99.492000000000004</v>
      </c>
      <c r="U7" t="s">
        <v>42</v>
      </c>
      <c r="V7">
        <v>99.545000000000002</v>
      </c>
      <c r="W7">
        <v>99.501000000000005</v>
      </c>
      <c r="X7">
        <v>99.522999999999996</v>
      </c>
    </row>
    <row r="9" spans="1:24" x14ac:dyDescent="0.25">
      <c r="U9" t="s">
        <v>79</v>
      </c>
    </row>
    <row r="10" spans="1:24" x14ac:dyDescent="0.25">
      <c r="U10" t="s">
        <v>0</v>
      </c>
      <c r="V10" t="s">
        <v>1</v>
      </c>
      <c r="W10" t="s">
        <v>2</v>
      </c>
      <c r="X10" t="s">
        <v>3</v>
      </c>
    </row>
    <row r="11" spans="1:24" x14ac:dyDescent="0.25">
      <c r="U11" t="s">
        <v>4</v>
      </c>
      <c r="V11">
        <v>69.227000000000004</v>
      </c>
      <c r="W11">
        <v>75.247</v>
      </c>
      <c r="X11">
        <v>72.111999999999995</v>
      </c>
    </row>
    <row r="12" spans="1:24" x14ac:dyDescent="0.25">
      <c r="U12" t="s">
        <v>5</v>
      </c>
      <c r="V12">
        <v>72.995000000000005</v>
      </c>
      <c r="W12">
        <v>75.995999999999995</v>
      </c>
      <c r="X12">
        <v>74.465000000000003</v>
      </c>
    </row>
    <row r="13" spans="1:24" x14ac:dyDescent="0.25">
      <c r="U13" t="s">
        <v>7</v>
      </c>
      <c r="V13">
        <v>71.504000000000005</v>
      </c>
      <c r="W13">
        <v>78.807000000000002</v>
      </c>
      <c r="X13">
        <v>74.977999999999994</v>
      </c>
    </row>
    <row r="14" spans="1:24" x14ac:dyDescent="0.25">
      <c r="U14" t="s">
        <v>6</v>
      </c>
      <c r="V14">
        <v>72.63</v>
      </c>
      <c r="W14">
        <v>78.346999999999994</v>
      </c>
      <c r="X14">
        <v>75.38</v>
      </c>
    </row>
    <row r="15" spans="1:24" x14ac:dyDescent="0.25">
      <c r="U15" t="s">
        <v>42</v>
      </c>
      <c r="V15">
        <v>71.588999999999999</v>
      </c>
      <c r="W15">
        <v>77.099000000000004</v>
      </c>
      <c r="X15">
        <v>74.233999999999995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Small Dropout</vt:lpstr>
      <vt:lpstr>Small LR</vt:lpstr>
      <vt:lpstr>Small Dim</vt:lpstr>
      <vt:lpstr>Small Enc</vt:lpstr>
      <vt:lpstr>Final Presentation</vt:lpstr>
      <vt:lpstr>Large Dropout</vt:lpstr>
      <vt:lpstr>Hard DIM</vt:lpstr>
      <vt:lpstr>Hard Large LR</vt:lpstr>
      <vt:lpstr>Hard Enc</vt:lpstr>
      <vt:lpstr>Transformer Dropout</vt:lpstr>
      <vt:lpstr>Transformer LR</vt:lpstr>
      <vt:lpstr>Transformer Dim</vt:lpstr>
      <vt:lpstr>Transformer Enc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Simbarashe Mawere</dc:creator>
  <cp:lastModifiedBy>Simbarashe Mawere</cp:lastModifiedBy>
  <dcterms:created xsi:type="dcterms:W3CDTF">2022-10-05T20:18:38Z</dcterms:created>
  <dcterms:modified xsi:type="dcterms:W3CDTF">2022-11-11T08:01:58Z</dcterms:modified>
</cp:coreProperties>
</file>