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8" i="1"/>
  <c r="E29" i="1"/>
  <c r="E30" i="1"/>
  <c r="E26" i="1"/>
  <c r="D27" i="1"/>
  <c r="D28" i="1"/>
  <c r="D29" i="1"/>
  <c r="D30" i="1"/>
  <c r="D26" i="1"/>
  <c r="A27" i="1"/>
  <c r="A28" i="1"/>
  <c r="A29" i="1"/>
  <c r="A30" i="1"/>
  <c r="A26" i="1"/>
  <c r="D20" i="1"/>
  <c r="D21" i="1"/>
  <c r="D22" i="1"/>
  <c r="D19" i="1"/>
  <c r="A19" i="1"/>
  <c r="A20" i="1"/>
  <c r="A21" i="1"/>
  <c r="A22" i="1"/>
  <c r="A18" i="1"/>
</calcChain>
</file>

<file path=xl/sharedStrings.xml><?xml version="1.0" encoding="utf-8"?>
<sst xmlns="http://schemas.openxmlformats.org/spreadsheetml/2006/main" count="10" uniqueCount="10">
  <si>
    <t>R0 RTD</t>
  </si>
  <si>
    <t>R0 Therm</t>
  </si>
  <si>
    <t>Measured C</t>
  </si>
  <si>
    <t>Panel C</t>
  </si>
  <si>
    <t>RTD Res(Ohms)</t>
  </si>
  <si>
    <t>Thermistor(kOhms)</t>
  </si>
  <si>
    <t>Hot&amp;Cold(mV)</t>
  </si>
  <si>
    <t>R/R0-1</t>
  </si>
  <si>
    <t>1/T-1/T0</t>
  </si>
  <si>
    <t>ln(T/T0)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</si>
</sst>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" workbookViewId="0">
      <selection activeCell="E28" sqref="E28"/>
    </sheetView>
  </sheetViews>
  <sheetFormatPr defaultRowHeight="15" x14ac:dyDescent="0.25"/>
  <cols>
    <col min="1" max="1" width="11.85546875" customWidth="1"/>
    <col min="3" max="3" width="15.85546875" customWidth="1"/>
    <col min="4" max="4" width="18.42578125" customWidth="1"/>
    <col min="5" max="5" width="13.42578125" customWidth="1"/>
  </cols>
  <sheetData>
    <row r="1" spans="1:5" x14ac:dyDescent="0.25">
      <c r="A1" t="s">
        <v>0</v>
      </c>
      <c r="B1">
        <v>100.6</v>
      </c>
    </row>
    <row r="2" spans="1:5" x14ac:dyDescent="0.25">
      <c r="A2" t="s">
        <v>1</v>
      </c>
      <c r="B2" s="1">
        <v>9809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25.6</v>
      </c>
      <c r="B5">
        <v>25</v>
      </c>
      <c r="C5">
        <v>109.9</v>
      </c>
      <c r="D5">
        <v>2.9710000000000001</v>
      </c>
    </row>
    <row r="6" spans="1:5" x14ac:dyDescent="0.25">
      <c r="A6">
        <v>35.5</v>
      </c>
      <c r="B6">
        <v>35</v>
      </c>
      <c r="C6">
        <v>113.7</v>
      </c>
      <c r="D6">
        <v>1.948</v>
      </c>
    </row>
    <row r="7" spans="1:5" x14ac:dyDescent="0.25">
      <c r="A7">
        <v>45</v>
      </c>
      <c r="B7">
        <v>45</v>
      </c>
      <c r="C7">
        <v>117.4</v>
      </c>
      <c r="D7">
        <v>1.337</v>
      </c>
    </row>
    <row r="8" spans="1:5" x14ac:dyDescent="0.25">
      <c r="A8">
        <v>54.8</v>
      </c>
      <c r="B8">
        <v>55</v>
      </c>
      <c r="C8">
        <v>121.3</v>
      </c>
      <c r="D8">
        <v>0.91</v>
      </c>
    </row>
    <row r="11" spans="1:5" x14ac:dyDescent="0.25">
      <c r="A11">
        <v>0</v>
      </c>
      <c r="C11">
        <v>100.6</v>
      </c>
    </row>
    <row r="12" spans="1:5" x14ac:dyDescent="0.25">
      <c r="A12">
        <v>25</v>
      </c>
      <c r="C12">
        <v>109.9</v>
      </c>
    </row>
    <row r="13" spans="1:5" x14ac:dyDescent="0.25">
      <c r="A13">
        <v>35</v>
      </c>
      <c r="C13">
        <v>113.7</v>
      </c>
    </row>
    <row r="14" spans="1:5" x14ac:dyDescent="0.25">
      <c r="A14">
        <v>45</v>
      </c>
      <c r="C14">
        <v>117.4</v>
      </c>
    </row>
    <row r="15" spans="1:5" x14ac:dyDescent="0.25">
      <c r="A15">
        <v>55</v>
      </c>
      <c r="C15">
        <v>121.3</v>
      </c>
    </row>
    <row r="18" spans="1:5" x14ac:dyDescent="0.25">
      <c r="A18">
        <f>A11+273.15</f>
        <v>273.14999999999998</v>
      </c>
      <c r="D18">
        <v>9810</v>
      </c>
    </row>
    <row r="19" spans="1:5" x14ac:dyDescent="0.25">
      <c r="A19">
        <f t="shared" ref="A19:A22" si="0">A12+273.15</f>
        <v>298.14999999999998</v>
      </c>
      <c r="D19">
        <f>D5*1000</f>
        <v>2971</v>
      </c>
    </row>
    <row r="20" spans="1:5" x14ac:dyDescent="0.25">
      <c r="A20">
        <f t="shared" si="0"/>
        <v>308.14999999999998</v>
      </c>
      <c r="D20">
        <f t="shared" ref="D20:D22" si="1">D6*1000</f>
        <v>1948</v>
      </c>
    </row>
    <row r="21" spans="1:5" x14ac:dyDescent="0.25">
      <c r="A21">
        <f t="shared" si="0"/>
        <v>318.14999999999998</v>
      </c>
      <c r="D21">
        <f t="shared" si="1"/>
        <v>1337</v>
      </c>
    </row>
    <row r="22" spans="1:5" x14ac:dyDescent="0.25">
      <c r="A22">
        <f t="shared" si="0"/>
        <v>328.15</v>
      </c>
      <c r="D22">
        <f t="shared" si="1"/>
        <v>910</v>
      </c>
    </row>
    <row r="25" spans="1:5" x14ac:dyDescent="0.25">
      <c r="A25" t="s">
        <v>7</v>
      </c>
      <c r="D25" t="s">
        <v>8</v>
      </c>
      <c r="E25" t="s">
        <v>9</v>
      </c>
    </row>
    <row r="26" spans="1:5" x14ac:dyDescent="0.25">
      <c r="A26">
        <f>C11/$C$11 -1</f>
        <v>0</v>
      </c>
      <c r="D26">
        <f>1/A18-1/$A$18</f>
        <v>0</v>
      </c>
      <c r="E26">
        <f>LN(D18/$D$18)</f>
        <v>0</v>
      </c>
    </row>
    <row r="27" spans="1:5" x14ac:dyDescent="0.25">
      <c r="A27">
        <f t="shared" ref="A27:A30" si="2">C12/$C$11 -1</f>
        <v>9.244532803180916E-2</v>
      </c>
      <c r="D27">
        <f t="shared" ref="D27:D30" si="3">1/A19-1/$A$18</f>
        <v>-3.0697569418639296E-4</v>
      </c>
      <c r="E27">
        <f t="shared" ref="E27:E30" si="4">LN(D19/$D$18)</f>
        <v>-1.1945036770968012</v>
      </c>
    </row>
    <row r="28" spans="1:5" x14ac:dyDescent="0.25">
      <c r="A28">
        <f t="shared" si="2"/>
        <v>0.13021868787276358</v>
      </c>
      <c r="D28">
        <f t="shared" si="3"/>
        <v>-4.158193234150326E-4</v>
      </c>
      <c r="E28">
        <f t="shared" si="4"/>
        <v>-1.6165990683569285</v>
      </c>
    </row>
    <row r="29" spans="1:5" x14ac:dyDescent="0.25">
      <c r="A29">
        <f t="shared" si="2"/>
        <v>0.16699801192842956</v>
      </c>
      <c r="D29">
        <f t="shared" si="3"/>
        <v>-5.178206688637799E-4</v>
      </c>
      <c r="E29">
        <f t="shared" si="4"/>
        <v>-1.9929739754574656</v>
      </c>
    </row>
    <row r="30" spans="1:5" x14ac:dyDescent="0.25">
      <c r="A30">
        <f t="shared" si="2"/>
        <v>0.20576540755467199</v>
      </c>
      <c r="D30">
        <f t="shared" si="3"/>
        <v>-6.1360526310431452E-4</v>
      </c>
      <c r="E30">
        <f t="shared" si="4"/>
        <v>-2.3777129530485128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kmy27</dc:creator>
  <cp:lastModifiedBy>kmy27</cp:lastModifiedBy>
  <dcterms:created xsi:type="dcterms:W3CDTF">2015-05-10T00:58:36Z</dcterms:created>
  <dcterms:modified xsi:type="dcterms:W3CDTF">2015-05-10T01:52:28Z</dcterms:modified>
</cp:coreProperties>
</file>