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drawings/drawing2.xml" ContentType="application/vnd.openxmlformats-officedocument.drawing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drawings/drawing3.xml" ContentType="application/vnd.openxmlformats-officedocument.drawing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drawings/drawing4.xml" ContentType="application/vnd.openxmlformats-officedocument.drawing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drawings/drawing5.xml" ContentType="application/vnd.openxmlformats-officedocument.drawing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drawings/drawing6.xml" ContentType="application/vnd.openxmlformats-officedocument.drawing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Materi Kuliah\Metode Numerik\"/>
    </mc:Choice>
  </mc:AlternateContent>
  <xr:revisionPtr revIDLastSave="0" documentId="13_ncr:1_{497867F2-96D0-4123-A0F8-D4D3446A2708}" xr6:coauthVersionLast="43" xr6:coauthVersionMax="43" xr10:uidLastSave="{00000000-0000-0000-0000-000000000000}"/>
  <bookViews>
    <workbookView xWindow="-120" yWindow="-120" windowWidth="20730" windowHeight="11310" tabRatio="641" xr2:uid="{E0120CE7-A0AA-463D-8BAB-EF095E3A52D2}"/>
  </bookViews>
  <sheets>
    <sheet name="Home" sheetId="2" r:id="rId1"/>
    <sheet name="Iron Making" sheetId="1" r:id="rId2"/>
    <sheet name="Dimensi Gray Cast Iron" sheetId="3" r:id="rId3"/>
    <sheet name="Temperatur Flame" sheetId="4" r:id="rId4"/>
    <sheet name="Pemanasan Slab Aluminium" sheetId="5" r:id="rId5"/>
    <sheet name="Deoksidasi Al-Killed Steel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5" l="1"/>
  <c r="E6" i="5" s="1"/>
  <c r="J9" i="1" l="1"/>
  <c r="K9" i="1" s="1"/>
  <c r="J8" i="1"/>
  <c r="K8" i="1" s="1"/>
  <c r="K7" i="1"/>
  <c r="J7" i="1"/>
  <c r="C9" i="1"/>
  <c r="B9" i="1"/>
  <c r="C8" i="1"/>
  <c r="B8" i="1"/>
  <c r="C7" i="1"/>
  <c r="B7" i="1"/>
</calcChain>
</file>

<file path=xl/sharedStrings.xml><?xml version="1.0" encoding="utf-8"?>
<sst xmlns="http://schemas.openxmlformats.org/spreadsheetml/2006/main" count="143" uniqueCount="82">
  <si>
    <t>Hasil OBE</t>
  </si>
  <si>
    <t>Iterasi</t>
  </si>
  <si>
    <t>xo</t>
  </si>
  <si>
    <t>yo</t>
  </si>
  <si>
    <t>xl</t>
  </si>
  <si>
    <t>yl</t>
  </si>
  <si>
    <t>f1(xl,yl)</t>
  </si>
  <si>
    <t>f2(xl,yl)</t>
  </si>
  <si>
    <t>alpha</t>
  </si>
  <si>
    <t>Abs(xl-xo)</t>
  </si>
  <si>
    <t>Abs(yl-yo)</t>
  </si>
  <si>
    <t>Solusi f1(x,y) dan f2(x,y)</t>
  </si>
  <si>
    <t>x</t>
  </si>
  <si>
    <t>y</t>
  </si>
  <si>
    <t>Metode Newton-Raphson</t>
  </si>
  <si>
    <t>h</t>
  </si>
  <si>
    <t>k</t>
  </si>
  <si>
    <t>f(xl,yl)</t>
  </si>
  <si>
    <t>g(xl,yl)</t>
  </si>
  <si>
    <t>Solusi f(x,y) dan g(x,y)</t>
  </si>
  <si>
    <t>Iteration</t>
  </si>
  <si>
    <t>po</t>
  </si>
  <si>
    <t>p</t>
  </si>
  <si>
    <t>Abs(p-po)</t>
  </si>
  <si>
    <t>Abs(f(p))</t>
  </si>
  <si>
    <t>Akar f(x)</t>
  </si>
  <si>
    <t>a</t>
  </si>
  <si>
    <t>b</t>
  </si>
  <si>
    <t>f(a)</t>
  </si>
  <si>
    <t>f(b)</t>
  </si>
  <si>
    <t>f(p)</t>
  </si>
  <si>
    <t>xr</t>
  </si>
  <si>
    <t>f(xl)</t>
  </si>
  <si>
    <t>f(xr)</t>
  </si>
  <si>
    <t>xapp</t>
  </si>
  <si>
    <t>Abs(f(xapp))</t>
  </si>
  <si>
    <t>pl</t>
  </si>
  <si>
    <t>f(po)</t>
  </si>
  <si>
    <t>f(pl)</t>
  </si>
  <si>
    <t>Metode Bisection</t>
  </si>
  <si>
    <t>Metode Regula Falsi</t>
  </si>
  <si>
    <t>Metode Secant</t>
  </si>
  <si>
    <t>Input</t>
  </si>
  <si>
    <t>n</t>
  </si>
  <si>
    <t>Metode 3/8 Simpson</t>
  </si>
  <si>
    <t>x0</t>
  </si>
  <si>
    <t>y0</t>
  </si>
  <si>
    <t>Metode Runge-Kutta Orde 4</t>
  </si>
  <si>
    <t>Matriks</t>
  </si>
  <si>
    <t>Metode Gauss-Jordan</t>
  </si>
  <si>
    <t>Metode Gauss</t>
  </si>
  <si>
    <r>
      <t xml:space="preserve">Metode </t>
    </r>
    <r>
      <rPr>
        <i/>
        <sz val="16"/>
        <color theme="0"/>
        <rFont val="Source Sans Pro Black"/>
        <family val="2"/>
      </rPr>
      <t>Steepest Descent</t>
    </r>
  </si>
  <si>
    <t>Harga Satuan (USD/ton)</t>
  </si>
  <si>
    <t>Energi Total (J)</t>
  </si>
  <si>
    <t>Biaya Listrik (Rp)</t>
  </si>
  <si>
    <t>f(x,y) = dy/dx = 1+exp (20 x Al) + Al^3 + %Al</t>
  </si>
  <si>
    <t>Massa Al</t>
  </si>
  <si>
    <t>Go to</t>
  </si>
  <si>
    <t>Case I</t>
  </si>
  <si>
    <t>Case II</t>
  </si>
  <si>
    <t>Case III</t>
  </si>
  <si>
    <t>Case IV</t>
  </si>
  <si>
    <t>Iron Making</t>
  </si>
  <si>
    <t>Dimensi Gray Cast Iron</t>
  </si>
  <si>
    <t>Temperature Flame</t>
  </si>
  <si>
    <t>Pemanasan Slab Aluminium</t>
  </si>
  <si>
    <t>Case V</t>
  </si>
  <si>
    <t>Deoksidasi Al-Killed Steel</t>
  </si>
  <si>
    <t>USD/ton</t>
  </si>
  <si>
    <t>Iron Ore</t>
  </si>
  <si>
    <t>Flux</t>
  </si>
  <si>
    <t>Coking Coal</t>
  </si>
  <si>
    <t>Metode Steepest Descent</t>
  </si>
  <si>
    <t>Metode Newton-Rapshon</t>
  </si>
  <si>
    <t>x (m)</t>
  </si>
  <si>
    <t>y(m)</t>
  </si>
  <si>
    <t>Flame Temperature</t>
  </si>
  <si>
    <t>y (m)</t>
  </si>
  <si>
    <t>Energi (J/mol)</t>
  </si>
  <si>
    <t>Satuan Massa</t>
  </si>
  <si>
    <t>(T x10^-3) K</t>
  </si>
  <si>
    <t>Energi (J/,mol)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</si>
</sst>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3" x14ac:knownFonts="1">
    <font>
      <sz val="12"/>
      <color theme="1"/>
      <name val="Times New Roman"/>
      <family val="2"/>
    </font>
    <font>
      <sz val="12"/>
      <color theme="0"/>
      <name val="Times New Roman"/>
      <family val="2"/>
    </font>
    <font>
      <sz val="12"/>
      <color theme="1"/>
      <name val="STHupo"/>
      <charset val="134"/>
    </font>
    <font>
      <sz val="12"/>
      <color theme="1"/>
      <name val="Source Sans Pro Black"/>
      <family val="2"/>
    </font>
    <font>
      <sz val="16"/>
      <color theme="1"/>
      <name val="Source Sans Pro Black"/>
      <family val="2"/>
    </font>
    <font>
      <sz val="16"/>
      <color theme="0"/>
      <name val="Source Sans Pro Black"/>
      <family val="2"/>
    </font>
    <font>
      <i/>
      <sz val="16"/>
      <color theme="0"/>
      <name val="Source Sans Pro Black"/>
      <family val="2"/>
    </font>
    <font>
      <sz val="11"/>
      <color theme="1"/>
      <name val="Times New Roman"/>
      <family val="2"/>
    </font>
    <font>
      <sz val="14"/>
      <color theme="1"/>
      <name val="Times New Roman"/>
      <family val="2"/>
    </font>
    <font>
      <sz val="14"/>
      <color theme="1"/>
      <name val="Source Sans Pro Black"/>
      <family val="2"/>
    </font>
    <font>
      <sz val="12"/>
      <color theme="0"/>
      <name val="Source Sans Pro Black"/>
      <family val="2"/>
    </font>
    <font>
      <sz val="18"/>
      <color theme="0"/>
      <name val="Source Sans Pro Black"/>
      <family val="2"/>
    </font>
    <font>
      <sz val="14"/>
      <color theme="0"/>
      <name val="Source Sans Pro Black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 degree="90">
        <stop position="0">
          <color theme="7"/>
        </stop>
        <stop position="1">
          <color theme="6"/>
        </stop>
      </gradient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6600"/>
        <bgColor indexed="64"/>
      </patternFill>
    </fill>
    <fill>
      <gradientFill degree="270">
        <stop position="0">
          <color rgb="FF5F5F5F"/>
        </stop>
        <stop position="1">
          <color rgb="FF333333"/>
        </stop>
      </gradientFill>
    </fill>
    <fill>
      <patternFill patternType="solid">
        <fgColor rgb="FF666699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66"/>
        <bgColor indexed="64"/>
      </patternFill>
    </fill>
    <fill>
      <gradientFill degree="315">
        <stop position="0">
          <color rgb="FFFFC000"/>
        </stop>
        <stop position="1">
          <color rgb="FFFF0000"/>
        </stop>
      </gradientFill>
    </fill>
    <fill>
      <patternFill patternType="solid">
        <fgColor rgb="FFFF9900"/>
        <bgColor indexed="64"/>
      </patternFill>
    </fill>
    <fill>
      <patternFill patternType="solid">
        <fgColor rgb="FFFFC000"/>
        <bgColor indexed="64"/>
      </patternFill>
    </fill>
    <fill>
      <gradientFill degree="90">
        <stop position="0">
          <color rgb="FFFFC000"/>
        </stop>
        <stop position="1">
          <color rgb="FFFFFF00"/>
        </stop>
      </gradient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rgb="FF0000FF"/>
        </stop>
        <stop position="1">
          <color rgb="FF33CCFF"/>
        </stop>
      </gradientFill>
    </fill>
    <fill>
      <gradientFill degree="270">
        <stop position="0">
          <color rgb="FF99FF33"/>
        </stop>
        <stop position="1">
          <color rgb="FF00FF00"/>
        </stop>
      </gradientFill>
    </fill>
    <fill>
      <gradientFill degree="45">
        <stop position="0">
          <color rgb="FF008000"/>
        </stop>
        <stop position="0.5">
          <color rgb="FF00CC00"/>
        </stop>
        <stop position="1">
          <color rgb="FF008000"/>
        </stop>
      </gradientFill>
    </fill>
    <fill>
      <gradientFill degree="90">
        <stop position="0">
          <color theme="2" tint="-0.49803155613879818"/>
        </stop>
        <stop position="1">
          <color rgb="FFFF0000"/>
        </stop>
      </gradientFill>
    </fill>
    <fill>
      <patternFill patternType="solid">
        <fgColor theme="9"/>
        <bgColor indexed="64"/>
      </patternFill>
    </fill>
    <fill>
      <gradientFill degree="90">
        <stop position="0">
          <color rgb="FF0000FF"/>
        </stop>
        <stop position="1">
          <color rgb="FF00B0F0"/>
        </stop>
      </gradientFill>
    </fill>
    <fill>
      <gradientFill degree="90">
        <stop position="0">
          <color theme="4" tint="0.40000610370189521"/>
        </stop>
        <stop position="1">
          <color theme="5" tint="0.40000610370189521"/>
        </stop>
      </gradient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0" fontId="0" fillId="3" borderId="0" xfId="0" applyFill="1"/>
    <xf numFmtId="0" fontId="0" fillId="5" borderId="1" xfId="0" applyFill="1" applyBorder="1"/>
    <xf numFmtId="2" fontId="0" fillId="5" borderId="1" xfId="0" applyNumberFormat="1" applyFill="1" applyBorder="1"/>
    <xf numFmtId="0" fontId="0" fillId="3" borderId="0" xfId="0" applyFill="1" applyBorder="1" applyAlignment="1">
      <alignment horizontal="center"/>
    </xf>
    <xf numFmtId="0" fontId="0" fillId="8" borderId="0" xfId="0" applyFill="1" applyBorder="1"/>
    <xf numFmtId="0" fontId="0" fillId="8" borderId="8" xfId="0" applyFill="1" applyBorder="1"/>
    <xf numFmtId="0" fontId="0" fillId="8" borderId="10" xfId="0" applyFill="1" applyBorder="1"/>
    <xf numFmtId="0" fontId="0" fillId="8" borderId="12" xfId="0" applyFill="1" applyBorder="1"/>
    <xf numFmtId="0" fontId="0" fillId="8" borderId="7" xfId="0" applyFill="1" applyBorder="1"/>
    <xf numFmtId="2" fontId="0" fillId="5" borderId="1" xfId="0" applyNumberFormat="1" applyFont="1" applyFill="1" applyBorder="1"/>
    <xf numFmtId="0" fontId="0" fillId="9" borderId="6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7" xfId="0" applyFill="1" applyBorder="1"/>
    <xf numFmtId="0" fontId="0" fillId="9" borderId="0" xfId="0" applyFill="1" applyBorder="1"/>
    <xf numFmtId="0" fontId="0" fillId="9" borderId="8" xfId="0" applyFill="1" applyBorder="1"/>
    <xf numFmtId="0" fontId="1" fillId="9" borderId="19" xfId="0" applyFont="1" applyFill="1" applyBorder="1"/>
    <xf numFmtId="0" fontId="1" fillId="9" borderId="15" xfId="0" applyFont="1" applyFill="1" applyBorder="1"/>
    <xf numFmtId="0" fontId="1" fillId="9" borderId="20" xfId="0" applyFont="1" applyFill="1" applyBorder="1"/>
    <xf numFmtId="0" fontId="0" fillId="9" borderId="11" xfId="0" applyFill="1" applyBorder="1"/>
    <xf numFmtId="0" fontId="0" fillId="9" borderId="10" xfId="0" applyFill="1" applyBorder="1"/>
    <xf numFmtId="0" fontId="0" fillId="9" borderId="12" xfId="0" applyFill="1" applyBorder="1"/>
    <xf numFmtId="0" fontId="1" fillId="11" borderId="15" xfId="0" applyFont="1" applyFill="1" applyBorder="1" applyAlignment="1">
      <alignment horizontal="center"/>
    </xf>
    <xf numFmtId="0" fontId="1" fillId="12" borderId="15" xfId="0" applyFont="1" applyFill="1" applyBorder="1" applyAlignment="1">
      <alignment horizontal="center"/>
    </xf>
    <xf numFmtId="0" fontId="0" fillId="13" borderId="0" xfId="0" applyFill="1" applyBorder="1"/>
    <xf numFmtId="0" fontId="0" fillId="13" borderId="0" xfId="0" applyFill="1" applyBorder="1" applyAlignment="1">
      <alignment horizontal="center"/>
    </xf>
    <xf numFmtId="0" fontId="0" fillId="15" borderId="5" xfId="0" applyFill="1" applyBorder="1"/>
    <xf numFmtId="0" fontId="0" fillId="15" borderId="9" xfId="0" applyFill="1" applyBorder="1"/>
    <xf numFmtId="0" fontId="0" fillId="15" borderId="21" xfId="0" applyFill="1" applyBorder="1"/>
    <xf numFmtId="1" fontId="0" fillId="15" borderId="21" xfId="0" applyNumberFormat="1" applyFill="1" applyBorder="1"/>
    <xf numFmtId="0" fontId="0" fillId="15" borderId="1" xfId="0" applyFill="1" applyBorder="1"/>
    <xf numFmtId="0" fontId="0" fillId="0" borderId="7" xfId="0" applyFill="1" applyBorder="1" applyAlignment="1"/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16" borderId="13" xfId="0" applyFill="1" applyBorder="1"/>
    <xf numFmtId="0" fontId="0" fillId="16" borderId="14" xfId="0" applyFill="1" applyBorder="1" applyAlignment="1">
      <alignment horizontal="center"/>
    </xf>
    <xf numFmtId="0" fontId="0" fillId="16" borderId="0" xfId="0" applyFill="1" applyBorder="1"/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8" xfId="0" applyFill="1" applyBorder="1"/>
    <xf numFmtId="0" fontId="0" fillId="16" borderId="1" xfId="0" applyFill="1" applyBorder="1"/>
    <xf numFmtId="0" fontId="0" fillId="16" borderId="7" xfId="0" applyFill="1" applyBorder="1"/>
    <xf numFmtId="0" fontId="1" fillId="18" borderId="1" xfId="0" applyFont="1" applyFill="1" applyBorder="1" applyAlignment="1">
      <alignment horizontal="center"/>
    </xf>
    <xf numFmtId="0" fontId="0" fillId="4" borderId="6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19" borderId="1" xfId="0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" fillId="11" borderId="15" xfId="0" applyFont="1" applyFill="1" applyBorder="1" applyAlignment="1">
      <alignment horizontal="center"/>
    </xf>
    <xf numFmtId="0" fontId="5" fillId="10" borderId="16" xfId="0" applyFont="1" applyFill="1" applyBorder="1" applyAlignment="1">
      <alignment horizontal="center"/>
    </xf>
    <xf numFmtId="0" fontId="6" fillId="10" borderId="17" xfId="0" applyFont="1" applyFill="1" applyBorder="1" applyAlignment="1">
      <alignment horizontal="center"/>
    </xf>
    <xf numFmtId="0" fontId="6" fillId="10" borderId="18" xfId="0" applyFont="1" applyFill="1" applyBorder="1" applyAlignment="1">
      <alignment horizontal="center"/>
    </xf>
    <xf numFmtId="0" fontId="5" fillId="10" borderId="17" xfId="0" applyFont="1" applyFill="1" applyBorder="1" applyAlignment="1">
      <alignment horizontal="center"/>
    </xf>
    <xf numFmtId="0" fontId="5" fillId="10" borderId="18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/>
    <xf numFmtId="164" fontId="0" fillId="16" borderId="9" xfId="0" applyNumberFormat="1" applyFill="1" applyBorder="1" applyAlignment="1">
      <alignment horizontal="center"/>
    </xf>
    <xf numFmtId="0" fontId="0" fillId="20" borderId="6" xfId="0" applyFill="1" applyBorder="1"/>
    <xf numFmtId="0" fontId="0" fillId="20" borderId="7" xfId="0" applyFill="1" applyBorder="1"/>
    <xf numFmtId="0" fontId="0" fillId="20" borderId="0" xfId="0" applyFill="1" applyBorder="1" applyAlignment="1">
      <alignment horizontal="center"/>
    </xf>
    <xf numFmtId="0" fontId="0" fillId="20" borderId="0" xfId="0" applyFill="1" applyBorder="1"/>
    <xf numFmtId="0" fontId="8" fillId="20" borderId="1" xfId="0" applyFont="1" applyFill="1" applyBorder="1" applyAlignment="1">
      <alignment vertical="center"/>
    </xf>
    <xf numFmtId="0" fontId="0" fillId="20" borderId="1" xfId="0" applyFill="1" applyBorder="1" applyAlignment="1">
      <alignment vertical="center"/>
    </xf>
    <xf numFmtId="0" fontId="0" fillId="20" borderId="0" xfId="0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0" fillId="20" borderId="1" xfId="0" applyFill="1" applyBorder="1"/>
    <xf numFmtId="0" fontId="3" fillId="20" borderId="1" xfId="0" applyFont="1" applyFill="1" applyBorder="1" applyAlignment="1">
      <alignment vertical="center"/>
    </xf>
    <xf numFmtId="0" fontId="10" fillId="23" borderId="1" xfId="0" applyFont="1" applyFill="1" applyBorder="1" applyAlignment="1">
      <alignment vertical="center"/>
    </xf>
    <xf numFmtId="0" fontId="10" fillId="23" borderId="1" xfId="0" applyFont="1" applyFill="1" applyBorder="1" applyAlignment="1">
      <alignment vertical="center" wrapText="1"/>
    </xf>
    <xf numFmtId="0" fontId="10" fillId="23" borderId="1" xfId="0" applyFont="1" applyFill="1" applyBorder="1" applyAlignment="1">
      <alignment horizontal="center" vertical="center"/>
    </xf>
    <xf numFmtId="0" fontId="10" fillId="23" borderId="1" xfId="0" applyFont="1" applyFill="1" applyBorder="1" applyAlignment="1">
      <alignment horizontal="center" vertical="center" wrapText="1"/>
    </xf>
    <xf numFmtId="0" fontId="0" fillId="15" borderId="1" xfId="0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10" fillId="23" borderId="22" xfId="0" applyFont="1" applyFill="1" applyBorder="1" applyAlignment="1">
      <alignment vertical="center"/>
    </xf>
    <xf numFmtId="0" fontId="0" fillId="20" borderId="22" xfId="0" applyFill="1" applyBorder="1" applyAlignment="1">
      <alignment vertical="center"/>
    </xf>
    <xf numFmtId="0" fontId="0" fillId="20" borderId="23" xfId="0" applyFill="1" applyBorder="1" applyAlignment="1">
      <alignment vertical="center"/>
    </xf>
    <xf numFmtId="0" fontId="0" fillId="20" borderId="24" xfId="0" applyFill="1" applyBorder="1" applyAlignment="1">
      <alignment vertical="center"/>
    </xf>
    <xf numFmtId="0" fontId="10" fillId="23" borderId="25" xfId="0" applyFont="1" applyFill="1" applyBorder="1" applyAlignment="1">
      <alignment vertical="center" wrapText="1"/>
    </xf>
    <xf numFmtId="0" fontId="0" fillId="20" borderId="25" xfId="0" applyFill="1" applyBorder="1" applyAlignment="1">
      <alignment vertical="center"/>
    </xf>
    <xf numFmtId="0" fontId="0" fillId="20" borderId="26" xfId="0" applyFill="1" applyBorder="1" applyAlignment="1">
      <alignment vertical="center"/>
    </xf>
    <xf numFmtId="0" fontId="9" fillId="24" borderId="27" xfId="0" applyFont="1" applyFill="1" applyBorder="1" applyAlignment="1">
      <alignment vertical="center"/>
    </xf>
    <xf numFmtId="0" fontId="12" fillId="23" borderId="22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7" fillId="20" borderId="28" xfId="0" applyFont="1" applyFill="1" applyBorder="1" applyAlignment="1">
      <alignment vertical="center"/>
    </xf>
    <xf numFmtId="0" fontId="7" fillId="20" borderId="29" xfId="0" applyFont="1" applyFill="1" applyBorder="1" applyAlignment="1">
      <alignment vertical="center"/>
    </xf>
    <xf numFmtId="0" fontId="8" fillId="20" borderId="25" xfId="0" applyFont="1" applyFill="1" applyBorder="1" applyAlignment="1">
      <alignment vertical="center"/>
    </xf>
    <xf numFmtId="0" fontId="7" fillId="20" borderId="25" xfId="0" applyFont="1" applyFill="1" applyBorder="1" applyAlignment="1">
      <alignment vertical="center"/>
    </xf>
    <xf numFmtId="0" fontId="9" fillId="24" borderId="27" xfId="0" applyFont="1" applyFill="1" applyBorder="1" applyAlignment="1">
      <alignment horizontal="center" vertical="center"/>
    </xf>
    <xf numFmtId="0" fontId="10" fillId="23" borderId="22" xfId="0" applyFont="1" applyFill="1" applyBorder="1" applyAlignment="1">
      <alignment horizontal="center" vertical="center"/>
    </xf>
    <xf numFmtId="0" fontId="0" fillId="20" borderId="22" xfId="0" applyFill="1" applyBorder="1"/>
    <xf numFmtId="0" fontId="0" fillId="20" borderId="23" xfId="0" applyFill="1" applyBorder="1"/>
    <xf numFmtId="0" fontId="9" fillId="24" borderId="28" xfId="0" applyFont="1" applyFill="1" applyBorder="1" applyAlignment="1">
      <alignment horizontal="center" vertical="center"/>
    </xf>
    <xf numFmtId="0" fontId="0" fillId="20" borderId="24" xfId="0" applyFill="1" applyBorder="1"/>
    <xf numFmtId="0" fontId="3" fillId="2" borderId="28" xfId="0" applyFont="1" applyFill="1" applyBorder="1" applyAlignment="1">
      <alignment horizontal="left" vertical="center" wrapText="1"/>
    </xf>
    <xf numFmtId="0" fontId="3" fillId="2" borderId="29" xfId="0" applyFont="1" applyFill="1" applyBorder="1" applyAlignment="1">
      <alignment horizontal="left" vertical="center" wrapText="1"/>
    </xf>
    <xf numFmtId="0" fontId="0" fillId="20" borderId="25" xfId="0" applyFill="1" applyBorder="1"/>
    <xf numFmtId="0" fontId="0" fillId="20" borderId="26" xfId="0" applyFill="1" applyBorder="1"/>
    <xf numFmtId="0" fontId="3" fillId="2" borderId="25" xfId="0" applyFont="1" applyFill="1" applyBorder="1" applyAlignment="1">
      <alignment horizontal="left" vertical="center" wrapText="1"/>
    </xf>
    <xf numFmtId="0" fontId="3" fillId="15" borderId="28" xfId="0" applyFont="1" applyFill="1" applyBorder="1" applyAlignment="1">
      <alignment horizontal="left" wrapText="1"/>
    </xf>
    <xf numFmtId="0" fontId="3" fillId="15" borderId="29" xfId="0" applyFont="1" applyFill="1" applyBorder="1" applyAlignment="1">
      <alignment horizontal="left" wrapText="1"/>
    </xf>
    <xf numFmtId="0" fontId="10" fillId="23" borderId="22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vertical="center"/>
    </xf>
    <xf numFmtId="0" fontId="10" fillId="20" borderId="24" xfId="0" applyFont="1" applyFill="1" applyBorder="1" applyAlignment="1">
      <alignment vertical="center"/>
    </xf>
    <xf numFmtId="0" fontId="0" fillId="20" borderId="30" xfId="0" applyFill="1" applyBorder="1" applyAlignment="1">
      <alignment horizontal="center"/>
    </xf>
    <xf numFmtId="0" fontId="0" fillId="20" borderId="30" xfId="0" applyFill="1" applyBorder="1"/>
    <xf numFmtId="0" fontId="0" fillId="20" borderId="31" xfId="0" applyFill="1" applyBorder="1"/>
    <xf numFmtId="0" fontId="0" fillId="20" borderId="33" xfId="0" applyFill="1" applyBorder="1"/>
    <xf numFmtId="0" fontId="0" fillId="20" borderId="32" xfId="0" applyFill="1" applyBorder="1"/>
    <xf numFmtId="0" fontId="0" fillId="20" borderId="33" xfId="0" applyFill="1" applyBorder="1" applyAlignment="1">
      <alignment vertical="center"/>
    </xf>
    <xf numFmtId="0" fontId="0" fillId="20" borderId="34" xfId="0" applyFill="1" applyBorder="1"/>
    <xf numFmtId="0" fontId="0" fillId="20" borderId="35" xfId="0" applyFill="1" applyBorder="1"/>
    <xf numFmtId="0" fontId="0" fillId="20" borderId="36" xfId="0" applyFill="1" applyBorder="1"/>
    <xf numFmtId="2" fontId="1" fillId="20" borderId="1" xfId="0" applyNumberFormat="1" applyFont="1" applyFill="1" applyBorder="1" applyAlignment="1">
      <alignment vertical="center"/>
    </xf>
    <xf numFmtId="164" fontId="1" fillId="20" borderId="1" xfId="0" applyNumberFormat="1" applyFont="1" applyFill="1" applyBorder="1" applyAlignment="1">
      <alignment horizontal="center" vertical="center" wrapText="1"/>
    </xf>
    <xf numFmtId="164" fontId="1" fillId="20" borderId="1" xfId="0" applyNumberFormat="1" applyFont="1" applyFill="1" applyBorder="1" applyAlignment="1">
      <alignment horizontal="center" vertical="center"/>
    </xf>
    <xf numFmtId="164" fontId="1" fillId="20" borderId="25" xfId="0" applyNumberFormat="1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 wrapText="1"/>
    </xf>
    <xf numFmtId="164" fontId="1" fillId="20" borderId="1" xfId="0" applyNumberFormat="1" applyFont="1" applyFill="1" applyBorder="1" applyAlignment="1">
      <alignment horizontal="center"/>
    </xf>
    <xf numFmtId="164" fontId="1" fillId="20" borderId="25" xfId="0" applyNumberFormat="1" applyFont="1" applyFill="1" applyBorder="1" applyAlignment="1">
      <alignment horizontal="center"/>
    </xf>
    <xf numFmtId="0" fontId="0" fillId="26" borderId="6" xfId="0" applyFill="1" applyBorder="1"/>
    <xf numFmtId="0" fontId="0" fillId="26" borderId="13" xfId="0" applyFill="1" applyBorder="1"/>
    <xf numFmtId="0" fontId="0" fillId="26" borderId="14" xfId="0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8" xfId="0" applyFill="1" applyBorder="1"/>
    <xf numFmtId="0" fontId="0" fillId="26" borderId="0" xfId="0" applyFill="1" applyBorder="1" applyAlignment="1">
      <alignment horizontal="center"/>
    </xf>
    <xf numFmtId="0" fontId="0" fillId="26" borderId="11" xfId="0" applyFill="1" applyBorder="1"/>
    <xf numFmtId="0" fontId="0" fillId="26" borderId="10" xfId="0" applyFill="1" applyBorder="1"/>
    <xf numFmtId="0" fontId="0" fillId="26" borderId="12" xfId="0" applyFill="1" applyBorder="1"/>
    <xf numFmtId="0" fontId="0" fillId="26" borderId="1" xfId="0" applyFill="1" applyBorder="1" applyAlignment="1">
      <alignment horizontal="center"/>
    </xf>
    <xf numFmtId="2" fontId="0" fillId="26" borderId="1" xfId="0" applyNumberFormat="1" applyFill="1" applyBorder="1"/>
    <xf numFmtId="0" fontId="5" fillId="18" borderId="1" xfId="0" applyFont="1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7" borderId="1" xfId="0" applyFill="1" applyBorder="1" applyAlignment="1">
      <alignment horizontal="center" vertical="center"/>
    </xf>
    <xf numFmtId="0" fontId="0" fillId="20" borderId="30" xfId="0" applyFill="1" applyBorder="1" applyAlignment="1">
      <alignment vertical="center"/>
    </xf>
    <xf numFmtId="0" fontId="0" fillId="20" borderId="32" xfId="0" applyFill="1" applyBorder="1" applyAlignment="1">
      <alignment vertical="center"/>
    </xf>
    <xf numFmtId="0" fontId="3" fillId="15" borderId="1" xfId="0" applyFont="1" applyFill="1" applyBorder="1" applyAlignment="1">
      <alignment horizontal="center" vertical="center"/>
    </xf>
    <xf numFmtId="164" fontId="10" fillId="25" borderId="1" xfId="0" applyNumberFormat="1" applyFont="1" applyFill="1" applyBorder="1" applyAlignment="1">
      <alignment horizontal="center" vertical="center" wrapText="1"/>
    </xf>
    <xf numFmtId="0" fontId="10" fillId="20" borderId="1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10" fillId="20" borderId="25" xfId="0" applyFont="1" applyFill="1" applyBorder="1" applyAlignment="1">
      <alignment horizontal="center" vertical="center" wrapText="1"/>
    </xf>
    <xf numFmtId="0" fontId="11" fillId="22" borderId="27" xfId="0" applyFont="1" applyFill="1" applyBorder="1" applyAlignment="1">
      <alignment horizontal="center" vertical="center"/>
    </xf>
    <xf numFmtId="0" fontId="11" fillId="22" borderId="28" xfId="0" applyFont="1" applyFill="1" applyBorder="1" applyAlignment="1">
      <alignment horizontal="center" vertical="center"/>
    </xf>
    <xf numFmtId="0" fontId="11" fillId="22" borderId="29" xfId="0" applyFont="1" applyFill="1" applyBorder="1" applyAlignment="1">
      <alignment horizontal="center" vertical="center"/>
    </xf>
    <xf numFmtId="0" fontId="9" fillId="21" borderId="22" xfId="0" applyFont="1" applyFill="1" applyBorder="1" applyAlignment="1">
      <alignment horizontal="center" vertical="center"/>
    </xf>
    <xf numFmtId="0" fontId="9" fillId="21" borderId="1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0" fontId="0" fillId="20" borderId="37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CC00"/>
      <color rgb="FF008000"/>
      <color rgb="FF99FF33"/>
      <color rgb="FF00FF00"/>
      <color rgb="FF99FF99"/>
      <color rgb="FF33CCFF"/>
      <color rgb="FF0066CC"/>
      <color rgb="FF9900CC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jpeg"/><Relationship Id="rId1" Type="http://schemas.openxmlformats.org/officeDocument/2006/relationships/image" Target="../media/image19.jpeg"/><Relationship Id="rId5" Type="http://schemas.openxmlformats.org/officeDocument/2006/relationships/image" Target="../media/image23.jpeg"/><Relationship Id="rId4" Type="http://schemas.openxmlformats.org/officeDocument/2006/relationships/image" Target="../media/image2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jpeg"/><Relationship Id="rId3" Type="http://schemas.openxmlformats.org/officeDocument/2006/relationships/image" Target="../media/image46.jpeg"/><Relationship Id="rId7" Type="http://schemas.openxmlformats.org/officeDocument/2006/relationships/image" Target="../media/image50.jpeg"/><Relationship Id="rId2" Type="http://schemas.openxmlformats.org/officeDocument/2006/relationships/image" Target="../media/image45.jpeg"/><Relationship Id="rId1" Type="http://schemas.openxmlformats.org/officeDocument/2006/relationships/image" Target="../media/image21.png"/><Relationship Id="rId6" Type="http://schemas.openxmlformats.org/officeDocument/2006/relationships/image" Target="../media/image49.jpeg"/><Relationship Id="rId5" Type="http://schemas.openxmlformats.org/officeDocument/2006/relationships/image" Target="../media/image48.jpeg"/><Relationship Id="rId4" Type="http://schemas.openxmlformats.org/officeDocument/2006/relationships/image" Target="../media/image4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8017</xdr:colOff>
      <xdr:row>9</xdr:row>
      <xdr:rowOff>7254</xdr:rowOff>
    </xdr:from>
    <xdr:to>
      <xdr:col>10</xdr:col>
      <xdr:colOff>1</xdr:colOff>
      <xdr:row>12</xdr:row>
      <xdr:rowOff>438978</xdr:rowOff>
    </xdr:to>
    <xdr:pic>
      <xdr:nvPicPr>
        <xdr:cNvPr id="8" name="Picture 7" descr="Gambar terkai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0908" y="2243558"/>
          <a:ext cx="2186876" cy="1773507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9525</xdr:colOff>
      <xdr:row>13</xdr:row>
      <xdr:rowOff>200024</xdr:rowOff>
    </xdr:from>
    <xdr:to>
      <xdr:col>6</xdr:col>
      <xdr:colOff>1</xdr:colOff>
      <xdr:row>16</xdr:row>
      <xdr:rowOff>5448</xdr:rowOff>
    </xdr:to>
    <xdr:pic>
      <xdr:nvPicPr>
        <xdr:cNvPr id="10" name="Picture 9" descr="Gambar terkai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496" b="29160"/>
        <a:stretch/>
      </xdr:blipFill>
      <xdr:spPr bwMode="auto">
        <a:xfrm>
          <a:off x="4286250" y="4238624"/>
          <a:ext cx="1362076" cy="67627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14</xdr:row>
      <xdr:rowOff>0</xdr:rowOff>
    </xdr:from>
    <xdr:to>
      <xdr:col>16</xdr:col>
      <xdr:colOff>719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44025" y="4238625"/>
          <a:ext cx="2581994" cy="234315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</xdr:colOff>
      <xdr:row>21</xdr:row>
      <xdr:rowOff>5805</xdr:rowOff>
    </xdr:from>
    <xdr:to>
      <xdr:col>6</xdr:col>
      <xdr:colOff>0</xdr:colOff>
      <xdr:row>30</xdr:row>
      <xdr:rowOff>0</xdr:rowOff>
    </xdr:to>
    <xdr:pic>
      <xdr:nvPicPr>
        <xdr:cNvPr id="12" name="Picture 11" descr="Hasil gambar untuk pemanasan loga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131" r="34723"/>
        <a:stretch/>
      </xdr:blipFill>
      <xdr:spPr bwMode="auto">
        <a:xfrm>
          <a:off x="4267760" y="6628481"/>
          <a:ext cx="1357593" cy="1854372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10442</xdr:colOff>
      <xdr:row>21</xdr:row>
      <xdr:rowOff>12786</xdr:rowOff>
    </xdr:from>
    <xdr:to>
      <xdr:col>16</xdr:col>
      <xdr:colOff>22412</xdr:colOff>
      <xdr:row>29</xdr:row>
      <xdr:rowOff>190500</xdr:rowOff>
    </xdr:to>
    <xdr:pic>
      <xdr:nvPicPr>
        <xdr:cNvPr id="13" name="Picture 12" descr="Hasil gambar untuk deoxidized Al-Killed Stee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2589" y="6601845"/>
          <a:ext cx="3261676" cy="1824979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20730</xdr:colOff>
          <xdr:row>8</xdr:row>
          <xdr:rowOff>7307</xdr:rowOff>
        </xdr:from>
        <xdr:to>
          <xdr:col>5</xdr:col>
          <xdr:colOff>685799</xdr:colOff>
          <xdr:row>9</xdr:row>
          <xdr:rowOff>6823</xdr:rowOff>
        </xdr:to>
        <xdr:sp macro="" textlink="">
          <xdr:nvSpPr>
            <xdr:cNvPr id="2060" name="CommandButton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</xdr:row>
      <xdr:rowOff>1</xdr:rowOff>
    </xdr:from>
    <xdr:ext cx="11782846" cy="795618"/>
    <xdr:sp macro="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38488CDF-108E-41FE-8CFB-3A7418C70991}"/>
            </a:ext>
          </a:extLst>
        </xdr:cNvPr>
        <xdr:cNvSpPr/>
      </xdr:nvSpPr>
      <xdr:spPr>
        <a:xfrm>
          <a:off x="161925" y="200026"/>
          <a:ext cx="11782846" cy="795618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l">
            <a:rot lat="0" lon="0" rev="4800000"/>
          </a:lightRig>
        </a:scene3d>
        <a:sp3d prstMaterial="matte">
          <a:bevelT w="127000" h="635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wrap="none" lIns="91440" tIns="45720" rIns="91440" bIns="45720" anchor="ctr">
          <a:no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4800" b="1" cap="none" spc="0">
              <a:ln/>
              <a:solidFill>
                <a:schemeClr val="accent4"/>
              </a:solidFill>
              <a:effectLst/>
            </a:rPr>
            <a:t>TUGAS</a:t>
          </a:r>
          <a:r>
            <a:rPr lang="en-US" sz="4800" b="1" cap="none" spc="0" baseline="0">
              <a:ln/>
              <a:solidFill>
                <a:schemeClr val="accent4"/>
              </a:solidFill>
              <a:effectLst/>
            </a:rPr>
            <a:t> BESAR METODE NUMERIK 2019</a:t>
          </a:r>
          <a:endParaRPr lang="en-US" sz="4800" b="1" cap="none" spc="0">
            <a:ln/>
            <a:solidFill>
              <a:schemeClr val="accent4"/>
            </a:solidFill>
            <a:effectLst/>
          </a:endParaRPr>
        </a:p>
      </xdr:txBody>
    </xdr:sp>
    <xdr:clientData/>
  </xdr:oneCellAnchor>
  <xdr:oneCellAnchor>
    <xdr:from>
      <xdr:col>1</xdr:col>
      <xdr:colOff>10363</xdr:colOff>
      <xdr:row>5</xdr:row>
      <xdr:rowOff>32110</xdr:rowOff>
    </xdr:from>
    <xdr:ext cx="2983208" cy="529865"/>
    <xdr:sp macro="" textlink="">
      <xdr:nvSpPr>
        <xdr:cNvPr id="4" name="Scroll: Horizontal 3">
          <a:extLst>
            <a:ext uri="{FF2B5EF4-FFF2-40B4-BE49-F238E27FC236}">
              <a16:creationId xmlns:a16="http://schemas.microsoft.com/office/drawing/2014/main" id="{C0064453-EF50-4B3E-8E7E-CD772105ED8E}"/>
            </a:ext>
          </a:extLst>
        </xdr:cNvPr>
        <xdr:cNvSpPr/>
      </xdr:nvSpPr>
      <xdr:spPr>
        <a:xfrm>
          <a:off x="172288" y="1032235"/>
          <a:ext cx="2983208" cy="529865"/>
        </a:xfrm>
        <a:prstGeom prst="horizontalScroll">
          <a:avLst>
            <a:gd name="adj" fmla="val 17315"/>
          </a:avLst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Georgia Pro Cond Black" panose="020B0604020202020204" pitchFamily="18" charset="0"/>
              <a:cs typeface="Aparajita" panose="020B0502040204020203" pitchFamily="18" charset="0"/>
            </a:rPr>
            <a:t>MADE</a:t>
          </a:r>
          <a:r>
            <a:rPr lang="en-US" sz="20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Georgia Pro Cond Black" panose="020B0604020202020204" pitchFamily="18" charset="0"/>
              <a:cs typeface="Aparajita" panose="020B0502040204020203" pitchFamily="18" charset="0"/>
            </a:rPr>
            <a:t> BY DARTWIN</a:t>
          </a:r>
          <a:endParaRPr lang="en-US" sz="20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Georgia Pro Cond Black" panose="020B0604020202020204" pitchFamily="18" charset="0"/>
            <a:cs typeface="Aparajita" panose="020B05020402040202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22412</xdr:colOff>
          <xdr:row>9</xdr:row>
          <xdr:rowOff>12838</xdr:rowOff>
        </xdr:from>
        <xdr:to>
          <xdr:col>6</xdr:col>
          <xdr:colOff>2031</xdr:colOff>
          <xdr:row>10</xdr:row>
          <xdr:rowOff>7067</xdr:rowOff>
        </xdr:to>
        <xdr:sp macro="" textlink="">
          <xdr:nvSpPr>
            <xdr:cNvPr id="2061" name="CommandButton2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BD3475EA-1310-409C-BD09-A534F42A5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22412</xdr:colOff>
          <xdr:row>11</xdr:row>
          <xdr:rowOff>16152</xdr:rowOff>
        </xdr:from>
        <xdr:to>
          <xdr:col>6</xdr:col>
          <xdr:colOff>1</xdr:colOff>
          <xdr:row>12</xdr:row>
          <xdr:rowOff>10791</xdr:rowOff>
        </xdr:to>
        <xdr:sp macro="" textlink="">
          <xdr:nvSpPr>
            <xdr:cNvPr id="2062" name="CommandButton3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4C484A0-FB85-4808-9DFB-FC5F112EF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22412</xdr:colOff>
          <xdr:row>10</xdr:row>
          <xdr:rowOff>12010</xdr:rowOff>
        </xdr:from>
        <xdr:to>
          <xdr:col>6</xdr:col>
          <xdr:colOff>1655</xdr:colOff>
          <xdr:row>11</xdr:row>
          <xdr:rowOff>6236</xdr:rowOff>
        </xdr:to>
        <xdr:sp macro="" textlink="">
          <xdr:nvSpPr>
            <xdr:cNvPr id="2063" name="CommandButton4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800FA0E9-7A0E-494D-9B03-503901D8A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22413</xdr:colOff>
          <xdr:row>12</xdr:row>
          <xdr:rowOff>18635</xdr:rowOff>
        </xdr:from>
        <xdr:to>
          <xdr:col>6</xdr:col>
          <xdr:colOff>0</xdr:colOff>
          <xdr:row>13</xdr:row>
          <xdr:rowOff>13278</xdr:rowOff>
        </xdr:to>
        <xdr:sp macro="" textlink="">
          <xdr:nvSpPr>
            <xdr:cNvPr id="2065" name="CommandButton6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65CD118B-0136-411B-9DBF-791C63E0A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18173</xdr:colOff>
          <xdr:row>12</xdr:row>
          <xdr:rowOff>9621</xdr:rowOff>
        </xdr:from>
        <xdr:to>
          <xdr:col>13</xdr:col>
          <xdr:colOff>1</xdr:colOff>
          <xdr:row>13</xdr:row>
          <xdr:rowOff>6946</xdr:rowOff>
        </xdr:to>
        <xdr:sp macro="" textlink="">
          <xdr:nvSpPr>
            <xdr:cNvPr id="2066" name="CommandButton7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A204E4B5-1570-407A-AFF1-E9B077DCD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9933</xdr:colOff>
          <xdr:row>12</xdr:row>
          <xdr:rowOff>12837</xdr:rowOff>
        </xdr:from>
        <xdr:to>
          <xdr:col>16</xdr:col>
          <xdr:colOff>8283</xdr:colOff>
          <xdr:row>13</xdr:row>
          <xdr:rowOff>7067</xdr:rowOff>
        </xdr:to>
        <xdr:sp macro="" textlink="">
          <xdr:nvSpPr>
            <xdr:cNvPr id="2067" name="CommandButton5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8FBE23F-D8E1-4BF1-A5DC-C2712546D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12833</xdr:colOff>
          <xdr:row>18</xdr:row>
          <xdr:rowOff>9524</xdr:rowOff>
        </xdr:from>
        <xdr:to>
          <xdr:col>6</xdr:col>
          <xdr:colOff>1087</xdr:colOff>
          <xdr:row>20</xdr:row>
          <xdr:rowOff>4480</xdr:rowOff>
        </xdr:to>
        <xdr:sp macro="" textlink="">
          <xdr:nvSpPr>
            <xdr:cNvPr id="2069" name="CommandButton9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9B2F0F49-597D-4453-A1C2-7B0D2B4D5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16</xdr:row>
          <xdr:rowOff>5124</xdr:rowOff>
        </xdr:from>
        <xdr:to>
          <xdr:col>6</xdr:col>
          <xdr:colOff>1</xdr:colOff>
          <xdr:row>18</xdr:row>
          <xdr:rowOff>5512</xdr:rowOff>
        </xdr:to>
        <xdr:sp macro="" textlink="">
          <xdr:nvSpPr>
            <xdr:cNvPr id="2070" name="CommandButton10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FB36349B-A1E9-4EB2-85C4-72D614E3E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</xdr:colOff>
          <xdr:row>16</xdr:row>
          <xdr:rowOff>9526</xdr:rowOff>
        </xdr:from>
        <xdr:to>
          <xdr:col>12</xdr:col>
          <xdr:colOff>6926</xdr:colOff>
          <xdr:row>17</xdr:row>
          <xdr:rowOff>9527</xdr:rowOff>
        </xdr:to>
        <xdr:sp macro="" textlink="">
          <xdr:nvSpPr>
            <xdr:cNvPr id="2072" name="CommandButton12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F63127B7-9F85-4D42-BA7C-C66110A6C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</xdr:colOff>
          <xdr:row>17</xdr:row>
          <xdr:rowOff>9525</xdr:rowOff>
        </xdr:from>
        <xdr:to>
          <xdr:col>12</xdr:col>
          <xdr:colOff>6926</xdr:colOff>
          <xdr:row>18</xdr:row>
          <xdr:rowOff>9525</xdr:rowOff>
        </xdr:to>
        <xdr:sp macro="" textlink="">
          <xdr:nvSpPr>
            <xdr:cNvPr id="2074" name="CommandButton8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A10DE372-34D8-45C2-AEB9-969BB8F35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</xdr:colOff>
          <xdr:row>18</xdr:row>
          <xdr:rowOff>9525</xdr:rowOff>
        </xdr:from>
        <xdr:to>
          <xdr:col>12</xdr:col>
          <xdr:colOff>6926</xdr:colOff>
          <xdr:row>19</xdr:row>
          <xdr:rowOff>9525</xdr:rowOff>
        </xdr:to>
        <xdr:sp macro="" textlink="">
          <xdr:nvSpPr>
            <xdr:cNvPr id="2075" name="CommandButton11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6F31C108-83A5-43B7-A6E3-29AE30BE6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</xdr:colOff>
          <xdr:row>19</xdr:row>
          <xdr:rowOff>9525</xdr:rowOff>
        </xdr:from>
        <xdr:to>
          <xdr:col>12</xdr:col>
          <xdr:colOff>6926</xdr:colOff>
          <xdr:row>20</xdr:row>
          <xdr:rowOff>9524</xdr:rowOff>
        </xdr:to>
        <xdr:sp macro="" textlink="">
          <xdr:nvSpPr>
            <xdr:cNvPr id="2076" name="CommandButton13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1BD907C5-543A-45E0-8FE8-A903257D6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19049</xdr:rowOff>
        </xdr:from>
        <xdr:to>
          <xdr:col>4</xdr:col>
          <xdr:colOff>5042</xdr:colOff>
          <xdr:row>26</xdr:row>
          <xdr:rowOff>9524</xdr:rowOff>
        </xdr:to>
        <xdr:sp macro="" textlink="">
          <xdr:nvSpPr>
            <xdr:cNvPr id="2077" name="CommandButton14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CB3B509-B4A5-4DAA-98E9-2C6EFF1E0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19049</xdr:rowOff>
        </xdr:from>
        <xdr:to>
          <xdr:col>4</xdr:col>
          <xdr:colOff>5042</xdr:colOff>
          <xdr:row>28</xdr:row>
          <xdr:rowOff>9524</xdr:rowOff>
        </xdr:to>
        <xdr:sp macro="" textlink="">
          <xdr:nvSpPr>
            <xdr:cNvPr id="2078" name="CommandButton15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A8463908-2C93-49D8-B882-BDF0EA390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19049</xdr:rowOff>
        </xdr:from>
        <xdr:to>
          <xdr:col>4</xdr:col>
          <xdr:colOff>5042</xdr:colOff>
          <xdr:row>30</xdr:row>
          <xdr:rowOff>7122</xdr:rowOff>
        </xdr:to>
        <xdr:sp macro="" textlink="">
          <xdr:nvSpPr>
            <xdr:cNvPr id="2079" name="CommandButton16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A47A3B2E-C528-4945-9EDF-879EFABC5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27</xdr:row>
          <xdr:rowOff>9524</xdr:rowOff>
        </xdr:from>
        <xdr:to>
          <xdr:col>11</xdr:col>
          <xdr:colOff>0</xdr:colOff>
          <xdr:row>29</xdr:row>
          <xdr:rowOff>201706</xdr:rowOff>
        </xdr:to>
        <xdr:sp macro="" textlink="">
          <xdr:nvSpPr>
            <xdr:cNvPr id="2080" name="CommandButton17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B24F0E3C-62DD-485D-8CE6-CA010F466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47625</xdr:colOff>
      <xdr:row>11</xdr:row>
      <xdr:rowOff>47625</xdr:rowOff>
    </xdr:from>
    <xdr:to>
      <xdr:col>6</xdr:col>
      <xdr:colOff>638866</xdr:colOff>
      <xdr:row>16</xdr:row>
      <xdr:rowOff>142875</xdr:rowOff>
    </xdr:to>
    <xdr:pic>
      <xdr:nvPicPr>
        <xdr:cNvPr id="4" name="Picture 3" descr="Gambar terkai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2209800"/>
          <a:ext cx="1553266" cy="971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5</xdr:row>
          <xdr:rowOff>66675</xdr:rowOff>
        </xdr:from>
        <xdr:to>
          <xdr:col>6</xdr:col>
          <xdr:colOff>619125</xdr:colOff>
          <xdr:row>7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619125</xdr:colOff>
          <xdr:row>10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76200</xdr:colOff>
      <xdr:row>0</xdr:row>
      <xdr:rowOff>85726</xdr:rowOff>
    </xdr:from>
    <xdr:ext cx="8077200" cy="6286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" y="85726"/>
          <a:ext cx="8077200" cy="628650"/>
        </a:xfrm>
        <a:prstGeom prst="rect">
          <a:avLst/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wrap="square" lIns="91440" tIns="45720" rIns="91440" bIns="45720" anchor="ctr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3800" b="1" cap="none" spc="0">
              <a:ln/>
              <a:solidFill>
                <a:schemeClr val="accent3"/>
              </a:solidFill>
              <a:effectLst/>
            </a:rPr>
            <a:t>IRON MAKING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5</xdr:row>
          <xdr:rowOff>66675</xdr:rowOff>
        </xdr:from>
        <xdr:to>
          <xdr:col>14</xdr:col>
          <xdr:colOff>600075</xdr:colOff>
          <xdr:row>7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7</xdr:row>
          <xdr:rowOff>171450</xdr:rowOff>
        </xdr:from>
        <xdr:to>
          <xdr:col>14</xdr:col>
          <xdr:colOff>600075</xdr:colOff>
          <xdr:row>10</xdr:row>
          <xdr:rowOff>104775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47625</xdr:colOff>
      <xdr:row>11</xdr:row>
      <xdr:rowOff>47625</xdr:rowOff>
    </xdr:from>
    <xdr:to>
      <xdr:col>14</xdr:col>
      <xdr:colOff>619816</xdr:colOff>
      <xdr:row>16</xdr:row>
      <xdr:rowOff>142875</xdr:rowOff>
    </xdr:to>
    <xdr:pic>
      <xdr:nvPicPr>
        <xdr:cNvPr id="11" name="Picture 10" descr="Gambar terkai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7575" y="2209800"/>
          <a:ext cx="1553266" cy="971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361949</xdr:colOff>
          <xdr:row>0</xdr:row>
          <xdr:rowOff>85724</xdr:rowOff>
        </xdr:from>
        <xdr:to>
          <xdr:col>14</xdr:col>
          <xdr:colOff>600074</xdr:colOff>
          <xdr:row>3</xdr:row>
          <xdr:rowOff>142874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568D1E7-3C0C-4EF7-A7C5-A9E0BC284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31907</xdr:colOff>
      <xdr:row>8</xdr:row>
      <xdr:rowOff>11649</xdr:rowOff>
    </xdr:from>
    <xdr:to>
      <xdr:col>27</xdr:col>
      <xdr:colOff>856209</xdr:colOff>
      <xdr:row>85</xdr:row>
      <xdr:rowOff>11649</xdr:rowOff>
    </xdr:to>
    <xdr:pic>
      <xdr:nvPicPr>
        <xdr:cNvPr id="11" name="Picture 10" descr="Gambar terkai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720" r="51586"/>
        <a:stretch/>
      </xdr:blipFill>
      <xdr:spPr bwMode="auto">
        <a:xfrm>
          <a:off x="14387443" y="1712542"/>
          <a:ext cx="1782245" cy="1571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27214</xdr:colOff>
      <xdr:row>8</xdr:row>
      <xdr:rowOff>13613</xdr:rowOff>
    </xdr:from>
    <xdr:to>
      <xdr:col>13</xdr:col>
      <xdr:colOff>95249</xdr:colOff>
      <xdr:row>85</xdr:row>
      <xdr:rowOff>13613</xdr:rowOff>
    </xdr:to>
    <xdr:pic>
      <xdr:nvPicPr>
        <xdr:cNvPr id="8" name="Picture 7" descr="Gambar terkai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720" r="51586"/>
        <a:stretch/>
      </xdr:blipFill>
      <xdr:spPr bwMode="auto">
        <a:xfrm>
          <a:off x="5989864" y="1680488"/>
          <a:ext cx="1830160" cy="1540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133350</xdr:rowOff>
        </xdr:from>
        <xdr:to>
          <xdr:col>12</xdr:col>
          <xdr:colOff>819150</xdr:colOff>
          <xdr:row>10</xdr:row>
          <xdr:rowOff>152400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10</xdr:row>
          <xdr:rowOff>161925</xdr:rowOff>
        </xdr:from>
        <xdr:to>
          <xdr:col>12</xdr:col>
          <xdr:colOff>819150</xdr:colOff>
          <xdr:row>12</xdr:row>
          <xdr:rowOff>142875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8</xdr:row>
          <xdr:rowOff>114300</xdr:rowOff>
        </xdr:from>
        <xdr:to>
          <xdr:col>27</xdr:col>
          <xdr:colOff>781050</xdr:colOff>
          <xdr:row>10</xdr:row>
          <xdr:rowOff>142875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10</xdr:row>
          <xdr:rowOff>152400</xdr:rowOff>
        </xdr:from>
        <xdr:to>
          <xdr:col>27</xdr:col>
          <xdr:colOff>781050</xdr:colOff>
          <xdr:row>13</xdr:row>
          <xdr:rowOff>9525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121564</xdr:colOff>
      <xdr:row>0</xdr:row>
      <xdr:rowOff>86967</xdr:rowOff>
    </xdr:from>
    <xdr:ext cx="14537411" cy="65314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1564" y="86967"/>
          <a:ext cx="14537411" cy="653143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DIMENSI</a:t>
          </a:r>
          <a:r>
            <a:rPr lang="en-US" sz="36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 </a:t>
          </a:r>
          <a:r>
            <a:rPr lang="en-US" sz="3600" b="1" i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GRAY CAST IRON                  </a:t>
          </a:r>
          <a:r>
            <a:rPr lang="en-US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DIMENSI</a:t>
          </a:r>
          <a:r>
            <a:rPr lang="en-US" sz="36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 </a:t>
          </a:r>
          <a:r>
            <a:rPr lang="en-US" sz="3600" b="1" i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+mn-ea"/>
              <a:cs typeface="+mn-cs"/>
            </a:rPr>
            <a:t>GRAY CAST IRON </a:t>
          </a:r>
          <a:endParaRPr lang="en-US" sz="3600">
            <a:effectLst/>
          </a:endParaRPr>
        </a:p>
        <a:p>
          <a:pPr algn="ctr"/>
          <a:endParaRPr lang="en-US" sz="36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  <xdr:twoCellAnchor editAs="oneCell">
    <xdr:from>
      <xdr:col>10</xdr:col>
      <xdr:colOff>20410</xdr:colOff>
      <xdr:row>85</xdr:row>
      <xdr:rowOff>47639</xdr:rowOff>
    </xdr:from>
    <xdr:to>
      <xdr:col>13</xdr:col>
      <xdr:colOff>88445</xdr:colOff>
      <xdr:row>106</xdr:row>
      <xdr:rowOff>68036</xdr:rowOff>
    </xdr:to>
    <xdr:pic>
      <xdr:nvPicPr>
        <xdr:cNvPr id="10" name="Picture 9" descr="Gambar terkait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720" r="51586" b="72728"/>
        <a:stretch/>
      </xdr:blipFill>
      <xdr:spPr bwMode="auto">
        <a:xfrm>
          <a:off x="5966731" y="17464782"/>
          <a:ext cx="1836964" cy="4306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27212</xdr:colOff>
      <xdr:row>85</xdr:row>
      <xdr:rowOff>6817</xdr:rowOff>
    </xdr:from>
    <xdr:to>
      <xdr:col>28</xdr:col>
      <xdr:colOff>0</xdr:colOff>
      <xdr:row>106</xdr:row>
      <xdr:rowOff>68036</xdr:rowOff>
    </xdr:to>
    <xdr:pic>
      <xdr:nvPicPr>
        <xdr:cNvPr id="12" name="Picture 11" descr="Gambar terkai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720" r="51586" b="72728"/>
        <a:stretch/>
      </xdr:blipFill>
      <xdr:spPr bwMode="auto">
        <a:xfrm>
          <a:off x="14382748" y="17423960"/>
          <a:ext cx="1796145" cy="4347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246528</xdr:colOff>
          <xdr:row>0</xdr:row>
          <xdr:rowOff>84045</xdr:rowOff>
        </xdr:from>
        <xdr:to>
          <xdr:col>27</xdr:col>
          <xdr:colOff>795616</xdr:colOff>
          <xdr:row>3</xdr:row>
          <xdr:rowOff>143995</xdr:rowOff>
        </xdr:to>
        <xdr:sp macro="" textlink="">
          <xdr:nvSpPr>
            <xdr:cNvPr id="3078" name="CommandButton5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88CF85FD-BA75-47FF-90CA-E9ACC0FE7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11206</xdr:colOff>
      <xdr:row>7</xdr:row>
      <xdr:rowOff>11205</xdr:rowOff>
    </xdr:from>
    <xdr:to>
      <xdr:col>38</xdr:col>
      <xdr:colOff>22411</xdr:colOff>
      <xdr:row>106</xdr:row>
      <xdr:rowOff>17318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22927235" y="1490381"/>
          <a:ext cx="1143000" cy="19974996"/>
          <a:chOff x="10225088" y="1329171"/>
          <a:chExt cx="1244746" cy="19370006"/>
        </a:xfrm>
      </xdr:grpSpPr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225088" y="1329171"/>
            <a:ext cx="1215736" cy="1301941"/>
          </a:xfrm>
          <a:prstGeom prst="rect">
            <a:avLst/>
          </a:prstGeom>
        </xdr:spPr>
      </xdr:pic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GrpSpPr/>
        </xdr:nvGrpSpPr>
        <xdr:grpSpPr>
          <a:xfrm>
            <a:off x="10225088" y="2625437"/>
            <a:ext cx="1230457" cy="9031045"/>
            <a:chOff x="10227252" y="4010891"/>
            <a:chExt cx="1204480" cy="9862318"/>
          </a:xfrm>
        </xdr:grpSpPr>
        <xdr:pic>
          <xdr:nvPicPr>
            <xdr:cNvPr id="92" name="Picture 91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93" name="Picture 92">
              <a:extLst>
                <a:ext uri="{FF2B5EF4-FFF2-40B4-BE49-F238E27FC236}">
                  <a16:creationId xmlns:a16="http://schemas.microsoft.com/office/drawing/2014/main" id="{00000000-0008-0000-0300-00005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94" name="Picture 93">
              <a:extLst>
                <a:ext uri="{FF2B5EF4-FFF2-40B4-BE49-F238E27FC236}">
                  <a16:creationId xmlns:a16="http://schemas.microsoft.com/office/drawing/2014/main" id="{00000000-0008-0000-0300-00005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95" name="Picture 94">
              <a:extLst>
                <a:ext uri="{FF2B5EF4-FFF2-40B4-BE49-F238E27FC236}">
                  <a16:creationId xmlns:a16="http://schemas.microsoft.com/office/drawing/2014/main" id="{00000000-0008-0000-03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96" name="Picture 95">
              <a:extLst>
                <a:ext uri="{FF2B5EF4-FFF2-40B4-BE49-F238E27FC236}">
                  <a16:creationId xmlns:a16="http://schemas.microsoft.com/office/drawing/2014/main" id="{00000000-0008-0000-0300-00006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97" name="Picture 96">
              <a:extLst>
                <a:ext uri="{FF2B5EF4-FFF2-40B4-BE49-F238E27FC236}">
                  <a16:creationId xmlns:a16="http://schemas.microsoft.com/office/drawing/2014/main" id="{00000000-0008-0000-0300-00006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98" name="Picture 97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GrpSpPr/>
        </xdr:nvGrpSpPr>
        <xdr:grpSpPr>
          <a:xfrm>
            <a:off x="10239377" y="11668132"/>
            <a:ext cx="1230457" cy="9031045"/>
            <a:chOff x="10227252" y="4010891"/>
            <a:chExt cx="1204480" cy="9862318"/>
          </a:xfrm>
        </xdr:grpSpPr>
        <xdr:pic>
          <xdr:nvPicPr>
            <xdr:cNvPr id="85" name="Picture 84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86" name="Picture 85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89" name="Picture 88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90" name="Picture 8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26</xdr:col>
      <xdr:colOff>11207</xdr:colOff>
      <xdr:row>7</xdr:row>
      <xdr:rowOff>1</xdr:rowOff>
    </xdr:from>
    <xdr:to>
      <xdr:col>29</xdr:col>
      <xdr:colOff>17702</xdr:colOff>
      <xdr:row>106</xdr:row>
      <xdr:rowOff>1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GrpSpPr/>
      </xdr:nvGrpSpPr>
      <xdr:grpSpPr>
        <a:xfrm>
          <a:off x="16920883" y="1479177"/>
          <a:ext cx="1227937" cy="19968883"/>
          <a:chOff x="10225088" y="1329171"/>
          <a:chExt cx="1244746" cy="19370006"/>
        </a:xfrm>
      </xdr:grpSpPr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225088" y="1329171"/>
            <a:ext cx="1215736" cy="1301941"/>
          </a:xfrm>
          <a:prstGeom prst="rect">
            <a:avLst/>
          </a:prstGeom>
        </xdr:spPr>
      </xdr:pic>
      <xdr:grpSp>
        <xdr:nvGrpSpPr>
          <xdr:cNvPr id="65" name="Group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GrpSpPr/>
        </xdr:nvGrpSpPr>
        <xdr:grpSpPr>
          <a:xfrm>
            <a:off x="10225088" y="2625437"/>
            <a:ext cx="1230457" cy="9031045"/>
            <a:chOff x="10227252" y="4010891"/>
            <a:chExt cx="1204480" cy="9862318"/>
          </a:xfrm>
        </xdr:grpSpPr>
        <xdr:pic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77" name="Picture 76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78" name="Picture 77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80" name="Picture 79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GrpSpPr/>
        </xdr:nvGrpSpPr>
        <xdr:grpSpPr>
          <a:xfrm>
            <a:off x="10239377" y="11668132"/>
            <a:ext cx="1230457" cy="9031045"/>
            <a:chOff x="10227252" y="4010891"/>
            <a:chExt cx="1204480" cy="9862318"/>
          </a:xfrm>
        </xdr:grpSpPr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68" name="Picture 67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03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03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72" name="Picture 71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73" name="Picture 72">
              <a:extLst>
                <a:ext uri="{FF2B5EF4-FFF2-40B4-BE49-F238E27FC236}">
                  <a16:creationId xmlns:a16="http://schemas.microsoft.com/office/drawing/2014/main" id="{00000000-0008-0000-0300-00004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19050</xdr:colOff>
      <xdr:row>6</xdr:row>
      <xdr:rowOff>198497</xdr:rowOff>
    </xdr:from>
    <xdr:to>
      <xdr:col>8</xdr:col>
      <xdr:colOff>25546</xdr:colOff>
      <xdr:row>106</xdr:row>
      <xdr:rowOff>17318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3436844" y="1475968"/>
          <a:ext cx="1227937" cy="19989409"/>
          <a:chOff x="10225088" y="1329171"/>
          <a:chExt cx="1244746" cy="19370006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225088" y="1329171"/>
            <a:ext cx="1215736" cy="1301941"/>
          </a:xfrm>
          <a:prstGeom prst="rect">
            <a:avLst/>
          </a:prstGeom>
        </xdr:spPr>
      </xdr:pic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GrpSpPr/>
        </xdr:nvGrpSpPr>
        <xdr:grpSpPr>
          <a:xfrm>
            <a:off x="10225088" y="2625437"/>
            <a:ext cx="1230457" cy="9031045"/>
            <a:chOff x="10227252" y="4010891"/>
            <a:chExt cx="1204480" cy="9862318"/>
          </a:xfrm>
        </xdr:grpSpPr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03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03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GrpSpPr/>
        </xdr:nvGrpSpPr>
        <xdr:grpSpPr>
          <a:xfrm>
            <a:off x="10239377" y="11668132"/>
            <a:ext cx="1230457" cy="9031045"/>
            <a:chOff x="10227252" y="4010891"/>
            <a:chExt cx="1204480" cy="9862318"/>
          </a:xfrm>
        </xdr:grpSpPr>
        <xdr:pic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50" name="Picture 49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51" name="Picture 50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52" name="Picture 51"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53" name="Picture 52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54" name="Picture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55" name="Picture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16</xdr:col>
      <xdr:colOff>9525</xdr:colOff>
      <xdr:row>6</xdr:row>
      <xdr:rowOff>197377</xdr:rowOff>
    </xdr:from>
    <xdr:to>
      <xdr:col>19</xdr:col>
      <xdr:colOff>16021</xdr:colOff>
      <xdr:row>106</xdr:row>
      <xdr:rowOff>17318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10117231" y="1474848"/>
          <a:ext cx="1227937" cy="19990529"/>
          <a:chOff x="10225088" y="1329171"/>
          <a:chExt cx="1244746" cy="19370006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225088" y="1329171"/>
            <a:ext cx="1215736" cy="1301941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pSpPr/>
        </xdr:nvGrpSpPr>
        <xdr:grpSpPr>
          <a:xfrm>
            <a:off x="10225088" y="2625437"/>
            <a:ext cx="1230457" cy="9031045"/>
            <a:chOff x="10227252" y="4010891"/>
            <a:chExt cx="1204480" cy="9862318"/>
          </a:xfrm>
        </xdr:grpSpPr>
        <xdr:pic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GrpSpPr/>
        </xdr:nvGrpSpPr>
        <xdr:grpSpPr>
          <a:xfrm>
            <a:off x="10239377" y="11668132"/>
            <a:ext cx="1230457" cy="9031045"/>
            <a:chOff x="10227252" y="4010891"/>
            <a:chExt cx="1204480" cy="9862318"/>
          </a:xfrm>
        </xdr:grpSpPr>
        <xdr:pic>
          <xdr:nvPicPr>
            <xdr:cNvPr id="36" name="Picture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2440516"/>
              <a:ext cx="1204480" cy="1432693"/>
            </a:xfrm>
            <a:prstGeom prst="rect">
              <a:avLst/>
            </a:prstGeom>
          </xdr:spPr>
        </xdr:pic>
        <xdr:pic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11038610"/>
              <a:ext cx="1198418" cy="1415375"/>
            </a:xfrm>
            <a:prstGeom prst="rect">
              <a:avLst/>
            </a:prstGeom>
          </xdr:spPr>
        </xdr:pic>
        <xdr:pic>
          <xdr:nvPicPr>
            <xdr:cNvPr id="38" name="Picture 37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9631507"/>
              <a:ext cx="1198418" cy="1423169"/>
            </a:xfrm>
            <a:prstGeom prst="rect">
              <a:avLst/>
            </a:prstGeom>
          </xdr:spPr>
        </xdr:pic>
        <xdr:pic>
          <xdr:nvPicPr>
            <xdr:cNvPr id="39" name="Picture 38">
              <a:extLst>
                <a:ext uri="{FF2B5EF4-FFF2-40B4-BE49-F238E27FC236}">
                  <a16:creationId xmlns:a16="http://schemas.microsoft.com/office/drawing/2014/main" id="{00000000-0008-0000-0300-00002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8224405"/>
              <a:ext cx="1198418" cy="1423168"/>
            </a:xfrm>
            <a:prstGeom prst="rect">
              <a:avLst/>
            </a:prstGeom>
          </xdr:spPr>
        </xdr:pic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6817303"/>
              <a:ext cx="1198418" cy="1423168"/>
            </a:xfrm>
            <a:prstGeom prst="rect">
              <a:avLst/>
            </a:prstGeom>
          </xdr:spPr>
        </xdr:pic>
        <xdr:pic>
          <xdr:nvPicPr>
            <xdr:cNvPr id="41" name="Picture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5417994"/>
              <a:ext cx="1198418" cy="1415375"/>
            </a:xfrm>
            <a:prstGeom prst="rect">
              <a:avLst/>
            </a:prstGeom>
          </xdr:spPr>
        </xdr:pic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27252" y="4010891"/>
              <a:ext cx="1198418" cy="1423169"/>
            </a:xfrm>
            <a:prstGeom prst="rect">
              <a:avLst/>
            </a:prstGeom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7</xdr:col>
          <xdr:colOff>9525</xdr:colOff>
          <xdr:row>9</xdr:row>
          <xdr:rowOff>9525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9525</xdr:rowOff>
        </xdr:from>
        <xdr:to>
          <xdr:col>7</xdr:col>
          <xdr:colOff>9525</xdr:colOff>
          <xdr:row>11</xdr:row>
          <xdr:rowOff>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19050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9525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7</xdr:row>
          <xdr:rowOff>19050</xdr:rowOff>
        </xdr:from>
        <xdr:to>
          <xdr:col>28</xdr:col>
          <xdr:colOff>0</xdr:colOff>
          <xdr:row>9</xdr:row>
          <xdr:rowOff>9525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28575</xdr:rowOff>
        </xdr:from>
        <xdr:to>
          <xdr:col>28</xdr:col>
          <xdr:colOff>0</xdr:colOff>
          <xdr:row>11</xdr:row>
          <xdr:rowOff>19050</xdr:rowOff>
        </xdr:to>
        <xdr:sp macro="" textlink="">
          <xdr:nvSpPr>
            <xdr:cNvPr id="4102" name="CommandButton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19050</xdr:rowOff>
        </xdr:from>
        <xdr:to>
          <xdr:col>38</xdr:col>
          <xdr:colOff>0</xdr:colOff>
          <xdr:row>9</xdr:row>
          <xdr:rowOff>9525</xdr:rowOff>
        </xdr:to>
        <xdr:sp macro="" textlink="">
          <xdr:nvSpPr>
            <xdr:cNvPr id="4103" name="CommandButton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9</xdr:row>
          <xdr:rowOff>28575</xdr:rowOff>
        </xdr:from>
        <xdr:to>
          <xdr:col>38</xdr:col>
          <xdr:colOff>0</xdr:colOff>
          <xdr:row>11</xdr:row>
          <xdr:rowOff>19050</xdr:rowOff>
        </xdr:to>
        <xdr:sp macro="" textlink="">
          <xdr:nvSpPr>
            <xdr:cNvPr id="4104" name="CommandButton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0</xdr:colOff>
      <xdr:row>0</xdr:row>
      <xdr:rowOff>19151</xdr:rowOff>
    </xdr:from>
    <xdr:ext cx="24059029" cy="780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19151"/>
          <a:ext cx="24059029" cy="780949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4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ADIABATIC FLAME</a:t>
          </a:r>
          <a:r>
            <a:rPr lang="en-US" sz="4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TEMPERATURE                            </a:t>
          </a:r>
          <a:r>
            <a:rPr lang="en-US" sz="4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+mn-lt"/>
              <a:ea typeface="+mn-ea"/>
              <a:cs typeface="+mn-cs"/>
            </a:rPr>
            <a:t>ADIABATIC FLAME</a:t>
          </a:r>
          <a:r>
            <a:rPr lang="en-US" sz="4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+mn-lt"/>
              <a:ea typeface="+mn-ea"/>
              <a:cs typeface="+mn-cs"/>
            </a:rPr>
            <a:t> TEMPERATURE</a:t>
          </a:r>
          <a:endParaRPr lang="en-US" sz="4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0</xdr:colOff>
      <xdr:row>1</xdr:row>
      <xdr:rowOff>42554</xdr:rowOff>
    </xdr:from>
    <xdr:to>
      <xdr:col>2</xdr:col>
      <xdr:colOff>57150</xdr:colOff>
      <xdr:row>3</xdr:row>
      <xdr:rowOff>191090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0" y="244260"/>
          <a:ext cx="1424268" cy="551948"/>
          <a:chOff x="0" y="259897"/>
          <a:chExt cx="1562644" cy="540793"/>
        </a:xfrm>
      </xdr:grpSpPr>
      <xdr:pic>
        <xdr:nvPicPr>
          <xdr:cNvPr id="18" name="Picture 17" descr="Gambar terkait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537"/>
          <a:stretch/>
        </xdr:blipFill>
        <xdr:spPr bwMode="auto">
          <a:xfrm>
            <a:off x="0" y="259897"/>
            <a:ext cx="780756" cy="5407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9" name="Picture 18" descr="Gambar terkait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537"/>
          <a:stretch/>
        </xdr:blipFill>
        <xdr:spPr bwMode="auto">
          <a:xfrm>
            <a:off x="775084" y="259897"/>
            <a:ext cx="787560" cy="5407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15</xdr:col>
      <xdr:colOff>478231</xdr:colOff>
      <xdr:row>1</xdr:row>
      <xdr:rowOff>64735</xdr:rowOff>
    </xdr:from>
    <xdr:to>
      <xdr:col>22</xdr:col>
      <xdr:colOff>89652</xdr:colOff>
      <xdr:row>4</xdr:row>
      <xdr:rowOff>2752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9902378" y="266441"/>
          <a:ext cx="3869656" cy="543135"/>
          <a:chOff x="9913579" y="255235"/>
          <a:chExt cx="3891667" cy="543135"/>
        </a:xfrm>
      </xdr:grpSpPr>
      <xdr:pic>
        <xdr:nvPicPr>
          <xdr:cNvPr id="12" name="Picture 11" descr="Gambar terkait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537"/>
          <a:stretch/>
        </xdr:blipFill>
        <xdr:spPr bwMode="auto">
          <a:xfrm>
            <a:off x="9913579" y="257737"/>
            <a:ext cx="773071" cy="54007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Picture 12" descr="Gambar terkait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537"/>
          <a:stretch/>
        </xdr:blipFill>
        <xdr:spPr bwMode="auto">
          <a:xfrm>
            <a:off x="10680978" y="257737"/>
            <a:ext cx="779876" cy="54007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Picture 13" descr="Gambar terkait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537"/>
          <a:stretch/>
        </xdr:blipFill>
        <xdr:spPr bwMode="auto">
          <a:xfrm>
            <a:off x="11463870" y="255235"/>
            <a:ext cx="774913" cy="5352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7" name="Picture 16" descr="Gambar terkait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537"/>
          <a:stretch/>
        </xdr:blipFill>
        <xdr:spPr bwMode="auto">
          <a:xfrm>
            <a:off x="12239077" y="255235"/>
            <a:ext cx="794203" cy="5352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2" name="Picture 21" descr="Gambar terkait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537"/>
          <a:stretch/>
        </xdr:blipFill>
        <xdr:spPr bwMode="auto">
          <a:xfrm>
            <a:off x="13029933" y="256617"/>
            <a:ext cx="775313" cy="54175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341779</xdr:colOff>
          <xdr:row>0</xdr:row>
          <xdr:rowOff>96932</xdr:rowOff>
        </xdr:from>
        <xdr:to>
          <xdr:col>37</xdr:col>
          <xdr:colOff>973792</xdr:colOff>
          <xdr:row>3</xdr:row>
          <xdr:rowOff>112060</xdr:rowOff>
        </xdr:to>
        <xdr:sp macro="" textlink="">
          <xdr:nvSpPr>
            <xdr:cNvPr id="4105" name="CommandButton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6E44D6CD-0B38-4371-8D55-27D9E0EDD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6</xdr:row>
          <xdr:rowOff>66675</xdr:rowOff>
        </xdr:from>
        <xdr:to>
          <xdr:col>3</xdr:col>
          <xdr:colOff>267528</xdr:colOff>
          <xdr:row>8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6</xdr:row>
          <xdr:rowOff>66675</xdr:rowOff>
        </xdr:from>
        <xdr:to>
          <xdr:col>4</xdr:col>
          <xdr:colOff>561976</xdr:colOff>
          <xdr:row>8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</xdr:colOff>
      <xdr:row>0</xdr:row>
      <xdr:rowOff>0</xdr:rowOff>
    </xdr:from>
    <xdr:ext cx="4812195" cy="58806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" y="0"/>
          <a:ext cx="4812195" cy="58806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PEMANASAN</a:t>
          </a:r>
          <a:r>
            <a:rPr lang="en-US" sz="24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SLAB ALUMINIUM</a:t>
          </a:r>
          <a:endParaRPr lang="en-US" sz="24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oneCellAnchor>
  <xdr:twoCellAnchor editAs="oneCell">
    <xdr:from>
      <xdr:col>5</xdr:col>
      <xdr:colOff>77239</xdr:colOff>
      <xdr:row>3</xdr:row>
      <xdr:rowOff>99389</xdr:rowOff>
    </xdr:from>
    <xdr:to>
      <xdr:col>6</xdr:col>
      <xdr:colOff>622564</xdr:colOff>
      <xdr:row>7</xdr:row>
      <xdr:rowOff>157369</xdr:rowOff>
    </xdr:to>
    <xdr:pic>
      <xdr:nvPicPr>
        <xdr:cNvPr id="6" name="Picture 5" descr="Hasil gambar untuk slab aluminium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743" r="15810" b="9031"/>
        <a:stretch/>
      </xdr:blipFill>
      <xdr:spPr bwMode="auto">
        <a:xfrm>
          <a:off x="4210261" y="695737"/>
          <a:ext cx="1232782" cy="919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57151</xdr:colOff>
          <xdr:row>0</xdr:row>
          <xdr:rowOff>78683</xdr:rowOff>
        </xdr:from>
        <xdr:to>
          <xdr:col>6</xdr:col>
          <xdr:colOff>629479</xdr:colOff>
          <xdr:row>2</xdr:row>
          <xdr:rowOff>140803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E6BF30C2-3CC0-4FE7-A766-50FBB85D8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47625</xdr:rowOff>
        </xdr:from>
        <xdr:to>
          <xdr:col>5</xdr:col>
          <xdr:colOff>923925</xdr:colOff>
          <xdr:row>8</xdr:row>
          <xdr:rowOff>47625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8</xdr:row>
          <xdr:rowOff>85725</xdr:rowOff>
        </xdr:from>
        <xdr:to>
          <xdr:col>5</xdr:col>
          <xdr:colOff>923925</xdr:colOff>
          <xdr:row>10</xdr:row>
          <xdr:rowOff>85725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247651</xdr:colOff>
      <xdr:row>8</xdr:row>
      <xdr:rowOff>85725</xdr:rowOff>
    </xdr:from>
    <xdr:to>
      <xdr:col>3</xdr:col>
      <xdr:colOff>542926</xdr:colOff>
      <xdr:row>13</xdr:row>
      <xdr:rowOff>145261</xdr:rowOff>
    </xdr:to>
    <xdr:pic>
      <xdr:nvPicPr>
        <xdr:cNvPr id="4" name="Picture 3" descr="Hasil gambar untuk deoxidized Al-Killed Steel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1" y="1752600"/>
          <a:ext cx="2667000" cy="10596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469609</xdr:colOff>
      <xdr:row>5</xdr:row>
      <xdr:rowOff>1880</xdr:rowOff>
    </xdr:from>
    <xdr:ext cx="184730" cy="9414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270334" y="1068680"/>
          <a:ext cx="184730" cy="941412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endParaRPr lang="en-US" sz="5400" b="1" cap="none" spc="0">
            <a:ln/>
            <a:solidFill>
              <a:schemeClr val="accent3"/>
            </a:solidFill>
            <a:effectLst/>
          </a:endParaRPr>
        </a:p>
      </xdr:txBody>
    </xdr:sp>
    <xdr:clientData/>
  </xdr:oneCellAnchor>
  <xdr:oneCellAnchor>
    <xdr:from>
      <xdr:col>0</xdr:col>
      <xdr:colOff>94902</xdr:colOff>
      <xdr:row>0</xdr:row>
      <xdr:rowOff>93732</xdr:rowOff>
    </xdr:from>
    <xdr:ext cx="3281546" cy="40684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4902" y="93732"/>
          <a:ext cx="3281546" cy="406843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20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Deoksidasi</a:t>
          </a:r>
          <a:r>
            <a:rPr lang="en-US" sz="2000" b="1" cap="none" spc="0" baseline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 Al-Killed Steel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149114</xdr:colOff>
          <xdr:row>0</xdr:row>
          <xdr:rowOff>63062</xdr:rowOff>
        </xdr:from>
        <xdr:to>
          <xdr:col>5</xdr:col>
          <xdr:colOff>873672</xdr:colOff>
          <xdr:row>2</xdr:row>
          <xdr:rowOff>129737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472A80E3-ED69-4886-A018-BE0936C14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Ion Boardroom">
      <a:dk1>
        <a:sysClr val="windowText" lastClr="000000"/>
      </a:dk1>
      <a:lt1>
        <a:sysClr val="window" lastClr="FFFFFF"/>
      </a:lt1>
      <a:dk2>
        <a:srgbClr val="3B3059"/>
      </a:dk2>
      <a:lt2>
        <a:srgbClr val="EBEBEB"/>
      </a:lt2>
      <a:accent1>
        <a:srgbClr val="B31166"/>
      </a:accent1>
      <a:accent2>
        <a:srgbClr val="E33D6F"/>
      </a:accent2>
      <a:accent3>
        <a:srgbClr val="E45F3C"/>
      </a:accent3>
      <a:accent4>
        <a:srgbClr val="E9943A"/>
      </a:accent4>
      <a:accent5>
        <a:srgbClr val="9B6BF2"/>
      </a:accent5>
      <a:accent6>
        <a:srgbClr val="D53DD0"/>
      </a:accent6>
      <a:hlink>
        <a:srgbClr val="8F8F8F"/>
      </a:hlink>
      <a:folHlink>
        <a:srgbClr val="A5A5A5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7.emf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24" Type="http://schemas.openxmlformats.org/officeDocument/2006/relationships/image" Target="../media/image12.emf"/><Relationship Id="rId32" Type="http://schemas.openxmlformats.org/officeDocument/2006/relationships/image" Target="../media/image16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10" Type="http://schemas.openxmlformats.org/officeDocument/2006/relationships/image" Target="../media/image5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3.xml"/><Relationship Id="rId30" Type="http://schemas.openxmlformats.org/officeDocument/2006/relationships/image" Target="../media/image15.emf"/><Relationship Id="rId35" Type="http://schemas.openxmlformats.org/officeDocument/2006/relationships/control" Target="../activeX/activeX1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12" Type="http://schemas.openxmlformats.org/officeDocument/2006/relationships/image" Target="../media/image28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5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27.emf"/><Relationship Id="rId4" Type="http://schemas.openxmlformats.org/officeDocument/2006/relationships/image" Target="../media/image24.emf"/><Relationship Id="rId9" Type="http://schemas.openxmlformats.org/officeDocument/2006/relationships/control" Target="../activeX/activeX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12" Type="http://schemas.openxmlformats.org/officeDocument/2006/relationships/image" Target="../media/image34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1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33.emf"/><Relationship Id="rId4" Type="http://schemas.openxmlformats.org/officeDocument/2006/relationships/image" Target="../media/image30.emf"/><Relationship Id="rId9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33.xml"/><Relationship Id="rId18" Type="http://schemas.openxmlformats.org/officeDocument/2006/relationships/image" Target="../media/image43.emf"/><Relationship Id="rId3" Type="http://schemas.openxmlformats.org/officeDocument/2006/relationships/control" Target="../activeX/activeX28.xml"/><Relationship Id="rId7" Type="http://schemas.openxmlformats.org/officeDocument/2006/relationships/control" Target="../activeX/activeX30.xml"/><Relationship Id="rId12" Type="http://schemas.openxmlformats.org/officeDocument/2006/relationships/image" Target="../media/image40.emf"/><Relationship Id="rId17" Type="http://schemas.openxmlformats.org/officeDocument/2006/relationships/control" Target="../activeX/activeX3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42.emf"/><Relationship Id="rId20" Type="http://schemas.openxmlformats.org/officeDocument/2006/relationships/image" Target="../media/image44.emf"/><Relationship Id="rId1" Type="http://schemas.openxmlformats.org/officeDocument/2006/relationships/drawing" Target="../drawings/drawing4.xml"/><Relationship Id="rId6" Type="http://schemas.openxmlformats.org/officeDocument/2006/relationships/image" Target="../media/image37.emf"/><Relationship Id="rId11" Type="http://schemas.openxmlformats.org/officeDocument/2006/relationships/control" Target="../activeX/activeX32.xml"/><Relationship Id="rId5" Type="http://schemas.openxmlformats.org/officeDocument/2006/relationships/control" Target="../activeX/activeX29.xml"/><Relationship Id="rId15" Type="http://schemas.openxmlformats.org/officeDocument/2006/relationships/control" Target="../activeX/activeX34.xml"/><Relationship Id="rId10" Type="http://schemas.openxmlformats.org/officeDocument/2006/relationships/image" Target="../media/image39.emf"/><Relationship Id="rId19" Type="http://schemas.openxmlformats.org/officeDocument/2006/relationships/control" Target="../activeX/activeX36.xml"/><Relationship Id="rId4" Type="http://schemas.openxmlformats.org/officeDocument/2006/relationships/image" Target="../media/image36.emf"/><Relationship Id="rId9" Type="http://schemas.openxmlformats.org/officeDocument/2006/relationships/control" Target="../activeX/activeX31.xml"/><Relationship Id="rId14" Type="http://schemas.openxmlformats.org/officeDocument/2006/relationships/image" Target="../media/image4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37.xml"/><Relationship Id="rId7" Type="http://schemas.openxmlformats.org/officeDocument/2006/relationships/control" Target="../activeX/activeX3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53.emf"/><Relationship Id="rId5" Type="http://schemas.openxmlformats.org/officeDocument/2006/relationships/control" Target="../activeX/activeX38.xml"/><Relationship Id="rId4" Type="http://schemas.openxmlformats.org/officeDocument/2006/relationships/image" Target="../media/image5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control" Target="../activeX/activeX40.xml"/><Relationship Id="rId7" Type="http://schemas.openxmlformats.org/officeDocument/2006/relationships/control" Target="../activeX/activeX4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57.emf"/><Relationship Id="rId5" Type="http://schemas.openxmlformats.org/officeDocument/2006/relationships/control" Target="../activeX/activeX41.xml"/><Relationship Id="rId4" Type="http://schemas.openxmlformats.org/officeDocument/2006/relationships/image" Target="../media/image5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6D774-F0B8-4292-9E04-479FF4ECC0C4}">
  <sheetPr codeName="Sheet1"/>
  <dimension ref="A1:Q31"/>
  <sheetViews>
    <sheetView tabSelected="1" zoomScale="70" zoomScaleNormal="70" workbookViewId="0">
      <selection activeCell="W10" sqref="W10"/>
    </sheetView>
  </sheetViews>
  <sheetFormatPr defaultRowHeight="15.75" x14ac:dyDescent="0.25"/>
  <cols>
    <col min="1" max="1" width="2.125" customWidth="1"/>
    <col min="2" max="2" width="9.75" customWidth="1"/>
    <col min="3" max="4" width="22.125" customWidth="1"/>
    <col min="7" max="7" width="2.625" customWidth="1"/>
    <col min="10" max="10" width="10.75" customWidth="1"/>
    <col min="11" max="16" width="8.5" customWidth="1"/>
    <col min="17" max="17" width="2.125" customWidth="1"/>
  </cols>
  <sheetData>
    <row r="1" spans="1:17" x14ac:dyDescent="0.25">
      <c r="A1" s="73"/>
      <c r="B1" s="122"/>
      <c r="C1" s="122"/>
      <c r="D1" s="122"/>
      <c r="E1" s="122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4"/>
    </row>
    <row r="2" spans="1:17" x14ac:dyDescent="0.25">
      <c r="A2" s="74"/>
      <c r="B2" s="75"/>
      <c r="C2" s="75"/>
      <c r="D2" s="75"/>
      <c r="E2" s="75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125"/>
    </row>
    <row r="3" spans="1:17" x14ac:dyDescent="0.25">
      <c r="A3" s="74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125"/>
    </row>
    <row r="4" spans="1:17" x14ac:dyDescent="0.25">
      <c r="A4" s="74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125"/>
    </row>
    <row r="5" spans="1:17" x14ac:dyDescent="0.25">
      <c r="A5" s="74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125"/>
    </row>
    <row r="6" spans="1:17" x14ac:dyDescent="0.25">
      <c r="A6" s="74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125"/>
    </row>
    <row r="7" spans="1:17" x14ac:dyDescent="0.25">
      <c r="A7" s="74"/>
      <c r="B7" s="75"/>
      <c r="C7" s="75"/>
      <c r="D7" s="75"/>
      <c r="E7" s="75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125"/>
    </row>
    <row r="8" spans="1:17" ht="16.5" thickBot="1" x14ac:dyDescent="0.3">
      <c r="A8" s="74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125"/>
    </row>
    <row r="9" spans="1:17" ht="35.25" customHeight="1" x14ac:dyDescent="0.25">
      <c r="A9" s="126"/>
      <c r="B9" s="164" t="s">
        <v>57</v>
      </c>
      <c r="C9" s="167" t="s">
        <v>58</v>
      </c>
      <c r="D9" s="89" t="s">
        <v>62</v>
      </c>
      <c r="E9" s="90"/>
      <c r="F9" s="91"/>
      <c r="G9" s="154"/>
      <c r="H9" s="96" t="s">
        <v>58</v>
      </c>
      <c r="I9" s="97" t="s">
        <v>62</v>
      </c>
      <c r="J9" s="97"/>
      <c r="K9" s="98" t="s">
        <v>49</v>
      </c>
      <c r="L9" s="98"/>
      <c r="M9" s="98"/>
      <c r="N9" s="98" t="s">
        <v>50</v>
      </c>
      <c r="O9" s="98"/>
      <c r="P9" s="99"/>
      <c r="Q9" s="125"/>
    </row>
    <row r="10" spans="1:17" s="70" customFormat="1" ht="35.25" customHeight="1" x14ac:dyDescent="0.25">
      <c r="A10" s="155"/>
      <c r="B10" s="165"/>
      <c r="C10" s="168" t="s">
        <v>59</v>
      </c>
      <c r="D10" s="83" t="s">
        <v>63</v>
      </c>
      <c r="E10" s="78"/>
      <c r="F10" s="92"/>
      <c r="G10" s="79"/>
      <c r="H10" s="100"/>
      <c r="I10" s="77"/>
      <c r="J10" s="80"/>
      <c r="K10" s="87" t="s">
        <v>69</v>
      </c>
      <c r="L10" s="131">
        <v>82.927583574319115</v>
      </c>
      <c r="M10" s="120" t="s">
        <v>68</v>
      </c>
      <c r="N10" s="87" t="s">
        <v>69</v>
      </c>
      <c r="O10" s="131">
        <v>82.927583574319215</v>
      </c>
      <c r="P10" s="121" t="s">
        <v>68</v>
      </c>
      <c r="Q10" s="127"/>
    </row>
    <row r="11" spans="1:17" s="70" customFormat="1" ht="35.25" customHeight="1" x14ac:dyDescent="0.25">
      <c r="A11" s="155"/>
      <c r="B11" s="165"/>
      <c r="C11" s="168" t="s">
        <v>60</v>
      </c>
      <c r="D11" s="83" t="s">
        <v>64</v>
      </c>
      <c r="E11" s="78"/>
      <c r="F11" s="92"/>
      <c r="G11" s="79"/>
      <c r="H11" s="100"/>
      <c r="I11" s="77"/>
      <c r="J11" s="80"/>
      <c r="K11" s="87" t="s">
        <v>70</v>
      </c>
      <c r="L11" s="131">
        <v>4.0504161016084037</v>
      </c>
      <c r="M11" s="120" t="s">
        <v>68</v>
      </c>
      <c r="N11" s="87" t="s">
        <v>70</v>
      </c>
      <c r="O11" s="131">
        <v>4.0504161016057454</v>
      </c>
      <c r="P11" s="121" t="s">
        <v>68</v>
      </c>
      <c r="Q11" s="127"/>
    </row>
    <row r="12" spans="1:17" s="70" customFormat="1" ht="35.25" customHeight="1" x14ac:dyDescent="0.25">
      <c r="A12" s="155"/>
      <c r="B12" s="165"/>
      <c r="C12" s="168" t="s">
        <v>61</v>
      </c>
      <c r="D12" s="84" t="s">
        <v>65</v>
      </c>
      <c r="E12" s="82"/>
      <c r="F12" s="92"/>
      <c r="G12" s="79"/>
      <c r="H12" s="100"/>
      <c r="I12" s="77"/>
      <c r="J12" s="80"/>
      <c r="K12" s="87" t="s">
        <v>71</v>
      </c>
      <c r="L12" s="131">
        <v>104.45017447657216</v>
      </c>
      <c r="M12" s="120" t="s">
        <v>68</v>
      </c>
      <c r="N12" s="87" t="s">
        <v>71</v>
      </c>
      <c r="O12" s="131">
        <v>104.45017447657393</v>
      </c>
      <c r="P12" s="121" t="s">
        <v>68</v>
      </c>
      <c r="Q12" s="127"/>
    </row>
    <row r="13" spans="1:17" s="70" customFormat="1" ht="35.25" customHeight="1" thickBot="1" x14ac:dyDescent="0.3">
      <c r="A13" s="155"/>
      <c r="B13" s="166"/>
      <c r="C13" s="169" t="s">
        <v>66</v>
      </c>
      <c r="D13" s="93" t="s">
        <v>67</v>
      </c>
      <c r="E13" s="94"/>
      <c r="F13" s="95"/>
      <c r="G13" s="79"/>
      <c r="H13" s="101"/>
      <c r="I13" s="102"/>
      <c r="J13" s="103"/>
      <c r="K13" s="94"/>
      <c r="L13" s="94"/>
      <c r="M13" s="94"/>
      <c r="N13" s="94"/>
      <c r="O13" s="94"/>
      <c r="P13" s="95"/>
      <c r="Q13" s="127"/>
    </row>
    <row r="14" spans="1:17" ht="16.5" thickBot="1" x14ac:dyDescent="0.3">
      <c r="A14" s="126"/>
      <c r="B14" s="76"/>
      <c r="C14" s="76"/>
      <c r="D14" s="76"/>
      <c r="E14" s="76"/>
      <c r="F14" s="76"/>
      <c r="G14" s="76"/>
      <c r="H14" s="170"/>
      <c r="I14" s="170"/>
      <c r="J14" s="170"/>
      <c r="K14" s="170"/>
      <c r="L14" s="170"/>
      <c r="M14" s="170"/>
      <c r="N14" s="170"/>
      <c r="O14" s="170"/>
      <c r="P14" s="170"/>
      <c r="Q14" s="125"/>
    </row>
    <row r="15" spans="1:17" s="71" customFormat="1" ht="26.25" customHeight="1" x14ac:dyDescent="0.25">
      <c r="A15" s="126"/>
      <c r="B15" s="104" t="s">
        <v>59</v>
      </c>
      <c r="C15" s="105" t="s">
        <v>63</v>
      </c>
      <c r="D15" s="105"/>
      <c r="E15" s="106"/>
      <c r="F15" s="107"/>
      <c r="G15" s="76"/>
      <c r="H15" s="104" t="s">
        <v>60</v>
      </c>
      <c r="I15" s="105" t="s">
        <v>76</v>
      </c>
      <c r="J15" s="105"/>
      <c r="K15" s="105"/>
      <c r="L15" s="105"/>
      <c r="M15" s="106"/>
      <c r="N15" s="106"/>
      <c r="O15" s="106"/>
      <c r="P15" s="107"/>
      <c r="Q15" s="125"/>
    </row>
    <row r="16" spans="1:17" ht="26.25" customHeight="1" x14ac:dyDescent="0.25">
      <c r="A16" s="126"/>
      <c r="B16" s="108"/>
      <c r="C16" s="85"/>
      <c r="D16" s="85"/>
      <c r="E16" s="81"/>
      <c r="F16" s="109"/>
      <c r="G16" s="76"/>
      <c r="H16" s="108"/>
      <c r="I16" s="85"/>
      <c r="J16" s="85"/>
      <c r="K16" s="85"/>
      <c r="L16" s="85"/>
      <c r="M16" s="81"/>
      <c r="N16" s="81"/>
      <c r="O16" s="81"/>
      <c r="P16" s="109"/>
      <c r="Q16" s="125"/>
    </row>
    <row r="17" spans="1:17" ht="33" customHeight="1" x14ac:dyDescent="0.25">
      <c r="A17" s="126"/>
      <c r="B17" s="110" t="s">
        <v>72</v>
      </c>
      <c r="C17" s="118" t="s">
        <v>74</v>
      </c>
      <c r="D17" s="119" t="s">
        <v>77</v>
      </c>
      <c r="E17" s="81"/>
      <c r="F17" s="109"/>
      <c r="G17" s="76"/>
      <c r="H17" s="110" t="s">
        <v>14</v>
      </c>
      <c r="I17" s="88"/>
      <c r="J17" s="133">
        <v>1.5927206965979852</v>
      </c>
      <c r="K17" s="135" t="s">
        <v>80</v>
      </c>
      <c r="L17" s="81"/>
      <c r="M17" s="81"/>
      <c r="N17" s="81"/>
      <c r="O17" s="81"/>
      <c r="P17" s="109"/>
      <c r="Q17" s="125"/>
    </row>
    <row r="18" spans="1:17" ht="33" customHeight="1" x14ac:dyDescent="0.25">
      <c r="A18" s="126"/>
      <c r="B18" s="110"/>
      <c r="C18" s="132">
        <v>1.8000000053205849</v>
      </c>
      <c r="D18" s="133">
        <v>0.20000002215975021</v>
      </c>
      <c r="E18" s="81"/>
      <c r="F18" s="109"/>
      <c r="G18" s="76"/>
      <c r="H18" s="110" t="s">
        <v>39</v>
      </c>
      <c r="I18" s="88"/>
      <c r="J18" s="133">
        <v>1.59271240234375</v>
      </c>
      <c r="K18" s="135" t="s">
        <v>80</v>
      </c>
      <c r="L18" s="81"/>
      <c r="M18" s="81"/>
      <c r="N18" s="81"/>
      <c r="O18" s="81"/>
      <c r="P18" s="109"/>
      <c r="Q18" s="125"/>
    </row>
    <row r="19" spans="1:17" ht="33" customHeight="1" x14ac:dyDescent="0.25">
      <c r="A19" s="126"/>
      <c r="B19" s="110" t="s">
        <v>73</v>
      </c>
      <c r="C19" s="118" t="s">
        <v>74</v>
      </c>
      <c r="D19" s="119" t="s">
        <v>75</v>
      </c>
      <c r="E19" s="81"/>
      <c r="F19" s="109"/>
      <c r="G19" s="76"/>
      <c r="H19" s="110" t="s">
        <v>40</v>
      </c>
      <c r="I19" s="88"/>
      <c r="J19" s="133">
        <v>1.5927152294466125</v>
      </c>
      <c r="K19" s="135" t="s">
        <v>80</v>
      </c>
      <c r="L19" s="81"/>
      <c r="M19" s="81"/>
      <c r="N19" s="81"/>
      <c r="O19" s="81"/>
      <c r="P19" s="109"/>
      <c r="Q19" s="125"/>
    </row>
    <row r="20" spans="1:17" ht="33" customHeight="1" thickBot="1" x14ac:dyDescent="0.3">
      <c r="A20" s="126"/>
      <c r="B20" s="111"/>
      <c r="C20" s="134">
        <v>1.8000000000000049</v>
      </c>
      <c r="D20" s="134">
        <v>0.19999999999999499</v>
      </c>
      <c r="E20" s="112"/>
      <c r="F20" s="113"/>
      <c r="G20" s="76"/>
      <c r="H20" s="111" t="s">
        <v>41</v>
      </c>
      <c r="I20" s="114"/>
      <c r="J20" s="134">
        <v>1.5927206639496179</v>
      </c>
      <c r="K20" s="163" t="s">
        <v>80</v>
      </c>
      <c r="L20" s="112"/>
      <c r="M20" s="112"/>
      <c r="N20" s="112"/>
      <c r="O20" s="112"/>
      <c r="P20" s="113"/>
      <c r="Q20" s="125"/>
    </row>
    <row r="21" spans="1:17" ht="16.5" thickBot="1" x14ac:dyDescent="0.3">
      <c r="A21" s="126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125"/>
    </row>
    <row r="22" spans="1:17" ht="15.75" customHeight="1" x14ac:dyDescent="0.25">
      <c r="A22" s="126"/>
      <c r="B22" s="104" t="s">
        <v>61</v>
      </c>
      <c r="C22" s="105" t="s">
        <v>65</v>
      </c>
      <c r="D22" s="105"/>
      <c r="E22" s="106"/>
      <c r="F22" s="107"/>
      <c r="G22" s="76"/>
      <c r="H22" s="104" t="s">
        <v>66</v>
      </c>
      <c r="I22" s="117" t="s">
        <v>67</v>
      </c>
      <c r="J22" s="117"/>
      <c r="K22" s="117"/>
      <c r="L22" s="106"/>
      <c r="M22" s="106"/>
      <c r="N22" s="106"/>
      <c r="O22" s="106"/>
      <c r="P22" s="107"/>
      <c r="Q22" s="125"/>
    </row>
    <row r="23" spans="1:17" x14ac:dyDescent="0.25">
      <c r="A23" s="126"/>
      <c r="B23" s="108"/>
      <c r="C23" s="85"/>
      <c r="D23" s="85"/>
      <c r="E23" s="81"/>
      <c r="F23" s="109"/>
      <c r="G23" s="76"/>
      <c r="H23" s="108"/>
      <c r="I23" s="86"/>
      <c r="J23" s="86"/>
      <c r="K23" s="86"/>
      <c r="L23" s="81"/>
      <c r="M23" s="81"/>
      <c r="N23" s="81"/>
      <c r="O23" s="81"/>
      <c r="P23" s="109"/>
      <c r="Q23" s="125"/>
    </row>
    <row r="24" spans="1:17" ht="18.75" x14ac:dyDescent="0.25">
      <c r="A24" s="126"/>
      <c r="B24" s="162" t="s">
        <v>44</v>
      </c>
      <c r="C24" s="161"/>
      <c r="D24" s="161"/>
      <c r="E24" s="81"/>
      <c r="F24" s="109"/>
      <c r="G24" s="76"/>
      <c r="H24" s="159" t="s">
        <v>47</v>
      </c>
      <c r="I24" s="156" t="s">
        <v>56</v>
      </c>
      <c r="J24" s="157">
        <v>6.861325747476771</v>
      </c>
      <c r="K24" s="158" t="s">
        <v>79</v>
      </c>
      <c r="L24" s="81"/>
      <c r="M24" s="81"/>
      <c r="N24" s="81"/>
      <c r="O24" s="81"/>
      <c r="P24" s="109"/>
      <c r="Q24" s="125"/>
    </row>
    <row r="25" spans="1:17" ht="15.75" customHeight="1" x14ac:dyDescent="0.25">
      <c r="A25" s="126"/>
      <c r="B25" s="115" t="s">
        <v>78</v>
      </c>
      <c r="C25" s="136">
        <v>13197.534183364394</v>
      </c>
      <c r="D25" s="81"/>
      <c r="E25" s="81"/>
      <c r="F25" s="109"/>
      <c r="G25" s="76"/>
      <c r="H25" s="159"/>
      <c r="I25" s="156"/>
      <c r="J25" s="157"/>
      <c r="K25" s="158"/>
      <c r="L25" s="81"/>
      <c r="M25" s="81"/>
      <c r="N25" s="81"/>
      <c r="O25" s="81"/>
      <c r="P25" s="109"/>
      <c r="Q25" s="125"/>
    </row>
    <row r="26" spans="1:17" x14ac:dyDescent="0.25">
      <c r="A26" s="126"/>
      <c r="B26" s="115"/>
      <c r="C26" s="136"/>
      <c r="D26" s="81"/>
      <c r="E26" s="81"/>
      <c r="F26" s="109"/>
      <c r="G26" s="76"/>
      <c r="H26" s="159"/>
      <c r="I26" s="156"/>
      <c r="J26" s="157"/>
      <c r="K26" s="158"/>
      <c r="L26" s="81"/>
      <c r="M26" s="81"/>
      <c r="N26" s="81"/>
      <c r="O26" s="81"/>
      <c r="P26" s="109"/>
      <c r="Q26" s="125"/>
    </row>
    <row r="27" spans="1:17" x14ac:dyDescent="0.25">
      <c r="A27" s="126"/>
      <c r="B27" s="115" t="s">
        <v>53</v>
      </c>
      <c r="C27" s="136">
        <v>488797.56234682945</v>
      </c>
      <c r="D27" s="81"/>
      <c r="E27" s="81"/>
      <c r="F27" s="109"/>
      <c r="G27" s="76"/>
      <c r="H27" s="159"/>
      <c r="I27" s="156"/>
      <c r="J27" s="157"/>
      <c r="K27" s="158"/>
      <c r="L27" s="81"/>
      <c r="M27" s="81"/>
      <c r="N27" s="81"/>
      <c r="O27" s="81"/>
      <c r="P27" s="109"/>
      <c r="Q27" s="125"/>
    </row>
    <row r="28" spans="1:17" x14ac:dyDescent="0.25">
      <c r="A28" s="126"/>
      <c r="B28" s="115"/>
      <c r="C28" s="136"/>
      <c r="D28" s="81"/>
      <c r="E28" s="81"/>
      <c r="F28" s="109"/>
      <c r="G28" s="76"/>
      <c r="H28" s="159"/>
      <c r="I28" s="81"/>
      <c r="J28" s="81"/>
      <c r="K28" s="81"/>
      <c r="L28" s="81"/>
      <c r="M28" s="81"/>
      <c r="N28" s="81"/>
      <c r="O28" s="81"/>
      <c r="P28" s="109"/>
      <c r="Q28" s="125"/>
    </row>
    <row r="29" spans="1:17" x14ac:dyDescent="0.25">
      <c r="A29" s="126"/>
      <c r="B29" s="115" t="s">
        <v>54</v>
      </c>
      <c r="C29" s="136">
        <v>156.14366574968165</v>
      </c>
      <c r="D29" s="81"/>
      <c r="E29" s="81"/>
      <c r="F29" s="109"/>
      <c r="G29" s="76"/>
      <c r="H29" s="159"/>
      <c r="I29" s="81"/>
      <c r="J29" s="81"/>
      <c r="K29" s="81"/>
      <c r="L29" s="81"/>
      <c r="M29" s="81"/>
      <c r="N29" s="81"/>
      <c r="O29" s="81"/>
      <c r="P29" s="109"/>
      <c r="Q29" s="125"/>
    </row>
    <row r="30" spans="1:17" ht="16.5" thickBot="1" x14ac:dyDescent="0.3">
      <c r="A30" s="126"/>
      <c r="B30" s="116"/>
      <c r="C30" s="137"/>
      <c r="D30" s="112"/>
      <c r="E30" s="112"/>
      <c r="F30" s="113"/>
      <c r="G30" s="76"/>
      <c r="H30" s="160"/>
      <c r="I30" s="112"/>
      <c r="J30" s="112"/>
      <c r="K30" s="112"/>
      <c r="L30" s="112"/>
      <c r="M30" s="112"/>
      <c r="N30" s="112"/>
      <c r="O30" s="112"/>
      <c r="P30" s="113"/>
      <c r="Q30" s="125"/>
    </row>
    <row r="31" spans="1:17" ht="11.25" customHeight="1" thickBot="1" x14ac:dyDescent="0.3">
      <c r="A31" s="128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30"/>
    </row>
  </sheetData>
  <mergeCells count="29">
    <mergeCell ref="B24:D24"/>
    <mergeCell ref="H24:H30"/>
    <mergeCell ref="I24:I27"/>
    <mergeCell ref="J24:J27"/>
    <mergeCell ref="K24:K27"/>
    <mergeCell ref="B27:B28"/>
    <mergeCell ref="B29:B30"/>
    <mergeCell ref="C25:C26"/>
    <mergeCell ref="C27:C28"/>
    <mergeCell ref="C29:C30"/>
    <mergeCell ref="C22:D23"/>
    <mergeCell ref="B22:B23"/>
    <mergeCell ref="H22:H23"/>
    <mergeCell ref="B25:B26"/>
    <mergeCell ref="I22:K23"/>
    <mergeCell ref="B19:B20"/>
    <mergeCell ref="H15:H16"/>
    <mergeCell ref="H17:I17"/>
    <mergeCell ref="H18:I18"/>
    <mergeCell ref="H19:I19"/>
    <mergeCell ref="H20:I20"/>
    <mergeCell ref="I15:L16"/>
    <mergeCell ref="N9:P9"/>
    <mergeCell ref="B9:B13"/>
    <mergeCell ref="B15:B16"/>
    <mergeCell ref="C15:D16"/>
    <mergeCell ref="B17:B18"/>
    <mergeCell ref="I9:J9"/>
    <mergeCell ref="K9:M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0" r:id="rId3" name="CommandButton17">
          <controlPr defaultSize="0" autoLine="0" autoPict="0" r:id="rId4">
            <anchor moveWithCells="1">
              <from>
                <xdr:col>8</xdr:col>
                <xdr:colOff>9525</xdr:colOff>
                <xdr:row>27</xdr:row>
                <xdr:rowOff>9525</xdr:rowOff>
              </from>
              <to>
                <xdr:col>11</xdr:col>
                <xdr:colOff>0</xdr:colOff>
                <xdr:row>29</xdr:row>
                <xdr:rowOff>200025</xdr:rowOff>
              </to>
            </anchor>
          </controlPr>
        </control>
      </mc:Choice>
      <mc:Fallback>
        <control shapeId="2080" r:id="rId3" name="CommandButton17"/>
      </mc:Fallback>
    </mc:AlternateContent>
    <mc:AlternateContent xmlns:mc="http://schemas.openxmlformats.org/markup-compatibility/2006">
      <mc:Choice Requires="x14">
        <control shapeId="2079" r:id="rId5" name="CommandButton16">
          <controlPr defaultSize="0" autoLine="0" r:id="rId6">
            <anchor moveWithCells="1">
              <from>
                <xdr:col>3</xdr:col>
                <xdr:colOff>9525</xdr:colOff>
                <xdr:row>28</xdr:row>
                <xdr:rowOff>19050</xdr:rowOff>
              </from>
              <to>
                <xdr:col>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2079" r:id="rId5" name="CommandButton16"/>
      </mc:Fallback>
    </mc:AlternateContent>
    <mc:AlternateContent xmlns:mc="http://schemas.openxmlformats.org/markup-compatibility/2006">
      <mc:Choice Requires="x14">
        <control shapeId="2078" r:id="rId7" name="CommandButton15">
          <controlPr defaultSize="0" autoLine="0" r:id="rId8">
            <anchor moveWithCells="1">
              <from>
                <xdr:col>3</xdr:col>
                <xdr:colOff>9525</xdr:colOff>
                <xdr:row>26</xdr:row>
                <xdr:rowOff>19050</xdr:rowOff>
              </from>
              <to>
                <xdr:col>4</xdr:col>
                <xdr:colOff>0</xdr:colOff>
                <xdr:row>28</xdr:row>
                <xdr:rowOff>9525</xdr:rowOff>
              </to>
            </anchor>
          </controlPr>
        </control>
      </mc:Choice>
      <mc:Fallback>
        <control shapeId="2078" r:id="rId7" name="CommandButton15"/>
      </mc:Fallback>
    </mc:AlternateContent>
    <mc:AlternateContent xmlns:mc="http://schemas.openxmlformats.org/markup-compatibility/2006">
      <mc:Choice Requires="x14">
        <control shapeId="2077" r:id="rId9" name="CommandButton14">
          <controlPr defaultSize="0" autoLine="0" r:id="rId10">
            <anchor moveWithCells="1">
              <from>
                <xdr:col>3</xdr:col>
                <xdr:colOff>9525</xdr:colOff>
                <xdr:row>24</xdr:row>
                <xdr:rowOff>19050</xdr:rowOff>
              </from>
              <to>
                <xdr:col>4</xdr:col>
                <xdr:colOff>0</xdr:colOff>
                <xdr:row>26</xdr:row>
                <xdr:rowOff>9525</xdr:rowOff>
              </to>
            </anchor>
          </controlPr>
        </control>
      </mc:Choice>
      <mc:Fallback>
        <control shapeId="2077" r:id="rId9" name="CommandButton14"/>
      </mc:Fallback>
    </mc:AlternateContent>
    <mc:AlternateContent xmlns:mc="http://schemas.openxmlformats.org/markup-compatibility/2006">
      <mc:Choice Requires="x14">
        <control shapeId="2076" r:id="rId11" name="CommandButton13">
          <controlPr defaultSize="0" autoLine="0" r:id="rId12">
            <anchor moveWithCells="1">
              <from>
                <xdr:col>11</xdr:col>
                <xdr:colOff>9525</xdr:colOff>
                <xdr:row>19</xdr:row>
                <xdr:rowOff>9525</xdr:rowOff>
              </from>
              <to>
                <xdr:col>12</xdr:col>
                <xdr:colOff>0</xdr:colOff>
                <xdr:row>20</xdr:row>
                <xdr:rowOff>9525</xdr:rowOff>
              </to>
            </anchor>
          </controlPr>
        </control>
      </mc:Choice>
      <mc:Fallback>
        <control shapeId="2076" r:id="rId11" name="CommandButton13"/>
      </mc:Fallback>
    </mc:AlternateContent>
    <mc:AlternateContent xmlns:mc="http://schemas.openxmlformats.org/markup-compatibility/2006">
      <mc:Choice Requires="x14">
        <control shapeId="2075" r:id="rId13" name="CommandButton11">
          <controlPr defaultSize="0" autoLine="0" r:id="rId14">
            <anchor moveWithCells="1">
              <from>
                <xdr:col>11</xdr:col>
                <xdr:colOff>9525</xdr:colOff>
                <xdr:row>18</xdr:row>
                <xdr:rowOff>9525</xdr:rowOff>
              </from>
              <to>
                <xdr:col>12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2075" r:id="rId13" name="CommandButton11"/>
      </mc:Fallback>
    </mc:AlternateContent>
    <mc:AlternateContent xmlns:mc="http://schemas.openxmlformats.org/markup-compatibility/2006">
      <mc:Choice Requires="x14">
        <control shapeId="2074" r:id="rId15" name="CommandButton8">
          <controlPr defaultSize="0" autoLine="0" r:id="rId16">
            <anchor moveWithCells="1">
              <from>
                <xdr:col>11</xdr:col>
                <xdr:colOff>9525</xdr:colOff>
                <xdr:row>17</xdr:row>
                <xdr:rowOff>9525</xdr:rowOff>
              </from>
              <to>
                <xdr:col>12</xdr:col>
                <xdr:colOff>0</xdr:colOff>
                <xdr:row>18</xdr:row>
                <xdr:rowOff>9525</xdr:rowOff>
              </to>
            </anchor>
          </controlPr>
        </control>
      </mc:Choice>
      <mc:Fallback>
        <control shapeId="2074" r:id="rId15" name="CommandButton8"/>
      </mc:Fallback>
    </mc:AlternateContent>
    <mc:AlternateContent xmlns:mc="http://schemas.openxmlformats.org/markup-compatibility/2006">
      <mc:Choice Requires="x14">
        <control shapeId="2072" r:id="rId17" name="CommandButton12">
          <controlPr defaultSize="0" autoLine="0" r:id="rId18">
            <anchor moveWithCells="1">
              <from>
                <xdr:col>11</xdr:col>
                <xdr:colOff>9525</xdr:colOff>
                <xdr:row>16</xdr:row>
                <xdr:rowOff>9525</xdr:rowOff>
              </from>
              <to>
                <xdr:col>12</xdr:col>
                <xdr:colOff>0</xdr:colOff>
                <xdr:row>17</xdr:row>
                <xdr:rowOff>9525</xdr:rowOff>
              </to>
            </anchor>
          </controlPr>
        </control>
      </mc:Choice>
      <mc:Fallback>
        <control shapeId="2072" r:id="rId17" name="CommandButton12"/>
      </mc:Fallback>
    </mc:AlternateContent>
    <mc:AlternateContent xmlns:mc="http://schemas.openxmlformats.org/markup-compatibility/2006">
      <mc:Choice Requires="x14">
        <control shapeId="2070" r:id="rId19" name="CommandButton10">
          <controlPr defaultSize="0" autoLine="0" r:id="rId20">
            <anchor moveWithCells="1">
              <from>
                <xdr:col>4</xdr:col>
                <xdr:colOff>9525</xdr:colOff>
                <xdr:row>16</xdr:row>
                <xdr:rowOff>9525</xdr:rowOff>
              </from>
              <to>
                <xdr:col>6</xdr:col>
                <xdr:colOff>0</xdr:colOff>
                <xdr:row>18</xdr:row>
                <xdr:rowOff>9525</xdr:rowOff>
              </to>
            </anchor>
          </controlPr>
        </control>
      </mc:Choice>
      <mc:Fallback>
        <control shapeId="2070" r:id="rId19" name="CommandButton10"/>
      </mc:Fallback>
    </mc:AlternateContent>
    <mc:AlternateContent xmlns:mc="http://schemas.openxmlformats.org/markup-compatibility/2006">
      <mc:Choice Requires="x14">
        <control shapeId="2069" r:id="rId21" name="CommandButton9">
          <controlPr defaultSize="0" autoLine="0" r:id="rId22">
            <anchor moveWithCells="1">
              <from>
                <xdr:col>4</xdr:col>
                <xdr:colOff>9525</xdr:colOff>
                <xdr:row>18</xdr:row>
                <xdr:rowOff>9525</xdr:rowOff>
              </from>
              <to>
                <xdr:col>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2069" r:id="rId21" name="CommandButton9"/>
      </mc:Fallback>
    </mc:AlternateContent>
    <mc:AlternateContent xmlns:mc="http://schemas.openxmlformats.org/markup-compatibility/2006">
      <mc:Choice Requires="x14">
        <control shapeId="2067" r:id="rId23" name="CommandButton5">
          <controlPr defaultSize="0" autoLine="0" r:id="rId24">
            <anchor moveWithCells="1">
              <from>
                <xdr:col>13</xdr:col>
                <xdr:colOff>9525</xdr:colOff>
                <xdr:row>12</xdr:row>
                <xdr:rowOff>9525</xdr:rowOff>
              </from>
              <to>
                <xdr:col>16</xdr:col>
                <xdr:colOff>9525</xdr:colOff>
                <xdr:row>13</xdr:row>
                <xdr:rowOff>9525</xdr:rowOff>
              </to>
            </anchor>
          </controlPr>
        </control>
      </mc:Choice>
      <mc:Fallback>
        <control shapeId="2067" r:id="rId23" name="CommandButton5"/>
      </mc:Fallback>
    </mc:AlternateContent>
    <mc:AlternateContent xmlns:mc="http://schemas.openxmlformats.org/markup-compatibility/2006">
      <mc:Choice Requires="x14">
        <control shapeId="2066" r:id="rId25" name="CommandButton7">
          <controlPr defaultSize="0" autoLine="0" r:id="rId26">
            <anchor moveWithCells="1">
              <from>
                <xdr:col>10</xdr:col>
                <xdr:colOff>19050</xdr:colOff>
                <xdr:row>12</xdr:row>
                <xdr:rowOff>9525</xdr:rowOff>
              </from>
              <to>
                <xdr:col>13</xdr:col>
                <xdr:colOff>0</xdr:colOff>
                <xdr:row>13</xdr:row>
                <xdr:rowOff>9525</xdr:rowOff>
              </to>
            </anchor>
          </controlPr>
        </control>
      </mc:Choice>
      <mc:Fallback>
        <control shapeId="2066" r:id="rId25" name="CommandButton7"/>
      </mc:Fallback>
    </mc:AlternateContent>
    <mc:AlternateContent xmlns:mc="http://schemas.openxmlformats.org/markup-compatibility/2006">
      <mc:Choice Requires="x14">
        <control shapeId="2065" r:id="rId27" name="CommandButton6">
          <controlPr defaultSize="0" autoLine="0" r:id="rId28">
            <anchor moveWithCells="1">
              <from>
                <xdr:col>4</xdr:col>
                <xdr:colOff>19050</xdr:colOff>
                <xdr:row>12</xdr:row>
                <xdr:rowOff>19050</xdr:rowOff>
              </from>
              <to>
                <xdr:col>6</xdr:col>
                <xdr:colOff>0</xdr:colOff>
                <xdr:row>13</xdr:row>
                <xdr:rowOff>9525</xdr:rowOff>
              </to>
            </anchor>
          </controlPr>
        </control>
      </mc:Choice>
      <mc:Fallback>
        <control shapeId="2065" r:id="rId27" name="CommandButton6"/>
      </mc:Fallback>
    </mc:AlternateContent>
    <mc:AlternateContent xmlns:mc="http://schemas.openxmlformats.org/markup-compatibility/2006">
      <mc:Choice Requires="x14">
        <control shapeId="2063" r:id="rId29" name="CommandButton4">
          <controlPr defaultSize="0" autoLine="0" autoPict="0" r:id="rId30">
            <anchor moveWithCells="1">
              <from>
                <xdr:col>4</xdr:col>
                <xdr:colOff>19050</xdr:colOff>
                <xdr:row>10</xdr:row>
                <xdr:rowOff>9525</xdr:rowOff>
              </from>
              <to>
                <xdr:col>6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2063" r:id="rId29" name="CommandButton4"/>
      </mc:Fallback>
    </mc:AlternateContent>
    <mc:AlternateContent xmlns:mc="http://schemas.openxmlformats.org/markup-compatibility/2006">
      <mc:Choice Requires="x14">
        <control shapeId="2062" r:id="rId31" name="CommandButton3">
          <controlPr defaultSize="0" autoLine="0" autoPict="0" r:id="rId32">
            <anchor moveWithCells="1">
              <from>
                <xdr:col>4</xdr:col>
                <xdr:colOff>19050</xdr:colOff>
                <xdr:row>11</xdr:row>
                <xdr:rowOff>19050</xdr:rowOff>
              </from>
              <to>
                <xdr:col>6</xdr:col>
                <xdr:colOff>0</xdr:colOff>
                <xdr:row>12</xdr:row>
                <xdr:rowOff>9525</xdr:rowOff>
              </to>
            </anchor>
          </controlPr>
        </control>
      </mc:Choice>
      <mc:Fallback>
        <control shapeId="2062" r:id="rId31" name="CommandButton3"/>
      </mc:Fallback>
    </mc:AlternateContent>
    <mc:AlternateContent xmlns:mc="http://schemas.openxmlformats.org/markup-compatibility/2006">
      <mc:Choice Requires="x14">
        <control shapeId="2061" r:id="rId33" name="CommandButton2">
          <controlPr defaultSize="0" autoLine="0" autoPict="0" r:id="rId34">
            <anchor moveWithCells="1">
              <from>
                <xdr:col>4</xdr:col>
                <xdr:colOff>19050</xdr:colOff>
                <xdr:row>9</xdr:row>
                <xdr:rowOff>9525</xdr:rowOff>
              </from>
              <to>
                <xdr:col>6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2061" r:id="rId33" name="CommandButton2"/>
      </mc:Fallback>
    </mc:AlternateContent>
    <mc:AlternateContent xmlns:mc="http://schemas.openxmlformats.org/markup-compatibility/2006">
      <mc:Choice Requires="x14">
        <control shapeId="2060" r:id="rId35" name="CommandButton1">
          <controlPr defaultSize="0" autoLine="0" r:id="rId36">
            <anchor moveWithCells="1">
              <from>
                <xdr:col>4</xdr:col>
                <xdr:colOff>19050</xdr:colOff>
                <xdr:row>8</xdr:row>
                <xdr:rowOff>9525</xdr:rowOff>
              </from>
              <to>
                <xdr:col>6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2060" r:id="rId3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A78B5-F077-49C7-B2E7-40C1EE03F36B}">
  <sheetPr codeName="Sheet2"/>
  <dimension ref="A1:O18"/>
  <sheetViews>
    <sheetView zoomScaleNormal="100" workbookViewId="0">
      <selection activeCell="Q7" sqref="Q7"/>
    </sheetView>
  </sheetViews>
  <sheetFormatPr defaultRowHeight="15.75" x14ac:dyDescent="0.25"/>
  <cols>
    <col min="1" max="3" width="10.625" bestFit="1" customWidth="1"/>
    <col min="5" max="5" width="3.625" customWidth="1"/>
    <col min="8" max="8" width="1.125" customWidth="1"/>
    <col min="9" max="9" width="9" customWidth="1"/>
    <col min="13" max="13" width="3.875" customWidth="1"/>
    <col min="15" max="15" width="8.75" customWidth="1"/>
  </cols>
  <sheetData>
    <row r="1" spans="1:15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5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ht="21" x14ac:dyDescent="0.35">
      <c r="A5" s="58" t="s">
        <v>49</v>
      </c>
      <c r="B5" s="59"/>
      <c r="C5" s="59"/>
      <c r="D5" s="59"/>
      <c r="E5" s="59"/>
      <c r="F5" s="59"/>
      <c r="G5" s="60"/>
      <c r="H5" s="8"/>
      <c r="I5" s="58" t="s">
        <v>50</v>
      </c>
      <c r="J5" s="59"/>
      <c r="K5" s="59"/>
      <c r="L5" s="59"/>
      <c r="M5" s="59"/>
      <c r="N5" s="59"/>
      <c r="O5" s="60"/>
    </row>
    <row r="6" spans="1:15" x14ac:dyDescent="0.25">
      <c r="A6" s="56" t="s">
        <v>48</v>
      </c>
      <c r="B6" s="56"/>
      <c r="C6" s="56"/>
      <c r="D6" s="56"/>
      <c r="E6" s="9"/>
      <c r="F6" s="9"/>
      <c r="G6" s="10"/>
      <c r="H6" s="5"/>
      <c r="I6" s="56" t="s">
        <v>48</v>
      </c>
      <c r="J6" s="56"/>
      <c r="K6" s="56"/>
      <c r="L6" s="56"/>
      <c r="M6" s="9"/>
      <c r="N6" s="9"/>
      <c r="O6" s="10"/>
    </row>
    <row r="7" spans="1:15" x14ac:dyDescent="0.25">
      <c r="A7" s="7">
        <v>1418.22</v>
      </c>
      <c r="B7" s="7">
        <f>A7*0.6994*0.5</f>
        <v>495.95153400000004</v>
      </c>
      <c r="C7" s="7">
        <f>B7*100/75</f>
        <v>661.26871200000005</v>
      </c>
      <c r="D7" s="6">
        <v>188688</v>
      </c>
      <c r="E7" s="9"/>
      <c r="F7" s="9"/>
      <c r="G7" s="10"/>
      <c r="H7" s="5"/>
      <c r="I7" s="7">
        <v>1418.22</v>
      </c>
      <c r="J7" s="7">
        <f>I7*0.6994*0.5</f>
        <v>495.95153400000004</v>
      </c>
      <c r="K7" s="7">
        <f>J7*100/75</f>
        <v>661.26871200000005</v>
      </c>
      <c r="L7" s="6">
        <v>188688</v>
      </c>
      <c r="M7" s="9"/>
      <c r="N7" s="9"/>
      <c r="O7" s="10"/>
    </row>
    <row r="8" spans="1:15" x14ac:dyDescent="0.25">
      <c r="A8" s="7">
        <v>500.7</v>
      </c>
      <c r="B8" s="7">
        <f>0.5*A8</f>
        <v>250.35</v>
      </c>
      <c r="C8" s="7">
        <f>(B8+10)*100/75</f>
        <v>347.13333333333338</v>
      </c>
      <c r="D8" s="6">
        <v>78794</v>
      </c>
      <c r="E8" s="9"/>
      <c r="F8" s="9"/>
      <c r="G8" s="10"/>
      <c r="H8" s="5"/>
      <c r="I8" s="7">
        <v>500.7</v>
      </c>
      <c r="J8" s="7">
        <f>0.5*I8</f>
        <v>250.35</v>
      </c>
      <c r="K8" s="7">
        <f>(J8+10)*100/75</f>
        <v>347.13333333333338</v>
      </c>
      <c r="L8" s="6">
        <v>78794</v>
      </c>
      <c r="M8" s="9"/>
      <c r="N8" s="9"/>
      <c r="O8" s="10"/>
    </row>
    <row r="9" spans="1:15" x14ac:dyDescent="0.25">
      <c r="A9" s="7">
        <v>800.8</v>
      </c>
      <c r="B9" s="7">
        <f>0.5*A9</f>
        <v>400.4</v>
      </c>
      <c r="C9" s="7">
        <f>(B9+20)*100/75</f>
        <v>560.5333333333333</v>
      </c>
      <c r="D9" s="6">
        <v>126578</v>
      </c>
      <c r="E9" s="9"/>
      <c r="F9" s="9"/>
      <c r="G9" s="10"/>
      <c r="H9" s="5"/>
      <c r="I9" s="7">
        <v>800.8</v>
      </c>
      <c r="J9" s="7">
        <f>0.5*I9</f>
        <v>400.4</v>
      </c>
      <c r="K9" s="7">
        <f>(J9+20)*100/75</f>
        <v>560.5333333333333</v>
      </c>
      <c r="L9" s="6">
        <v>126578</v>
      </c>
      <c r="M9" s="9"/>
      <c r="N9" s="9"/>
      <c r="O9" s="10"/>
    </row>
    <row r="10" spans="1:15" ht="7.5" customHeight="1" x14ac:dyDescent="0.25">
      <c r="A10" s="13"/>
      <c r="B10" s="9"/>
      <c r="C10" s="9"/>
      <c r="D10" s="9"/>
      <c r="E10" s="9"/>
      <c r="F10" s="9"/>
      <c r="G10" s="10"/>
      <c r="H10" s="5"/>
      <c r="I10" s="13"/>
      <c r="J10" s="9"/>
      <c r="K10" s="9"/>
      <c r="L10" s="9"/>
      <c r="M10" s="9"/>
      <c r="N10" s="9"/>
      <c r="O10" s="10"/>
    </row>
    <row r="11" spans="1:15" x14ac:dyDescent="0.25">
      <c r="A11" s="57" t="s">
        <v>0</v>
      </c>
      <c r="B11" s="57"/>
      <c r="C11" s="57"/>
      <c r="D11" s="57"/>
      <c r="E11" s="9"/>
      <c r="F11" s="9"/>
      <c r="G11" s="10"/>
      <c r="H11" s="5"/>
      <c r="I11" s="57" t="s">
        <v>0</v>
      </c>
      <c r="J11" s="57"/>
      <c r="K11" s="57"/>
      <c r="L11" s="57"/>
      <c r="M11" s="9"/>
      <c r="N11" s="9"/>
      <c r="O11" s="10"/>
    </row>
    <row r="12" spans="1:15" x14ac:dyDescent="0.25">
      <c r="A12" s="6">
        <v>1418.22</v>
      </c>
      <c r="B12" s="6">
        <v>0</v>
      </c>
      <c r="C12" s="6">
        <v>0</v>
      </c>
      <c r="D12" s="6">
        <v>117609.55757677085</v>
      </c>
      <c r="E12" s="9"/>
      <c r="F12" s="9"/>
      <c r="G12" s="10"/>
      <c r="H12" s="5"/>
      <c r="I12" s="6">
        <v>1418.22</v>
      </c>
      <c r="J12" s="6">
        <v>495.95153400000004</v>
      </c>
      <c r="K12" s="6">
        <v>661.26871200000005</v>
      </c>
      <c r="L12" s="6">
        <v>188688</v>
      </c>
      <c r="M12" s="9"/>
      <c r="N12" s="9"/>
      <c r="O12" s="10"/>
    </row>
    <row r="13" spans="1:15" x14ac:dyDescent="0.25">
      <c r="A13" s="6">
        <v>0</v>
      </c>
      <c r="B13" s="6">
        <v>75.255209999999977</v>
      </c>
      <c r="C13" s="6">
        <v>-1.4210854715202004E-14</v>
      </c>
      <c r="D13" s="6">
        <v>304.81491431392169</v>
      </c>
      <c r="E13" s="9"/>
      <c r="F13" s="9"/>
      <c r="G13" s="10"/>
      <c r="H13" s="5"/>
      <c r="I13" s="6">
        <v>0</v>
      </c>
      <c r="J13" s="6">
        <v>75.255209999999977</v>
      </c>
      <c r="K13" s="6">
        <v>113.67361333333338</v>
      </c>
      <c r="L13" s="6">
        <v>12178.043660362993</v>
      </c>
      <c r="M13" s="9"/>
      <c r="N13" s="9"/>
      <c r="O13" s="10"/>
    </row>
    <row r="14" spans="1:15" x14ac:dyDescent="0.25">
      <c r="A14" s="6">
        <v>-1.1368683772161603E-13</v>
      </c>
      <c r="B14" s="6">
        <v>0</v>
      </c>
      <c r="C14" s="6">
        <v>5.3418547367018334</v>
      </c>
      <c r="D14" s="6">
        <v>557.95765927700995</v>
      </c>
      <c r="E14" s="9"/>
      <c r="F14" s="9"/>
      <c r="G14" s="10"/>
      <c r="H14" s="5"/>
      <c r="I14" s="6">
        <v>-1.1368683772161603E-13</v>
      </c>
      <c r="J14" s="6">
        <v>0</v>
      </c>
      <c r="K14" s="6">
        <v>5.3418547367018334</v>
      </c>
      <c r="L14" s="6">
        <v>557.95765927700995</v>
      </c>
      <c r="M14" s="9"/>
      <c r="N14" s="9"/>
      <c r="O14" s="10"/>
    </row>
    <row r="15" spans="1:15" ht="6" customHeight="1" x14ac:dyDescent="0.25">
      <c r="A15" s="13"/>
      <c r="B15" s="9"/>
      <c r="C15" s="9"/>
      <c r="D15" s="9"/>
      <c r="E15" s="9"/>
      <c r="F15" s="9"/>
      <c r="G15" s="10"/>
      <c r="H15" s="5"/>
      <c r="I15" s="13"/>
      <c r="J15" s="9"/>
      <c r="K15" s="9"/>
      <c r="L15" s="9"/>
      <c r="M15" s="9"/>
      <c r="N15" s="9"/>
      <c r="O15" s="10"/>
    </row>
    <row r="16" spans="1:15" x14ac:dyDescent="0.25">
      <c r="A16" s="57" t="s">
        <v>52</v>
      </c>
      <c r="B16" s="57"/>
      <c r="C16" s="57"/>
      <c r="D16" s="9"/>
      <c r="E16" s="9"/>
      <c r="F16" s="9"/>
      <c r="G16" s="10"/>
      <c r="H16" s="5"/>
      <c r="I16" s="57" t="s">
        <v>52</v>
      </c>
      <c r="J16" s="57"/>
      <c r="K16" s="57"/>
      <c r="L16" s="9"/>
      <c r="M16" s="9"/>
      <c r="N16" s="9"/>
      <c r="O16" s="10"/>
    </row>
    <row r="17" spans="1:15" x14ac:dyDescent="0.25">
      <c r="A17" s="14">
        <v>82.927583574319115</v>
      </c>
      <c r="B17" s="14">
        <v>4.0504161016084037</v>
      </c>
      <c r="C17" s="14">
        <v>104.45017447657216</v>
      </c>
      <c r="D17" s="11"/>
      <c r="E17" s="11"/>
      <c r="F17" s="11"/>
      <c r="G17" s="12"/>
      <c r="H17" s="5"/>
      <c r="I17" s="14">
        <v>82.927583574319215</v>
      </c>
      <c r="J17" s="14">
        <v>4.0504161016057454</v>
      </c>
      <c r="K17" s="14">
        <v>104.45017447657393</v>
      </c>
      <c r="L17" s="11"/>
      <c r="M17" s="11"/>
      <c r="N17" s="11"/>
      <c r="O17" s="12"/>
    </row>
    <row r="18" spans="1:15" ht="6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</sheetData>
  <mergeCells count="8">
    <mergeCell ref="I6:L6"/>
    <mergeCell ref="I11:L11"/>
    <mergeCell ref="I16:K16"/>
    <mergeCell ref="A5:G5"/>
    <mergeCell ref="I5:O5"/>
    <mergeCell ref="A6:D6"/>
    <mergeCell ref="A11:D11"/>
    <mergeCell ref="A16:C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5">
          <controlPr defaultSize="0" autoLine="0" r:id="rId4">
            <anchor moveWithCells="1">
              <from>
                <xdr:col>13</xdr:col>
                <xdr:colOff>361950</xdr:colOff>
                <xdr:row>0</xdr:row>
                <xdr:rowOff>85725</xdr:rowOff>
              </from>
              <to>
                <xdr:col>14</xdr:col>
                <xdr:colOff>600075</xdr:colOff>
                <xdr:row>3</xdr:row>
                <xdr:rowOff>142875</xdr:rowOff>
              </to>
            </anchor>
          </controlPr>
        </control>
      </mc:Choice>
      <mc:Fallback>
        <control shapeId="1029" r:id="rId3" name="CommandButton5"/>
      </mc:Fallback>
    </mc:AlternateContent>
    <mc:AlternateContent xmlns:mc="http://schemas.openxmlformats.org/markup-compatibility/2006">
      <mc:Choice Requires="x14">
        <control shapeId="1028" r:id="rId5" name="CommandButton4">
          <controlPr defaultSize="0" autoLine="0" r:id="rId6">
            <anchor moveWithCells="1">
              <from>
                <xdr:col>12</xdr:col>
                <xdr:colOff>66675</xdr:colOff>
                <xdr:row>7</xdr:row>
                <xdr:rowOff>171450</xdr:rowOff>
              </from>
              <to>
                <xdr:col>14</xdr:col>
                <xdr:colOff>600075</xdr:colOff>
                <xdr:row>10</xdr:row>
                <xdr:rowOff>104775</xdr:rowOff>
              </to>
            </anchor>
          </controlPr>
        </control>
      </mc:Choice>
      <mc:Fallback>
        <control shapeId="1028" r:id="rId5" name="CommandButton4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12</xdr:col>
                <xdr:colOff>66675</xdr:colOff>
                <xdr:row>5</xdr:row>
                <xdr:rowOff>66675</xdr:rowOff>
              </from>
              <to>
                <xdr:col>14</xdr:col>
                <xdr:colOff>600075</xdr:colOff>
                <xdr:row>7</xdr:row>
                <xdr:rowOff>104775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6" r:id="rId9" name="CommandButton2">
          <controlPr defaultSize="0" autoLine="0" r:id="rId10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619125</xdr:colOff>
                <xdr:row>10</xdr:row>
                <xdr:rowOff>104775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5" r:id="rId11" name="CommandButton1">
          <controlPr defaultSize="0" autoLine="0" r:id="rId12">
            <anchor moveWithCells="1">
              <from>
                <xdr:col>4</xdr:col>
                <xdr:colOff>66675</xdr:colOff>
                <xdr:row>5</xdr:row>
                <xdr:rowOff>66675</xdr:rowOff>
              </from>
              <to>
                <xdr:col>6</xdr:col>
                <xdr:colOff>619125</xdr:colOff>
                <xdr:row>7</xdr:row>
                <xdr:rowOff>104775</xdr:rowOff>
              </to>
            </anchor>
          </controlPr>
        </control>
      </mc:Choice>
      <mc:Fallback>
        <control shapeId="1025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CC07-FE86-4BD9-B6DC-69F1759DFA20}">
  <sheetPr codeName="Sheet3"/>
  <dimension ref="A1:AB107"/>
  <sheetViews>
    <sheetView topLeftCell="J1" zoomScaleNormal="100" workbookViewId="0">
      <selection activeCell="AD5" sqref="AD5"/>
    </sheetView>
  </sheetViews>
  <sheetFormatPr defaultRowHeight="15.75" x14ac:dyDescent="0.25"/>
  <cols>
    <col min="1" max="1" width="9.5" style="1" customWidth="1"/>
    <col min="2" max="5" width="5" style="1" customWidth="1"/>
    <col min="6" max="7" width="9.875" style="1" customWidth="1"/>
    <col min="8" max="9" width="9.5" style="1" customWidth="1"/>
    <col min="10" max="10" width="10" style="1" customWidth="1"/>
    <col min="11" max="11" width="1.375" style="1" customWidth="1"/>
    <col min="12" max="13" width="10.875" style="1" customWidth="1"/>
    <col min="14" max="14" width="1.375" style="1" customWidth="1"/>
    <col min="15" max="15" width="10.75" style="1" customWidth="1"/>
    <col min="16" max="21" width="5.375" style="1" customWidth="1"/>
    <col min="22" max="25" width="10.75" style="1" customWidth="1"/>
    <col min="26" max="26" width="1.375" style="1" customWidth="1"/>
    <col min="27" max="28" width="11.25" style="1" customWidth="1"/>
    <col min="29" max="29" width="8.25" customWidth="1"/>
  </cols>
  <sheetData>
    <row r="1" spans="1:28" x14ac:dyDescent="0.25">
      <c r="A1" s="15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7"/>
    </row>
    <row r="2" spans="1:28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20"/>
    </row>
    <row r="3" spans="1:28" x14ac:dyDescent="0.25">
      <c r="A3" s="18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20"/>
    </row>
    <row r="4" spans="1:28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20"/>
    </row>
    <row r="5" spans="1:28" ht="21" x14ac:dyDescent="0.35">
      <c r="A5" s="62" t="s">
        <v>51</v>
      </c>
      <c r="B5" s="65"/>
      <c r="C5" s="65"/>
      <c r="D5" s="65"/>
      <c r="E5" s="65"/>
      <c r="F5" s="65"/>
      <c r="G5" s="65"/>
      <c r="H5" s="65"/>
      <c r="I5" s="65"/>
      <c r="J5" s="66"/>
      <c r="K5" s="19"/>
      <c r="L5" s="19"/>
      <c r="M5" s="19"/>
      <c r="N5" s="19"/>
      <c r="O5" s="62" t="s">
        <v>14</v>
      </c>
      <c r="P5" s="63"/>
      <c r="Q5" s="63"/>
      <c r="R5" s="63"/>
      <c r="S5" s="63"/>
      <c r="T5" s="63"/>
      <c r="U5" s="63"/>
      <c r="V5" s="63"/>
      <c r="W5" s="63"/>
      <c r="X5" s="63"/>
      <c r="Y5" s="64"/>
      <c r="Z5" s="19"/>
      <c r="AA5" s="19"/>
      <c r="AB5" s="20"/>
    </row>
    <row r="6" spans="1:28" x14ac:dyDescent="0.25">
      <c r="A6" s="27" t="s">
        <v>1</v>
      </c>
      <c r="B6" s="27" t="s">
        <v>2</v>
      </c>
      <c r="C6" s="27" t="s">
        <v>3</v>
      </c>
      <c r="D6" s="27" t="s">
        <v>4</v>
      </c>
      <c r="E6" s="27" t="s">
        <v>5</v>
      </c>
      <c r="F6" s="27" t="s">
        <v>6</v>
      </c>
      <c r="G6" s="27" t="s">
        <v>7</v>
      </c>
      <c r="H6" s="27" t="s">
        <v>8</v>
      </c>
      <c r="I6" s="27" t="s">
        <v>9</v>
      </c>
      <c r="J6" s="27" t="s">
        <v>10</v>
      </c>
      <c r="K6" s="19"/>
      <c r="L6" s="61" t="s">
        <v>11</v>
      </c>
      <c r="M6" s="61"/>
      <c r="N6" s="19"/>
      <c r="O6" s="27" t="s">
        <v>1</v>
      </c>
      <c r="P6" s="27" t="s">
        <v>2</v>
      </c>
      <c r="Q6" s="27" t="s">
        <v>3</v>
      </c>
      <c r="R6" s="27" t="s">
        <v>15</v>
      </c>
      <c r="S6" s="27" t="s">
        <v>16</v>
      </c>
      <c r="T6" s="27" t="s">
        <v>4</v>
      </c>
      <c r="U6" s="27" t="s">
        <v>5</v>
      </c>
      <c r="V6" s="27" t="s">
        <v>17</v>
      </c>
      <c r="W6" s="27" t="s">
        <v>18</v>
      </c>
      <c r="X6" s="27" t="s">
        <v>9</v>
      </c>
      <c r="Y6" s="27" t="s">
        <v>10</v>
      </c>
      <c r="Z6" s="19"/>
      <c r="AA6" s="61" t="s">
        <v>19</v>
      </c>
      <c r="AB6" s="61"/>
    </row>
    <row r="7" spans="1:28" x14ac:dyDescent="0.25">
      <c r="A7" s="21">
        <v>1</v>
      </c>
      <c r="B7" s="21">
        <v>1.5</v>
      </c>
      <c r="C7" s="21">
        <v>0.3</v>
      </c>
      <c r="D7" s="21">
        <v>2.2184807824011354</v>
      </c>
      <c r="E7" s="21">
        <v>0.99554681030125636</v>
      </c>
      <c r="F7" s="21">
        <v>30.405809972720789</v>
      </c>
      <c r="G7" s="21">
        <v>20.334616132974944</v>
      </c>
      <c r="H7" s="21">
        <v>1</v>
      </c>
      <c r="I7" s="21">
        <v>0.71848078240113544</v>
      </c>
      <c r="J7" s="21">
        <v>0.69554681030125631</v>
      </c>
      <c r="K7" s="19"/>
      <c r="L7" s="28" t="s">
        <v>12</v>
      </c>
      <c r="M7" s="28" t="s">
        <v>13</v>
      </c>
      <c r="N7" s="19"/>
      <c r="O7" s="21">
        <v>1</v>
      </c>
      <c r="P7" s="21">
        <v>1.5</v>
      </c>
      <c r="Q7" s="21">
        <v>0.3</v>
      </c>
      <c r="R7" s="21">
        <v>0.32499999999999996</v>
      </c>
      <c r="S7" s="21">
        <v>-0.12499999999999997</v>
      </c>
      <c r="T7" s="21">
        <v>1.825</v>
      </c>
      <c r="U7" s="21">
        <v>0.17500000000000002</v>
      </c>
      <c r="V7" s="21">
        <v>-8.1249999999997158E-2</v>
      </c>
      <c r="W7" s="21">
        <v>-0.44687499999999991</v>
      </c>
      <c r="X7" s="21">
        <v>0.32499999999999996</v>
      </c>
      <c r="Y7" s="21">
        <v>0.12499999999999997</v>
      </c>
      <c r="Z7" s="19"/>
      <c r="AA7" s="28" t="s">
        <v>12</v>
      </c>
      <c r="AB7" s="28" t="s">
        <v>13</v>
      </c>
    </row>
    <row r="8" spans="1:28" x14ac:dyDescent="0.25">
      <c r="A8" s="21">
        <v>2</v>
      </c>
      <c r="B8" s="21">
        <v>2.2184807824011354</v>
      </c>
      <c r="C8" s="21">
        <v>0.99554681030125636</v>
      </c>
      <c r="D8" s="21">
        <v>1.9230472703019172</v>
      </c>
      <c r="E8" s="21">
        <v>0.59216232878427832</v>
      </c>
      <c r="F8" s="21">
        <v>12.892123479784765</v>
      </c>
      <c r="G8" s="21">
        <v>8.566317649386562</v>
      </c>
      <c r="H8" s="21">
        <v>0.5</v>
      </c>
      <c r="I8" s="21">
        <v>0.2954335120992182</v>
      </c>
      <c r="J8" s="21">
        <v>0.40338448151697803</v>
      </c>
      <c r="K8" s="19"/>
      <c r="L8" s="22">
        <v>1.8000000053205849</v>
      </c>
      <c r="M8" s="22">
        <v>0.20000002215975021</v>
      </c>
      <c r="N8" s="19"/>
      <c r="O8" s="21">
        <v>2</v>
      </c>
      <c r="P8" s="21">
        <v>1.825</v>
      </c>
      <c r="Q8" s="21">
        <v>0.17500000000000002</v>
      </c>
      <c r="R8" s="21">
        <v>-2.4621212121212255E-2</v>
      </c>
      <c r="S8" s="21">
        <v>2.4621212121212131E-2</v>
      </c>
      <c r="T8" s="21">
        <v>1.8003787878787878</v>
      </c>
      <c r="U8" s="21">
        <v>0.19962121212121214</v>
      </c>
      <c r="V8" s="21">
        <v>-1.2124081726341274E-3</v>
      </c>
      <c r="W8" s="21">
        <v>-6.6682449494943619E-3</v>
      </c>
      <c r="X8" s="21">
        <v>2.4621212121212155E-2</v>
      </c>
      <c r="Y8" s="21">
        <v>2.4621212121212127E-2</v>
      </c>
      <c r="Z8" s="19"/>
      <c r="AA8" s="22">
        <v>1.8000000000000049</v>
      </c>
      <c r="AB8" s="22">
        <v>0.19999999999999499</v>
      </c>
    </row>
    <row r="9" spans="1:28" x14ac:dyDescent="0.25">
      <c r="A9" s="21">
        <v>3</v>
      </c>
      <c r="B9" s="21">
        <v>1.9230472703019172</v>
      </c>
      <c r="C9" s="21">
        <v>0.59216232878427832</v>
      </c>
      <c r="D9" s="21">
        <v>1.6392226915593531</v>
      </c>
      <c r="E9" s="21">
        <v>0.18052704300133432</v>
      </c>
      <c r="F9" s="21">
        <v>-4.0936577890090788</v>
      </c>
      <c r="G9" s="21">
        <v>-0.70483572139311867</v>
      </c>
      <c r="H9" s="21">
        <v>0.5</v>
      </c>
      <c r="I9" s="21">
        <v>0.28382457874256417</v>
      </c>
      <c r="J9" s="21">
        <v>0.411635285782944</v>
      </c>
      <c r="K9" s="19"/>
      <c r="L9" s="19"/>
      <c r="M9" s="19"/>
      <c r="N9" s="19"/>
      <c r="O9" s="21">
        <v>3</v>
      </c>
      <c r="P9" s="21">
        <v>1.8003787878787878</v>
      </c>
      <c r="Q9" s="21">
        <v>0.19962121212121214</v>
      </c>
      <c r="R9" s="21">
        <v>-3.7869824606694472E-4</v>
      </c>
      <c r="S9" s="21">
        <v>3.786982460668897E-4</v>
      </c>
      <c r="T9" s="21">
        <v>1.8000000896327208</v>
      </c>
      <c r="U9" s="21">
        <v>0.19999991036727904</v>
      </c>
      <c r="V9" s="21">
        <v>-2.8682472219543342E-7</v>
      </c>
      <c r="W9" s="21">
        <v>-1.5775359774039543E-6</v>
      </c>
      <c r="X9" s="21">
        <v>3.7869824606695524E-4</v>
      </c>
      <c r="Y9" s="21">
        <v>3.7869824606689972E-4</v>
      </c>
      <c r="Z9" s="19"/>
      <c r="AA9" s="19"/>
      <c r="AB9" s="20"/>
    </row>
    <row r="10" spans="1:28" x14ac:dyDescent="0.25">
      <c r="A10" s="21">
        <v>4</v>
      </c>
      <c r="B10" s="21">
        <v>1.6392226915593531</v>
      </c>
      <c r="C10" s="21">
        <v>0.18052704300133432</v>
      </c>
      <c r="D10" s="21">
        <v>1.951541020198353</v>
      </c>
      <c r="E10" s="21">
        <v>0.57098480204338697</v>
      </c>
      <c r="F10" s="21">
        <v>13.004168615513294</v>
      </c>
      <c r="G10" s="21">
        <v>8.2973028940725655</v>
      </c>
      <c r="H10" s="21">
        <v>0.5</v>
      </c>
      <c r="I10" s="21">
        <v>0.31231832863899989</v>
      </c>
      <c r="J10" s="21">
        <v>0.39045775904205265</v>
      </c>
      <c r="K10" s="19"/>
      <c r="L10" s="19"/>
      <c r="M10" s="19"/>
      <c r="N10" s="19"/>
      <c r="O10" s="21">
        <v>4</v>
      </c>
      <c r="P10" s="21">
        <v>1.8000000896327208</v>
      </c>
      <c r="Q10" s="21">
        <v>0.19999991036727904</v>
      </c>
      <c r="R10" s="21">
        <v>-8.9632715995877922E-8</v>
      </c>
      <c r="S10" s="21">
        <v>8.9632715951836021E-8</v>
      </c>
      <c r="T10" s="21">
        <v>1.8000000000000049</v>
      </c>
      <c r="U10" s="21">
        <v>0.19999999999999499</v>
      </c>
      <c r="V10" s="21">
        <v>-1.4210854715202004E-14</v>
      </c>
      <c r="W10" s="21">
        <v>-8.8373752760162461E-14</v>
      </c>
      <c r="X10" s="21">
        <v>8.9632715916110328E-8</v>
      </c>
      <c r="Y10" s="21">
        <v>8.9632715943865904E-8</v>
      </c>
      <c r="Z10" s="19"/>
      <c r="AA10" s="19"/>
      <c r="AB10" s="20"/>
    </row>
    <row r="11" spans="1:28" x14ac:dyDescent="0.25">
      <c r="A11" s="21">
        <v>5</v>
      </c>
      <c r="B11" s="21">
        <v>1.951541020198353</v>
      </c>
      <c r="C11" s="21">
        <v>0.57098480204338697</v>
      </c>
      <c r="D11" s="21">
        <v>1.8101761952459725</v>
      </c>
      <c r="E11" s="21">
        <v>0.36479075201724576</v>
      </c>
      <c r="F11" s="21">
        <v>4.4499439108857928</v>
      </c>
      <c r="G11" s="21">
        <v>3.3036908910224447</v>
      </c>
      <c r="H11" s="21">
        <v>0.25</v>
      </c>
      <c r="I11" s="21">
        <v>0.14136482495238045</v>
      </c>
      <c r="J11" s="21">
        <v>0.20619405002614122</v>
      </c>
      <c r="K11" s="19"/>
      <c r="L11" s="19"/>
      <c r="M11" s="19"/>
      <c r="N11" s="19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19"/>
      <c r="AA11" s="19"/>
      <c r="AB11" s="20"/>
    </row>
    <row r="12" spans="1:28" x14ac:dyDescent="0.25">
      <c r="A12" s="21">
        <v>6</v>
      </c>
      <c r="B12" s="21">
        <v>1.8101761952459725</v>
      </c>
      <c r="C12" s="21">
        <v>0.36479075201724576</v>
      </c>
      <c r="D12" s="21">
        <v>1.6759665290036858</v>
      </c>
      <c r="E12" s="21">
        <v>0.1538695214899847</v>
      </c>
      <c r="F12" s="21">
        <v>-3.9478465534371878</v>
      </c>
      <c r="G12" s="21">
        <v>-1.1233181536386954</v>
      </c>
      <c r="H12" s="21">
        <v>0.25</v>
      </c>
      <c r="I12" s="21">
        <v>0.1342096662422867</v>
      </c>
      <c r="J12" s="21">
        <v>0.21092123052726106</v>
      </c>
      <c r="K12" s="19"/>
      <c r="L12" s="19"/>
      <c r="M12" s="19"/>
      <c r="N12" s="19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19"/>
      <c r="AA12" s="19"/>
      <c r="AB12" s="20"/>
    </row>
    <row r="13" spans="1:28" x14ac:dyDescent="0.25">
      <c r="A13" s="21">
        <v>7</v>
      </c>
      <c r="B13" s="21">
        <v>1.6759665290036858</v>
      </c>
      <c r="C13" s="21">
        <v>0.1538695214899847</v>
      </c>
      <c r="D13" s="21">
        <v>1.8252994843480319</v>
      </c>
      <c r="E13" s="21">
        <v>0.3543680712306837</v>
      </c>
      <c r="F13" s="21">
        <v>4.5263419381052969</v>
      </c>
      <c r="G13" s="21">
        <v>3.1551064345545106</v>
      </c>
      <c r="H13" s="21">
        <v>0.25</v>
      </c>
      <c r="I13" s="21">
        <v>0.1493329553443461</v>
      </c>
      <c r="J13" s="21">
        <v>0.200498549740699</v>
      </c>
      <c r="K13" s="19"/>
      <c r="L13" s="19"/>
      <c r="M13" s="19"/>
      <c r="N13" s="19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19"/>
      <c r="AA13" s="19"/>
      <c r="AB13" s="20"/>
    </row>
    <row r="14" spans="1:28" x14ac:dyDescent="0.25">
      <c r="A14" s="21">
        <v>8</v>
      </c>
      <c r="B14" s="21">
        <v>1.8252994843480319</v>
      </c>
      <c r="C14" s="21">
        <v>0.3543680712306837</v>
      </c>
      <c r="D14" s="21">
        <v>1.7578193680422332</v>
      </c>
      <c r="E14" s="21">
        <v>0.24914718973201982</v>
      </c>
      <c r="F14" s="21">
        <v>0.30917578224203623</v>
      </c>
      <c r="G14" s="21">
        <v>0.85751331164661249</v>
      </c>
      <c r="H14" s="21">
        <v>0.125</v>
      </c>
      <c r="I14" s="21">
        <v>6.7480116305798754E-2</v>
      </c>
      <c r="J14" s="21">
        <v>0.10522088149866388</v>
      </c>
      <c r="K14" s="19"/>
      <c r="L14" s="19"/>
      <c r="M14" s="19"/>
      <c r="N14" s="19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19"/>
      <c r="AA14" s="19"/>
      <c r="AB14" s="20"/>
    </row>
    <row r="15" spans="1:28" x14ac:dyDescent="0.25">
      <c r="A15" s="21">
        <v>9</v>
      </c>
      <c r="B15" s="21">
        <v>1.7578193680422332</v>
      </c>
      <c r="C15" s="21">
        <v>0.24914718973201982</v>
      </c>
      <c r="D15" s="21">
        <v>1.7133856208474867</v>
      </c>
      <c r="E15" s="21">
        <v>0.13231122733073963</v>
      </c>
      <c r="F15" s="21">
        <v>-3.6612690313086773</v>
      </c>
      <c r="G15" s="21">
        <v>-1.4662983017631048</v>
      </c>
      <c r="H15" s="21">
        <v>0.125</v>
      </c>
      <c r="I15" s="21">
        <v>4.4433747194746465E-2</v>
      </c>
      <c r="J15" s="21">
        <v>0.11683596240128019</v>
      </c>
      <c r="K15" s="19"/>
      <c r="L15" s="19"/>
      <c r="M15" s="19"/>
      <c r="N15" s="19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19"/>
      <c r="AA15" s="19"/>
      <c r="AB15" s="20"/>
    </row>
    <row r="16" spans="1:28" x14ac:dyDescent="0.25">
      <c r="A16" s="21">
        <v>10</v>
      </c>
      <c r="B16" s="21">
        <v>1.7133856208474867</v>
      </c>
      <c r="C16" s="21">
        <v>0.13231122733073963</v>
      </c>
      <c r="D16" s="21">
        <v>1.7489809747261251</v>
      </c>
      <c r="E16" s="21">
        <v>0.18368457433338775</v>
      </c>
      <c r="F16" s="21">
        <v>-1.5588362689711843</v>
      </c>
      <c r="G16" s="21">
        <v>-0.42613091554261873</v>
      </c>
      <c r="H16" s="21">
        <v>6.25E-2</v>
      </c>
      <c r="I16" s="21">
        <v>3.5595353878638436E-2</v>
      </c>
      <c r="J16" s="21">
        <v>5.1373347002648118E-2</v>
      </c>
      <c r="K16" s="19"/>
      <c r="L16" s="19"/>
      <c r="M16" s="19"/>
      <c r="N16" s="19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19"/>
      <c r="AA16" s="19"/>
      <c r="AB16" s="20"/>
    </row>
    <row r="17" spans="1:28" x14ac:dyDescent="0.25">
      <c r="A17" s="21">
        <v>11</v>
      </c>
      <c r="B17" s="21">
        <v>1.7489809747261251</v>
      </c>
      <c r="C17" s="21">
        <v>0.18368457433338775</v>
      </c>
      <c r="D17" s="21">
        <v>1.786326285877335</v>
      </c>
      <c r="E17" s="21">
        <v>0.23380021794912237</v>
      </c>
      <c r="F17" s="21">
        <v>0.55807003411479883</v>
      </c>
      <c r="G17" s="21">
        <v>0.63407822463003871</v>
      </c>
      <c r="H17" s="21">
        <v>6.25E-2</v>
      </c>
      <c r="I17" s="21">
        <v>3.734531115120987E-2</v>
      </c>
      <c r="J17" s="21">
        <v>5.0115643615734617E-2</v>
      </c>
      <c r="K17" s="19"/>
      <c r="L17" s="19"/>
      <c r="M17" s="19"/>
      <c r="N17" s="19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19"/>
      <c r="AA17" s="19"/>
      <c r="AB17" s="20"/>
    </row>
    <row r="18" spans="1:28" x14ac:dyDescent="0.25">
      <c r="A18" s="21">
        <v>12</v>
      </c>
      <c r="B18" s="21">
        <v>1.786326285877335</v>
      </c>
      <c r="C18" s="21">
        <v>0.23380021794912237</v>
      </c>
      <c r="D18" s="21">
        <v>1.7570547993346395</v>
      </c>
      <c r="E18" s="21">
        <v>0.17857857295749974</v>
      </c>
      <c r="F18" s="21">
        <v>-1.5085211322263206</v>
      </c>
      <c r="G18" s="21">
        <v>-0.50850427459363434</v>
      </c>
      <c r="H18" s="21">
        <v>6.25E-2</v>
      </c>
      <c r="I18" s="21">
        <v>2.9271486542695513E-2</v>
      </c>
      <c r="J18" s="21">
        <v>5.5221644991622632E-2</v>
      </c>
      <c r="K18" s="19"/>
      <c r="L18" s="19"/>
      <c r="M18" s="19"/>
      <c r="N18" s="19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19"/>
      <c r="AA18" s="19"/>
      <c r="AB18" s="20"/>
    </row>
    <row r="19" spans="1:28" x14ac:dyDescent="0.25">
      <c r="A19" s="21">
        <v>13</v>
      </c>
      <c r="B19" s="21">
        <v>1.7570547993346395</v>
      </c>
      <c r="C19" s="21">
        <v>0.17857857295749974</v>
      </c>
      <c r="D19" s="21">
        <v>1.7752925508063364</v>
      </c>
      <c r="E19" s="21">
        <v>0.20395468221909888</v>
      </c>
      <c r="F19" s="21">
        <v>-0.45240241734914122</v>
      </c>
      <c r="G19" s="21">
        <v>2.2871508502037674E-2</v>
      </c>
      <c r="H19" s="21">
        <v>3.125E-2</v>
      </c>
      <c r="I19" s="21">
        <v>1.8237751471696928E-2</v>
      </c>
      <c r="J19" s="21">
        <v>2.5376109261599139E-2</v>
      </c>
      <c r="K19" s="19"/>
      <c r="L19" s="19"/>
      <c r="M19" s="19"/>
      <c r="N19" s="19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19"/>
      <c r="AA19" s="19"/>
      <c r="AB19" s="20"/>
    </row>
    <row r="20" spans="1:28" x14ac:dyDescent="0.25">
      <c r="A20" s="21">
        <v>14</v>
      </c>
      <c r="B20" s="21">
        <v>1.7752925508063364</v>
      </c>
      <c r="C20" s="21">
        <v>0.20395468221909888</v>
      </c>
      <c r="D20" s="21">
        <v>1.796295100808196</v>
      </c>
      <c r="E20" s="21">
        <v>0.22709459132478435</v>
      </c>
      <c r="F20" s="21">
        <v>0.61043103055907011</v>
      </c>
      <c r="G20" s="21">
        <v>0.5272179199842455</v>
      </c>
      <c r="H20" s="21">
        <v>3.125E-2</v>
      </c>
      <c r="I20" s="21">
        <v>2.1002550001859577E-2</v>
      </c>
      <c r="J20" s="21">
        <v>2.3139909105685474E-2</v>
      </c>
      <c r="K20" s="19"/>
      <c r="L20" s="19"/>
      <c r="M20" s="19"/>
      <c r="N20" s="19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19"/>
      <c r="AA20" s="19"/>
      <c r="AB20" s="20"/>
    </row>
    <row r="21" spans="1:28" x14ac:dyDescent="0.25">
      <c r="A21" s="21">
        <v>15</v>
      </c>
      <c r="B21" s="21">
        <v>1.796295100808196</v>
      </c>
      <c r="C21" s="21">
        <v>0.22709459132478435</v>
      </c>
      <c r="D21" s="21">
        <v>1.7884866632059302</v>
      </c>
      <c r="E21" s="21">
        <v>0.21356059977714695</v>
      </c>
      <c r="F21" s="21">
        <v>8.8940354603074923E-2</v>
      </c>
      <c r="G21" s="21">
        <v>0.24145312936455365</v>
      </c>
      <c r="H21" s="21">
        <v>1.5625E-2</v>
      </c>
      <c r="I21" s="21">
        <v>7.8084376022657942E-3</v>
      </c>
      <c r="J21" s="21">
        <v>1.3533991547637403E-2</v>
      </c>
      <c r="K21" s="19"/>
      <c r="L21" s="19"/>
      <c r="M21" s="19"/>
      <c r="N21" s="19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19"/>
      <c r="AA21" s="19"/>
      <c r="AB21" s="20"/>
    </row>
    <row r="22" spans="1:28" x14ac:dyDescent="0.25">
      <c r="A22" s="21">
        <v>16</v>
      </c>
      <c r="B22" s="21">
        <v>1.7884866632059302</v>
      </c>
      <c r="C22" s="21">
        <v>0.21356059977714695</v>
      </c>
      <c r="D22" s="21">
        <v>1.7831333878734577</v>
      </c>
      <c r="E22" s="21">
        <v>0.19888125823146646</v>
      </c>
      <c r="F22" s="21">
        <v>-0.40641416214204185</v>
      </c>
      <c r="G22" s="21">
        <v>-5.9050070477081107E-2</v>
      </c>
      <c r="H22" s="21">
        <v>1.5625E-2</v>
      </c>
      <c r="I22" s="21">
        <v>5.3532753324725402E-3</v>
      </c>
      <c r="J22" s="21">
        <v>1.4679341545680485E-2</v>
      </c>
      <c r="K22" s="19"/>
      <c r="L22" s="19"/>
      <c r="M22" s="19"/>
      <c r="N22" s="19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19"/>
      <c r="AA22" s="19"/>
      <c r="AB22" s="20"/>
    </row>
    <row r="23" spans="1:28" x14ac:dyDescent="0.25">
      <c r="A23" s="21">
        <v>17</v>
      </c>
      <c r="B23" s="21">
        <v>1.7831333878734577</v>
      </c>
      <c r="C23" s="21">
        <v>0.19888125823146646</v>
      </c>
      <c r="D23" s="21">
        <v>1.7880115520837385</v>
      </c>
      <c r="E23" s="21">
        <v>0.20498360779434258</v>
      </c>
      <c r="F23" s="21">
        <v>-0.14108036523403911</v>
      </c>
      <c r="G23" s="21">
        <v>7.1643645964954317E-2</v>
      </c>
      <c r="H23" s="21">
        <v>7.8125E-3</v>
      </c>
      <c r="I23" s="21">
        <v>4.8781642102808664E-3</v>
      </c>
      <c r="J23" s="21">
        <v>6.1023495628761137E-3</v>
      </c>
      <c r="K23" s="19"/>
      <c r="L23" s="19"/>
      <c r="M23" s="19"/>
      <c r="N23" s="19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19"/>
      <c r="AA23" s="19"/>
      <c r="AB23" s="20"/>
    </row>
    <row r="24" spans="1:28" x14ac:dyDescent="0.25">
      <c r="A24" s="21">
        <v>18</v>
      </c>
      <c r="B24" s="21">
        <v>1.7880115520837385</v>
      </c>
      <c r="C24" s="21">
        <v>0.20498360779434258</v>
      </c>
      <c r="D24" s="21">
        <v>1.7943124601101108</v>
      </c>
      <c r="E24" s="21">
        <v>0.20960245118779042</v>
      </c>
      <c r="F24" s="21">
        <v>0.1183126282255742</v>
      </c>
      <c r="G24" s="21">
        <v>0.17701518819461004</v>
      </c>
      <c r="H24" s="21">
        <v>7.8125E-3</v>
      </c>
      <c r="I24" s="21">
        <v>6.3009080263722872E-3</v>
      </c>
      <c r="J24" s="21">
        <v>4.6188433934478412E-3</v>
      </c>
      <c r="K24" s="19"/>
      <c r="L24" s="19"/>
      <c r="M24" s="19"/>
      <c r="N24" s="19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19"/>
      <c r="AA24" s="19"/>
      <c r="AB24" s="20"/>
    </row>
    <row r="25" spans="1:28" x14ac:dyDescent="0.25">
      <c r="A25" s="21">
        <v>19</v>
      </c>
      <c r="B25" s="21">
        <v>1.7943124601101108</v>
      </c>
      <c r="C25" s="21">
        <v>0.20960245118779042</v>
      </c>
      <c r="D25" s="21">
        <v>1.792652846403076</v>
      </c>
      <c r="E25" s="21">
        <v>0.20606628498610788</v>
      </c>
      <c r="F25" s="21">
        <v>-9.3684847818451544E-3</v>
      </c>
      <c r="G25" s="21">
        <v>0.1034584356085908</v>
      </c>
      <c r="H25" s="21">
        <v>3.90625E-3</v>
      </c>
      <c r="I25" s="21">
        <v>1.6596137070348238E-3</v>
      </c>
      <c r="J25" s="21">
        <v>3.536166201682539E-3</v>
      </c>
      <c r="K25" s="19"/>
      <c r="L25" s="19"/>
      <c r="M25" s="19"/>
      <c r="N25" s="19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19"/>
      <c r="AA25" s="19"/>
      <c r="AB25" s="20"/>
    </row>
    <row r="26" spans="1:28" x14ac:dyDescent="0.25">
      <c r="A26" s="21">
        <v>20</v>
      </c>
      <c r="B26" s="21">
        <v>1.792652846403076</v>
      </c>
      <c r="C26" s="21">
        <v>0.20606628498610788</v>
      </c>
      <c r="D26" s="21">
        <v>1.7925995987462577</v>
      </c>
      <c r="E26" s="21">
        <v>0.2021603979230269</v>
      </c>
      <c r="F26" s="21">
        <v>-0.11049477687733855</v>
      </c>
      <c r="G26" s="21">
        <v>2.6319130191220008E-2</v>
      </c>
      <c r="H26" s="21">
        <v>3.90625E-3</v>
      </c>
      <c r="I26" s="21">
        <v>5.3247656818244948E-5</v>
      </c>
      <c r="J26" s="21">
        <v>3.9058870630809817E-3</v>
      </c>
      <c r="K26" s="19"/>
      <c r="L26" s="19"/>
      <c r="M26" s="19"/>
      <c r="N26" s="19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19"/>
      <c r="AA26" s="19"/>
      <c r="AB26" s="20"/>
    </row>
    <row r="27" spans="1:28" x14ac:dyDescent="0.25">
      <c r="A27" s="21">
        <v>21</v>
      </c>
      <c r="B27" s="21">
        <v>1.7925995987462577</v>
      </c>
      <c r="C27" s="21">
        <v>0.2021603979230269</v>
      </c>
      <c r="D27" s="21">
        <v>1.7940121436572054</v>
      </c>
      <c r="E27" s="21">
        <v>0.20350925452777802</v>
      </c>
      <c r="F27" s="21">
        <v>-4.4333091991447304E-2</v>
      </c>
      <c r="G27" s="21">
        <v>5.6078813664047544E-2</v>
      </c>
      <c r="H27" s="21">
        <v>1.953125E-3</v>
      </c>
      <c r="I27" s="21">
        <v>1.4125449109476662E-3</v>
      </c>
      <c r="J27" s="21">
        <v>1.3488566047511197E-3</v>
      </c>
      <c r="K27" s="19"/>
      <c r="L27" s="19"/>
      <c r="M27" s="19"/>
      <c r="N27" s="19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19"/>
      <c r="AA27" s="19"/>
      <c r="AB27" s="20"/>
    </row>
    <row r="28" spans="1:28" x14ac:dyDescent="0.25">
      <c r="A28" s="21">
        <v>22</v>
      </c>
      <c r="B28" s="21">
        <v>1.7940121436572054</v>
      </c>
      <c r="C28" s="21">
        <v>0.20350925452777802</v>
      </c>
      <c r="D28" s="21">
        <v>1.7959642723894309</v>
      </c>
      <c r="E28" s="21">
        <v>0.20357162983094274</v>
      </c>
      <c r="F28" s="21">
        <v>1.0045969451368819E-3</v>
      </c>
      <c r="G28" s="21">
        <v>6.1681114533056025E-2</v>
      </c>
      <c r="H28" s="21">
        <v>1.953125E-3</v>
      </c>
      <c r="I28" s="21">
        <v>1.9521287322254999E-3</v>
      </c>
      <c r="J28" s="21">
        <v>6.2375303164718954E-5</v>
      </c>
      <c r="K28" s="19"/>
      <c r="L28" s="19"/>
      <c r="M28" s="19"/>
      <c r="N28" s="19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19"/>
      <c r="AA28" s="19"/>
      <c r="AB28" s="20"/>
    </row>
    <row r="29" spans="1:28" x14ac:dyDescent="0.25">
      <c r="A29" s="21">
        <v>23</v>
      </c>
      <c r="B29" s="21">
        <v>1.7959642723894309</v>
      </c>
      <c r="C29" s="21">
        <v>0.20357162983094274</v>
      </c>
      <c r="D29" s="21">
        <v>1.7957142019214203</v>
      </c>
      <c r="E29" s="21">
        <v>0.20163458000539514</v>
      </c>
      <c r="F29" s="21">
        <v>-5.4170639781766283E-2</v>
      </c>
      <c r="G29" s="21">
        <v>2.285886805563786E-2</v>
      </c>
      <c r="H29" s="21">
        <v>1.953125E-3</v>
      </c>
      <c r="I29" s="21">
        <v>2.5007046801062138E-4</v>
      </c>
      <c r="J29" s="21">
        <v>1.9370498255475987E-3</v>
      </c>
      <c r="K29" s="19"/>
      <c r="L29" s="19"/>
      <c r="M29" s="19"/>
      <c r="N29" s="19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19"/>
      <c r="AA29" s="19"/>
      <c r="AB29" s="20"/>
    </row>
    <row r="30" spans="1:28" x14ac:dyDescent="0.25">
      <c r="A30" s="21">
        <v>24</v>
      </c>
      <c r="B30" s="21">
        <v>1.7957142019214203</v>
      </c>
      <c r="C30" s="21">
        <v>0.20163458000539514</v>
      </c>
      <c r="D30" s="21">
        <v>1.7972364861197594</v>
      </c>
      <c r="E30" s="21">
        <v>0.20285824175813238</v>
      </c>
      <c r="F30" s="21">
        <v>1.1252480509256202E-2</v>
      </c>
      <c r="G30" s="21">
        <v>5.0426569576003999E-2</v>
      </c>
      <c r="H30" s="21">
        <v>1.953125E-3</v>
      </c>
      <c r="I30" s="21">
        <v>1.5222841983391078E-3</v>
      </c>
      <c r="J30" s="21">
        <v>1.2236617527372484E-3</v>
      </c>
      <c r="K30" s="19"/>
      <c r="L30" s="19"/>
      <c r="M30" s="19"/>
      <c r="N30" s="19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19"/>
      <c r="AA30" s="19"/>
      <c r="AB30" s="20"/>
    </row>
    <row r="31" spans="1:28" x14ac:dyDescent="0.25">
      <c r="A31" s="21">
        <v>25</v>
      </c>
      <c r="B31" s="21">
        <v>1.7972364861197594</v>
      </c>
      <c r="C31" s="21">
        <v>0.20285824175813238</v>
      </c>
      <c r="D31" s="21">
        <v>1.79670326782403</v>
      </c>
      <c r="E31" s="21">
        <v>0.20097931240482386</v>
      </c>
      <c r="F31" s="21">
        <v>-4.8782860239668935E-2</v>
      </c>
      <c r="G31" s="21">
        <v>1.2102060990510033E-2</v>
      </c>
      <c r="H31" s="21">
        <v>1.953125E-3</v>
      </c>
      <c r="I31" s="21">
        <v>5.3321829572938739E-4</v>
      </c>
      <c r="J31" s="21">
        <v>1.8789293533085227E-3</v>
      </c>
      <c r="K31" s="19"/>
      <c r="L31" s="19"/>
      <c r="M31" s="19"/>
      <c r="N31" s="19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19"/>
      <c r="AA31" s="19"/>
      <c r="AB31" s="20"/>
    </row>
    <row r="32" spans="1:28" x14ac:dyDescent="0.25">
      <c r="A32" s="21">
        <v>26</v>
      </c>
      <c r="B32" s="21">
        <v>1.79670326782403</v>
      </c>
      <c r="C32" s="21">
        <v>0.20097931240482386</v>
      </c>
      <c r="D32" s="21">
        <v>1.7981215624029123</v>
      </c>
      <c r="E32" s="21">
        <v>0.20232212205370856</v>
      </c>
      <c r="F32" s="21">
        <v>1.7360598477431211E-2</v>
      </c>
      <c r="G32" s="21">
        <v>4.1797472374758726E-2</v>
      </c>
      <c r="H32" s="21">
        <v>1.953125E-3</v>
      </c>
      <c r="I32" s="21">
        <v>1.4182945788823176E-3</v>
      </c>
      <c r="J32" s="21">
        <v>1.3428096488846963E-3</v>
      </c>
      <c r="K32" s="19"/>
      <c r="L32" s="19"/>
      <c r="M32" s="19"/>
      <c r="N32" s="19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19"/>
      <c r="AA32" s="19"/>
      <c r="AB32" s="20"/>
    </row>
    <row r="33" spans="1:28" x14ac:dyDescent="0.25">
      <c r="A33" s="21">
        <v>27</v>
      </c>
      <c r="B33" s="21">
        <v>1.7981215624029123</v>
      </c>
      <c r="C33" s="21">
        <v>0.20232212205370856</v>
      </c>
      <c r="D33" s="21">
        <v>1.7974290772833705</v>
      </c>
      <c r="E33" s="21">
        <v>0.20049587956574641</v>
      </c>
      <c r="F33" s="21">
        <v>-4.4896701705468445E-2</v>
      </c>
      <c r="G33" s="21">
        <v>4.1483618767510499E-3</v>
      </c>
      <c r="H33" s="21">
        <v>1.953125E-3</v>
      </c>
      <c r="I33" s="21">
        <v>6.9248511954178582E-4</v>
      </c>
      <c r="J33" s="21">
        <v>1.8262424879621486E-3</v>
      </c>
      <c r="K33" s="19"/>
      <c r="L33" s="19"/>
      <c r="M33" s="19"/>
      <c r="N33" s="19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19"/>
      <c r="AA33" s="19"/>
      <c r="AB33" s="20"/>
    </row>
    <row r="34" spans="1:28" x14ac:dyDescent="0.25">
      <c r="A34" s="21">
        <v>28</v>
      </c>
      <c r="B34" s="21">
        <v>1.7974290772833705</v>
      </c>
      <c r="C34" s="21">
        <v>0.20049587956574641</v>
      </c>
      <c r="D34" s="21">
        <v>1.798762171474461</v>
      </c>
      <c r="E34" s="21">
        <v>0.20192330982439496</v>
      </c>
      <c r="F34" s="21">
        <v>2.1504611076913704E-2</v>
      </c>
      <c r="G34" s="21">
        <v>3.5332123761429468E-2</v>
      </c>
      <c r="H34" s="21">
        <v>1.953125E-3</v>
      </c>
      <c r="I34" s="21">
        <v>1.3330941910905114E-3</v>
      </c>
      <c r="J34" s="21">
        <v>1.4274302586485543E-3</v>
      </c>
      <c r="K34" s="19"/>
      <c r="L34" s="19"/>
      <c r="M34" s="19"/>
      <c r="N34" s="19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19"/>
      <c r="AA34" s="19"/>
      <c r="AB34" s="20"/>
    </row>
    <row r="35" spans="1:28" x14ac:dyDescent="0.25">
      <c r="A35" s="21">
        <v>29</v>
      </c>
      <c r="B35" s="21">
        <v>1.798762171474461</v>
      </c>
      <c r="C35" s="21">
        <v>0.20192330982439496</v>
      </c>
      <c r="D35" s="21">
        <v>1.7979630955734449</v>
      </c>
      <c r="E35" s="21">
        <v>0.20014112718222823</v>
      </c>
      <c r="F35" s="21">
        <v>-4.2014378214950909E-2</v>
      </c>
      <c r="G35" s="21">
        <v>-1.6900336187064546E-3</v>
      </c>
      <c r="H35" s="21">
        <v>1.953125E-3</v>
      </c>
      <c r="I35" s="21">
        <v>7.9907590101613302E-4</v>
      </c>
      <c r="J35" s="21">
        <v>1.7821826421667297E-3</v>
      </c>
      <c r="K35" s="19"/>
      <c r="L35" s="19"/>
      <c r="M35" s="19"/>
      <c r="N35" s="19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19"/>
      <c r="AA35" s="19"/>
      <c r="AB35" s="20"/>
    </row>
    <row r="36" spans="1:28" x14ac:dyDescent="0.25">
      <c r="A36" s="21">
        <v>30</v>
      </c>
      <c r="B36" s="21">
        <v>1.7979630955734449</v>
      </c>
      <c r="C36" s="21">
        <v>0.20014112718222823</v>
      </c>
      <c r="D36" s="21">
        <v>1.7985964812116118</v>
      </c>
      <c r="E36" s="21">
        <v>0.20088442856778466</v>
      </c>
      <c r="F36" s="21">
        <v>-8.7999321488325677E-3</v>
      </c>
      <c r="G36" s="21">
        <v>1.4410289874451809E-2</v>
      </c>
      <c r="H36" s="21">
        <v>9.765625E-4</v>
      </c>
      <c r="I36" s="21">
        <v>6.3338563816683902E-4</v>
      </c>
      <c r="J36" s="21">
        <v>7.4330138555642189E-4</v>
      </c>
      <c r="K36" s="19"/>
      <c r="L36" s="19"/>
      <c r="M36" s="19"/>
      <c r="N36" s="19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19"/>
      <c r="AA36" s="19"/>
      <c r="AB36" s="20"/>
    </row>
    <row r="37" spans="1:28" x14ac:dyDescent="0.25">
      <c r="A37" s="21">
        <v>31</v>
      </c>
      <c r="B37" s="21">
        <v>1.7985964812116118</v>
      </c>
      <c r="C37" s="21">
        <v>0.20088442856778466</v>
      </c>
      <c r="D37" s="21">
        <v>1.7995147080106615</v>
      </c>
      <c r="E37" s="21">
        <v>0.200551962235785</v>
      </c>
      <c r="F37" s="21">
        <v>3.2591569492126382E-3</v>
      </c>
      <c r="G37" s="21">
        <v>9.8582634006327829E-3</v>
      </c>
      <c r="H37" s="21">
        <v>9.765625E-4</v>
      </c>
      <c r="I37" s="21">
        <v>9.1822679904973725E-4</v>
      </c>
      <c r="J37" s="21">
        <v>3.3246633199965347E-4</v>
      </c>
      <c r="K37" s="19"/>
      <c r="L37" s="19"/>
      <c r="M37" s="19"/>
      <c r="N37" s="19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19"/>
      <c r="AA37" s="19"/>
      <c r="AB37" s="20"/>
    </row>
    <row r="38" spans="1:28" x14ac:dyDescent="0.25">
      <c r="A38" s="21">
        <v>32</v>
      </c>
      <c r="B38" s="21">
        <v>1.7995147080106615</v>
      </c>
      <c r="C38" s="21">
        <v>0.200551962235785</v>
      </c>
      <c r="D38" s="21">
        <v>1.7992002243769234</v>
      </c>
      <c r="E38" s="21">
        <v>0.19962742215524923</v>
      </c>
      <c r="F38" s="21">
        <v>-2.7452370825180594E-2</v>
      </c>
      <c r="G38" s="21">
        <v>-9.1332699313766419E-3</v>
      </c>
      <c r="H38" s="21">
        <v>9.765625E-4</v>
      </c>
      <c r="I38" s="21">
        <v>3.1448363373809407E-4</v>
      </c>
      <c r="J38" s="21">
        <v>9.2454008053577397E-4</v>
      </c>
      <c r="K38" s="19"/>
      <c r="L38" s="19"/>
      <c r="M38" s="19"/>
      <c r="N38" s="19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19"/>
      <c r="AA38" s="19"/>
      <c r="AB38" s="20"/>
    </row>
    <row r="39" spans="1:28" x14ac:dyDescent="0.25">
      <c r="A39" s="21">
        <v>33</v>
      </c>
      <c r="B39" s="21">
        <v>1.7992002243769234</v>
      </c>
      <c r="C39" s="21">
        <v>0.19962742215524923</v>
      </c>
      <c r="D39" s="21">
        <v>1.7994851899710098</v>
      </c>
      <c r="E39" s="21">
        <v>0.20002392333972227</v>
      </c>
      <c r="F39" s="21">
        <v>-1.0919331784442932E-2</v>
      </c>
      <c r="G39" s="21">
        <v>-6.5903541300471602E-4</v>
      </c>
      <c r="H39" s="21">
        <v>4.8828125E-4</v>
      </c>
      <c r="I39" s="21">
        <v>2.8496559408641708E-4</v>
      </c>
      <c r="J39" s="21">
        <v>3.965011844730415E-4</v>
      </c>
      <c r="K39" s="19"/>
      <c r="L39" s="19"/>
      <c r="M39" s="19"/>
      <c r="N39" s="19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19"/>
      <c r="AA39" s="19"/>
      <c r="AB39" s="20"/>
    </row>
    <row r="40" spans="1:28" x14ac:dyDescent="0.25">
      <c r="A40" s="21">
        <v>34</v>
      </c>
      <c r="B40" s="21">
        <v>1.7994851899710098</v>
      </c>
      <c r="C40" s="21">
        <v>0.20002392333972227</v>
      </c>
      <c r="D40" s="21">
        <v>1.7997994625855871</v>
      </c>
      <c r="E40" s="21">
        <v>0.20039762282169718</v>
      </c>
      <c r="F40" s="21">
        <v>5.6869466760858245E-3</v>
      </c>
      <c r="G40" s="21">
        <v>7.430872437117042E-3</v>
      </c>
      <c r="H40" s="21">
        <v>4.8828125E-4</v>
      </c>
      <c r="I40" s="21">
        <v>3.1427261457728228E-4</v>
      </c>
      <c r="J40" s="21">
        <v>3.7369948197490954E-4</v>
      </c>
      <c r="K40" s="19"/>
      <c r="L40" s="19"/>
      <c r="M40" s="19"/>
      <c r="N40" s="19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19"/>
      <c r="AA40" s="19"/>
      <c r="AB40" s="20"/>
    </row>
    <row r="41" spans="1:28" x14ac:dyDescent="0.25">
      <c r="A41" s="21">
        <v>35</v>
      </c>
      <c r="B41" s="21">
        <v>1.7997994625855871</v>
      </c>
      <c r="C41" s="21">
        <v>0.20039762282169718</v>
      </c>
      <c r="D41" s="21">
        <v>1.7995841885122215</v>
      </c>
      <c r="E41" s="21">
        <v>0.1999593584580556</v>
      </c>
      <c r="F41" s="21">
        <v>-1.0354567001577664E-2</v>
      </c>
      <c r="G41" s="21">
        <v>-1.7193019121921616E-3</v>
      </c>
      <c r="H41" s="21">
        <v>4.8828125E-4</v>
      </c>
      <c r="I41" s="21">
        <v>2.1527407336563442E-4</v>
      </c>
      <c r="J41" s="21">
        <v>4.3826436364158283E-4</v>
      </c>
      <c r="K41" s="19"/>
      <c r="L41" s="19"/>
      <c r="M41" s="19"/>
      <c r="N41" s="19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19"/>
      <c r="AA41" s="19"/>
      <c r="AB41" s="20"/>
    </row>
    <row r="42" spans="1:28" x14ac:dyDescent="0.25">
      <c r="A42" s="21">
        <v>36</v>
      </c>
      <c r="B42" s="21">
        <v>1.7995841885122215</v>
      </c>
      <c r="C42" s="21">
        <v>0.1999593584580556</v>
      </c>
      <c r="D42" s="21">
        <v>1.7997353066852786</v>
      </c>
      <c r="E42" s="21">
        <v>0.20015110814527112</v>
      </c>
      <c r="F42" s="21">
        <v>-2.0608417254521783E-3</v>
      </c>
      <c r="G42" s="21">
        <v>2.4091760135065421E-3</v>
      </c>
      <c r="H42" s="21">
        <v>2.44140625E-4</v>
      </c>
      <c r="I42" s="21">
        <v>1.5111817305712982E-4</v>
      </c>
      <c r="J42" s="21">
        <v>1.9174968721552554E-4</v>
      </c>
      <c r="K42" s="19"/>
      <c r="L42" s="19"/>
      <c r="M42" s="19"/>
      <c r="N42" s="19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19"/>
      <c r="AA42" s="19"/>
      <c r="AB42" s="20"/>
    </row>
    <row r="43" spans="1:28" x14ac:dyDescent="0.25">
      <c r="A43" s="21">
        <v>37</v>
      </c>
      <c r="B43" s="21">
        <v>1.7997353066852786</v>
      </c>
      <c r="C43" s="21">
        <v>0.20015110814527112</v>
      </c>
      <c r="D43" s="21">
        <v>1.7999775951773294</v>
      </c>
      <c r="E43" s="21">
        <v>0.20018112366450927</v>
      </c>
      <c r="F43" s="21">
        <v>4.1348896675330593E-3</v>
      </c>
      <c r="G43" s="21">
        <v>3.5369133089284688E-3</v>
      </c>
      <c r="H43" s="21">
        <v>2.44140625E-4</v>
      </c>
      <c r="I43" s="21">
        <v>2.4228849205076841E-4</v>
      </c>
      <c r="J43" s="21">
        <v>3.0015519238146826E-5</v>
      </c>
      <c r="K43" s="19"/>
      <c r="L43" s="19"/>
      <c r="M43" s="19"/>
      <c r="N43" s="19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19"/>
      <c r="AA43" s="19"/>
      <c r="AB43" s="20"/>
    </row>
    <row r="44" spans="1:28" x14ac:dyDescent="0.25">
      <c r="A44" s="21">
        <v>38</v>
      </c>
      <c r="B44" s="21">
        <v>1.7999775951773294</v>
      </c>
      <c r="C44" s="21">
        <v>0.20018112366450927</v>
      </c>
      <c r="D44" s="21">
        <v>1.7999170737351318</v>
      </c>
      <c r="E44" s="21">
        <v>0.20007511273946765</v>
      </c>
      <c r="F44" s="21">
        <v>6.5325339683397488E-5</v>
      </c>
      <c r="G44" s="21">
        <v>1.3047259417411361E-3</v>
      </c>
      <c r="H44" s="21">
        <v>1.220703125E-4</v>
      </c>
      <c r="I44" s="21">
        <v>6.0521442197591924E-5</v>
      </c>
      <c r="J44" s="21">
        <v>1.0601092504161636E-4</v>
      </c>
      <c r="K44" s="19"/>
      <c r="L44" s="19"/>
      <c r="M44" s="19"/>
      <c r="N44" s="19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19"/>
      <c r="AA44" s="19"/>
      <c r="AB44" s="20"/>
    </row>
    <row r="45" spans="1:28" x14ac:dyDescent="0.25">
      <c r="A45" s="21">
        <v>39</v>
      </c>
      <c r="B45" s="21">
        <v>1.7999170737351318</v>
      </c>
      <c r="C45" s="21">
        <v>0.20007511273946765</v>
      </c>
      <c r="D45" s="21">
        <v>1.7998980698762252</v>
      </c>
      <c r="E45" s="21">
        <v>0.19995453075681474</v>
      </c>
      <c r="F45" s="21">
        <v>-3.4472381287287135E-3</v>
      </c>
      <c r="G45" s="21">
        <v>-1.1244863058310628E-3</v>
      </c>
      <c r="H45" s="21">
        <v>1.220703125E-4</v>
      </c>
      <c r="I45" s="21">
        <v>1.90038589065189E-5</v>
      </c>
      <c r="J45" s="21">
        <v>1.2058198265291198E-4</v>
      </c>
      <c r="K45" s="19"/>
      <c r="L45" s="19"/>
      <c r="M45" s="19"/>
      <c r="N45" s="19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19"/>
      <c r="AA45" s="19"/>
      <c r="AB45" s="20"/>
    </row>
    <row r="46" spans="1:28" x14ac:dyDescent="0.25">
      <c r="A46" s="21">
        <v>40</v>
      </c>
      <c r="B46" s="21">
        <v>1.7998980698762252</v>
      </c>
      <c r="C46" s="21">
        <v>0.19995453075681474</v>
      </c>
      <c r="D46" s="21">
        <v>1.7999337691000601</v>
      </c>
      <c r="E46" s="21">
        <v>0.20000403687478063</v>
      </c>
      <c r="F46" s="21">
        <v>-1.3802286989914592E-3</v>
      </c>
      <c r="G46" s="21">
        <v>-6.5780800235337722E-5</v>
      </c>
      <c r="H46" s="21">
        <v>6.103515625E-5</v>
      </c>
      <c r="I46" s="21">
        <v>3.56992238348397E-5</v>
      </c>
      <c r="J46" s="21">
        <v>4.9506117965891772E-5</v>
      </c>
      <c r="K46" s="19"/>
      <c r="L46" s="19"/>
      <c r="M46" s="19"/>
      <c r="N46" s="19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19"/>
      <c r="AA46" s="19"/>
      <c r="AB46" s="20"/>
    </row>
    <row r="47" spans="1:28" x14ac:dyDescent="0.25">
      <c r="A47" s="21">
        <v>41</v>
      </c>
      <c r="B47" s="21">
        <v>1.7999337691000601</v>
      </c>
      <c r="C47" s="21">
        <v>0.20000403687478063</v>
      </c>
      <c r="D47" s="21">
        <v>1.7999732402469331</v>
      </c>
      <c r="E47" s="21">
        <v>0.20005059134677844</v>
      </c>
      <c r="F47" s="21">
        <v>6.9571730120543407E-4</v>
      </c>
      <c r="G47" s="21">
        <v>9.4282231753428647E-4</v>
      </c>
      <c r="H47" s="21">
        <v>6.103515625E-5</v>
      </c>
      <c r="I47" s="21">
        <v>3.9471146872971374E-5</v>
      </c>
      <c r="J47" s="21">
        <v>4.6554471997806157E-5</v>
      </c>
      <c r="K47" s="19"/>
      <c r="L47" s="19"/>
      <c r="M47" s="19"/>
      <c r="N47" s="19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19"/>
      <c r="AA47" s="19"/>
      <c r="AB47" s="20"/>
    </row>
    <row r="48" spans="1:28" x14ac:dyDescent="0.25">
      <c r="A48" s="21">
        <v>42</v>
      </c>
      <c r="B48" s="21">
        <v>1.7999732402469331</v>
      </c>
      <c r="C48" s="21">
        <v>0.20005059134677844</v>
      </c>
      <c r="D48" s="21">
        <v>1.7999466456378266</v>
      </c>
      <c r="E48" s="21">
        <v>0.19999565486468379</v>
      </c>
      <c r="F48" s="21">
        <v>-1.306372713109738E-3</v>
      </c>
      <c r="G48" s="21">
        <v>-2.0341072589102893E-4</v>
      </c>
      <c r="H48" s="21">
        <v>6.103515625E-5</v>
      </c>
      <c r="I48" s="21">
        <v>2.6594609106478373E-5</v>
      </c>
      <c r="J48" s="21">
        <v>5.493648209464741E-5</v>
      </c>
      <c r="K48" s="19"/>
      <c r="L48" s="19"/>
      <c r="M48" s="19"/>
      <c r="N48" s="19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19"/>
      <c r="AA48" s="19"/>
      <c r="AB48" s="20"/>
    </row>
    <row r="49" spans="1:28" x14ac:dyDescent="0.25">
      <c r="A49" s="21">
        <v>43</v>
      </c>
      <c r="B49" s="21">
        <v>1.7999466456378266</v>
      </c>
      <c r="C49" s="21">
        <v>0.19999565486468379</v>
      </c>
      <c r="D49" s="21">
        <v>1.7999656060890126</v>
      </c>
      <c r="E49" s="21">
        <v>0.20001956770360854</v>
      </c>
      <c r="F49" s="21">
        <v>-2.6949173975765461E-4</v>
      </c>
      <c r="G49" s="21">
        <v>3.1176652416853301E-4</v>
      </c>
      <c r="H49" s="21">
        <v>3.0517578125E-5</v>
      </c>
      <c r="I49" s="21">
        <v>1.8960451185989768E-5</v>
      </c>
      <c r="J49" s="21">
        <v>2.3912838924750046E-5</v>
      </c>
      <c r="K49" s="19"/>
      <c r="L49" s="19"/>
      <c r="M49" s="19"/>
      <c r="N49" s="19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19"/>
      <c r="AA49" s="19"/>
      <c r="AB49" s="20"/>
    </row>
    <row r="50" spans="1:28" x14ac:dyDescent="0.25">
      <c r="A50" s="21">
        <v>44</v>
      </c>
      <c r="B50" s="21">
        <v>1.7999656060890126</v>
      </c>
      <c r="C50" s="21">
        <v>0.20001956770360854</v>
      </c>
      <c r="D50" s="21">
        <v>1.7999958464878227</v>
      </c>
      <c r="E50" s="21">
        <v>0.20002367146461661</v>
      </c>
      <c r="F50" s="21">
        <v>5.1295062478118325E-4</v>
      </c>
      <c r="G50" s="21">
        <v>4.5955619110227275E-4</v>
      </c>
      <c r="H50" s="21">
        <v>3.0517578125E-5</v>
      </c>
      <c r="I50" s="21">
        <v>3.0240398810166269E-5</v>
      </c>
      <c r="J50" s="21">
        <v>4.1037610080674192E-6</v>
      </c>
      <c r="K50" s="19"/>
      <c r="L50" s="19"/>
      <c r="M50" s="19"/>
      <c r="N50" s="19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19"/>
      <c r="AA50" s="19"/>
      <c r="AB50" s="20"/>
    </row>
    <row r="51" spans="1:28" x14ac:dyDescent="0.25">
      <c r="A51" s="21">
        <v>45</v>
      </c>
      <c r="B51" s="21">
        <v>1.7999958464878227</v>
      </c>
      <c r="C51" s="21">
        <v>0.20002367146461661</v>
      </c>
      <c r="D51" s="21">
        <v>1.7999883672949302</v>
      </c>
      <c r="E51" s="21">
        <v>0.20001037137749919</v>
      </c>
      <c r="F51" s="21">
        <v>4.9344291213060387E-6</v>
      </c>
      <c r="G51" s="21">
        <v>1.7975999621144823E-4</v>
      </c>
      <c r="H51" s="21">
        <v>1.52587890625E-5</v>
      </c>
      <c r="I51" s="21">
        <v>7.4791928925677098E-6</v>
      </c>
      <c r="J51" s="21">
        <v>1.3300087117418258E-5</v>
      </c>
      <c r="K51" s="19"/>
      <c r="L51" s="19"/>
      <c r="M51" s="19"/>
      <c r="N51" s="19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19"/>
      <c r="AA51" s="19"/>
      <c r="AB51" s="20"/>
    </row>
    <row r="52" spans="1:28" x14ac:dyDescent="0.25">
      <c r="A52" s="21">
        <v>46</v>
      </c>
      <c r="B52" s="21">
        <v>1.7999883672949302</v>
      </c>
      <c r="C52" s="21">
        <v>0.20001037137749919</v>
      </c>
      <c r="D52" s="21">
        <v>1.7999862917420952</v>
      </c>
      <c r="E52" s="21">
        <v>0.19999525440941418</v>
      </c>
      <c r="F52" s="21">
        <v>-4.2855196596036649E-4</v>
      </c>
      <c r="G52" s="21">
        <v>-1.2412014539853189E-4</v>
      </c>
      <c r="H52" s="21">
        <v>1.52587890625E-5</v>
      </c>
      <c r="I52" s="21">
        <v>2.0755528349347685E-6</v>
      </c>
      <c r="J52" s="21">
        <v>1.5116968085010507E-5</v>
      </c>
      <c r="K52" s="19"/>
      <c r="L52" s="19"/>
      <c r="M52" s="19"/>
      <c r="N52" s="19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19"/>
      <c r="AA52" s="19"/>
      <c r="AB52" s="20"/>
    </row>
    <row r="53" spans="1:28" x14ac:dyDescent="0.25">
      <c r="A53" s="21">
        <v>47</v>
      </c>
      <c r="B53" s="21">
        <v>1.7999862917420952</v>
      </c>
      <c r="C53" s="21">
        <v>0.19999525440941418</v>
      </c>
      <c r="D53" s="21">
        <v>1.7999908109471112</v>
      </c>
      <c r="E53" s="21">
        <v>0.20000140131489066</v>
      </c>
      <c r="F53" s="21">
        <v>-1.6996114926115524E-4</v>
      </c>
      <c r="G53" s="21">
        <v>7.529976835396468E-6</v>
      </c>
      <c r="H53" s="21">
        <v>7.62939453125E-6</v>
      </c>
      <c r="I53" s="21">
        <v>4.5192050159847952E-6</v>
      </c>
      <c r="J53" s="21">
        <v>6.1469054764839992E-6</v>
      </c>
      <c r="K53" s="19"/>
      <c r="L53" s="19"/>
      <c r="M53" s="19"/>
      <c r="N53" s="19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19"/>
      <c r="AA53" s="19"/>
      <c r="AB53" s="20"/>
    </row>
    <row r="54" spans="1:28" x14ac:dyDescent="0.25">
      <c r="A54" s="21">
        <v>48</v>
      </c>
      <c r="B54" s="21">
        <v>1.7999908109471112</v>
      </c>
      <c r="C54" s="21">
        <v>0.20000140131489066</v>
      </c>
      <c r="D54" s="21">
        <v>1.7999959213281995</v>
      </c>
      <c r="E54" s="21">
        <v>0.20000706626555648</v>
      </c>
      <c r="F54" s="21">
        <v>8.9534092275300736E-5</v>
      </c>
      <c r="G54" s="21">
        <v>1.3093866302638091E-4</v>
      </c>
      <c r="H54" s="21">
        <v>7.62939453125E-6</v>
      </c>
      <c r="I54" s="21">
        <v>5.1103810883024181E-6</v>
      </c>
      <c r="J54" s="21">
        <v>5.6649506658124071E-6</v>
      </c>
      <c r="K54" s="19"/>
      <c r="L54" s="19"/>
      <c r="M54" s="19"/>
      <c r="N54" s="19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19"/>
      <c r="AA54" s="19"/>
      <c r="AB54" s="20"/>
    </row>
    <row r="55" spans="1:28" x14ac:dyDescent="0.25">
      <c r="A55" s="21">
        <v>49</v>
      </c>
      <c r="B55" s="21">
        <v>1.7999959213281995</v>
      </c>
      <c r="C55" s="21">
        <v>0.20000706626555648</v>
      </c>
      <c r="D55" s="21">
        <v>1.7999926785656735</v>
      </c>
      <c r="E55" s="21">
        <v>0.20000016031507059</v>
      </c>
      <c r="F55" s="21">
        <v>-1.5989606544764001E-4</v>
      </c>
      <c r="G55" s="21">
        <v>-1.2932930031350764E-5</v>
      </c>
      <c r="H55" s="21">
        <v>7.62939453125E-6</v>
      </c>
      <c r="I55" s="21">
        <v>3.2427625260567083E-6</v>
      </c>
      <c r="J55" s="21">
        <v>6.9059504858859366E-6</v>
      </c>
      <c r="K55" s="19"/>
      <c r="L55" s="19"/>
      <c r="M55" s="19"/>
      <c r="N55" s="19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19"/>
      <c r="AA55" s="19"/>
      <c r="AB55" s="20"/>
    </row>
    <row r="56" spans="1:28" x14ac:dyDescent="0.25">
      <c r="A56" s="21">
        <v>50</v>
      </c>
      <c r="B56" s="21">
        <v>1.7999926785656735</v>
      </c>
      <c r="C56" s="21">
        <v>0.20000016031507059</v>
      </c>
      <c r="D56" s="21">
        <v>1.799995114942458</v>
      </c>
      <c r="E56" s="21">
        <v>0.20000309561461102</v>
      </c>
      <c r="F56" s="21">
        <v>-3.0177585145452213E-5</v>
      </c>
      <c r="G56" s="21">
        <v>5.05458763608857E-5</v>
      </c>
      <c r="H56" s="21">
        <v>3.814697265625E-6</v>
      </c>
      <c r="I56" s="21">
        <v>2.4363767845425599E-6</v>
      </c>
      <c r="J56" s="21">
        <v>2.9352995404297033E-6</v>
      </c>
      <c r="K56" s="19"/>
      <c r="L56" s="19"/>
      <c r="M56" s="19"/>
      <c r="N56" s="19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19"/>
      <c r="AA56" s="19"/>
      <c r="AB56" s="20"/>
    </row>
    <row r="57" spans="1:28" x14ac:dyDescent="0.25">
      <c r="A57" s="21">
        <v>51</v>
      </c>
      <c r="B57" s="21">
        <v>1.799995114942458</v>
      </c>
      <c r="C57" s="21">
        <v>0.20000309561461102</v>
      </c>
      <c r="D57" s="21">
        <v>1.7999986517035853</v>
      </c>
      <c r="E57" s="21">
        <v>0.20000166619656293</v>
      </c>
      <c r="F57" s="21">
        <v>1.2452787828465262E-5</v>
      </c>
      <c r="G57" s="21">
        <v>3.0024415122120729E-5</v>
      </c>
      <c r="H57" s="21">
        <v>3.814697265625E-6</v>
      </c>
      <c r="I57" s="21">
        <v>3.5367611272985044E-6</v>
      </c>
      <c r="J57" s="21">
        <v>1.4294180480933782E-6</v>
      </c>
      <c r="K57" s="19"/>
      <c r="L57" s="19"/>
      <c r="M57" s="19"/>
      <c r="N57" s="19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19"/>
      <c r="AA57" s="19"/>
      <c r="AB57" s="20"/>
    </row>
    <row r="58" spans="1:28" x14ac:dyDescent="0.25">
      <c r="A58" s="21">
        <v>52</v>
      </c>
      <c r="B58" s="21">
        <v>1.7999986517035853</v>
      </c>
      <c r="C58" s="21">
        <v>0.20000166619656293</v>
      </c>
      <c r="D58" s="21">
        <v>1.7999973036489061</v>
      </c>
      <c r="E58" s="21">
        <v>0.19999809763049095</v>
      </c>
      <c r="F58" s="21">
        <v>-1.0909891367560931E-4</v>
      </c>
      <c r="G58" s="21">
        <v>-4.3598832261793063E-5</v>
      </c>
      <c r="H58" s="21">
        <v>3.814697265625E-6</v>
      </c>
      <c r="I58" s="21">
        <v>1.348054679217725E-6</v>
      </c>
      <c r="J58" s="21">
        <v>3.5685660719764201E-6</v>
      </c>
      <c r="K58" s="19"/>
      <c r="L58" s="19"/>
      <c r="M58" s="19"/>
      <c r="N58" s="19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19"/>
      <c r="AA58" s="19"/>
      <c r="AB58" s="20"/>
    </row>
    <row r="59" spans="1:28" x14ac:dyDescent="0.25">
      <c r="A59" s="21">
        <v>53</v>
      </c>
      <c r="B59" s="21">
        <v>1.7999973036489061</v>
      </c>
      <c r="C59" s="21">
        <v>0.19999809763049095</v>
      </c>
      <c r="D59" s="21">
        <v>1.7999983917986275</v>
      </c>
      <c r="E59" s="21">
        <v>0.19999966412625889</v>
      </c>
      <c r="F59" s="21">
        <v>-4.4622077439271379E-5</v>
      </c>
      <c r="G59" s="21">
        <v>-1.0188337152161608E-5</v>
      </c>
      <c r="H59" s="21">
        <v>1.9073486328125E-6</v>
      </c>
      <c r="I59" s="21">
        <v>1.0881497214398905E-6</v>
      </c>
      <c r="J59" s="21">
        <v>1.5664957679351055E-6</v>
      </c>
      <c r="K59" s="19"/>
      <c r="L59" s="19"/>
      <c r="M59" s="19"/>
      <c r="N59" s="19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19"/>
      <c r="AA59" s="19"/>
      <c r="AB59" s="20"/>
    </row>
    <row r="60" spans="1:28" x14ac:dyDescent="0.25">
      <c r="A60" s="21">
        <v>54</v>
      </c>
      <c r="B60" s="21">
        <v>1.7999983917986275</v>
      </c>
      <c r="C60" s="21">
        <v>0.19999966412625889</v>
      </c>
      <c r="D60" s="21">
        <v>1.7999995462383256</v>
      </c>
      <c r="E60" s="21">
        <v>0.2000011824305073</v>
      </c>
      <c r="F60" s="21">
        <v>2.0105958412841574E-5</v>
      </c>
      <c r="G60" s="21">
        <v>2.2413842458934852E-5</v>
      </c>
      <c r="H60" s="21">
        <v>1.9073486328125E-6</v>
      </c>
      <c r="I60" s="21">
        <v>1.1544396980589511E-6</v>
      </c>
      <c r="J60" s="21">
        <v>1.5183042484101517E-6</v>
      </c>
      <c r="K60" s="19"/>
      <c r="L60" s="19"/>
      <c r="M60" s="19"/>
      <c r="N60" s="19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19"/>
      <c r="AA60" s="19"/>
      <c r="AB60" s="20"/>
    </row>
    <row r="61" spans="1:28" x14ac:dyDescent="0.25">
      <c r="A61" s="21">
        <v>55</v>
      </c>
      <c r="B61" s="21">
        <v>1.7999995462383256</v>
      </c>
      <c r="C61" s="21">
        <v>0.2000011824305073</v>
      </c>
      <c r="D61" s="21">
        <v>1.7999986645269599</v>
      </c>
      <c r="E61" s="21">
        <v>0.19999949111034998</v>
      </c>
      <c r="F61" s="21">
        <v>-4.2942169777404615E-5</v>
      </c>
      <c r="G61" s="21">
        <v>-1.3014048283022106E-5</v>
      </c>
      <c r="H61" s="21">
        <v>1.9073486328125E-6</v>
      </c>
      <c r="I61" s="21">
        <v>8.8171136569670239E-7</v>
      </c>
      <c r="J61" s="21">
        <v>1.6913201573154346E-6</v>
      </c>
      <c r="K61" s="19"/>
      <c r="L61" s="19"/>
      <c r="M61" s="19"/>
      <c r="N61" s="19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19"/>
      <c r="AA61" s="19"/>
      <c r="AB61" s="20"/>
    </row>
    <row r="62" spans="1:28" x14ac:dyDescent="0.25">
      <c r="A62" s="21">
        <v>56</v>
      </c>
      <c r="B62" s="21">
        <v>1.7999986645269599</v>
      </c>
      <c r="C62" s="21">
        <v>0.19999949111034998</v>
      </c>
      <c r="D62" s="21">
        <v>1.7999992267973832</v>
      </c>
      <c r="E62" s="21">
        <v>0.20000026140034272</v>
      </c>
      <c r="F62" s="21">
        <v>-1.0627890247860705E-5</v>
      </c>
      <c r="G62" s="21">
        <v>3.4746788060147082E-6</v>
      </c>
      <c r="H62" s="21">
        <v>9.5367431640625E-7</v>
      </c>
      <c r="I62" s="21">
        <v>5.6227042333212296E-7</v>
      </c>
      <c r="J62" s="21">
        <v>7.7028999273531795E-7</v>
      </c>
      <c r="K62" s="19"/>
      <c r="L62" s="19"/>
      <c r="M62" s="19"/>
      <c r="N62" s="19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19"/>
      <c r="AA62" s="19"/>
      <c r="AB62" s="20"/>
    </row>
    <row r="63" spans="1:28" x14ac:dyDescent="0.25">
      <c r="A63" s="21">
        <v>57</v>
      </c>
      <c r="B63" s="21">
        <v>1.7999992267973832</v>
      </c>
      <c r="C63" s="21">
        <v>0.20000026140034272</v>
      </c>
      <c r="D63" s="21">
        <v>1.7999999419551378</v>
      </c>
      <c r="E63" s="21">
        <v>0.20000089230769563</v>
      </c>
      <c r="F63" s="21">
        <v>2.1542871991186985E-5</v>
      </c>
      <c r="G63" s="21">
        <v>1.7539993106829854E-5</v>
      </c>
      <c r="H63" s="21">
        <v>9.5367431640625E-7</v>
      </c>
      <c r="I63" s="21">
        <v>7.1515775457164921E-7</v>
      </c>
      <c r="J63" s="21">
        <v>6.309073529164877E-7</v>
      </c>
      <c r="K63" s="19"/>
      <c r="L63" s="19"/>
      <c r="M63" s="19"/>
      <c r="N63" s="19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19"/>
      <c r="AA63" s="19"/>
      <c r="AB63" s="20"/>
    </row>
    <row r="64" spans="1:28" x14ac:dyDescent="0.25">
      <c r="A64" s="21">
        <v>58</v>
      </c>
      <c r="B64" s="21">
        <v>1.7999999419551378</v>
      </c>
      <c r="C64" s="21">
        <v>0.20000089230769563</v>
      </c>
      <c r="D64" s="21">
        <v>1.7999997027685886</v>
      </c>
      <c r="E64" s="21">
        <v>0.20000047979894414</v>
      </c>
      <c r="F64" s="21">
        <v>5.6248690682991764E-6</v>
      </c>
      <c r="G64" s="21">
        <v>8.8461084200019968E-6</v>
      </c>
      <c r="H64" s="21">
        <v>4.76837158203125E-7</v>
      </c>
      <c r="I64" s="21">
        <v>2.3918654923349436E-7</v>
      </c>
      <c r="J64" s="21">
        <v>4.1250875149057009E-7</v>
      </c>
      <c r="K64" s="19"/>
      <c r="L64" s="19"/>
      <c r="M64" s="19"/>
      <c r="N64" s="19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19"/>
      <c r="AA64" s="19"/>
      <c r="AB64" s="20"/>
    </row>
    <row r="65" spans="1:28" x14ac:dyDescent="0.25">
      <c r="A65" s="21">
        <v>59</v>
      </c>
      <c r="B65" s="21">
        <v>1.7999997027685886</v>
      </c>
      <c r="C65" s="21">
        <v>0.20000047979894414</v>
      </c>
      <c r="D65" s="21">
        <v>1.7999995050119932</v>
      </c>
      <c r="E65" s="21">
        <v>0.20000004590263804</v>
      </c>
      <c r="F65" s="21">
        <v>-9.9126238666258359E-6</v>
      </c>
      <c r="G65" s="21">
        <v>-1.8010163183035388E-7</v>
      </c>
      <c r="H65" s="21">
        <v>4.76837158203125E-7</v>
      </c>
      <c r="I65" s="21">
        <v>1.9775659532150769E-7</v>
      </c>
      <c r="J65" s="21">
        <v>4.3389630610679575E-7</v>
      </c>
      <c r="K65" s="19"/>
      <c r="L65" s="19"/>
      <c r="M65" s="19"/>
      <c r="N65" s="19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19"/>
      <c r="AA65" s="19"/>
      <c r="AB65" s="20"/>
    </row>
    <row r="66" spans="1:28" x14ac:dyDescent="0.25">
      <c r="A66" s="21">
        <v>60</v>
      </c>
      <c r="B66" s="21">
        <v>1.7999995050119932</v>
      </c>
      <c r="C66" s="21">
        <v>0.20000004590263804</v>
      </c>
      <c r="D66" s="21">
        <v>1.7999998168429321</v>
      </c>
      <c r="E66" s="21">
        <v>0.2000004066451237</v>
      </c>
      <c r="F66" s="21">
        <v>6.307396695603984E-6</v>
      </c>
      <c r="G66" s="21">
        <v>7.6486270805808942E-6</v>
      </c>
      <c r="H66" s="21">
        <v>4.76837158203125E-7</v>
      </c>
      <c r="I66" s="21">
        <v>3.1183093884834534E-7</v>
      </c>
      <c r="J66" s="21">
        <v>3.6074248566109191E-7</v>
      </c>
      <c r="K66" s="19"/>
      <c r="L66" s="19"/>
      <c r="M66" s="19"/>
      <c r="N66" s="19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19"/>
      <c r="AA66" s="19"/>
      <c r="AB66" s="20"/>
    </row>
    <row r="67" spans="1:28" x14ac:dyDescent="0.25">
      <c r="A67" s="21">
        <v>61</v>
      </c>
      <c r="B67" s="21">
        <v>1.7999998168429321</v>
      </c>
      <c r="C67" s="21">
        <v>0.2000004066451237</v>
      </c>
      <c r="D67" s="21">
        <v>1.7999996017942361</v>
      </c>
      <c r="E67" s="21">
        <v>0.19999998105408309</v>
      </c>
      <c r="F67" s="21">
        <v>-9.4048245671274344E-6</v>
      </c>
      <c r="G67" s="21">
        <v>-1.2511817519822444E-6</v>
      </c>
      <c r="H67" s="21">
        <v>4.76837158203125E-7</v>
      </c>
      <c r="I67" s="21">
        <v>2.1504869596178366E-7</v>
      </c>
      <c r="J67" s="21">
        <v>4.2559104060369002E-7</v>
      </c>
      <c r="K67" s="19"/>
      <c r="L67" s="19"/>
      <c r="M67" s="19"/>
      <c r="N67" s="19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19"/>
      <c r="AA67" s="19"/>
      <c r="AB67" s="20"/>
    </row>
    <row r="68" spans="1:28" x14ac:dyDescent="0.25">
      <c r="A68" s="21">
        <v>62</v>
      </c>
      <c r="B68" s="21">
        <v>1.7999996017942361</v>
      </c>
      <c r="C68" s="21">
        <v>0.19999998105408309</v>
      </c>
      <c r="D68" s="21">
        <v>1.7999999005171987</v>
      </c>
      <c r="E68" s="21">
        <v>0.20000035272365013</v>
      </c>
      <c r="F68" s="21">
        <v>6.8013106258035805E-6</v>
      </c>
      <c r="G68" s="21">
        <v>6.7650657240569956E-6</v>
      </c>
      <c r="H68" s="21">
        <v>4.76837158203125E-7</v>
      </c>
      <c r="I68" s="21">
        <v>2.9872296258837139E-7</v>
      </c>
      <c r="J68" s="21">
        <v>3.7166956703971188E-7</v>
      </c>
      <c r="K68" s="19"/>
      <c r="L68" s="19"/>
      <c r="M68" s="19"/>
      <c r="N68" s="19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19"/>
      <c r="AA68" s="19"/>
      <c r="AB68" s="20"/>
    </row>
    <row r="69" spans="1:28" x14ac:dyDescent="0.25">
      <c r="A69" s="21">
        <v>63</v>
      </c>
      <c r="B69" s="21">
        <v>1.7999999005171987</v>
      </c>
      <c r="C69" s="21">
        <v>0.20000035272365013</v>
      </c>
      <c r="D69" s="21">
        <v>1.7999997867701805</v>
      </c>
      <c r="E69" s="21">
        <v>0.20000014318836737</v>
      </c>
      <c r="F69" s="21">
        <v>-1.1107258188758351E-6</v>
      </c>
      <c r="G69" s="21">
        <v>2.3660237347122859E-6</v>
      </c>
      <c r="H69" s="21">
        <v>2.384185791015625E-7</v>
      </c>
      <c r="I69" s="21">
        <v>1.1374701824884426E-7</v>
      </c>
      <c r="J69" s="21">
        <v>2.0953528276357325E-7</v>
      </c>
      <c r="K69" s="19"/>
      <c r="L69" s="19"/>
      <c r="M69" s="19"/>
      <c r="N69" s="19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19"/>
      <c r="AA69" s="19"/>
      <c r="AB69" s="20"/>
    </row>
    <row r="70" spans="1:28" x14ac:dyDescent="0.25">
      <c r="A70" s="21">
        <v>64</v>
      </c>
      <c r="B70" s="21">
        <v>1.7999997867701805</v>
      </c>
      <c r="C70" s="21">
        <v>0.20000014318836737</v>
      </c>
      <c r="D70" s="21">
        <v>1.799999960849392</v>
      </c>
      <c r="E70" s="21">
        <v>0.19999998027781829</v>
      </c>
      <c r="F70" s="21">
        <v>-1.3818614732485912E-6</v>
      </c>
      <c r="G70" s="21">
        <v>-4.7663052749058465E-7</v>
      </c>
      <c r="H70" s="21">
        <v>2.384185791015625E-7</v>
      </c>
      <c r="I70" s="21">
        <v>1.7407921149015237E-7</v>
      </c>
      <c r="J70" s="21">
        <v>1.6291054907857649E-7</v>
      </c>
      <c r="K70" s="19"/>
      <c r="L70" s="19"/>
      <c r="M70" s="19"/>
      <c r="N70" s="19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19"/>
      <c r="AA70" s="19"/>
      <c r="AB70" s="20"/>
    </row>
    <row r="71" spans="1:28" x14ac:dyDescent="0.25">
      <c r="A71" s="21">
        <v>65</v>
      </c>
      <c r="B71" s="21">
        <v>1.799999960849392</v>
      </c>
      <c r="C71" s="21">
        <v>0.19999998027781829</v>
      </c>
      <c r="D71" s="21">
        <v>1.8000000994074294</v>
      </c>
      <c r="E71" s="21">
        <v>0.20000017430124242</v>
      </c>
      <c r="F71" s="21">
        <v>6.6888382619367803E-6</v>
      </c>
      <c r="G71" s="21">
        <v>3.6698611358687572E-6</v>
      </c>
      <c r="H71" s="21">
        <v>2.384185791015625E-7</v>
      </c>
      <c r="I71" s="21">
        <v>1.3855803748796802E-7</v>
      </c>
      <c r="J71" s="21">
        <v>1.9402342413266105E-7</v>
      </c>
      <c r="K71" s="19"/>
      <c r="L71" s="19"/>
      <c r="M71" s="19"/>
      <c r="N71" s="19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19"/>
      <c r="AA71" s="19"/>
      <c r="AB71" s="20"/>
    </row>
    <row r="72" spans="1:28" x14ac:dyDescent="0.25">
      <c r="A72" s="21">
        <v>66</v>
      </c>
      <c r="B72" s="21">
        <v>1.8000000994074294</v>
      </c>
      <c r="C72" s="21">
        <v>0.20000017430124242</v>
      </c>
      <c r="D72" s="21">
        <v>1.8000000346214864</v>
      </c>
      <c r="E72" s="21">
        <v>0.20000007423308416</v>
      </c>
      <c r="F72" s="21">
        <v>2.6758882540889317E-6</v>
      </c>
      <c r="G72" s="21">
        <v>1.545982365236398E-6</v>
      </c>
      <c r="H72" s="21">
        <v>1.1920928955078125E-7</v>
      </c>
      <c r="I72" s="21">
        <v>6.4785943054701534E-8</v>
      </c>
      <c r="J72" s="21">
        <v>1.0006815825969184E-7</v>
      </c>
      <c r="K72" s="19"/>
      <c r="L72" s="19"/>
      <c r="M72" s="19"/>
      <c r="N72" s="19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19"/>
      <c r="AA72" s="19"/>
      <c r="AB72" s="20"/>
    </row>
    <row r="73" spans="1:28" x14ac:dyDescent="0.25">
      <c r="A73" s="21">
        <v>67</v>
      </c>
      <c r="B73" s="21">
        <v>1.8000000346214864</v>
      </c>
      <c r="C73" s="21">
        <v>0.20000007423308416</v>
      </c>
      <c r="D73" s="21">
        <v>1.799999970426994</v>
      </c>
      <c r="E73" s="21">
        <v>0.19999997378448103</v>
      </c>
      <c r="F73" s="21">
        <v>-1.3335526176661006E-6</v>
      </c>
      <c r="G73" s="21">
        <v>-5.8412788028761042E-7</v>
      </c>
      <c r="H73" s="21">
        <v>1.1920928955078125E-7</v>
      </c>
      <c r="I73" s="21">
        <v>6.4194492388480739E-8</v>
      </c>
      <c r="J73" s="21">
        <v>1.0044860312974357E-7</v>
      </c>
      <c r="K73" s="19"/>
      <c r="L73" s="19"/>
      <c r="M73" s="19"/>
      <c r="N73" s="19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19"/>
      <c r="AA73" s="19"/>
      <c r="AB73" s="20"/>
    </row>
    <row r="74" spans="1:28" x14ac:dyDescent="0.25">
      <c r="A74" s="21">
        <v>68</v>
      </c>
      <c r="B74" s="21">
        <v>1.799999970426994</v>
      </c>
      <c r="C74" s="21">
        <v>0.19999997378448103</v>
      </c>
      <c r="D74" s="21">
        <v>1.8000000375737064</v>
      </c>
      <c r="E74" s="21">
        <v>0.20000007228409386</v>
      </c>
      <c r="F74" s="21">
        <v>2.6921238287513916E-6</v>
      </c>
      <c r="G74" s="21">
        <v>1.5138872422326699E-6</v>
      </c>
      <c r="H74" s="21">
        <v>1.1920928955078125E-7</v>
      </c>
      <c r="I74" s="21">
        <v>6.7146712412480269E-8</v>
      </c>
      <c r="J74" s="21">
        <v>9.849961282726305E-8</v>
      </c>
      <c r="K74" s="19"/>
      <c r="L74" s="19"/>
      <c r="M74" s="19"/>
      <c r="N74" s="19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19"/>
      <c r="AA74" s="19"/>
      <c r="AB74" s="20"/>
    </row>
    <row r="75" spans="1:28" x14ac:dyDescent="0.25">
      <c r="A75" s="21">
        <v>69</v>
      </c>
      <c r="B75" s="21">
        <v>1.8000000375737064</v>
      </c>
      <c r="C75" s="21">
        <v>0.20000007228409386</v>
      </c>
      <c r="D75" s="21">
        <v>1.8000000053205849</v>
      </c>
      <c r="E75" s="21">
        <v>0.20000002215975021</v>
      </c>
      <c r="F75" s="21">
        <v>6.8647070605720728E-7</v>
      </c>
      <c r="G75" s="21">
        <v>4.5046834218354093E-7</v>
      </c>
      <c r="H75" s="21">
        <v>5.9604644775390625E-8</v>
      </c>
      <c r="I75" s="21">
        <v>3.2253121506897742E-8</v>
      </c>
      <c r="J75" s="21">
        <v>5.0124343647928171E-8</v>
      </c>
      <c r="K75" s="19"/>
      <c r="L75" s="19"/>
      <c r="M75" s="19"/>
      <c r="N75" s="19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19"/>
      <c r="AA75" s="19"/>
      <c r="AB75" s="20"/>
    </row>
    <row r="76" spans="1:28" x14ac:dyDescent="0.2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19"/>
      <c r="L76" s="19"/>
      <c r="M76" s="19"/>
      <c r="N76" s="19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19"/>
      <c r="AA76" s="19"/>
      <c r="AB76" s="20"/>
    </row>
    <row r="77" spans="1:28" x14ac:dyDescent="0.2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19"/>
      <c r="L77" s="19"/>
      <c r="M77" s="19"/>
      <c r="N77" s="19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19"/>
      <c r="AA77" s="19"/>
      <c r="AB77" s="20"/>
    </row>
    <row r="78" spans="1:28" x14ac:dyDescent="0.2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19"/>
      <c r="L78" s="19"/>
      <c r="M78" s="19"/>
      <c r="N78" s="19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19"/>
      <c r="AA78" s="19"/>
      <c r="AB78" s="20"/>
    </row>
    <row r="79" spans="1:28" x14ac:dyDescent="0.2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19"/>
      <c r="L79" s="19"/>
      <c r="M79" s="19"/>
      <c r="N79" s="19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19"/>
      <c r="AA79" s="19"/>
      <c r="AB79" s="20"/>
    </row>
    <row r="80" spans="1:28" x14ac:dyDescent="0.2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19"/>
      <c r="L80" s="19"/>
      <c r="M80" s="19"/>
      <c r="N80" s="19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19"/>
      <c r="AA80" s="19"/>
      <c r="AB80" s="20"/>
    </row>
    <row r="81" spans="1:28" x14ac:dyDescent="0.2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19"/>
      <c r="L81" s="19"/>
      <c r="M81" s="19"/>
      <c r="N81" s="19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19"/>
      <c r="AA81" s="19"/>
      <c r="AB81" s="20"/>
    </row>
    <row r="82" spans="1:28" x14ac:dyDescent="0.2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19"/>
      <c r="L82" s="19"/>
      <c r="M82" s="19"/>
      <c r="N82" s="19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19"/>
      <c r="AA82" s="19"/>
      <c r="AB82" s="20"/>
    </row>
    <row r="83" spans="1:28" x14ac:dyDescent="0.2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19"/>
      <c r="L83" s="19"/>
      <c r="M83" s="19"/>
      <c r="N83" s="19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19"/>
      <c r="AA83" s="19"/>
      <c r="AB83" s="20"/>
    </row>
    <row r="84" spans="1:28" x14ac:dyDescent="0.2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19"/>
      <c r="L84" s="19"/>
      <c r="M84" s="19"/>
      <c r="N84" s="19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19"/>
      <c r="AA84" s="19"/>
      <c r="AB84" s="20"/>
    </row>
    <row r="85" spans="1:28" x14ac:dyDescent="0.2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19"/>
      <c r="L85" s="19"/>
      <c r="M85" s="19"/>
      <c r="N85" s="19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19"/>
      <c r="AA85" s="19"/>
      <c r="AB85" s="20"/>
    </row>
    <row r="86" spans="1:28" x14ac:dyDescent="0.2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19"/>
      <c r="L86" s="19"/>
      <c r="M86" s="19"/>
      <c r="N86" s="19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19"/>
      <c r="AA86" s="19"/>
      <c r="AB86" s="20"/>
    </row>
    <row r="87" spans="1:28" x14ac:dyDescent="0.2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19"/>
      <c r="L87" s="19"/>
      <c r="M87" s="19"/>
      <c r="N87" s="19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19"/>
      <c r="AA87" s="19"/>
      <c r="AB87" s="20"/>
    </row>
    <row r="88" spans="1:28" x14ac:dyDescent="0.2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19"/>
      <c r="L88" s="19"/>
      <c r="M88" s="19"/>
      <c r="N88" s="19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19"/>
      <c r="AA88" s="19"/>
      <c r="AB88" s="20"/>
    </row>
    <row r="89" spans="1:28" x14ac:dyDescent="0.2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19"/>
      <c r="L89" s="19"/>
      <c r="M89" s="19"/>
      <c r="N89" s="19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19"/>
      <c r="AA89" s="19"/>
      <c r="AB89" s="20"/>
    </row>
    <row r="90" spans="1:28" x14ac:dyDescent="0.2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19"/>
      <c r="L90" s="19"/>
      <c r="M90" s="19"/>
      <c r="N90" s="19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19"/>
      <c r="AA90" s="19"/>
      <c r="AB90" s="20"/>
    </row>
    <row r="91" spans="1:28" x14ac:dyDescent="0.2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19"/>
      <c r="L91" s="19"/>
      <c r="M91" s="19"/>
      <c r="N91" s="19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19"/>
      <c r="AA91" s="19"/>
      <c r="AB91" s="20"/>
    </row>
    <row r="92" spans="1:28" x14ac:dyDescent="0.2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19"/>
      <c r="L92" s="19"/>
      <c r="M92" s="19"/>
      <c r="N92" s="19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19"/>
      <c r="AA92" s="19"/>
      <c r="AB92" s="20"/>
    </row>
    <row r="93" spans="1:28" x14ac:dyDescent="0.2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19"/>
      <c r="L93" s="19"/>
      <c r="M93" s="19"/>
      <c r="N93" s="19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19"/>
      <c r="AA93" s="19"/>
      <c r="AB93" s="20"/>
    </row>
    <row r="94" spans="1:28" x14ac:dyDescent="0.2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19"/>
      <c r="L94" s="19"/>
      <c r="M94" s="19"/>
      <c r="N94" s="19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19"/>
      <c r="AA94" s="19"/>
      <c r="AB94" s="20"/>
    </row>
    <row r="95" spans="1:28" x14ac:dyDescent="0.2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19"/>
      <c r="L95" s="19"/>
      <c r="M95" s="19"/>
      <c r="N95" s="19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19"/>
      <c r="AA95" s="19"/>
      <c r="AB95" s="20"/>
    </row>
    <row r="96" spans="1:28" x14ac:dyDescent="0.2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19"/>
      <c r="L96" s="19"/>
      <c r="M96" s="19"/>
      <c r="N96" s="19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19"/>
      <c r="AA96" s="19"/>
      <c r="AB96" s="20"/>
    </row>
    <row r="97" spans="1:28" x14ac:dyDescent="0.2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19"/>
      <c r="L97" s="19"/>
      <c r="M97" s="19"/>
      <c r="N97" s="19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19"/>
      <c r="AA97" s="19"/>
      <c r="AB97" s="20"/>
    </row>
    <row r="98" spans="1:28" x14ac:dyDescent="0.2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19"/>
      <c r="L98" s="19"/>
      <c r="M98" s="19"/>
      <c r="N98" s="19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19"/>
      <c r="AA98" s="19"/>
      <c r="AB98" s="20"/>
    </row>
    <row r="99" spans="1:28" x14ac:dyDescent="0.2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19"/>
      <c r="L99" s="19"/>
      <c r="M99" s="19"/>
      <c r="N99" s="19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19"/>
      <c r="AA99" s="19"/>
      <c r="AB99" s="20"/>
    </row>
    <row r="100" spans="1:28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19"/>
      <c r="L100" s="19"/>
      <c r="M100" s="19"/>
      <c r="N100" s="19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19"/>
      <c r="AA100" s="19"/>
      <c r="AB100" s="20"/>
    </row>
    <row r="101" spans="1:28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19"/>
      <c r="L101" s="19"/>
      <c r="M101" s="19"/>
      <c r="N101" s="19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19"/>
      <c r="AA101" s="19"/>
      <c r="AB101" s="20"/>
    </row>
    <row r="102" spans="1:28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19"/>
      <c r="L102" s="19"/>
      <c r="M102" s="19"/>
      <c r="N102" s="19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19"/>
      <c r="AA102" s="19"/>
      <c r="AB102" s="20"/>
    </row>
    <row r="103" spans="1:28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19"/>
      <c r="L103" s="19"/>
      <c r="M103" s="19"/>
      <c r="N103" s="19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19"/>
      <c r="AA103" s="19"/>
      <c r="AB103" s="20"/>
    </row>
    <row r="104" spans="1:28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19"/>
      <c r="L104" s="19"/>
      <c r="M104" s="19"/>
      <c r="N104" s="19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19"/>
      <c r="AA104" s="19"/>
      <c r="AB104" s="20"/>
    </row>
    <row r="105" spans="1:28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19"/>
      <c r="L105" s="19"/>
      <c r="M105" s="19"/>
      <c r="N105" s="19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19"/>
      <c r="AA105" s="19"/>
      <c r="AB105" s="20"/>
    </row>
    <row r="106" spans="1:28" x14ac:dyDescent="0.2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19"/>
      <c r="L106" s="19"/>
      <c r="M106" s="19"/>
      <c r="N106" s="19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19"/>
      <c r="AA106" s="19"/>
      <c r="AB106" s="20"/>
    </row>
    <row r="107" spans="1:28" ht="6" customHeight="1" x14ac:dyDescent="0.25">
      <c r="A107" s="24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6"/>
    </row>
  </sheetData>
  <mergeCells count="4">
    <mergeCell ref="L6:M6"/>
    <mergeCell ref="O5:Y5"/>
    <mergeCell ref="AA6:AB6"/>
    <mergeCell ref="A5:J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8" r:id="rId3" name="CommandButton5">
          <controlPr defaultSize="0" autoLine="0" r:id="rId4">
            <anchor moveWithCells="1">
              <from>
                <xdr:col>26</xdr:col>
                <xdr:colOff>247650</xdr:colOff>
                <xdr:row>0</xdr:row>
                <xdr:rowOff>85725</xdr:rowOff>
              </from>
              <to>
                <xdr:col>27</xdr:col>
                <xdr:colOff>800100</xdr:colOff>
                <xdr:row>3</xdr:row>
                <xdr:rowOff>142875</xdr:rowOff>
              </to>
            </anchor>
          </controlPr>
        </control>
      </mc:Choice>
      <mc:Fallback>
        <control shapeId="3078" r:id="rId3" name="CommandButton5"/>
      </mc:Fallback>
    </mc:AlternateContent>
    <mc:AlternateContent xmlns:mc="http://schemas.openxmlformats.org/markup-compatibility/2006">
      <mc:Choice Requires="x14">
        <control shapeId="3077" r:id="rId5" name="CommandButton4">
          <controlPr defaultSize="0" autoLine="0" r:id="rId6">
            <anchor moveWithCells="1">
              <from>
                <xdr:col>26</xdr:col>
                <xdr:colOff>19050</xdr:colOff>
                <xdr:row>10</xdr:row>
                <xdr:rowOff>152400</xdr:rowOff>
              </from>
              <to>
                <xdr:col>27</xdr:col>
                <xdr:colOff>781050</xdr:colOff>
                <xdr:row>13</xdr:row>
                <xdr:rowOff>9525</xdr:rowOff>
              </to>
            </anchor>
          </controlPr>
        </control>
      </mc:Choice>
      <mc:Fallback>
        <control shapeId="3077" r:id="rId5" name="CommandButton4"/>
      </mc:Fallback>
    </mc:AlternateContent>
    <mc:AlternateContent xmlns:mc="http://schemas.openxmlformats.org/markup-compatibility/2006">
      <mc:Choice Requires="x14">
        <control shapeId="3076" r:id="rId7" name="CommandButton3">
          <controlPr defaultSize="0" autoLine="0" r:id="rId8">
            <anchor moveWithCells="1">
              <from>
                <xdr:col>26</xdr:col>
                <xdr:colOff>19050</xdr:colOff>
                <xdr:row>8</xdr:row>
                <xdr:rowOff>114300</xdr:rowOff>
              </from>
              <to>
                <xdr:col>27</xdr:col>
                <xdr:colOff>781050</xdr:colOff>
                <xdr:row>10</xdr:row>
                <xdr:rowOff>142875</xdr:rowOff>
              </to>
            </anchor>
          </controlPr>
        </control>
      </mc:Choice>
      <mc:Fallback>
        <control shapeId="3076" r:id="rId7" name="CommandButton3"/>
      </mc:Fallback>
    </mc:AlternateContent>
    <mc:AlternateContent xmlns:mc="http://schemas.openxmlformats.org/markup-compatibility/2006">
      <mc:Choice Requires="x14">
        <control shapeId="3075" r:id="rId9" name="CommandButton2">
          <controlPr defaultSize="0" autoLine="0" r:id="rId10">
            <anchor moveWithCells="1">
              <from>
                <xdr:col>11</xdr:col>
                <xdr:colOff>19050</xdr:colOff>
                <xdr:row>10</xdr:row>
                <xdr:rowOff>161925</xdr:rowOff>
              </from>
              <to>
                <xdr:col>12</xdr:col>
                <xdr:colOff>819150</xdr:colOff>
                <xdr:row>12</xdr:row>
                <xdr:rowOff>142875</xdr:rowOff>
              </to>
            </anchor>
          </controlPr>
        </control>
      </mc:Choice>
      <mc:Fallback>
        <control shapeId="3075" r:id="rId9" name="CommandButton2"/>
      </mc:Fallback>
    </mc:AlternateContent>
    <mc:AlternateContent xmlns:mc="http://schemas.openxmlformats.org/markup-compatibility/2006">
      <mc:Choice Requires="x14">
        <control shapeId="3073" r:id="rId11" name="CommandButton1">
          <controlPr defaultSize="0" autoLine="0" r:id="rId12">
            <anchor moveWithCells="1">
              <from>
                <xdr:col>11</xdr:col>
                <xdr:colOff>19050</xdr:colOff>
                <xdr:row>8</xdr:row>
                <xdr:rowOff>133350</xdr:rowOff>
              </from>
              <to>
                <xdr:col>12</xdr:col>
                <xdr:colOff>819150</xdr:colOff>
                <xdr:row>10</xdr:row>
                <xdr:rowOff>152400</xdr:rowOff>
              </to>
            </anchor>
          </controlPr>
        </control>
      </mc:Choice>
      <mc:Fallback>
        <control shapeId="3073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5AFDE-06AD-4305-9E1C-56441B533619}">
  <sheetPr codeName="Sheet4"/>
  <dimension ref="A1:AL106"/>
  <sheetViews>
    <sheetView topLeftCell="Q1" zoomScale="85" zoomScaleNormal="85" workbookViewId="0">
      <selection activeCell="AM3" sqref="AM3"/>
    </sheetView>
  </sheetViews>
  <sheetFormatPr defaultRowHeight="15.75" x14ac:dyDescent="0.25"/>
  <cols>
    <col min="1" max="5" width="9" style="1"/>
    <col min="6" max="6" width="1.125" style="1" customWidth="1"/>
    <col min="7" max="7" width="13.625" style="1" customWidth="1"/>
    <col min="8" max="8" width="1.125" style="1" customWidth="1"/>
    <col min="9" max="16" width="9" style="1"/>
    <col min="17" max="17" width="1.125" style="1" customWidth="1"/>
    <col min="18" max="18" width="13.625" style="1" customWidth="1"/>
    <col min="19" max="19" width="1.125" style="1" customWidth="1"/>
    <col min="20" max="20" width="10.875" style="1" customWidth="1"/>
    <col min="21" max="25" width="10" style="1" customWidth="1"/>
    <col min="26" max="26" width="12.375" style="1" customWidth="1"/>
    <col min="27" max="27" width="1.125" style="1" customWidth="1"/>
    <col min="28" max="28" width="13.625" style="1" customWidth="1"/>
    <col min="29" max="29" width="1.125" style="1" customWidth="1"/>
    <col min="30" max="36" width="9" style="1"/>
    <col min="37" max="37" width="1.125" style="1" customWidth="1"/>
    <col min="38" max="38" width="13.625" style="1" customWidth="1"/>
  </cols>
  <sheetData>
    <row r="1" spans="1:38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</row>
    <row r="2" spans="1:38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</row>
    <row r="3" spans="1:38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</row>
    <row r="4" spans="1:38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</row>
    <row r="5" spans="1:38" ht="21" x14ac:dyDescent="0.35">
      <c r="A5" s="67" t="s">
        <v>14</v>
      </c>
      <c r="B5" s="67"/>
      <c r="C5" s="67"/>
      <c r="D5" s="67"/>
      <c r="E5" s="67"/>
      <c r="F5" s="29"/>
      <c r="G5" s="29"/>
      <c r="H5" s="29"/>
      <c r="I5" s="67" t="s">
        <v>39</v>
      </c>
      <c r="J5" s="67"/>
      <c r="K5" s="67"/>
      <c r="L5" s="67"/>
      <c r="M5" s="67"/>
      <c r="N5" s="67"/>
      <c r="O5" s="67"/>
      <c r="P5" s="67"/>
      <c r="Q5" s="29"/>
      <c r="R5" s="29"/>
      <c r="S5" s="29"/>
      <c r="T5" s="67" t="s">
        <v>40</v>
      </c>
      <c r="U5" s="67"/>
      <c r="V5" s="67"/>
      <c r="W5" s="67"/>
      <c r="X5" s="67"/>
      <c r="Y5" s="67"/>
      <c r="Z5" s="67"/>
      <c r="AA5" s="29"/>
      <c r="AB5" s="29"/>
      <c r="AC5" s="29"/>
      <c r="AD5" s="67" t="s">
        <v>41</v>
      </c>
      <c r="AE5" s="67"/>
      <c r="AF5" s="67"/>
      <c r="AG5" s="67"/>
      <c r="AH5" s="67"/>
      <c r="AI5" s="67"/>
      <c r="AJ5" s="67"/>
      <c r="AK5" s="29"/>
      <c r="AL5" s="29"/>
    </row>
    <row r="6" spans="1:38" x14ac:dyDescent="0.25">
      <c r="A6" s="2" t="s">
        <v>20</v>
      </c>
      <c r="B6" s="2" t="s">
        <v>21</v>
      </c>
      <c r="C6" s="2" t="s">
        <v>22</v>
      </c>
      <c r="D6" s="2" t="s">
        <v>23</v>
      </c>
      <c r="E6" s="2" t="s">
        <v>24</v>
      </c>
      <c r="F6" s="29"/>
      <c r="G6" s="2" t="s">
        <v>25</v>
      </c>
      <c r="H6" s="29"/>
      <c r="I6" s="2" t="s">
        <v>20</v>
      </c>
      <c r="J6" s="2" t="s">
        <v>26</v>
      </c>
      <c r="K6" s="2" t="s">
        <v>27</v>
      </c>
      <c r="L6" s="2" t="s">
        <v>28</v>
      </c>
      <c r="M6" s="2" t="s">
        <v>29</v>
      </c>
      <c r="N6" s="2" t="s">
        <v>22</v>
      </c>
      <c r="O6" s="2" t="s">
        <v>30</v>
      </c>
      <c r="P6" s="2" t="s">
        <v>24</v>
      </c>
      <c r="Q6" s="29"/>
      <c r="R6" s="2" t="s">
        <v>25</v>
      </c>
      <c r="S6" s="29"/>
      <c r="T6" s="2" t="s">
        <v>1</v>
      </c>
      <c r="U6" s="2" t="s">
        <v>4</v>
      </c>
      <c r="V6" s="2" t="s">
        <v>31</v>
      </c>
      <c r="W6" s="2" t="s">
        <v>32</v>
      </c>
      <c r="X6" s="2" t="s">
        <v>33</v>
      </c>
      <c r="Y6" s="2" t="s">
        <v>34</v>
      </c>
      <c r="Z6" s="2" t="s">
        <v>35</v>
      </c>
      <c r="AA6" s="30"/>
      <c r="AB6" s="2" t="s">
        <v>25</v>
      </c>
      <c r="AC6" s="29"/>
      <c r="AD6" s="2" t="s">
        <v>1</v>
      </c>
      <c r="AE6" s="2" t="s">
        <v>21</v>
      </c>
      <c r="AF6" s="2" t="s">
        <v>36</v>
      </c>
      <c r="AG6" s="2" t="s">
        <v>37</v>
      </c>
      <c r="AH6" s="2" t="s">
        <v>38</v>
      </c>
      <c r="AI6" s="2" t="s">
        <v>30</v>
      </c>
      <c r="AJ6" s="2" t="s">
        <v>24</v>
      </c>
      <c r="AK6" s="29"/>
      <c r="AL6" s="2" t="s">
        <v>25</v>
      </c>
    </row>
    <row r="7" spans="1:38" x14ac:dyDescent="0.25">
      <c r="A7" s="31">
        <v>1</v>
      </c>
      <c r="B7" s="31">
        <v>2</v>
      </c>
      <c r="C7" s="31">
        <v>1.7723123908368306</v>
      </c>
      <c r="D7" s="31">
        <v>0.22768760916316944</v>
      </c>
      <c r="E7" s="31">
        <v>28.906263060529191</v>
      </c>
      <c r="F7" s="29"/>
      <c r="G7" s="35">
        <v>1.5927206965979852</v>
      </c>
      <c r="H7" s="29"/>
      <c r="I7" s="33">
        <v>1</v>
      </c>
      <c r="J7" s="33">
        <v>0</v>
      </c>
      <c r="K7" s="33">
        <v>2</v>
      </c>
      <c r="L7" s="33">
        <v>-27</v>
      </c>
      <c r="M7" s="33">
        <v>101.90929742682567</v>
      </c>
      <c r="N7" s="33">
        <v>1</v>
      </c>
      <c r="O7" s="33">
        <v>-25.158529015192105</v>
      </c>
      <c r="P7" s="33">
        <v>25.158529015192105</v>
      </c>
      <c r="Q7" s="29"/>
      <c r="R7" s="35">
        <v>1.59271240234375</v>
      </c>
      <c r="S7" s="29"/>
      <c r="T7" s="33">
        <v>1</v>
      </c>
      <c r="U7" s="33">
        <v>0</v>
      </c>
      <c r="V7" s="33">
        <v>2</v>
      </c>
      <c r="W7" s="33">
        <v>-27</v>
      </c>
      <c r="X7" s="33">
        <v>101.90929742682567</v>
      </c>
      <c r="Y7" s="33">
        <v>0.41889918786232361</v>
      </c>
      <c r="Z7" s="33">
        <v>26.590981505474083</v>
      </c>
      <c r="AA7" s="29"/>
      <c r="AB7" s="35">
        <v>1.5927152294466125</v>
      </c>
      <c r="AC7" s="29"/>
      <c r="AD7" s="33">
        <v>1</v>
      </c>
      <c r="AE7" s="33">
        <v>0</v>
      </c>
      <c r="AF7" s="34">
        <v>1</v>
      </c>
      <c r="AG7" s="33">
        <v>-27</v>
      </c>
      <c r="AH7" s="33">
        <v>-25.158529015192105</v>
      </c>
      <c r="AI7" s="33">
        <v>145677375.70959592</v>
      </c>
      <c r="AJ7" s="33">
        <v>145677375.70959592</v>
      </c>
      <c r="AK7" s="29"/>
      <c r="AL7" s="35">
        <v>1.5927206639496179</v>
      </c>
    </row>
    <row r="8" spans="1:38" x14ac:dyDescent="0.25">
      <c r="A8" s="31">
        <v>2</v>
      </c>
      <c r="B8" s="31">
        <v>1.7723123908368306</v>
      </c>
      <c r="C8" s="31">
        <v>1.6389439281728371</v>
      </c>
      <c r="D8" s="31">
        <v>0.13336846266399349</v>
      </c>
      <c r="E8" s="31">
        <v>5.7626649543262118</v>
      </c>
      <c r="F8" s="29"/>
      <c r="G8" s="29"/>
      <c r="H8" s="29"/>
      <c r="I8" s="31">
        <v>2</v>
      </c>
      <c r="J8" s="31">
        <v>1</v>
      </c>
      <c r="K8" s="31">
        <v>2</v>
      </c>
      <c r="L8" s="31">
        <v>-25.158529015192105</v>
      </c>
      <c r="M8" s="31">
        <v>101.90929742682567</v>
      </c>
      <c r="N8" s="31">
        <v>1.5</v>
      </c>
      <c r="O8" s="31">
        <v>-8.9165675133959468</v>
      </c>
      <c r="P8" s="31">
        <v>8.9165675133959468</v>
      </c>
      <c r="Q8" s="29"/>
      <c r="R8" s="29"/>
      <c r="S8" s="29"/>
      <c r="T8" s="31">
        <v>2</v>
      </c>
      <c r="U8" s="31">
        <v>0.41889918786232361</v>
      </c>
      <c r="V8" s="31">
        <v>2</v>
      </c>
      <c r="W8" s="31">
        <v>-26.590981505474083</v>
      </c>
      <c r="X8" s="31">
        <v>101.90929742682567</v>
      </c>
      <c r="Y8" s="31">
        <v>0.74608153176986747</v>
      </c>
      <c r="Z8" s="31">
        <v>26.192555646448309</v>
      </c>
      <c r="AA8" s="29"/>
      <c r="AB8" s="29"/>
      <c r="AC8" s="29"/>
      <c r="AD8" s="31">
        <v>2</v>
      </c>
      <c r="AE8" s="31">
        <v>1</v>
      </c>
      <c r="AF8" s="31">
        <v>14.662191380016059</v>
      </c>
      <c r="AG8" s="31">
        <v>-25.158529015192105</v>
      </c>
      <c r="AH8" s="31">
        <v>145677375.70959592</v>
      </c>
      <c r="AI8" s="31">
        <v>-25.158511224002844</v>
      </c>
      <c r="AJ8" s="31">
        <v>25.158511224002844</v>
      </c>
      <c r="AK8" s="29"/>
      <c r="AL8" s="29"/>
    </row>
    <row r="9" spans="1:38" x14ac:dyDescent="0.25">
      <c r="A9" s="31">
        <v>3</v>
      </c>
      <c r="B9" s="31">
        <v>1.6389439281728371</v>
      </c>
      <c r="C9" s="31">
        <v>1.5964468775214178</v>
      </c>
      <c r="D9" s="31">
        <v>4.2497050651419288E-2</v>
      </c>
      <c r="E9" s="31">
        <v>0.42870581978154831</v>
      </c>
      <c r="F9" s="29"/>
      <c r="G9" s="29"/>
      <c r="H9" s="29"/>
      <c r="I9" s="31">
        <v>3</v>
      </c>
      <c r="J9" s="31">
        <v>1.5</v>
      </c>
      <c r="K9" s="31">
        <v>2</v>
      </c>
      <c r="L9" s="31">
        <v>-8.9165675133959468</v>
      </c>
      <c r="M9" s="31">
        <v>101.90929742682567</v>
      </c>
      <c r="N9" s="31">
        <v>1.75</v>
      </c>
      <c r="O9" s="31">
        <v>24.249061630467686</v>
      </c>
      <c r="P9" s="31">
        <v>24.249061630467686</v>
      </c>
      <c r="Q9" s="29"/>
      <c r="R9" s="29"/>
      <c r="S9" s="29"/>
      <c r="T9" s="31">
        <v>3</v>
      </c>
      <c r="U9" s="31">
        <v>0.74608153176986747</v>
      </c>
      <c r="V9" s="31">
        <v>2</v>
      </c>
      <c r="W9" s="31">
        <v>-26.192555646448309</v>
      </c>
      <c r="X9" s="31">
        <v>101.90929742682567</v>
      </c>
      <c r="Y9" s="31">
        <v>1.0024660294745233</v>
      </c>
      <c r="Z9" s="31">
        <v>25.139808733919057</v>
      </c>
      <c r="AA9" s="29"/>
      <c r="AB9" s="29"/>
      <c r="AC9" s="29"/>
      <c r="AD9" s="31">
        <v>3</v>
      </c>
      <c r="AE9" s="31">
        <v>14.662191380016059</v>
      </c>
      <c r="AF9" s="31">
        <v>1.0000023594643785</v>
      </c>
      <c r="AG9" s="31">
        <v>145677375.70959592</v>
      </c>
      <c r="AH9" s="31">
        <v>-25.158511224002844</v>
      </c>
      <c r="AI9" s="31">
        <v>-25.158493432600093</v>
      </c>
      <c r="AJ9" s="31">
        <v>25.158493432600093</v>
      </c>
      <c r="AK9" s="29"/>
      <c r="AL9" s="29"/>
    </row>
    <row r="10" spans="1:38" x14ac:dyDescent="0.25">
      <c r="A10" s="31">
        <v>4</v>
      </c>
      <c r="B10" s="31">
        <v>1.5964468775214178</v>
      </c>
      <c r="C10" s="31">
        <v>1.5927466311789564</v>
      </c>
      <c r="D10" s="31">
        <v>3.7002463424613552E-3</v>
      </c>
      <c r="E10" s="31">
        <v>2.9632891421691454E-3</v>
      </c>
      <c r="F10" s="29"/>
      <c r="G10" s="29"/>
      <c r="H10" s="29"/>
      <c r="I10" s="31">
        <v>4</v>
      </c>
      <c r="J10" s="31">
        <v>1.5</v>
      </c>
      <c r="K10" s="31">
        <v>1.75</v>
      </c>
      <c r="L10" s="31">
        <v>-8.9165675133959468</v>
      </c>
      <c r="M10" s="31">
        <v>24.249061630467686</v>
      </c>
      <c r="N10" s="31">
        <v>1.625</v>
      </c>
      <c r="O10" s="31">
        <v>3.9193558682803094</v>
      </c>
      <c r="P10" s="31">
        <v>3.9193558682803094</v>
      </c>
      <c r="Q10" s="29"/>
      <c r="R10" s="29"/>
      <c r="S10" s="29"/>
      <c r="T10" s="31">
        <v>4</v>
      </c>
      <c r="U10" s="31">
        <v>1.0024660294745233</v>
      </c>
      <c r="V10" s="31">
        <v>2</v>
      </c>
      <c r="W10" s="31">
        <v>-25.139808733919057</v>
      </c>
      <c r="X10" s="31">
        <v>101.90929742682567</v>
      </c>
      <c r="Y10" s="31">
        <v>1.1998528036315053</v>
      </c>
      <c r="Z10" s="31">
        <v>22.487909011923946</v>
      </c>
      <c r="AA10" s="29"/>
      <c r="AB10" s="29"/>
      <c r="AC10" s="29"/>
      <c r="AD10" s="31">
        <v>4</v>
      </c>
      <c r="AE10" s="31">
        <v>1.0000023594643785</v>
      </c>
      <c r="AF10" s="31">
        <v>1.0000047189266821</v>
      </c>
      <c r="AG10" s="31">
        <v>-25.158511224002844</v>
      </c>
      <c r="AH10" s="31">
        <v>-25.158493432600093</v>
      </c>
      <c r="AI10" s="31">
        <v>28809.670532275293</v>
      </c>
      <c r="AJ10" s="31">
        <v>28809.670532275293</v>
      </c>
      <c r="AK10" s="29"/>
      <c r="AL10" s="29"/>
    </row>
    <row r="11" spans="1:38" x14ac:dyDescent="0.25">
      <c r="A11" s="31">
        <v>5</v>
      </c>
      <c r="B11" s="31">
        <v>1.5927466311789564</v>
      </c>
      <c r="C11" s="31">
        <v>1.5927206965979852</v>
      </c>
      <c r="D11" s="31">
        <v>2.5934580971220811E-5</v>
      </c>
      <c r="E11" s="31">
        <v>1.4444074025732334E-7</v>
      </c>
      <c r="F11" s="29"/>
      <c r="G11" s="29"/>
      <c r="H11" s="29"/>
      <c r="I11" s="31">
        <v>5</v>
      </c>
      <c r="J11" s="31">
        <v>1.5</v>
      </c>
      <c r="K11" s="31">
        <v>1.625</v>
      </c>
      <c r="L11" s="31">
        <v>-8.9165675133959468</v>
      </c>
      <c r="M11" s="31">
        <v>3.9193558682803094</v>
      </c>
      <c r="N11" s="31">
        <v>1.5625</v>
      </c>
      <c r="O11" s="31">
        <v>-3.2626668699985437</v>
      </c>
      <c r="P11" s="31">
        <v>3.2626668699985437</v>
      </c>
      <c r="Q11" s="29"/>
      <c r="R11" s="29"/>
      <c r="S11" s="29"/>
      <c r="T11" s="31">
        <v>5</v>
      </c>
      <c r="U11" s="31">
        <v>1.1998528036315053</v>
      </c>
      <c r="V11" s="31">
        <v>2</v>
      </c>
      <c r="W11" s="31">
        <v>-22.487909011923946</v>
      </c>
      <c r="X11" s="31">
        <v>101.90929742682567</v>
      </c>
      <c r="Y11" s="31">
        <v>1.344499438899319</v>
      </c>
      <c r="Z11" s="31">
        <v>18.083596736130122</v>
      </c>
      <c r="AA11" s="29"/>
      <c r="AB11" s="29"/>
      <c r="AC11" s="29"/>
      <c r="AD11" s="31">
        <v>5</v>
      </c>
      <c r="AE11" s="31">
        <v>1.0000047189266821</v>
      </c>
      <c r="AF11" s="31">
        <v>4.3364767047850092</v>
      </c>
      <c r="AG11" s="31">
        <v>-25.158493432600093</v>
      </c>
      <c r="AH11" s="31">
        <v>28809.670532275293</v>
      </c>
      <c r="AI11" s="31">
        <v>-25.136367148955703</v>
      </c>
      <c r="AJ11" s="31">
        <v>25.136367148955703</v>
      </c>
      <c r="AK11" s="29"/>
      <c r="AL11" s="29"/>
    </row>
    <row r="12" spans="1:38" x14ac:dyDescent="0.25">
      <c r="A12" s="31"/>
      <c r="B12" s="31"/>
      <c r="C12" s="31"/>
      <c r="D12" s="31"/>
      <c r="E12" s="31"/>
      <c r="F12" s="29"/>
      <c r="G12" s="29"/>
      <c r="H12" s="29"/>
      <c r="I12" s="31">
        <v>6</v>
      </c>
      <c r="J12" s="31">
        <v>1.5625</v>
      </c>
      <c r="K12" s="31">
        <v>1.625</v>
      </c>
      <c r="L12" s="31">
        <v>-3.2626668699985437</v>
      </c>
      <c r="M12" s="31">
        <v>3.9193558682803094</v>
      </c>
      <c r="N12" s="31">
        <v>1.59375</v>
      </c>
      <c r="O12" s="31">
        <v>0.1178247942473476</v>
      </c>
      <c r="P12" s="31">
        <v>0.1178247942473476</v>
      </c>
      <c r="Q12" s="29"/>
      <c r="R12" s="29"/>
      <c r="S12" s="29"/>
      <c r="T12" s="31">
        <v>6</v>
      </c>
      <c r="U12" s="31">
        <v>1.344499438899319</v>
      </c>
      <c r="V12" s="31">
        <v>2</v>
      </c>
      <c r="W12" s="31">
        <v>-18.083596736130122</v>
      </c>
      <c r="X12" s="31">
        <v>101.90929742682567</v>
      </c>
      <c r="Y12" s="31">
        <v>1.4432870203635491</v>
      </c>
      <c r="Z12" s="31">
        <v>12.96237160339683</v>
      </c>
      <c r="AA12" s="29"/>
      <c r="AB12" s="29"/>
      <c r="AC12" s="29"/>
      <c r="AD12" s="31">
        <v>6</v>
      </c>
      <c r="AE12" s="31">
        <v>4.3364767047850092</v>
      </c>
      <c r="AF12" s="31">
        <v>1.0029158028963301</v>
      </c>
      <c r="AG12" s="31">
        <v>28809.670532275293</v>
      </c>
      <c r="AH12" s="31">
        <v>-25.136367148955703</v>
      </c>
      <c r="AI12" s="31">
        <v>-25.113926522797556</v>
      </c>
      <c r="AJ12" s="31">
        <v>25.113926522797556</v>
      </c>
      <c r="AK12" s="29"/>
      <c r="AL12" s="29"/>
    </row>
    <row r="13" spans="1:38" x14ac:dyDescent="0.25">
      <c r="A13" s="31"/>
      <c r="B13" s="31"/>
      <c r="C13" s="31"/>
      <c r="D13" s="31"/>
      <c r="E13" s="31"/>
      <c r="F13" s="29"/>
      <c r="G13" s="29"/>
      <c r="H13" s="29"/>
      <c r="I13" s="31">
        <v>7</v>
      </c>
      <c r="J13" s="31">
        <v>1.5625</v>
      </c>
      <c r="K13" s="31">
        <v>1.59375</v>
      </c>
      <c r="L13" s="31">
        <v>-3.2626668699985437</v>
      </c>
      <c r="M13" s="31">
        <v>0.1178247942473476</v>
      </c>
      <c r="N13" s="31">
        <v>1.578125</v>
      </c>
      <c r="O13" s="31">
        <v>-1.6224912964858156</v>
      </c>
      <c r="P13" s="31">
        <v>1.6224912964858156</v>
      </c>
      <c r="Q13" s="29"/>
      <c r="R13" s="29"/>
      <c r="S13" s="29"/>
      <c r="T13" s="31">
        <v>7</v>
      </c>
      <c r="U13" s="31">
        <v>1.4432870203635491</v>
      </c>
      <c r="V13" s="31">
        <v>2</v>
      </c>
      <c r="W13" s="31">
        <v>-12.96237160339683</v>
      </c>
      <c r="X13" s="31">
        <v>101.90929742682567</v>
      </c>
      <c r="Y13" s="31">
        <v>1.5061077365540954</v>
      </c>
      <c r="Z13" s="31">
        <v>8.4231680909796118</v>
      </c>
      <c r="AA13" s="29"/>
      <c r="AB13" s="29"/>
      <c r="AC13" s="29"/>
      <c r="AD13" s="31">
        <v>7</v>
      </c>
      <c r="AE13" s="31">
        <v>1.0029158028963301</v>
      </c>
      <c r="AF13" s="31">
        <v>1.0058217911706941</v>
      </c>
      <c r="AG13" s="31">
        <v>-25.136367148955703</v>
      </c>
      <c r="AH13" s="31">
        <v>-25.113926522797556</v>
      </c>
      <c r="AI13" s="31">
        <v>25348.802614226879</v>
      </c>
      <c r="AJ13" s="31">
        <v>25348.802614226879</v>
      </c>
      <c r="AK13" s="29"/>
      <c r="AL13" s="29"/>
    </row>
    <row r="14" spans="1:38" x14ac:dyDescent="0.25">
      <c r="A14" s="31"/>
      <c r="B14" s="31"/>
      <c r="C14" s="31"/>
      <c r="D14" s="31"/>
      <c r="E14" s="31"/>
      <c r="F14" s="29"/>
      <c r="G14" s="29"/>
      <c r="H14" s="29"/>
      <c r="I14" s="31">
        <v>8</v>
      </c>
      <c r="J14" s="31">
        <v>1.578125</v>
      </c>
      <c r="K14" s="31">
        <v>1.59375</v>
      </c>
      <c r="L14" s="31">
        <v>-1.6224912964858156</v>
      </c>
      <c r="M14" s="31">
        <v>0.1178247942473476</v>
      </c>
      <c r="N14" s="31">
        <v>1.5859375</v>
      </c>
      <c r="O14" s="31">
        <v>-0.76516292352796356</v>
      </c>
      <c r="P14" s="31">
        <v>0.76516292352796356</v>
      </c>
      <c r="Q14" s="29"/>
      <c r="R14" s="29"/>
      <c r="S14" s="29"/>
      <c r="T14" s="31">
        <v>8</v>
      </c>
      <c r="U14" s="31">
        <v>1.5061077365540954</v>
      </c>
      <c r="V14" s="31">
        <v>2</v>
      </c>
      <c r="W14" s="31">
        <v>-8.4231680909796118</v>
      </c>
      <c r="X14" s="31">
        <v>101.90929742682567</v>
      </c>
      <c r="Y14" s="31">
        <v>1.5438132073265933</v>
      </c>
      <c r="Z14" s="31">
        <v>5.0995469617408311</v>
      </c>
      <c r="AA14" s="29"/>
      <c r="AB14" s="29"/>
      <c r="AC14" s="29"/>
      <c r="AD14" s="31">
        <v>8</v>
      </c>
      <c r="AE14" s="31">
        <v>1.0058217911706941</v>
      </c>
      <c r="AF14" s="31">
        <v>4.2579937886973473</v>
      </c>
      <c r="AG14" s="31">
        <v>-25.113926522797556</v>
      </c>
      <c r="AH14" s="31">
        <v>25348.802614226879</v>
      </c>
      <c r="AI14" s="31">
        <v>-25.088651814816604</v>
      </c>
      <c r="AJ14" s="31">
        <v>25.088651814816604</v>
      </c>
      <c r="AK14" s="29"/>
      <c r="AL14" s="29"/>
    </row>
    <row r="15" spans="1:38" x14ac:dyDescent="0.25">
      <c r="A15" s="31"/>
      <c r="B15" s="31"/>
      <c r="C15" s="31"/>
      <c r="D15" s="31"/>
      <c r="E15" s="31"/>
      <c r="F15" s="29"/>
      <c r="G15" s="29"/>
      <c r="H15" s="29"/>
      <c r="I15" s="31">
        <v>9</v>
      </c>
      <c r="J15" s="31">
        <v>1.5859375</v>
      </c>
      <c r="K15" s="31">
        <v>1.59375</v>
      </c>
      <c r="L15" s="31">
        <v>-0.76516292352796356</v>
      </c>
      <c r="M15" s="31">
        <v>0.1178247942473476</v>
      </c>
      <c r="N15" s="31">
        <v>1.58984375</v>
      </c>
      <c r="O15" s="31">
        <v>-0.32691617403107642</v>
      </c>
      <c r="P15" s="31">
        <v>0.32691617403107642</v>
      </c>
      <c r="Q15" s="29"/>
      <c r="R15" s="29"/>
      <c r="S15" s="29"/>
      <c r="T15" s="31">
        <v>9</v>
      </c>
      <c r="U15" s="31">
        <v>1.5438132073265933</v>
      </c>
      <c r="V15" s="31">
        <v>2</v>
      </c>
      <c r="W15" s="31">
        <v>-5.0995469617408311</v>
      </c>
      <c r="X15" s="31">
        <v>101.90929742682567</v>
      </c>
      <c r="Y15" s="31">
        <v>1.5655529615109915</v>
      </c>
      <c r="Z15" s="31">
        <v>2.9498322976971281</v>
      </c>
      <c r="AA15" s="29"/>
      <c r="AB15" s="29"/>
      <c r="AC15" s="29"/>
      <c r="AD15" s="31">
        <v>9</v>
      </c>
      <c r="AE15" s="31">
        <v>4.2579937886973473</v>
      </c>
      <c r="AF15" s="31">
        <v>1.0090406402771857</v>
      </c>
      <c r="AG15" s="31">
        <v>25348.802614226879</v>
      </c>
      <c r="AH15" s="31">
        <v>-25.088651814816604</v>
      </c>
      <c r="AI15" s="31">
        <v>-25.062982417936812</v>
      </c>
      <c r="AJ15" s="31">
        <v>25.062982417936812</v>
      </c>
      <c r="AK15" s="29"/>
      <c r="AL15" s="29"/>
    </row>
    <row r="16" spans="1:38" x14ac:dyDescent="0.25">
      <c r="A16" s="31"/>
      <c r="B16" s="31"/>
      <c r="C16" s="31"/>
      <c r="D16" s="31"/>
      <c r="E16" s="31"/>
      <c r="F16" s="29"/>
      <c r="G16" s="29"/>
      <c r="H16" s="29"/>
      <c r="I16" s="31">
        <v>10</v>
      </c>
      <c r="J16" s="31">
        <v>1.58984375</v>
      </c>
      <c r="K16" s="31">
        <v>1.59375</v>
      </c>
      <c r="L16" s="31">
        <v>-0.32691617403107642</v>
      </c>
      <c r="M16" s="31">
        <v>0.1178247942473476</v>
      </c>
      <c r="N16" s="31">
        <v>1.591796875</v>
      </c>
      <c r="O16" s="31">
        <v>-0.10536247148584366</v>
      </c>
      <c r="P16" s="31">
        <v>0.10536247148584366</v>
      </c>
      <c r="Q16" s="29"/>
      <c r="R16" s="29"/>
      <c r="S16" s="29"/>
      <c r="T16" s="31">
        <v>10</v>
      </c>
      <c r="U16" s="31">
        <v>1.5655529615109915</v>
      </c>
      <c r="V16" s="31">
        <v>2</v>
      </c>
      <c r="W16" s="31">
        <v>-2.9498322976971281</v>
      </c>
      <c r="X16" s="31">
        <v>101.90929742682567</v>
      </c>
      <c r="Y16" s="31">
        <v>1.5777745573714619</v>
      </c>
      <c r="Z16" s="31">
        <v>1.6603569368579372</v>
      </c>
      <c r="AA16" s="29"/>
      <c r="AB16" s="29"/>
      <c r="AC16" s="29"/>
      <c r="AD16" s="31">
        <v>10</v>
      </c>
      <c r="AE16" s="31">
        <v>1.0090406402771857</v>
      </c>
      <c r="AF16" s="31">
        <v>1.01225307046571</v>
      </c>
      <c r="AG16" s="31">
        <v>-25.088651814816604</v>
      </c>
      <c r="AH16" s="31">
        <v>-25.062982417936812</v>
      </c>
      <c r="AI16" s="31">
        <v>21129.061239479775</v>
      </c>
      <c r="AJ16" s="31">
        <v>21129.061239479775</v>
      </c>
      <c r="AK16" s="29"/>
      <c r="AL16" s="29"/>
    </row>
    <row r="17" spans="1:38" x14ac:dyDescent="0.25">
      <c r="A17" s="31"/>
      <c r="B17" s="31"/>
      <c r="C17" s="31"/>
      <c r="D17" s="31"/>
      <c r="E17" s="31"/>
      <c r="F17" s="29"/>
      <c r="G17" s="29"/>
      <c r="H17" s="29"/>
      <c r="I17" s="31">
        <v>11</v>
      </c>
      <c r="J17" s="31">
        <v>1.591796875</v>
      </c>
      <c r="K17" s="31">
        <v>1.59375</v>
      </c>
      <c r="L17" s="31">
        <v>-0.10536247148584366</v>
      </c>
      <c r="M17" s="31">
        <v>0.1178247942473476</v>
      </c>
      <c r="N17" s="31">
        <v>1.5927734375</v>
      </c>
      <c r="O17" s="31">
        <v>6.0263377594402812E-3</v>
      </c>
      <c r="P17" s="31">
        <v>6.0263377594402812E-3</v>
      </c>
      <c r="Q17" s="29"/>
      <c r="R17" s="29"/>
      <c r="S17" s="29"/>
      <c r="T17" s="31">
        <v>11</v>
      </c>
      <c r="U17" s="31">
        <v>1.5777745573714619</v>
      </c>
      <c r="V17" s="31">
        <v>2</v>
      </c>
      <c r="W17" s="31">
        <v>-1.6603569368579372</v>
      </c>
      <c r="X17" s="31">
        <v>101.90929742682567</v>
      </c>
      <c r="Y17" s="31">
        <v>1.5845433831138409</v>
      </c>
      <c r="Z17" s="31">
        <v>0.92001321838452199</v>
      </c>
      <c r="AA17" s="29"/>
      <c r="AB17" s="29"/>
      <c r="AC17" s="29"/>
      <c r="AD17" s="31">
        <v>11</v>
      </c>
      <c r="AE17" s="31">
        <v>1.01225307046571</v>
      </c>
      <c r="AF17" s="31">
        <v>4.1487927293783384</v>
      </c>
      <c r="AG17" s="31">
        <v>-25.062982417936812</v>
      </c>
      <c r="AH17" s="31">
        <v>21129.061239479775</v>
      </c>
      <c r="AI17" s="31">
        <v>-25.032724090171115</v>
      </c>
      <c r="AJ17" s="31">
        <v>25.032724090171115</v>
      </c>
      <c r="AK17" s="29"/>
      <c r="AL17" s="29"/>
    </row>
    <row r="18" spans="1:38" x14ac:dyDescent="0.25">
      <c r="A18" s="31"/>
      <c r="B18" s="31"/>
      <c r="C18" s="31"/>
      <c r="D18" s="31"/>
      <c r="E18" s="31"/>
      <c r="F18" s="29"/>
      <c r="G18" s="29"/>
      <c r="H18" s="29"/>
      <c r="I18" s="31">
        <v>12</v>
      </c>
      <c r="J18" s="31">
        <v>1.591796875</v>
      </c>
      <c r="K18" s="31">
        <v>1.5927734375</v>
      </c>
      <c r="L18" s="31">
        <v>-0.10536247148584366</v>
      </c>
      <c r="M18" s="31">
        <v>6.0263377594402812E-3</v>
      </c>
      <c r="N18" s="31">
        <v>1.59228515625</v>
      </c>
      <c r="O18" s="31">
        <v>-4.9719194120211085E-2</v>
      </c>
      <c r="P18" s="31">
        <v>4.9719194120211085E-2</v>
      </c>
      <c r="Q18" s="29"/>
      <c r="R18" s="29"/>
      <c r="S18" s="29"/>
      <c r="T18" s="31">
        <v>12</v>
      </c>
      <c r="U18" s="31">
        <v>1.5845433831138409</v>
      </c>
      <c r="V18" s="31">
        <v>2</v>
      </c>
      <c r="W18" s="31">
        <v>-0.92001321838452199</v>
      </c>
      <c r="X18" s="31">
        <v>101.90929742682567</v>
      </c>
      <c r="Y18" s="31">
        <v>1.5882604709441714</v>
      </c>
      <c r="Z18" s="31">
        <v>0.50532425908660983</v>
      </c>
      <c r="AA18" s="29"/>
      <c r="AB18" s="29"/>
      <c r="AC18" s="29"/>
      <c r="AD18" s="31">
        <v>12</v>
      </c>
      <c r="AE18" s="31">
        <v>4.1487927293783384</v>
      </c>
      <c r="AF18" s="31">
        <v>1.0159691797926618</v>
      </c>
      <c r="AG18" s="31">
        <v>21129.061239479775</v>
      </c>
      <c r="AH18" s="31">
        <v>-25.032724090171115</v>
      </c>
      <c r="AI18" s="31">
        <v>-25.001924184259135</v>
      </c>
      <c r="AJ18" s="31">
        <v>25.001924184259135</v>
      </c>
      <c r="AK18" s="29"/>
      <c r="AL18" s="29"/>
    </row>
    <row r="19" spans="1:38" x14ac:dyDescent="0.25">
      <c r="A19" s="31"/>
      <c r="B19" s="31"/>
      <c r="C19" s="31"/>
      <c r="D19" s="31"/>
      <c r="E19" s="31"/>
      <c r="F19" s="29"/>
      <c r="G19" s="29"/>
      <c r="H19" s="29"/>
      <c r="I19" s="31">
        <v>13</v>
      </c>
      <c r="J19" s="31">
        <v>1.59228515625</v>
      </c>
      <c r="K19" s="31">
        <v>1.5927734375</v>
      </c>
      <c r="L19" s="31">
        <v>-4.9719194120211085E-2</v>
      </c>
      <c r="M19" s="31">
        <v>6.0263377594402812E-3</v>
      </c>
      <c r="N19" s="31">
        <v>1.592529296875</v>
      </c>
      <c r="O19" s="31">
        <v>-2.1859219818143316E-2</v>
      </c>
      <c r="P19" s="31">
        <v>2.1859219818143316E-2</v>
      </c>
      <c r="Q19" s="29"/>
      <c r="R19" s="29"/>
      <c r="S19" s="29"/>
      <c r="T19" s="31">
        <v>13</v>
      </c>
      <c r="U19" s="31">
        <v>1.5882604709441714</v>
      </c>
      <c r="V19" s="31">
        <v>2</v>
      </c>
      <c r="W19" s="31">
        <v>-0.50532425908660983</v>
      </c>
      <c r="X19" s="31">
        <v>101.90929742682567</v>
      </c>
      <c r="Y19" s="31">
        <v>1.5902920360569626</v>
      </c>
      <c r="Z19" s="31">
        <v>0.2762085404545509</v>
      </c>
      <c r="AA19" s="29"/>
      <c r="AB19" s="29"/>
      <c r="AC19" s="29"/>
      <c r="AD19" s="31">
        <v>13</v>
      </c>
      <c r="AE19" s="31">
        <v>1.0159691797926618</v>
      </c>
      <c r="AF19" s="31">
        <v>1.0196764105383993</v>
      </c>
      <c r="AG19" s="31">
        <v>-25.032724090171115</v>
      </c>
      <c r="AH19" s="31">
        <v>-25.001924184259135</v>
      </c>
      <c r="AI19" s="31">
        <v>17207.007800208034</v>
      </c>
      <c r="AJ19" s="31">
        <v>17207.007800208034</v>
      </c>
      <c r="AK19" s="29"/>
      <c r="AL19" s="29"/>
    </row>
    <row r="20" spans="1:38" x14ac:dyDescent="0.25">
      <c r="A20" s="31"/>
      <c r="B20" s="31"/>
      <c r="C20" s="31"/>
      <c r="D20" s="31"/>
      <c r="E20" s="31"/>
      <c r="F20" s="29"/>
      <c r="G20" s="29"/>
      <c r="H20" s="29"/>
      <c r="I20" s="31">
        <v>14</v>
      </c>
      <c r="J20" s="31">
        <v>1.592529296875</v>
      </c>
      <c r="K20" s="31">
        <v>1.5927734375</v>
      </c>
      <c r="L20" s="31">
        <v>-2.1859219818143316E-2</v>
      </c>
      <c r="M20" s="31">
        <v>6.0263377594402812E-3</v>
      </c>
      <c r="N20" s="31">
        <v>1.5926513671875</v>
      </c>
      <c r="O20" s="31">
        <v>-7.9196401673868877E-3</v>
      </c>
      <c r="P20" s="31">
        <v>7.9196401673868877E-3</v>
      </c>
      <c r="Q20" s="29"/>
      <c r="R20" s="29"/>
      <c r="S20" s="29"/>
      <c r="T20" s="31">
        <v>14</v>
      </c>
      <c r="U20" s="31">
        <v>1.5902920360569626</v>
      </c>
      <c r="V20" s="31">
        <v>2</v>
      </c>
      <c r="W20" s="31">
        <v>-0.2762085404545509</v>
      </c>
      <c r="X20" s="31">
        <v>101.90929742682567</v>
      </c>
      <c r="Y20" s="31">
        <v>1.5913994811653671</v>
      </c>
      <c r="Z20" s="31">
        <v>0.15057308529085489</v>
      </c>
      <c r="AA20" s="29"/>
      <c r="AB20" s="29"/>
      <c r="AC20" s="29"/>
      <c r="AD20" s="31">
        <v>14</v>
      </c>
      <c r="AE20" s="31">
        <v>1.0196764105383993</v>
      </c>
      <c r="AF20" s="31">
        <v>4.0290330723206615</v>
      </c>
      <c r="AG20" s="31">
        <v>-25.001924184259135</v>
      </c>
      <c r="AH20" s="31">
        <v>17207.007800208034</v>
      </c>
      <c r="AI20" s="31">
        <v>-24.964846980744198</v>
      </c>
      <c r="AJ20" s="31">
        <v>24.964846980744198</v>
      </c>
      <c r="AK20" s="29"/>
      <c r="AL20" s="29"/>
    </row>
    <row r="21" spans="1:38" x14ac:dyDescent="0.25">
      <c r="A21" s="31"/>
      <c r="B21" s="31"/>
      <c r="C21" s="31"/>
      <c r="D21" s="31"/>
      <c r="E21" s="31"/>
      <c r="F21" s="29"/>
      <c r="G21" s="29"/>
      <c r="H21" s="29"/>
      <c r="I21" s="31">
        <v>15</v>
      </c>
      <c r="J21" s="31">
        <v>1.5926513671875</v>
      </c>
      <c r="K21" s="31">
        <v>1.5927734375</v>
      </c>
      <c r="L21" s="31">
        <v>-7.9196401673868877E-3</v>
      </c>
      <c r="M21" s="31">
        <v>6.0263377594402812E-3</v>
      </c>
      <c r="N21" s="31">
        <v>1.59271240234375</v>
      </c>
      <c r="O21" s="31">
        <v>-9.4745114209970893E-4</v>
      </c>
      <c r="P21" s="31">
        <v>9.4745114209970893E-4</v>
      </c>
      <c r="Q21" s="29"/>
      <c r="R21" s="29"/>
      <c r="S21" s="29"/>
      <c r="T21" s="31">
        <v>15</v>
      </c>
      <c r="U21" s="31">
        <v>1.5913994811653671</v>
      </c>
      <c r="V21" s="31">
        <v>2</v>
      </c>
      <c r="W21" s="31">
        <v>-0.15057308529085489</v>
      </c>
      <c r="X21" s="31">
        <v>101.90929742682567</v>
      </c>
      <c r="Y21" s="31">
        <v>1.5920023061588113</v>
      </c>
      <c r="Z21" s="31">
        <v>8.1964514573964919E-2</v>
      </c>
      <c r="AA21" s="29"/>
      <c r="AB21" s="29"/>
      <c r="AC21" s="29"/>
      <c r="AD21" s="31">
        <v>15</v>
      </c>
      <c r="AE21" s="31">
        <v>4.0290330723206615</v>
      </c>
      <c r="AF21" s="31">
        <v>1.0240426863416667</v>
      </c>
      <c r="AG21" s="31">
        <v>17207.007800208034</v>
      </c>
      <c r="AH21" s="31">
        <v>-24.964846980744198</v>
      </c>
      <c r="AI21" s="31">
        <v>-24.926996861699763</v>
      </c>
      <c r="AJ21" s="31">
        <v>24.926996861699763</v>
      </c>
      <c r="AK21" s="29"/>
      <c r="AL21" s="29"/>
    </row>
    <row r="22" spans="1:38" x14ac:dyDescent="0.25">
      <c r="A22" s="31"/>
      <c r="B22" s="31"/>
      <c r="C22" s="31"/>
      <c r="D22" s="31"/>
      <c r="E22" s="31"/>
      <c r="F22" s="29"/>
      <c r="G22" s="29"/>
      <c r="H22" s="29"/>
      <c r="I22" s="31"/>
      <c r="J22" s="31"/>
      <c r="K22" s="31"/>
      <c r="L22" s="31"/>
      <c r="M22" s="31"/>
      <c r="N22" s="31"/>
      <c r="O22" s="31"/>
      <c r="P22" s="31"/>
      <c r="Q22" s="29"/>
      <c r="R22" s="29"/>
      <c r="S22" s="29"/>
      <c r="T22" s="31">
        <v>16</v>
      </c>
      <c r="U22" s="31">
        <v>1.5920023061588113</v>
      </c>
      <c r="V22" s="31">
        <v>2</v>
      </c>
      <c r="W22" s="31">
        <v>-8.1964514573964919E-2</v>
      </c>
      <c r="X22" s="31">
        <v>101.90929742682567</v>
      </c>
      <c r="Y22" s="31">
        <v>1.5923301904528815</v>
      </c>
      <c r="Z22" s="31">
        <v>4.4582064023558132E-2</v>
      </c>
      <c r="AA22" s="29"/>
      <c r="AB22" s="29"/>
      <c r="AC22" s="29"/>
      <c r="AD22" s="31">
        <v>16</v>
      </c>
      <c r="AE22" s="31">
        <v>1.0240426863416667</v>
      </c>
      <c r="AF22" s="31">
        <v>1.0283961708034013</v>
      </c>
      <c r="AG22" s="31">
        <v>-24.964846980744198</v>
      </c>
      <c r="AH22" s="31">
        <v>-24.926996861699763</v>
      </c>
      <c r="AI22" s="31">
        <v>13584.359157143606</v>
      </c>
      <c r="AJ22" s="31">
        <v>13584.359157143606</v>
      </c>
      <c r="AK22" s="29"/>
      <c r="AL22" s="29"/>
    </row>
    <row r="23" spans="1:38" x14ac:dyDescent="0.25">
      <c r="A23" s="31"/>
      <c r="B23" s="31"/>
      <c r="C23" s="31"/>
      <c r="D23" s="31"/>
      <c r="E23" s="31"/>
      <c r="F23" s="29"/>
      <c r="G23" s="29"/>
      <c r="H23" s="29"/>
      <c r="I23" s="31"/>
      <c r="J23" s="31"/>
      <c r="K23" s="31"/>
      <c r="L23" s="31"/>
      <c r="M23" s="31"/>
      <c r="N23" s="31"/>
      <c r="O23" s="31"/>
      <c r="P23" s="31"/>
      <c r="Q23" s="29"/>
      <c r="R23" s="29"/>
      <c r="S23" s="29"/>
      <c r="T23" s="31">
        <v>17</v>
      </c>
      <c r="U23" s="31">
        <v>1.5923301904528815</v>
      </c>
      <c r="V23" s="31">
        <v>2</v>
      </c>
      <c r="W23" s="31">
        <v>-4.4582064023558132E-2</v>
      </c>
      <c r="X23" s="31">
        <v>101.90929742682567</v>
      </c>
      <c r="Y23" s="31">
        <v>1.5925084549940687</v>
      </c>
      <c r="Z23" s="31">
        <v>2.4238578197401495E-2</v>
      </c>
      <c r="AA23" s="29"/>
      <c r="AB23" s="29"/>
      <c r="AC23" s="29"/>
      <c r="AD23" s="31">
        <v>17</v>
      </c>
      <c r="AE23" s="31">
        <v>1.0283961708034013</v>
      </c>
      <c r="AF23" s="31">
        <v>3.8954754893047863</v>
      </c>
      <c r="AG23" s="31">
        <v>-24.926996861699763</v>
      </c>
      <c r="AH23" s="31">
        <v>13584.359157143606</v>
      </c>
      <c r="AI23" s="31">
        <v>-24.880141547616951</v>
      </c>
      <c r="AJ23" s="31">
        <v>24.880141547616951</v>
      </c>
      <c r="AK23" s="29"/>
      <c r="AL23" s="29"/>
    </row>
    <row r="24" spans="1:38" x14ac:dyDescent="0.25">
      <c r="A24" s="31"/>
      <c r="B24" s="31"/>
      <c r="C24" s="31"/>
      <c r="D24" s="31"/>
      <c r="E24" s="31"/>
      <c r="F24" s="29"/>
      <c r="G24" s="29"/>
      <c r="H24" s="29"/>
      <c r="I24" s="31"/>
      <c r="J24" s="31"/>
      <c r="K24" s="31"/>
      <c r="L24" s="31"/>
      <c r="M24" s="31"/>
      <c r="N24" s="31"/>
      <c r="O24" s="31"/>
      <c r="P24" s="31"/>
      <c r="Q24" s="29"/>
      <c r="R24" s="29"/>
      <c r="S24" s="29"/>
      <c r="T24" s="31">
        <v>18</v>
      </c>
      <c r="U24" s="31">
        <v>1.5925084549940687</v>
      </c>
      <c r="V24" s="31">
        <v>2</v>
      </c>
      <c r="W24" s="31">
        <v>-2.4238578197401495E-2</v>
      </c>
      <c r="X24" s="31">
        <v>101.90929742682567</v>
      </c>
      <c r="Y24" s="31">
        <v>1.5926053516197083</v>
      </c>
      <c r="Z24" s="31">
        <v>1.3175048800174949E-2</v>
      </c>
      <c r="AA24" s="29"/>
      <c r="AB24" s="29"/>
      <c r="AC24" s="29"/>
      <c r="AD24" s="31">
        <v>18</v>
      </c>
      <c r="AE24" s="31">
        <v>3.8954754893047863</v>
      </c>
      <c r="AF24" s="31">
        <v>1.0336475613881673</v>
      </c>
      <c r="AG24" s="31">
        <v>13584.359157143606</v>
      </c>
      <c r="AH24" s="31">
        <v>-24.880141547616951</v>
      </c>
      <c r="AI24" s="31">
        <v>-24.832124277776131</v>
      </c>
      <c r="AJ24" s="31">
        <v>24.832124277776131</v>
      </c>
      <c r="AK24" s="29"/>
      <c r="AL24" s="29"/>
    </row>
    <row r="25" spans="1:38" x14ac:dyDescent="0.25">
      <c r="A25" s="31"/>
      <c r="B25" s="31"/>
      <c r="C25" s="31"/>
      <c r="D25" s="31"/>
      <c r="E25" s="31"/>
      <c r="F25" s="29"/>
      <c r="G25" s="29"/>
      <c r="H25" s="29"/>
      <c r="I25" s="31"/>
      <c r="J25" s="31"/>
      <c r="K25" s="31"/>
      <c r="L25" s="31"/>
      <c r="M25" s="31"/>
      <c r="N25" s="31"/>
      <c r="O25" s="31"/>
      <c r="P25" s="31"/>
      <c r="Q25" s="29"/>
      <c r="R25" s="29"/>
      <c r="S25" s="29"/>
      <c r="T25" s="31">
        <v>19</v>
      </c>
      <c r="U25" s="31">
        <v>1.5926053516197083</v>
      </c>
      <c r="V25" s="31">
        <v>2</v>
      </c>
      <c r="W25" s="31">
        <v>-1.3175048800174949E-2</v>
      </c>
      <c r="X25" s="31">
        <v>101.90929742682567</v>
      </c>
      <c r="Y25" s="31">
        <v>1.5926580136503965</v>
      </c>
      <c r="Z25" s="31">
        <v>7.1604767393402824E-3</v>
      </c>
      <c r="AA25" s="29"/>
      <c r="AB25" s="29"/>
      <c r="AC25" s="29"/>
      <c r="AD25" s="31">
        <v>19</v>
      </c>
      <c r="AE25" s="31">
        <v>1.0336475613881673</v>
      </c>
      <c r="AF25" s="31">
        <v>1.0388794984838972</v>
      </c>
      <c r="AG25" s="31">
        <v>-24.880141547616951</v>
      </c>
      <c r="AH25" s="31">
        <v>-24.832124277776131</v>
      </c>
      <c r="AI25" s="31">
        <v>10295.714021606693</v>
      </c>
      <c r="AJ25" s="31">
        <v>10295.714021606693</v>
      </c>
      <c r="AK25" s="29"/>
      <c r="AL25" s="29"/>
    </row>
    <row r="26" spans="1:38" x14ac:dyDescent="0.25">
      <c r="A26" s="31"/>
      <c r="B26" s="31"/>
      <c r="C26" s="31"/>
      <c r="D26" s="31"/>
      <c r="E26" s="31"/>
      <c r="F26" s="29"/>
      <c r="G26" s="29"/>
      <c r="H26" s="29"/>
      <c r="I26" s="31"/>
      <c r="J26" s="31"/>
      <c r="K26" s="31"/>
      <c r="L26" s="31"/>
      <c r="M26" s="31"/>
      <c r="N26" s="31"/>
      <c r="O26" s="31"/>
      <c r="P26" s="31"/>
      <c r="Q26" s="29"/>
      <c r="R26" s="29"/>
      <c r="S26" s="29"/>
      <c r="T26" s="31">
        <v>20</v>
      </c>
      <c r="U26" s="31">
        <v>1.5926580136503965</v>
      </c>
      <c r="V26" s="31">
        <v>2</v>
      </c>
      <c r="W26" s="31">
        <v>-7.1604767393402824E-3</v>
      </c>
      <c r="X26" s="31">
        <v>101.90929742682567</v>
      </c>
      <c r="Y26" s="31">
        <v>1.5926866328045373</v>
      </c>
      <c r="Z26" s="31">
        <v>3.8913611615711829E-3</v>
      </c>
      <c r="AA26" s="29"/>
      <c r="AB26" s="29"/>
      <c r="AC26" s="29"/>
      <c r="AD26" s="31">
        <v>20</v>
      </c>
      <c r="AE26" s="31">
        <v>1.0388794984838972</v>
      </c>
      <c r="AF26" s="31">
        <v>3.7445750243929128</v>
      </c>
      <c r="AG26" s="31">
        <v>-24.832124277776131</v>
      </c>
      <c r="AH26" s="31">
        <v>10295.714021606693</v>
      </c>
      <c r="AI26" s="31">
        <v>-24.770462317351793</v>
      </c>
      <c r="AJ26" s="31">
        <v>24.770462317351793</v>
      </c>
      <c r="AK26" s="29"/>
      <c r="AL26" s="29"/>
    </row>
    <row r="27" spans="1:38" x14ac:dyDescent="0.25">
      <c r="A27" s="31"/>
      <c r="B27" s="31"/>
      <c r="C27" s="31"/>
      <c r="D27" s="31"/>
      <c r="E27" s="31"/>
      <c r="F27" s="29"/>
      <c r="G27" s="29"/>
      <c r="H27" s="29"/>
      <c r="I27" s="31"/>
      <c r="J27" s="31"/>
      <c r="K27" s="31"/>
      <c r="L27" s="31"/>
      <c r="M27" s="31"/>
      <c r="N27" s="31"/>
      <c r="O27" s="31"/>
      <c r="P27" s="31"/>
      <c r="Q27" s="29"/>
      <c r="R27" s="29"/>
      <c r="S27" s="29"/>
      <c r="T27" s="31">
        <v>21</v>
      </c>
      <c r="U27" s="31">
        <v>1.5926866328045373</v>
      </c>
      <c r="V27" s="31">
        <v>2</v>
      </c>
      <c r="W27" s="31">
        <v>-3.8913611615711829E-3</v>
      </c>
      <c r="X27" s="31">
        <v>101.90929742682567</v>
      </c>
      <c r="Y27" s="31">
        <v>1.5927021852903003</v>
      </c>
      <c r="Z27" s="31">
        <v>2.1146805993694784E-3</v>
      </c>
      <c r="AA27" s="29"/>
      <c r="AB27" s="29"/>
      <c r="AC27" s="29"/>
      <c r="AD27" s="31">
        <v>21</v>
      </c>
      <c r="AE27" s="31">
        <v>3.7445750243929128</v>
      </c>
      <c r="AF27" s="31">
        <v>1.0453896353126528</v>
      </c>
      <c r="AG27" s="31">
        <v>10295.714021606693</v>
      </c>
      <c r="AH27" s="31">
        <v>-24.770462317351793</v>
      </c>
      <c r="AI27" s="31">
        <v>-24.706931310522656</v>
      </c>
      <c r="AJ27" s="31">
        <v>24.706931310522656</v>
      </c>
      <c r="AK27" s="29"/>
      <c r="AL27" s="29"/>
    </row>
    <row r="28" spans="1:38" x14ac:dyDescent="0.25">
      <c r="A28" s="31"/>
      <c r="B28" s="31"/>
      <c r="C28" s="31"/>
      <c r="D28" s="31"/>
      <c r="E28" s="31"/>
      <c r="F28" s="29"/>
      <c r="G28" s="29"/>
      <c r="H28" s="29"/>
      <c r="I28" s="31"/>
      <c r="J28" s="31"/>
      <c r="K28" s="31"/>
      <c r="L28" s="31"/>
      <c r="M28" s="31"/>
      <c r="N28" s="31"/>
      <c r="O28" s="31"/>
      <c r="P28" s="31"/>
      <c r="Q28" s="29"/>
      <c r="R28" s="29"/>
      <c r="S28" s="29"/>
      <c r="T28" s="31">
        <v>22</v>
      </c>
      <c r="U28" s="31">
        <v>1.5927021852903003</v>
      </c>
      <c r="V28" s="31">
        <v>2</v>
      </c>
      <c r="W28" s="31">
        <v>-2.1146805993694784E-3</v>
      </c>
      <c r="X28" s="31">
        <v>101.90929742682567</v>
      </c>
      <c r="Y28" s="31">
        <v>1.5927106367950838</v>
      </c>
      <c r="Z28" s="31">
        <v>1.1491563752059619E-3</v>
      </c>
      <c r="AA28" s="29"/>
      <c r="AB28" s="29"/>
      <c r="AC28" s="29"/>
      <c r="AD28" s="31">
        <v>22</v>
      </c>
      <c r="AE28" s="31">
        <v>1.0453896353126528</v>
      </c>
      <c r="AF28" s="31">
        <v>1.0518680201280077</v>
      </c>
      <c r="AG28" s="31">
        <v>-24.770462317351793</v>
      </c>
      <c r="AH28" s="31">
        <v>-24.706931310522656</v>
      </c>
      <c r="AI28" s="31">
        <v>7381.7673888054596</v>
      </c>
      <c r="AJ28" s="31">
        <v>7381.7673888054596</v>
      </c>
      <c r="AK28" s="29"/>
      <c r="AL28" s="29"/>
    </row>
    <row r="29" spans="1:38" x14ac:dyDescent="0.25">
      <c r="A29" s="31"/>
      <c r="B29" s="31"/>
      <c r="C29" s="31"/>
      <c r="D29" s="31"/>
      <c r="E29" s="31"/>
      <c r="F29" s="29"/>
      <c r="G29" s="29"/>
      <c r="H29" s="29"/>
      <c r="I29" s="31"/>
      <c r="J29" s="31"/>
      <c r="K29" s="31"/>
      <c r="L29" s="31"/>
      <c r="M29" s="31"/>
      <c r="N29" s="31"/>
      <c r="O29" s="31"/>
      <c r="P29" s="31"/>
      <c r="Q29" s="29"/>
      <c r="R29" s="29"/>
      <c r="S29" s="29"/>
      <c r="T29" s="31">
        <v>23</v>
      </c>
      <c r="U29" s="31">
        <v>1.5927106367950838</v>
      </c>
      <c r="V29" s="31">
        <v>2</v>
      </c>
      <c r="W29" s="31">
        <v>-1.1491563752059619E-3</v>
      </c>
      <c r="X29" s="31">
        <v>101.90929742682567</v>
      </c>
      <c r="Y29" s="31">
        <v>1.5927152294466125</v>
      </c>
      <c r="Z29" s="31">
        <v>6.244657861742553E-4</v>
      </c>
      <c r="AA29" s="29"/>
      <c r="AB29" s="29"/>
      <c r="AC29" s="29"/>
      <c r="AD29" s="31">
        <v>23</v>
      </c>
      <c r="AE29" s="31">
        <v>1.0518680201280077</v>
      </c>
      <c r="AF29" s="31">
        <v>3.5712836035545408</v>
      </c>
      <c r="AG29" s="31">
        <v>-24.706931310522656</v>
      </c>
      <c r="AH29" s="31">
        <v>7381.7673888054596</v>
      </c>
      <c r="AI29" s="31">
        <v>-24.621173916398835</v>
      </c>
      <c r="AJ29" s="31">
        <v>24.621173916398835</v>
      </c>
      <c r="AK29" s="29"/>
      <c r="AL29" s="29"/>
    </row>
    <row r="30" spans="1:38" x14ac:dyDescent="0.25">
      <c r="A30" s="31"/>
      <c r="B30" s="31"/>
      <c r="C30" s="31"/>
      <c r="D30" s="31"/>
      <c r="E30" s="31"/>
      <c r="F30" s="29"/>
      <c r="G30" s="29"/>
      <c r="H30" s="29"/>
      <c r="I30" s="31"/>
      <c r="J30" s="31"/>
      <c r="K30" s="31"/>
      <c r="L30" s="31"/>
      <c r="M30" s="31"/>
      <c r="N30" s="31"/>
      <c r="O30" s="31"/>
      <c r="P30" s="31"/>
      <c r="Q30" s="29"/>
      <c r="R30" s="29"/>
      <c r="S30" s="29"/>
      <c r="T30" s="31"/>
      <c r="U30" s="31"/>
      <c r="V30" s="31"/>
      <c r="W30" s="31"/>
      <c r="X30" s="31"/>
      <c r="Y30" s="31"/>
      <c r="Z30" s="31"/>
      <c r="AA30" s="29"/>
      <c r="AB30" s="29"/>
      <c r="AC30" s="29"/>
      <c r="AD30" s="31">
        <v>24</v>
      </c>
      <c r="AE30" s="31">
        <v>3.5712836035545408</v>
      </c>
      <c r="AF30" s="31">
        <v>1.0602724275521065</v>
      </c>
      <c r="AG30" s="31">
        <v>7381.7673888054596</v>
      </c>
      <c r="AH30" s="31">
        <v>-24.621173916398835</v>
      </c>
      <c r="AI30" s="31">
        <v>-24.532124456848141</v>
      </c>
      <c r="AJ30" s="31">
        <v>24.532124456848141</v>
      </c>
      <c r="AK30" s="29"/>
      <c r="AL30" s="29"/>
    </row>
    <row r="31" spans="1:38" x14ac:dyDescent="0.25">
      <c r="A31" s="31"/>
      <c r="B31" s="31"/>
      <c r="C31" s="31"/>
      <c r="D31" s="31"/>
      <c r="E31" s="31"/>
      <c r="F31" s="29"/>
      <c r="G31" s="29"/>
      <c r="H31" s="29"/>
      <c r="I31" s="31"/>
      <c r="J31" s="31"/>
      <c r="K31" s="31"/>
      <c r="L31" s="31"/>
      <c r="M31" s="31"/>
      <c r="N31" s="31"/>
      <c r="O31" s="31"/>
      <c r="P31" s="31"/>
      <c r="Q31" s="29"/>
      <c r="R31" s="29"/>
      <c r="S31" s="29"/>
      <c r="T31" s="31"/>
      <c r="U31" s="31"/>
      <c r="V31" s="31"/>
      <c r="W31" s="31"/>
      <c r="X31" s="31"/>
      <c r="Y31" s="31"/>
      <c r="Z31" s="31"/>
      <c r="AA31" s="29"/>
      <c r="AB31" s="29"/>
      <c r="AC31" s="29"/>
      <c r="AD31" s="31">
        <v>25</v>
      </c>
      <c r="AE31" s="31">
        <v>1.0602724275521065</v>
      </c>
      <c r="AF31" s="31">
        <v>1.0686198214738287</v>
      </c>
      <c r="AG31" s="31">
        <v>-24.621173916398835</v>
      </c>
      <c r="AH31" s="31">
        <v>-24.532124456848141</v>
      </c>
      <c r="AI31" s="31">
        <v>4891.0733448834899</v>
      </c>
      <c r="AJ31" s="31">
        <v>4891.0733448834899</v>
      </c>
      <c r="AK31" s="29"/>
      <c r="AL31" s="29"/>
    </row>
    <row r="32" spans="1:38" x14ac:dyDescent="0.25">
      <c r="A32" s="31"/>
      <c r="B32" s="31"/>
      <c r="C32" s="31"/>
      <c r="D32" s="31"/>
      <c r="E32" s="31"/>
      <c r="F32" s="29"/>
      <c r="G32" s="29"/>
      <c r="H32" s="29"/>
      <c r="I32" s="31"/>
      <c r="J32" s="31"/>
      <c r="K32" s="31"/>
      <c r="L32" s="31"/>
      <c r="M32" s="31"/>
      <c r="N32" s="31"/>
      <c r="O32" s="31"/>
      <c r="P32" s="31"/>
      <c r="Q32" s="29"/>
      <c r="R32" s="29"/>
      <c r="S32" s="29"/>
      <c r="T32" s="31"/>
      <c r="U32" s="31"/>
      <c r="V32" s="31"/>
      <c r="W32" s="31"/>
      <c r="X32" s="31"/>
      <c r="Y32" s="31"/>
      <c r="Z32" s="31"/>
      <c r="AA32" s="29"/>
      <c r="AB32" s="29"/>
      <c r="AC32" s="29"/>
      <c r="AD32" s="31">
        <v>26</v>
      </c>
      <c r="AE32" s="31">
        <v>1.0686198214738287</v>
      </c>
      <c r="AF32" s="31">
        <v>3.3682329534485573</v>
      </c>
      <c r="AG32" s="31">
        <v>-24.532124456848141</v>
      </c>
      <c r="AH32" s="31">
        <v>4891.0733448834899</v>
      </c>
      <c r="AI32" s="31">
        <v>-24.403101233415615</v>
      </c>
      <c r="AJ32" s="31">
        <v>24.403101233415615</v>
      </c>
      <c r="AK32" s="29"/>
      <c r="AL32" s="29"/>
    </row>
    <row r="33" spans="1:38" x14ac:dyDescent="0.25">
      <c r="A33" s="31"/>
      <c r="B33" s="31"/>
      <c r="C33" s="31"/>
      <c r="D33" s="31"/>
      <c r="E33" s="31"/>
      <c r="F33" s="29"/>
      <c r="G33" s="29"/>
      <c r="H33" s="29"/>
      <c r="I33" s="31"/>
      <c r="J33" s="31"/>
      <c r="K33" s="31"/>
      <c r="L33" s="31"/>
      <c r="M33" s="31"/>
      <c r="N33" s="31"/>
      <c r="O33" s="31"/>
      <c r="P33" s="31"/>
      <c r="Q33" s="29"/>
      <c r="R33" s="29"/>
      <c r="S33" s="29"/>
      <c r="T33" s="31"/>
      <c r="U33" s="31"/>
      <c r="V33" s="31"/>
      <c r="W33" s="31"/>
      <c r="X33" s="31"/>
      <c r="Y33" s="31"/>
      <c r="Z33" s="31"/>
      <c r="AA33" s="29"/>
      <c r="AB33" s="29"/>
      <c r="AC33" s="29"/>
      <c r="AD33" s="31">
        <v>27</v>
      </c>
      <c r="AE33" s="31">
        <v>3.3682329534485573</v>
      </c>
      <c r="AF33" s="31">
        <v>1.0800964128943717</v>
      </c>
      <c r="AG33" s="31">
        <v>4891.0733448834899</v>
      </c>
      <c r="AH33" s="31">
        <v>-24.403101233415615</v>
      </c>
      <c r="AI33" s="31">
        <v>-24.267500259832961</v>
      </c>
      <c r="AJ33" s="31">
        <v>24.267500259832961</v>
      </c>
      <c r="AK33" s="29"/>
      <c r="AL33" s="29"/>
    </row>
    <row r="34" spans="1:38" x14ac:dyDescent="0.25">
      <c r="A34" s="31"/>
      <c r="B34" s="31"/>
      <c r="C34" s="31"/>
      <c r="D34" s="31"/>
      <c r="E34" s="31"/>
      <c r="F34" s="29"/>
      <c r="G34" s="29"/>
      <c r="H34" s="29"/>
      <c r="I34" s="31"/>
      <c r="J34" s="31"/>
      <c r="K34" s="31"/>
      <c r="L34" s="31"/>
      <c r="M34" s="31"/>
      <c r="N34" s="31"/>
      <c r="O34" s="31"/>
      <c r="P34" s="31"/>
      <c r="Q34" s="29"/>
      <c r="R34" s="29"/>
      <c r="S34" s="29"/>
      <c r="T34" s="31"/>
      <c r="U34" s="31"/>
      <c r="V34" s="31"/>
      <c r="W34" s="31"/>
      <c r="X34" s="31"/>
      <c r="Y34" s="31"/>
      <c r="Z34" s="31"/>
      <c r="AA34" s="29"/>
      <c r="AB34" s="29"/>
      <c r="AC34" s="29"/>
      <c r="AD34" s="31">
        <v>28</v>
      </c>
      <c r="AE34" s="31">
        <v>1.0800964128943717</v>
      </c>
      <c r="AF34" s="31">
        <v>1.0914559684221237</v>
      </c>
      <c r="AG34" s="31">
        <v>-24.403101233415615</v>
      </c>
      <c r="AH34" s="31">
        <v>-24.267500259832961</v>
      </c>
      <c r="AI34" s="31">
        <v>2879.4346054031948</v>
      </c>
      <c r="AJ34" s="31">
        <v>2879.4346054031948</v>
      </c>
      <c r="AK34" s="29"/>
      <c r="AL34" s="29"/>
    </row>
    <row r="35" spans="1:38" x14ac:dyDescent="0.25">
      <c r="A35" s="31"/>
      <c r="B35" s="31"/>
      <c r="C35" s="31"/>
      <c r="D35" s="31"/>
      <c r="E35" s="31"/>
      <c r="F35" s="29"/>
      <c r="G35" s="29"/>
      <c r="H35" s="29"/>
      <c r="I35" s="31"/>
      <c r="J35" s="31"/>
      <c r="K35" s="31"/>
      <c r="L35" s="31"/>
      <c r="M35" s="31"/>
      <c r="N35" s="31"/>
      <c r="O35" s="31"/>
      <c r="P35" s="31"/>
      <c r="Q35" s="29"/>
      <c r="R35" s="29"/>
      <c r="S35" s="29"/>
      <c r="T35" s="31"/>
      <c r="U35" s="31"/>
      <c r="V35" s="31"/>
      <c r="W35" s="31"/>
      <c r="X35" s="31"/>
      <c r="Y35" s="31"/>
      <c r="Z35" s="31"/>
      <c r="AA35" s="29"/>
      <c r="AB35" s="29"/>
      <c r="AC35" s="29"/>
      <c r="AD35" s="31">
        <v>29</v>
      </c>
      <c r="AE35" s="31">
        <v>1.0914559684221237</v>
      </c>
      <c r="AF35" s="31">
        <v>3.1243913481469239</v>
      </c>
      <c r="AG35" s="31">
        <v>-24.267500259832961</v>
      </c>
      <c r="AH35" s="31">
        <v>2879.4346054031948</v>
      </c>
      <c r="AI35" s="31">
        <v>-24.04909311462637</v>
      </c>
      <c r="AJ35" s="31">
        <v>24.04909311462637</v>
      </c>
      <c r="AK35" s="29"/>
      <c r="AL35" s="29"/>
    </row>
    <row r="36" spans="1:38" x14ac:dyDescent="0.25">
      <c r="A36" s="31"/>
      <c r="B36" s="31"/>
      <c r="C36" s="31"/>
      <c r="D36" s="31"/>
      <c r="E36" s="31"/>
      <c r="F36" s="29"/>
      <c r="G36" s="29"/>
      <c r="H36" s="29"/>
      <c r="I36" s="31"/>
      <c r="J36" s="31"/>
      <c r="K36" s="31"/>
      <c r="L36" s="31"/>
      <c r="M36" s="31"/>
      <c r="N36" s="31"/>
      <c r="O36" s="31"/>
      <c r="P36" s="31"/>
      <c r="Q36" s="29"/>
      <c r="R36" s="29"/>
      <c r="S36" s="29"/>
      <c r="T36" s="31"/>
      <c r="U36" s="31"/>
      <c r="V36" s="31"/>
      <c r="W36" s="31"/>
      <c r="X36" s="31"/>
      <c r="Y36" s="31"/>
      <c r="Z36" s="31"/>
      <c r="AA36" s="29"/>
      <c r="AB36" s="29"/>
      <c r="AC36" s="29"/>
      <c r="AD36" s="31">
        <v>30</v>
      </c>
      <c r="AE36" s="31">
        <v>3.1243913481469239</v>
      </c>
      <c r="AF36" s="31">
        <v>1.1084460927738884</v>
      </c>
      <c r="AG36" s="31">
        <v>2879.4346054031948</v>
      </c>
      <c r="AH36" s="31">
        <v>-24.04909311462637</v>
      </c>
      <c r="AI36" s="31">
        <v>-23.814930939515499</v>
      </c>
      <c r="AJ36" s="31">
        <v>23.814930939515499</v>
      </c>
      <c r="AK36" s="29"/>
      <c r="AL36" s="29"/>
    </row>
    <row r="37" spans="1:38" x14ac:dyDescent="0.25">
      <c r="A37" s="31"/>
      <c r="B37" s="31"/>
      <c r="C37" s="31"/>
      <c r="D37" s="31"/>
      <c r="E37" s="31"/>
      <c r="F37" s="29"/>
      <c r="G37" s="29"/>
      <c r="H37" s="29"/>
      <c r="I37" s="31"/>
      <c r="J37" s="31"/>
      <c r="K37" s="31"/>
      <c r="L37" s="31"/>
      <c r="M37" s="31"/>
      <c r="N37" s="31"/>
      <c r="O37" s="31"/>
      <c r="P37" s="31"/>
      <c r="Q37" s="29"/>
      <c r="R37" s="29"/>
      <c r="S37" s="29"/>
      <c r="T37" s="31"/>
      <c r="U37" s="31"/>
      <c r="V37" s="31"/>
      <c r="W37" s="31"/>
      <c r="X37" s="31"/>
      <c r="Y37" s="31"/>
      <c r="Z37" s="31"/>
      <c r="AA37" s="29"/>
      <c r="AB37" s="29"/>
      <c r="AC37" s="29"/>
      <c r="AD37" s="31">
        <v>31</v>
      </c>
      <c r="AE37" s="31">
        <v>1.1084460927738884</v>
      </c>
      <c r="AF37" s="31">
        <v>1.1251438462984578</v>
      </c>
      <c r="AG37" s="31">
        <v>-24.04909311462637</v>
      </c>
      <c r="AH37" s="31">
        <v>-23.814930939515499</v>
      </c>
      <c r="AI37" s="31">
        <v>1403.3718996414532</v>
      </c>
      <c r="AJ37" s="31">
        <v>1403.3718996414532</v>
      </c>
      <c r="AK37" s="29"/>
      <c r="AL37" s="29"/>
    </row>
    <row r="38" spans="1:38" x14ac:dyDescent="0.25">
      <c r="A38" s="31"/>
      <c r="B38" s="31"/>
      <c r="C38" s="31"/>
      <c r="D38" s="31"/>
      <c r="E38" s="31"/>
      <c r="F38" s="29"/>
      <c r="G38" s="29"/>
      <c r="H38" s="29"/>
      <c r="I38" s="31"/>
      <c r="J38" s="31"/>
      <c r="K38" s="31"/>
      <c r="L38" s="31"/>
      <c r="M38" s="31"/>
      <c r="N38" s="31"/>
      <c r="O38" s="31"/>
      <c r="P38" s="31"/>
      <c r="Q38" s="29"/>
      <c r="R38" s="29"/>
      <c r="S38" s="29"/>
      <c r="T38" s="31"/>
      <c r="U38" s="31"/>
      <c r="V38" s="31"/>
      <c r="W38" s="31"/>
      <c r="X38" s="31"/>
      <c r="Y38" s="31"/>
      <c r="Z38" s="31"/>
      <c r="AA38" s="29"/>
      <c r="AB38" s="29"/>
      <c r="AC38" s="29"/>
      <c r="AD38" s="31">
        <v>32</v>
      </c>
      <c r="AE38" s="31">
        <v>1.1251438462984578</v>
      </c>
      <c r="AF38" s="31">
        <v>2.8233508553697941</v>
      </c>
      <c r="AG38" s="31">
        <v>-23.814930939515499</v>
      </c>
      <c r="AH38" s="31">
        <v>1403.3718996414532</v>
      </c>
      <c r="AI38" s="31">
        <v>-23.368919810111322</v>
      </c>
      <c r="AJ38" s="31">
        <v>23.368919810111322</v>
      </c>
      <c r="AK38" s="29"/>
      <c r="AL38" s="29"/>
    </row>
    <row r="39" spans="1:38" x14ac:dyDescent="0.25">
      <c r="A39" s="31"/>
      <c r="B39" s="31"/>
      <c r="C39" s="31"/>
      <c r="D39" s="31"/>
      <c r="E39" s="31"/>
      <c r="F39" s="29"/>
      <c r="G39" s="29"/>
      <c r="H39" s="29"/>
      <c r="I39" s="31"/>
      <c r="J39" s="31"/>
      <c r="K39" s="31"/>
      <c r="L39" s="31"/>
      <c r="M39" s="31"/>
      <c r="N39" s="31"/>
      <c r="O39" s="31"/>
      <c r="P39" s="31"/>
      <c r="Q39" s="29"/>
      <c r="R39" s="29"/>
      <c r="S39" s="29"/>
      <c r="T39" s="31"/>
      <c r="U39" s="31"/>
      <c r="V39" s="31"/>
      <c r="W39" s="31"/>
      <c r="X39" s="31"/>
      <c r="Y39" s="31"/>
      <c r="Z39" s="31"/>
      <c r="AA39" s="29"/>
      <c r="AB39" s="29"/>
      <c r="AC39" s="29"/>
      <c r="AD39" s="31">
        <v>33</v>
      </c>
      <c r="AE39" s="31">
        <v>2.8233508553697941</v>
      </c>
      <c r="AF39" s="31">
        <v>1.1534811892275347</v>
      </c>
      <c r="AG39" s="31">
        <v>1403.3718996414532</v>
      </c>
      <c r="AH39" s="31">
        <v>-23.368919810111322</v>
      </c>
      <c r="AI39" s="31">
        <v>-22.873840758825835</v>
      </c>
      <c r="AJ39" s="31">
        <v>22.873840758825835</v>
      </c>
      <c r="AK39" s="29"/>
      <c r="AL39" s="29"/>
    </row>
    <row r="40" spans="1:38" x14ac:dyDescent="0.25">
      <c r="A40" s="31"/>
      <c r="B40" s="31"/>
      <c r="C40" s="31"/>
      <c r="D40" s="31"/>
      <c r="E40" s="31"/>
      <c r="F40" s="29"/>
      <c r="G40" s="29"/>
      <c r="H40" s="29"/>
      <c r="I40" s="31"/>
      <c r="J40" s="31"/>
      <c r="K40" s="31"/>
      <c r="L40" s="31"/>
      <c r="M40" s="31"/>
      <c r="N40" s="31"/>
      <c r="O40" s="31"/>
      <c r="P40" s="31"/>
      <c r="Q40" s="29"/>
      <c r="R40" s="29"/>
      <c r="S40" s="29"/>
      <c r="T40" s="31"/>
      <c r="U40" s="31"/>
      <c r="V40" s="31"/>
      <c r="W40" s="31"/>
      <c r="X40" s="31"/>
      <c r="Y40" s="31"/>
      <c r="Z40" s="31"/>
      <c r="AA40" s="29"/>
      <c r="AB40" s="29"/>
      <c r="AC40" s="29"/>
      <c r="AD40" s="31">
        <v>34</v>
      </c>
      <c r="AE40" s="31">
        <v>1.1534811892275347</v>
      </c>
      <c r="AF40" s="31">
        <v>1.1808323729810186</v>
      </c>
      <c r="AG40" s="31">
        <v>-23.368919810111322</v>
      </c>
      <c r="AH40" s="31">
        <v>-22.873840758825835</v>
      </c>
      <c r="AI40" s="31">
        <v>495.26716340303506</v>
      </c>
      <c r="AJ40" s="31">
        <v>495.26716340303506</v>
      </c>
      <c r="AK40" s="29"/>
      <c r="AL40" s="29"/>
    </row>
    <row r="41" spans="1:38" x14ac:dyDescent="0.25">
      <c r="A41" s="31"/>
      <c r="B41" s="31"/>
      <c r="C41" s="31"/>
      <c r="D41" s="31"/>
      <c r="E41" s="31"/>
      <c r="F41" s="29"/>
      <c r="G41" s="29"/>
      <c r="H41" s="29"/>
      <c r="I41" s="31"/>
      <c r="J41" s="31"/>
      <c r="K41" s="31"/>
      <c r="L41" s="31"/>
      <c r="M41" s="31"/>
      <c r="N41" s="31"/>
      <c r="O41" s="31"/>
      <c r="P41" s="31"/>
      <c r="Q41" s="29"/>
      <c r="R41" s="29"/>
      <c r="S41" s="29"/>
      <c r="T41" s="31"/>
      <c r="U41" s="31"/>
      <c r="V41" s="31"/>
      <c r="W41" s="31"/>
      <c r="X41" s="31"/>
      <c r="Y41" s="31"/>
      <c r="Z41" s="31"/>
      <c r="AA41" s="29"/>
      <c r="AB41" s="29"/>
      <c r="AC41" s="29"/>
      <c r="AD41" s="31">
        <v>35</v>
      </c>
      <c r="AE41" s="31">
        <v>1.1808323729810186</v>
      </c>
      <c r="AF41" s="31">
        <v>2.4445227273155794</v>
      </c>
      <c r="AG41" s="31">
        <v>-22.873840758825835</v>
      </c>
      <c r="AH41" s="31">
        <v>495.26716340303506</v>
      </c>
      <c r="AI41" s="31">
        <v>-21.632981389140692</v>
      </c>
      <c r="AJ41" s="31">
        <v>21.632981389140692</v>
      </c>
      <c r="AK41" s="29"/>
      <c r="AL41" s="29"/>
    </row>
    <row r="42" spans="1:38" x14ac:dyDescent="0.25">
      <c r="A42" s="31"/>
      <c r="B42" s="31"/>
      <c r="C42" s="31"/>
      <c r="D42" s="31"/>
      <c r="E42" s="31"/>
      <c r="F42" s="29"/>
      <c r="G42" s="29"/>
      <c r="H42" s="29"/>
      <c r="I42" s="31"/>
      <c r="J42" s="31"/>
      <c r="K42" s="31"/>
      <c r="L42" s="31"/>
      <c r="M42" s="31"/>
      <c r="N42" s="31"/>
      <c r="O42" s="31"/>
      <c r="P42" s="31"/>
      <c r="Q42" s="29"/>
      <c r="R42" s="29"/>
      <c r="S42" s="29"/>
      <c r="T42" s="31"/>
      <c r="U42" s="31"/>
      <c r="V42" s="31"/>
      <c r="W42" s="31"/>
      <c r="X42" s="31"/>
      <c r="Y42" s="31"/>
      <c r="Z42" s="31"/>
      <c r="AA42" s="29"/>
      <c r="AB42" s="29"/>
      <c r="AC42" s="29"/>
      <c r="AD42" s="31">
        <v>36</v>
      </c>
      <c r="AE42" s="31">
        <v>2.4445227273155794</v>
      </c>
      <c r="AF42" s="31">
        <v>1.2366192180701661</v>
      </c>
      <c r="AG42" s="31">
        <v>495.26716340303506</v>
      </c>
      <c r="AH42" s="31">
        <v>-21.632981389140692</v>
      </c>
      <c r="AI42" s="31">
        <v>-20.185918623200589</v>
      </c>
      <c r="AJ42" s="31">
        <v>20.185918623200589</v>
      </c>
      <c r="AK42" s="29"/>
      <c r="AL42" s="29"/>
    </row>
    <row r="43" spans="1:38" x14ac:dyDescent="0.25">
      <c r="A43" s="31"/>
      <c r="B43" s="31"/>
      <c r="C43" s="31"/>
      <c r="D43" s="31"/>
      <c r="E43" s="31"/>
      <c r="F43" s="29"/>
      <c r="G43" s="29"/>
      <c r="H43" s="29"/>
      <c r="I43" s="31"/>
      <c r="J43" s="31"/>
      <c r="K43" s="31"/>
      <c r="L43" s="31"/>
      <c r="M43" s="31"/>
      <c r="N43" s="31"/>
      <c r="O43" s="31"/>
      <c r="P43" s="31"/>
      <c r="Q43" s="29"/>
      <c r="R43" s="29"/>
      <c r="S43" s="29"/>
      <c r="T43" s="31"/>
      <c r="U43" s="31"/>
      <c r="V43" s="31"/>
      <c r="W43" s="31"/>
      <c r="X43" s="31"/>
      <c r="Y43" s="31"/>
      <c r="Z43" s="31"/>
      <c r="AA43" s="29"/>
      <c r="AB43" s="29"/>
      <c r="AC43" s="29"/>
      <c r="AD43" s="31">
        <v>37</v>
      </c>
      <c r="AE43" s="31">
        <v>1.2366192180701661</v>
      </c>
      <c r="AF43" s="31">
        <v>1.2871716398457294</v>
      </c>
      <c r="AG43" s="31">
        <v>-21.632981389140692</v>
      </c>
      <c r="AH43" s="31">
        <v>-20.185918623200589</v>
      </c>
      <c r="AI43" s="31">
        <v>98.52727095634971</v>
      </c>
      <c r="AJ43" s="31">
        <v>98.52727095634971</v>
      </c>
      <c r="AK43" s="29"/>
      <c r="AL43" s="29"/>
    </row>
    <row r="44" spans="1:38" x14ac:dyDescent="0.25">
      <c r="A44" s="31"/>
      <c r="B44" s="31"/>
      <c r="C44" s="31"/>
      <c r="D44" s="31"/>
      <c r="E44" s="31"/>
      <c r="F44" s="29"/>
      <c r="G44" s="29"/>
      <c r="H44" s="29"/>
      <c r="I44" s="31"/>
      <c r="J44" s="31"/>
      <c r="K44" s="31"/>
      <c r="L44" s="31"/>
      <c r="M44" s="31"/>
      <c r="N44" s="31"/>
      <c r="O44" s="31"/>
      <c r="P44" s="31"/>
      <c r="Q44" s="29"/>
      <c r="R44" s="29"/>
      <c r="S44" s="29"/>
      <c r="T44" s="31"/>
      <c r="U44" s="31"/>
      <c r="V44" s="31"/>
      <c r="W44" s="31"/>
      <c r="X44" s="31"/>
      <c r="Y44" s="31"/>
      <c r="Z44" s="31"/>
      <c r="AA44" s="29"/>
      <c r="AB44" s="29"/>
      <c r="AC44" s="29"/>
      <c r="AD44" s="31">
        <v>38</v>
      </c>
      <c r="AE44" s="31">
        <v>1.2871716398457294</v>
      </c>
      <c r="AF44" s="31">
        <v>1.9923567197094125</v>
      </c>
      <c r="AG44" s="31">
        <v>-20.185918623200589</v>
      </c>
      <c r="AH44" s="31">
        <v>98.52727095634971</v>
      </c>
      <c r="AI44" s="31">
        <v>-15.093099940979622</v>
      </c>
      <c r="AJ44" s="31">
        <v>15.093099940979622</v>
      </c>
      <c r="AK44" s="29"/>
      <c r="AL44" s="29"/>
    </row>
    <row r="45" spans="1:38" x14ac:dyDescent="0.25">
      <c r="A45" s="31"/>
      <c r="B45" s="31"/>
      <c r="C45" s="31"/>
      <c r="D45" s="31"/>
      <c r="E45" s="31"/>
      <c r="F45" s="29"/>
      <c r="G45" s="29"/>
      <c r="H45" s="29"/>
      <c r="I45" s="31"/>
      <c r="J45" s="31"/>
      <c r="K45" s="31"/>
      <c r="L45" s="31"/>
      <c r="M45" s="31"/>
      <c r="N45" s="31"/>
      <c r="O45" s="31"/>
      <c r="P45" s="31"/>
      <c r="Q45" s="29"/>
      <c r="R45" s="29"/>
      <c r="S45" s="29"/>
      <c r="T45" s="31"/>
      <c r="U45" s="31"/>
      <c r="V45" s="31"/>
      <c r="W45" s="31"/>
      <c r="X45" s="31"/>
      <c r="Y45" s="31"/>
      <c r="Z45" s="31"/>
      <c r="AA45" s="29"/>
      <c r="AB45" s="29"/>
      <c r="AC45" s="29"/>
      <c r="AD45" s="31">
        <v>39</v>
      </c>
      <c r="AE45" s="31">
        <v>1.9923567197094125</v>
      </c>
      <c r="AF45" s="31">
        <v>1.4070808823388283</v>
      </c>
      <c r="AG45" s="31">
        <v>98.52727095634971</v>
      </c>
      <c r="AH45" s="31">
        <v>-15.093099940979622</v>
      </c>
      <c r="AI45" s="31">
        <v>-10.0914095791018</v>
      </c>
      <c r="AJ45" s="31">
        <v>10.0914095791018</v>
      </c>
      <c r="AK45" s="29"/>
      <c r="AL45" s="29"/>
    </row>
    <row r="46" spans="1:38" x14ac:dyDescent="0.25">
      <c r="A46" s="31"/>
      <c r="B46" s="31"/>
      <c r="C46" s="31"/>
      <c r="D46" s="31"/>
      <c r="E46" s="31"/>
      <c r="F46" s="29"/>
      <c r="G46" s="29"/>
      <c r="H46" s="29"/>
      <c r="I46" s="31"/>
      <c r="J46" s="31"/>
      <c r="K46" s="31"/>
      <c r="L46" s="31"/>
      <c r="M46" s="31"/>
      <c r="N46" s="31"/>
      <c r="O46" s="31"/>
      <c r="P46" s="31"/>
      <c r="Q46" s="29"/>
      <c r="R46" s="29"/>
      <c r="S46" s="29"/>
      <c r="T46" s="31"/>
      <c r="U46" s="31"/>
      <c r="V46" s="31"/>
      <c r="W46" s="31"/>
      <c r="X46" s="31"/>
      <c r="Y46" s="31"/>
      <c r="Z46" s="31"/>
      <c r="AA46" s="29"/>
      <c r="AB46" s="29"/>
      <c r="AC46" s="29"/>
      <c r="AD46" s="31">
        <v>40</v>
      </c>
      <c r="AE46" s="31">
        <v>1.4070808823388283</v>
      </c>
      <c r="AF46" s="31">
        <v>1.4848277391454927</v>
      </c>
      <c r="AG46" s="31">
        <v>-15.093099940979622</v>
      </c>
      <c r="AH46" s="31">
        <v>-10.0914095791018</v>
      </c>
      <c r="AI46" s="31">
        <v>6.1368809935824871</v>
      </c>
      <c r="AJ46" s="31">
        <v>6.1368809935824871</v>
      </c>
      <c r="AK46" s="29"/>
      <c r="AL46" s="29"/>
    </row>
    <row r="47" spans="1:38" x14ac:dyDescent="0.25">
      <c r="A47" s="31"/>
      <c r="B47" s="31"/>
      <c r="C47" s="31"/>
      <c r="D47" s="31"/>
      <c r="E47" s="31"/>
      <c r="F47" s="29"/>
      <c r="G47" s="29"/>
      <c r="H47" s="29"/>
      <c r="I47" s="31"/>
      <c r="J47" s="31"/>
      <c r="K47" s="31"/>
      <c r="L47" s="31"/>
      <c r="M47" s="31"/>
      <c r="N47" s="31"/>
      <c r="O47" s="31"/>
      <c r="P47" s="31"/>
      <c r="Q47" s="29"/>
      <c r="R47" s="29"/>
      <c r="S47" s="29"/>
      <c r="T47" s="31"/>
      <c r="U47" s="31"/>
      <c r="V47" s="31"/>
      <c r="W47" s="31"/>
      <c r="X47" s="31"/>
      <c r="Y47" s="31"/>
      <c r="Z47" s="31"/>
      <c r="AA47" s="29"/>
      <c r="AB47" s="29"/>
      <c r="AC47" s="29"/>
      <c r="AD47" s="31">
        <v>41</v>
      </c>
      <c r="AE47" s="31">
        <v>1.4848277391454927</v>
      </c>
      <c r="AF47" s="31">
        <v>1.6416897835262787</v>
      </c>
      <c r="AG47" s="31">
        <v>-10.0914095791018</v>
      </c>
      <c r="AH47" s="31">
        <v>6.1368809935824871</v>
      </c>
      <c r="AI47" s="31">
        <v>-1.1596971169962416</v>
      </c>
      <c r="AJ47" s="31">
        <v>1.1596971169962416</v>
      </c>
      <c r="AK47" s="29"/>
      <c r="AL47" s="29"/>
    </row>
    <row r="48" spans="1:38" x14ac:dyDescent="0.25">
      <c r="A48" s="31"/>
      <c r="B48" s="31"/>
      <c r="C48" s="31"/>
      <c r="D48" s="31"/>
      <c r="E48" s="31"/>
      <c r="F48" s="29"/>
      <c r="G48" s="29"/>
      <c r="H48" s="29"/>
      <c r="I48" s="31"/>
      <c r="J48" s="31"/>
      <c r="K48" s="31"/>
      <c r="L48" s="31"/>
      <c r="M48" s="31"/>
      <c r="N48" s="31"/>
      <c r="O48" s="31"/>
      <c r="P48" s="31"/>
      <c r="Q48" s="29"/>
      <c r="R48" s="29"/>
      <c r="S48" s="29"/>
      <c r="T48" s="31"/>
      <c r="U48" s="31"/>
      <c r="V48" s="31"/>
      <c r="W48" s="31"/>
      <c r="X48" s="31"/>
      <c r="Y48" s="31"/>
      <c r="Z48" s="31"/>
      <c r="AA48" s="29"/>
      <c r="AB48" s="29"/>
      <c r="AC48" s="29"/>
      <c r="AD48" s="31">
        <v>42</v>
      </c>
      <c r="AE48" s="31">
        <v>1.6416897835262787</v>
      </c>
      <c r="AF48" s="31">
        <v>1.5823709233873511</v>
      </c>
      <c r="AG48" s="31">
        <v>6.1368809935824871</v>
      </c>
      <c r="AH48" s="31">
        <v>-1.1596971169962416</v>
      </c>
      <c r="AI48" s="31">
        <v>-0.10513280323576879</v>
      </c>
      <c r="AJ48" s="31">
        <v>0.10513280323576879</v>
      </c>
      <c r="AK48" s="29"/>
      <c r="AL48" s="29"/>
    </row>
    <row r="49" spans="1:38" x14ac:dyDescent="0.25">
      <c r="A49" s="31"/>
      <c r="B49" s="31"/>
      <c r="C49" s="31"/>
      <c r="D49" s="31"/>
      <c r="E49" s="31"/>
      <c r="F49" s="29"/>
      <c r="G49" s="29"/>
      <c r="H49" s="29"/>
      <c r="I49" s="31"/>
      <c r="J49" s="31"/>
      <c r="K49" s="31"/>
      <c r="L49" s="31"/>
      <c r="M49" s="31"/>
      <c r="N49" s="31"/>
      <c r="O49" s="31"/>
      <c r="P49" s="31"/>
      <c r="Q49" s="29"/>
      <c r="R49" s="29"/>
      <c r="S49" s="29"/>
      <c r="T49" s="31"/>
      <c r="U49" s="31"/>
      <c r="V49" s="31"/>
      <c r="W49" s="31"/>
      <c r="X49" s="31"/>
      <c r="Y49" s="31"/>
      <c r="Z49" s="31"/>
      <c r="AA49" s="29"/>
      <c r="AB49" s="29"/>
      <c r="AC49" s="29"/>
      <c r="AD49" s="31">
        <v>43</v>
      </c>
      <c r="AE49" s="31">
        <v>1.5823709233873511</v>
      </c>
      <c r="AF49" s="31">
        <v>1.5917988922302915</v>
      </c>
      <c r="AG49" s="31">
        <v>-1.1596971169962416</v>
      </c>
      <c r="AH49" s="31">
        <v>-0.10513280323576879</v>
      </c>
      <c r="AI49" s="31">
        <v>2.0680340240062378E-3</v>
      </c>
      <c r="AJ49" s="31">
        <v>2.0680340240062378E-3</v>
      </c>
      <c r="AK49" s="29"/>
      <c r="AL49" s="29"/>
    </row>
    <row r="50" spans="1:38" x14ac:dyDescent="0.25">
      <c r="A50" s="31"/>
      <c r="B50" s="31"/>
      <c r="C50" s="31"/>
      <c r="D50" s="31"/>
      <c r="E50" s="31"/>
      <c r="F50" s="29"/>
      <c r="G50" s="29"/>
      <c r="H50" s="29"/>
      <c r="I50" s="31"/>
      <c r="J50" s="31"/>
      <c r="K50" s="31"/>
      <c r="L50" s="31"/>
      <c r="M50" s="31"/>
      <c r="N50" s="31"/>
      <c r="O50" s="31"/>
      <c r="P50" s="31"/>
      <c r="Q50" s="29"/>
      <c r="R50" s="29"/>
      <c r="S50" s="29"/>
      <c r="T50" s="31"/>
      <c r="U50" s="31"/>
      <c r="V50" s="31"/>
      <c r="W50" s="31"/>
      <c r="X50" s="31"/>
      <c r="Y50" s="31"/>
      <c r="Z50" s="31"/>
      <c r="AA50" s="29"/>
      <c r="AB50" s="29"/>
      <c r="AC50" s="29"/>
      <c r="AD50" s="31">
        <v>44</v>
      </c>
      <c r="AE50" s="31">
        <v>1.5917988922302915</v>
      </c>
      <c r="AF50" s="31">
        <v>1.59273879582872</v>
      </c>
      <c r="AG50" s="31">
        <v>-0.10513280323576879</v>
      </c>
      <c r="AH50" s="31">
        <v>2.0680340240062378E-3</v>
      </c>
      <c r="AI50" s="31">
        <v>-3.5856027587044537E-6</v>
      </c>
      <c r="AJ50" s="31">
        <v>3.5856027587044537E-6</v>
      </c>
      <c r="AK50" s="29"/>
      <c r="AL50" s="29"/>
    </row>
    <row r="51" spans="1:38" x14ac:dyDescent="0.25">
      <c r="A51" s="31"/>
      <c r="B51" s="31"/>
      <c r="C51" s="31"/>
      <c r="D51" s="31"/>
      <c r="E51" s="31"/>
      <c r="F51" s="29"/>
      <c r="G51" s="29"/>
      <c r="H51" s="29"/>
      <c r="I51" s="31"/>
      <c r="J51" s="31"/>
      <c r="K51" s="31"/>
      <c r="L51" s="31"/>
      <c r="M51" s="31"/>
      <c r="N51" s="31"/>
      <c r="O51" s="31"/>
      <c r="P51" s="31"/>
      <c r="Q51" s="29"/>
      <c r="R51" s="29"/>
      <c r="S51" s="29"/>
      <c r="T51" s="31"/>
      <c r="U51" s="31"/>
      <c r="V51" s="31"/>
      <c r="W51" s="31"/>
      <c r="X51" s="31"/>
      <c r="Y51" s="31"/>
      <c r="Z51" s="31"/>
      <c r="AA51" s="29"/>
      <c r="AB51" s="29"/>
      <c r="AC51" s="29"/>
      <c r="AD51" s="31"/>
      <c r="AE51" s="31"/>
      <c r="AF51" s="31"/>
      <c r="AG51" s="31"/>
      <c r="AH51" s="31"/>
      <c r="AI51" s="31"/>
      <c r="AJ51" s="31"/>
      <c r="AK51" s="29"/>
      <c r="AL51" s="29"/>
    </row>
    <row r="52" spans="1:38" x14ac:dyDescent="0.25">
      <c r="A52" s="31"/>
      <c r="B52" s="31"/>
      <c r="C52" s="31"/>
      <c r="D52" s="31"/>
      <c r="E52" s="31"/>
      <c r="F52" s="29"/>
      <c r="G52" s="29"/>
      <c r="H52" s="29"/>
      <c r="I52" s="31"/>
      <c r="J52" s="31"/>
      <c r="K52" s="31"/>
      <c r="L52" s="31"/>
      <c r="M52" s="31"/>
      <c r="N52" s="31"/>
      <c r="O52" s="31"/>
      <c r="P52" s="31"/>
      <c r="Q52" s="29"/>
      <c r="R52" s="29"/>
      <c r="S52" s="29"/>
      <c r="T52" s="31"/>
      <c r="U52" s="31"/>
      <c r="V52" s="31"/>
      <c r="W52" s="31"/>
      <c r="X52" s="31"/>
      <c r="Y52" s="31"/>
      <c r="Z52" s="31"/>
      <c r="AA52" s="29"/>
      <c r="AB52" s="29"/>
      <c r="AC52" s="29"/>
      <c r="AD52" s="31"/>
      <c r="AE52" s="31"/>
      <c r="AF52" s="31"/>
      <c r="AG52" s="31"/>
      <c r="AH52" s="31"/>
      <c r="AI52" s="31"/>
      <c r="AJ52" s="31"/>
      <c r="AK52" s="29"/>
      <c r="AL52" s="29"/>
    </row>
    <row r="53" spans="1:38" x14ac:dyDescent="0.25">
      <c r="A53" s="31"/>
      <c r="B53" s="31"/>
      <c r="C53" s="31"/>
      <c r="D53" s="31"/>
      <c r="E53" s="31"/>
      <c r="F53" s="29"/>
      <c r="G53" s="29"/>
      <c r="H53" s="29"/>
      <c r="I53" s="31"/>
      <c r="J53" s="31"/>
      <c r="K53" s="31"/>
      <c r="L53" s="31"/>
      <c r="M53" s="31"/>
      <c r="N53" s="31"/>
      <c r="O53" s="31"/>
      <c r="P53" s="31"/>
      <c r="Q53" s="29"/>
      <c r="R53" s="29"/>
      <c r="S53" s="29"/>
      <c r="T53" s="31"/>
      <c r="U53" s="31"/>
      <c r="V53" s="31"/>
      <c r="W53" s="31"/>
      <c r="X53" s="31"/>
      <c r="Y53" s="31"/>
      <c r="Z53" s="31"/>
      <c r="AA53" s="29"/>
      <c r="AB53" s="29"/>
      <c r="AC53" s="29"/>
      <c r="AD53" s="31"/>
      <c r="AE53" s="31"/>
      <c r="AF53" s="31"/>
      <c r="AG53" s="31"/>
      <c r="AH53" s="31"/>
      <c r="AI53" s="31"/>
      <c r="AJ53" s="31"/>
      <c r="AK53" s="29"/>
      <c r="AL53" s="29"/>
    </row>
    <row r="54" spans="1:38" x14ac:dyDescent="0.25">
      <c r="A54" s="31"/>
      <c r="B54" s="31"/>
      <c r="C54" s="31"/>
      <c r="D54" s="31"/>
      <c r="E54" s="31"/>
      <c r="F54" s="29"/>
      <c r="G54" s="29"/>
      <c r="H54" s="29"/>
      <c r="I54" s="31"/>
      <c r="J54" s="31"/>
      <c r="K54" s="31"/>
      <c r="L54" s="31"/>
      <c r="M54" s="31"/>
      <c r="N54" s="31"/>
      <c r="O54" s="31"/>
      <c r="P54" s="31"/>
      <c r="Q54" s="29"/>
      <c r="R54" s="29"/>
      <c r="S54" s="29"/>
      <c r="T54" s="31"/>
      <c r="U54" s="31"/>
      <c r="V54" s="31"/>
      <c r="W54" s="31"/>
      <c r="X54" s="31"/>
      <c r="Y54" s="31"/>
      <c r="Z54" s="31"/>
      <c r="AA54" s="29"/>
      <c r="AB54" s="29"/>
      <c r="AC54" s="29"/>
      <c r="AD54" s="31"/>
      <c r="AE54" s="31"/>
      <c r="AF54" s="31"/>
      <c r="AG54" s="31"/>
      <c r="AH54" s="31"/>
      <c r="AI54" s="31"/>
      <c r="AJ54" s="31"/>
      <c r="AK54" s="29"/>
      <c r="AL54" s="29"/>
    </row>
    <row r="55" spans="1:38" x14ac:dyDescent="0.25">
      <c r="A55" s="31"/>
      <c r="B55" s="31"/>
      <c r="C55" s="31"/>
      <c r="D55" s="31"/>
      <c r="E55" s="31"/>
      <c r="F55" s="29"/>
      <c r="G55" s="29"/>
      <c r="H55" s="29"/>
      <c r="I55" s="31"/>
      <c r="J55" s="31"/>
      <c r="K55" s="31"/>
      <c r="L55" s="31"/>
      <c r="M55" s="31"/>
      <c r="N55" s="31"/>
      <c r="O55" s="31"/>
      <c r="P55" s="31"/>
      <c r="Q55" s="29"/>
      <c r="R55" s="29"/>
      <c r="S55" s="29"/>
      <c r="T55" s="31"/>
      <c r="U55" s="31"/>
      <c r="V55" s="31"/>
      <c r="W55" s="31"/>
      <c r="X55" s="31"/>
      <c r="Y55" s="31"/>
      <c r="Z55" s="31"/>
      <c r="AA55" s="29"/>
      <c r="AB55" s="29"/>
      <c r="AC55" s="29"/>
      <c r="AD55" s="31"/>
      <c r="AE55" s="31"/>
      <c r="AF55" s="31"/>
      <c r="AG55" s="31"/>
      <c r="AH55" s="31"/>
      <c r="AI55" s="31"/>
      <c r="AJ55" s="31"/>
      <c r="AK55" s="29"/>
      <c r="AL55" s="29"/>
    </row>
    <row r="56" spans="1:38" x14ac:dyDescent="0.25">
      <c r="A56" s="31"/>
      <c r="B56" s="31"/>
      <c r="C56" s="31"/>
      <c r="D56" s="31"/>
      <c r="E56" s="31"/>
      <c r="F56" s="29"/>
      <c r="G56" s="29"/>
      <c r="H56" s="29"/>
      <c r="I56" s="31"/>
      <c r="J56" s="31"/>
      <c r="K56" s="31"/>
      <c r="L56" s="31"/>
      <c r="M56" s="31"/>
      <c r="N56" s="31"/>
      <c r="O56" s="31"/>
      <c r="P56" s="31"/>
      <c r="Q56" s="29"/>
      <c r="R56" s="29"/>
      <c r="S56" s="29"/>
      <c r="T56" s="31"/>
      <c r="U56" s="31"/>
      <c r="V56" s="31"/>
      <c r="W56" s="31"/>
      <c r="X56" s="31"/>
      <c r="Y56" s="31"/>
      <c r="Z56" s="31"/>
      <c r="AA56" s="29"/>
      <c r="AB56" s="29"/>
      <c r="AC56" s="29"/>
      <c r="AD56" s="31"/>
      <c r="AE56" s="31"/>
      <c r="AF56" s="31"/>
      <c r="AG56" s="31"/>
      <c r="AH56" s="31"/>
      <c r="AI56" s="31"/>
      <c r="AJ56" s="31"/>
      <c r="AK56" s="29"/>
      <c r="AL56" s="29"/>
    </row>
    <row r="57" spans="1:38" x14ac:dyDescent="0.25">
      <c r="A57" s="31"/>
      <c r="B57" s="31"/>
      <c r="C57" s="31"/>
      <c r="D57" s="31"/>
      <c r="E57" s="31"/>
      <c r="F57" s="29"/>
      <c r="G57" s="29"/>
      <c r="H57" s="29"/>
      <c r="I57" s="31"/>
      <c r="J57" s="31"/>
      <c r="K57" s="31"/>
      <c r="L57" s="31"/>
      <c r="M57" s="31"/>
      <c r="N57" s="31"/>
      <c r="O57" s="31"/>
      <c r="P57" s="31"/>
      <c r="Q57" s="29"/>
      <c r="R57" s="29"/>
      <c r="S57" s="29"/>
      <c r="T57" s="31"/>
      <c r="U57" s="31"/>
      <c r="V57" s="31"/>
      <c r="W57" s="31"/>
      <c r="X57" s="31"/>
      <c r="Y57" s="31"/>
      <c r="Z57" s="31"/>
      <c r="AA57" s="29"/>
      <c r="AB57" s="29"/>
      <c r="AC57" s="29"/>
      <c r="AD57" s="31"/>
      <c r="AE57" s="31"/>
      <c r="AF57" s="31"/>
      <c r="AG57" s="31"/>
      <c r="AH57" s="31"/>
      <c r="AI57" s="31"/>
      <c r="AJ57" s="31"/>
      <c r="AK57" s="29"/>
      <c r="AL57" s="29"/>
    </row>
    <row r="58" spans="1:38" x14ac:dyDescent="0.25">
      <c r="A58" s="31"/>
      <c r="B58" s="31"/>
      <c r="C58" s="31"/>
      <c r="D58" s="31"/>
      <c r="E58" s="31"/>
      <c r="F58" s="29"/>
      <c r="G58" s="29"/>
      <c r="H58" s="29"/>
      <c r="I58" s="31"/>
      <c r="J58" s="31"/>
      <c r="K58" s="31"/>
      <c r="L58" s="31"/>
      <c r="M58" s="31"/>
      <c r="N58" s="31"/>
      <c r="O58" s="31"/>
      <c r="P58" s="31"/>
      <c r="Q58" s="29"/>
      <c r="R58" s="29"/>
      <c r="S58" s="29"/>
      <c r="T58" s="31"/>
      <c r="U58" s="31"/>
      <c r="V58" s="31"/>
      <c r="W58" s="31"/>
      <c r="X58" s="31"/>
      <c r="Y58" s="31"/>
      <c r="Z58" s="31"/>
      <c r="AA58" s="29"/>
      <c r="AB58" s="29"/>
      <c r="AC58" s="29"/>
      <c r="AD58" s="31"/>
      <c r="AE58" s="31"/>
      <c r="AF58" s="31"/>
      <c r="AG58" s="31"/>
      <c r="AH58" s="31"/>
      <c r="AI58" s="31"/>
      <c r="AJ58" s="31"/>
      <c r="AK58" s="29"/>
      <c r="AL58" s="29"/>
    </row>
    <row r="59" spans="1:38" x14ac:dyDescent="0.25">
      <c r="A59" s="31"/>
      <c r="B59" s="31"/>
      <c r="C59" s="31"/>
      <c r="D59" s="31"/>
      <c r="E59" s="31"/>
      <c r="F59" s="29"/>
      <c r="G59" s="29"/>
      <c r="H59" s="29"/>
      <c r="I59" s="31"/>
      <c r="J59" s="31"/>
      <c r="K59" s="31"/>
      <c r="L59" s="31"/>
      <c r="M59" s="31"/>
      <c r="N59" s="31"/>
      <c r="O59" s="31"/>
      <c r="P59" s="31"/>
      <c r="Q59" s="29"/>
      <c r="R59" s="29"/>
      <c r="S59" s="29"/>
      <c r="T59" s="31"/>
      <c r="U59" s="31"/>
      <c r="V59" s="31"/>
      <c r="W59" s="31"/>
      <c r="X59" s="31"/>
      <c r="Y59" s="31"/>
      <c r="Z59" s="31"/>
      <c r="AA59" s="29"/>
      <c r="AB59" s="29"/>
      <c r="AC59" s="29"/>
      <c r="AD59" s="31"/>
      <c r="AE59" s="31"/>
      <c r="AF59" s="31"/>
      <c r="AG59" s="31"/>
      <c r="AH59" s="31"/>
      <c r="AI59" s="31"/>
      <c r="AJ59" s="31"/>
      <c r="AK59" s="29"/>
      <c r="AL59" s="29"/>
    </row>
    <row r="60" spans="1:38" x14ac:dyDescent="0.25">
      <c r="A60" s="31"/>
      <c r="B60" s="31"/>
      <c r="C60" s="31"/>
      <c r="D60" s="31"/>
      <c r="E60" s="31"/>
      <c r="F60" s="29"/>
      <c r="G60" s="29"/>
      <c r="H60" s="29"/>
      <c r="I60" s="31"/>
      <c r="J60" s="31"/>
      <c r="K60" s="31"/>
      <c r="L60" s="31"/>
      <c r="M60" s="31"/>
      <c r="N60" s="31"/>
      <c r="O60" s="31"/>
      <c r="P60" s="31"/>
      <c r="Q60" s="29"/>
      <c r="R60" s="29"/>
      <c r="S60" s="29"/>
      <c r="T60" s="31"/>
      <c r="U60" s="31"/>
      <c r="V60" s="31"/>
      <c r="W60" s="31"/>
      <c r="X60" s="31"/>
      <c r="Y60" s="31"/>
      <c r="Z60" s="31"/>
      <c r="AA60" s="29"/>
      <c r="AB60" s="29"/>
      <c r="AC60" s="29"/>
      <c r="AD60" s="31"/>
      <c r="AE60" s="31"/>
      <c r="AF60" s="31"/>
      <c r="AG60" s="31"/>
      <c r="AH60" s="31"/>
      <c r="AI60" s="31"/>
      <c r="AJ60" s="31"/>
      <c r="AK60" s="29"/>
      <c r="AL60" s="29"/>
    </row>
    <row r="61" spans="1:38" x14ac:dyDescent="0.25">
      <c r="A61" s="31"/>
      <c r="B61" s="31"/>
      <c r="C61" s="31"/>
      <c r="D61" s="31"/>
      <c r="E61" s="31"/>
      <c r="F61" s="29"/>
      <c r="G61" s="29"/>
      <c r="H61" s="29"/>
      <c r="I61" s="31"/>
      <c r="J61" s="31"/>
      <c r="K61" s="31"/>
      <c r="L61" s="31"/>
      <c r="M61" s="31"/>
      <c r="N61" s="31"/>
      <c r="O61" s="31"/>
      <c r="P61" s="31"/>
      <c r="Q61" s="29"/>
      <c r="R61" s="29"/>
      <c r="S61" s="29"/>
      <c r="T61" s="31"/>
      <c r="U61" s="31"/>
      <c r="V61" s="31"/>
      <c r="W61" s="31"/>
      <c r="X61" s="31"/>
      <c r="Y61" s="31"/>
      <c r="Z61" s="31"/>
      <c r="AA61" s="29"/>
      <c r="AB61" s="29"/>
      <c r="AC61" s="29"/>
      <c r="AD61" s="31"/>
      <c r="AE61" s="31"/>
      <c r="AF61" s="31"/>
      <c r="AG61" s="31"/>
      <c r="AH61" s="31"/>
      <c r="AI61" s="31"/>
      <c r="AJ61" s="31"/>
      <c r="AK61" s="29"/>
      <c r="AL61" s="29"/>
    </row>
    <row r="62" spans="1:38" x14ac:dyDescent="0.25">
      <c r="A62" s="31"/>
      <c r="B62" s="31"/>
      <c r="C62" s="31"/>
      <c r="D62" s="31"/>
      <c r="E62" s="31"/>
      <c r="F62" s="29"/>
      <c r="G62" s="29"/>
      <c r="H62" s="29"/>
      <c r="I62" s="31"/>
      <c r="J62" s="31"/>
      <c r="K62" s="31"/>
      <c r="L62" s="31"/>
      <c r="M62" s="31"/>
      <c r="N62" s="31"/>
      <c r="O62" s="31"/>
      <c r="P62" s="31"/>
      <c r="Q62" s="29"/>
      <c r="R62" s="29"/>
      <c r="S62" s="29"/>
      <c r="T62" s="31"/>
      <c r="U62" s="31"/>
      <c r="V62" s="31"/>
      <c r="W62" s="31"/>
      <c r="X62" s="31"/>
      <c r="Y62" s="31"/>
      <c r="Z62" s="31"/>
      <c r="AA62" s="29"/>
      <c r="AB62" s="29"/>
      <c r="AC62" s="29"/>
      <c r="AD62" s="31"/>
      <c r="AE62" s="31"/>
      <c r="AF62" s="31"/>
      <c r="AG62" s="31"/>
      <c r="AH62" s="31"/>
      <c r="AI62" s="31"/>
      <c r="AJ62" s="31"/>
      <c r="AK62" s="29"/>
      <c r="AL62" s="29"/>
    </row>
    <row r="63" spans="1:38" x14ac:dyDescent="0.25">
      <c r="A63" s="31"/>
      <c r="B63" s="31"/>
      <c r="C63" s="31"/>
      <c r="D63" s="31"/>
      <c r="E63" s="31"/>
      <c r="F63" s="29"/>
      <c r="G63" s="29"/>
      <c r="H63" s="29"/>
      <c r="I63" s="31"/>
      <c r="J63" s="31"/>
      <c r="K63" s="31"/>
      <c r="L63" s="31"/>
      <c r="M63" s="31"/>
      <c r="N63" s="31"/>
      <c r="O63" s="31"/>
      <c r="P63" s="31"/>
      <c r="Q63" s="29"/>
      <c r="R63" s="29"/>
      <c r="S63" s="29"/>
      <c r="T63" s="31"/>
      <c r="U63" s="31"/>
      <c r="V63" s="31"/>
      <c r="W63" s="31"/>
      <c r="X63" s="31"/>
      <c r="Y63" s="31"/>
      <c r="Z63" s="31"/>
      <c r="AA63" s="29"/>
      <c r="AB63" s="29"/>
      <c r="AC63" s="29"/>
      <c r="AD63" s="31"/>
      <c r="AE63" s="31"/>
      <c r="AF63" s="31"/>
      <c r="AG63" s="31"/>
      <c r="AH63" s="31"/>
      <c r="AI63" s="31"/>
      <c r="AJ63" s="31"/>
      <c r="AK63" s="29"/>
      <c r="AL63" s="29"/>
    </row>
    <row r="64" spans="1:38" x14ac:dyDescent="0.25">
      <c r="A64" s="31"/>
      <c r="B64" s="31"/>
      <c r="C64" s="31"/>
      <c r="D64" s="31"/>
      <c r="E64" s="31"/>
      <c r="F64" s="29"/>
      <c r="G64" s="29"/>
      <c r="H64" s="29"/>
      <c r="I64" s="31"/>
      <c r="J64" s="31"/>
      <c r="K64" s="31"/>
      <c r="L64" s="31"/>
      <c r="M64" s="31"/>
      <c r="N64" s="31"/>
      <c r="O64" s="31"/>
      <c r="P64" s="31"/>
      <c r="Q64" s="29"/>
      <c r="R64" s="29"/>
      <c r="S64" s="29"/>
      <c r="T64" s="31"/>
      <c r="U64" s="31"/>
      <c r="V64" s="31"/>
      <c r="W64" s="31"/>
      <c r="X64" s="31"/>
      <c r="Y64" s="31"/>
      <c r="Z64" s="31"/>
      <c r="AA64" s="29"/>
      <c r="AB64" s="29"/>
      <c r="AC64" s="29"/>
      <c r="AD64" s="31"/>
      <c r="AE64" s="31"/>
      <c r="AF64" s="31"/>
      <c r="AG64" s="31"/>
      <c r="AH64" s="31"/>
      <c r="AI64" s="31"/>
      <c r="AJ64" s="31"/>
      <c r="AK64" s="29"/>
      <c r="AL64" s="29"/>
    </row>
    <row r="65" spans="1:38" x14ac:dyDescent="0.25">
      <c r="A65" s="31"/>
      <c r="B65" s="31"/>
      <c r="C65" s="31"/>
      <c r="D65" s="31"/>
      <c r="E65" s="31"/>
      <c r="F65" s="29"/>
      <c r="G65" s="29"/>
      <c r="H65" s="29"/>
      <c r="I65" s="31"/>
      <c r="J65" s="31"/>
      <c r="K65" s="31"/>
      <c r="L65" s="31"/>
      <c r="M65" s="31"/>
      <c r="N65" s="31"/>
      <c r="O65" s="31"/>
      <c r="P65" s="31"/>
      <c r="Q65" s="29"/>
      <c r="R65" s="29"/>
      <c r="S65" s="29"/>
      <c r="T65" s="31"/>
      <c r="U65" s="31"/>
      <c r="V65" s="31"/>
      <c r="W65" s="31"/>
      <c r="X65" s="31"/>
      <c r="Y65" s="31"/>
      <c r="Z65" s="31"/>
      <c r="AA65" s="29"/>
      <c r="AB65" s="29"/>
      <c r="AC65" s="29"/>
      <c r="AD65" s="31"/>
      <c r="AE65" s="31"/>
      <c r="AF65" s="31"/>
      <c r="AG65" s="31"/>
      <c r="AH65" s="31"/>
      <c r="AI65" s="31"/>
      <c r="AJ65" s="31"/>
      <c r="AK65" s="29"/>
      <c r="AL65" s="29"/>
    </row>
    <row r="66" spans="1:38" x14ac:dyDescent="0.25">
      <c r="A66" s="31"/>
      <c r="B66" s="31"/>
      <c r="C66" s="31"/>
      <c r="D66" s="31"/>
      <c r="E66" s="31"/>
      <c r="F66" s="29"/>
      <c r="G66" s="29"/>
      <c r="H66" s="29"/>
      <c r="I66" s="31"/>
      <c r="J66" s="31"/>
      <c r="K66" s="31"/>
      <c r="L66" s="31"/>
      <c r="M66" s="31"/>
      <c r="N66" s="31"/>
      <c r="O66" s="31"/>
      <c r="P66" s="31"/>
      <c r="Q66" s="29"/>
      <c r="R66" s="29"/>
      <c r="S66" s="29"/>
      <c r="T66" s="31"/>
      <c r="U66" s="31"/>
      <c r="V66" s="31"/>
      <c r="W66" s="31"/>
      <c r="X66" s="31"/>
      <c r="Y66" s="31"/>
      <c r="Z66" s="31"/>
      <c r="AA66" s="29"/>
      <c r="AB66" s="29"/>
      <c r="AC66" s="29"/>
      <c r="AD66" s="31"/>
      <c r="AE66" s="31"/>
      <c r="AF66" s="31"/>
      <c r="AG66" s="31"/>
      <c r="AH66" s="31"/>
      <c r="AI66" s="31"/>
      <c r="AJ66" s="31"/>
      <c r="AK66" s="29"/>
      <c r="AL66" s="29"/>
    </row>
    <row r="67" spans="1:38" x14ac:dyDescent="0.25">
      <c r="A67" s="31"/>
      <c r="B67" s="31"/>
      <c r="C67" s="31"/>
      <c r="D67" s="31"/>
      <c r="E67" s="31"/>
      <c r="F67" s="29"/>
      <c r="G67" s="29"/>
      <c r="H67" s="29"/>
      <c r="I67" s="31"/>
      <c r="J67" s="31"/>
      <c r="K67" s="31"/>
      <c r="L67" s="31"/>
      <c r="M67" s="31"/>
      <c r="N67" s="31"/>
      <c r="O67" s="31"/>
      <c r="P67" s="31"/>
      <c r="Q67" s="29"/>
      <c r="R67" s="29"/>
      <c r="S67" s="29"/>
      <c r="T67" s="31"/>
      <c r="U67" s="31"/>
      <c r="V67" s="31"/>
      <c r="W67" s="31"/>
      <c r="X67" s="31"/>
      <c r="Y67" s="31"/>
      <c r="Z67" s="31"/>
      <c r="AA67" s="29"/>
      <c r="AB67" s="29"/>
      <c r="AC67" s="29"/>
      <c r="AD67" s="31"/>
      <c r="AE67" s="31"/>
      <c r="AF67" s="31"/>
      <c r="AG67" s="31"/>
      <c r="AH67" s="31"/>
      <c r="AI67" s="31"/>
      <c r="AJ67" s="31"/>
      <c r="AK67" s="29"/>
      <c r="AL67" s="29"/>
    </row>
    <row r="68" spans="1:38" x14ac:dyDescent="0.25">
      <c r="A68" s="31"/>
      <c r="B68" s="31"/>
      <c r="C68" s="31"/>
      <c r="D68" s="31"/>
      <c r="E68" s="31"/>
      <c r="F68" s="29"/>
      <c r="G68" s="29"/>
      <c r="H68" s="29"/>
      <c r="I68" s="31"/>
      <c r="J68" s="31"/>
      <c r="K68" s="31"/>
      <c r="L68" s="31"/>
      <c r="M68" s="31"/>
      <c r="N68" s="31"/>
      <c r="O68" s="31"/>
      <c r="P68" s="31"/>
      <c r="Q68" s="29"/>
      <c r="R68" s="29"/>
      <c r="S68" s="29"/>
      <c r="T68" s="31"/>
      <c r="U68" s="31"/>
      <c r="V68" s="31"/>
      <c r="W68" s="31"/>
      <c r="X68" s="31"/>
      <c r="Y68" s="31"/>
      <c r="Z68" s="31"/>
      <c r="AA68" s="29"/>
      <c r="AB68" s="29"/>
      <c r="AC68" s="29"/>
      <c r="AD68" s="31"/>
      <c r="AE68" s="31"/>
      <c r="AF68" s="31"/>
      <c r="AG68" s="31"/>
      <c r="AH68" s="31"/>
      <c r="AI68" s="31"/>
      <c r="AJ68" s="31"/>
      <c r="AK68" s="29"/>
      <c r="AL68" s="29"/>
    </row>
    <row r="69" spans="1:38" x14ac:dyDescent="0.25">
      <c r="A69" s="31"/>
      <c r="B69" s="31"/>
      <c r="C69" s="31"/>
      <c r="D69" s="31"/>
      <c r="E69" s="31"/>
      <c r="F69" s="29"/>
      <c r="G69" s="29"/>
      <c r="H69" s="29"/>
      <c r="I69" s="31"/>
      <c r="J69" s="31"/>
      <c r="K69" s="31"/>
      <c r="L69" s="31"/>
      <c r="M69" s="31"/>
      <c r="N69" s="31"/>
      <c r="O69" s="31"/>
      <c r="P69" s="31"/>
      <c r="Q69" s="29"/>
      <c r="R69" s="29"/>
      <c r="S69" s="29"/>
      <c r="T69" s="31"/>
      <c r="U69" s="31"/>
      <c r="V69" s="31"/>
      <c r="W69" s="31"/>
      <c r="X69" s="31"/>
      <c r="Y69" s="31"/>
      <c r="Z69" s="31"/>
      <c r="AA69" s="29"/>
      <c r="AB69" s="29"/>
      <c r="AC69" s="29"/>
      <c r="AD69" s="31"/>
      <c r="AE69" s="31"/>
      <c r="AF69" s="31"/>
      <c r="AG69" s="31"/>
      <c r="AH69" s="31"/>
      <c r="AI69" s="31"/>
      <c r="AJ69" s="31"/>
      <c r="AK69" s="29"/>
      <c r="AL69" s="29"/>
    </row>
    <row r="70" spans="1:38" x14ac:dyDescent="0.25">
      <c r="A70" s="31"/>
      <c r="B70" s="31"/>
      <c r="C70" s="31"/>
      <c r="D70" s="31"/>
      <c r="E70" s="31"/>
      <c r="F70" s="29"/>
      <c r="G70" s="29"/>
      <c r="H70" s="29"/>
      <c r="I70" s="31"/>
      <c r="J70" s="31"/>
      <c r="K70" s="31"/>
      <c r="L70" s="31"/>
      <c r="M70" s="31"/>
      <c r="N70" s="31"/>
      <c r="O70" s="31"/>
      <c r="P70" s="31"/>
      <c r="Q70" s="29"/>
      <c r="R70" s="29"/>
      <c r="S70" s="29"/>
      <c r="T70" s="31"/>
      <c r="U70" s="31"/>
      <c r="V70" s="31"/>
      <c r="W70" s="31"/>
      <c r="X70" s="31"/>
      <c r="Y70" s="31"/>
      <c r="Z70" s="31"/>
      <c r="AA70" s="29"/>
      <c r="AB70" s="29"/>
      <c r="AC70" s="29"/>
      <c r="AD70" s="31"/>
      <c r="AE70" s="31"/>
      <c r="AF70" s="31"/>
      <c r="AG70" s="31"/>
      <c r="AH70" s="31"/>
      <c r="AI70" s="31"/>
      <c r="AJ70" s="31"/>
      <c r="AK70" s="29"/>
      <c r="AL70" s="29"/>
    </row>
    <row r="71" spans="1:38" x14ac:dyDescent="0.25">
      <c r="A71" s="31"/>
      <c r="B71" s="31"/>
      <c r="C71" s="31"/>
      <c r="D71" s="31"/>
      <c r="E71" s="31"/>
      <c r="F71" s="29"/>
      <c r="G71" s="29"/>
      <c r="H71" s="29"/>
      <c r="I71" s="31"/>
      <c r="J71" s="31"/>
      <c r="K71" s="31"/>
      <c r="L71" s="31"/>
      <c r="M71" s="31"/>
      <c r="N71" s="31"/>
      <c r="O71" s="31"/>
      <c r="P71" s="31"/>
      <c r="Q71" s="29"/>
      <c r="R71" s="29"/>
      <c r="S71" s="29"/>
      <c r="T71" s="31"/>
      <c r="U71" s="31"/>
      <c r="V71" s="31"/>
      <c r="W71" s="31"/>
      <c r="X71" s="31"/>
      <c r="Y71" s="31"/>
      <c r="Z71" s="31"/>
      <c r="AA71" s="29"/>
      <c r="AB71" s="29"/>
      <c r="AC71" s="29"/>
      <c r="AD71" s="31"/>
      <c r="AE71" s="31"/>
      <c r="AF71" s="31"/>
      <c r="AG71" s="31"/>
      <c r="AH71" s="31"/>
      <c r="AI71" s="31"/>
      <c r="AJ71" s="31"/>
      <c r="AK71" s="29"/>
      <c r="AL71" s="29"/>
    </row>
    <row r="72" spans="1:38" x14ac:dyDescent="0.25">
      <c r="A72" s="31"/>
      <c r="B72" s="31"/>
      <c r="C72" s="31"/>
      <c r="D72" s="31"/>
      <c r="E72" s="31"/>
      <c r="F72" s="29"/>
      <c r="G72" s="29"/>
      <c r="H72" s="29"/>
      <c r="I72" s="31"/>
      <c r="J72" s="31"/>
      <c r="K72" s="31"/>
      <c r="L72" s="31"/>
      <c r="M72" s="31"/>
      <c r="N72" s="31"/>
      <c r="O72" s="31"/>
      <c r="P72" s="31"/>
      <c r="Q72" s="29"/>
      <c r="R72" s="29"/>
      <c r="S72" s="29"/>
      <c r="T72" s="31"/>
      <c r="U72" s="31"/>
      <c r="V72" s="31"/>
      <c r="W72" s="31"/>
      <c r="X72" s="31"/>
      <c r="Y72" s="31"/>
      <c r="Z72" s="31"/>
      <c r="AA72" s="29"/>
      <c r="AB72" s="29"/>
      <c r="AC72" s="29"/>
      <c r="AD72" s="31"/>
      <c r="AE72" s="31"/>
      <c r="AF72" s="31"/>
      <c r="AG72" s="31"/>
      <c r="AH72" s="31"/>
      <c r="AI72" s="31"/>
      <c r="AJ72" s="31"/>
      <c r="AK72" s="29"/>
      <c r="AL72" s="29"/>
    </row>
    <row r="73" spans="1:38" x14ac:dyDescent="0.25">
      <c r="A73" s="31"/>
      <c r="B73" s="31"/>
      <c r="C73" s="31"/>
      <c r="D73" s="31"/>
      <c r="E73" s="31"/>
      <c r="F73" s="29"/>
      <c r="G73" s="29"/>
      <c r="H73" s="29"/>
      <c r="I73" s="31"/>
      <c r="J73" s="31"/>
      <c r="K73" s="31"/>
      <c r="L73" s="31"/>
      <c r="M73" s="31"/>
      <c r="N73" s="31"/>
      <c r="O73" s="31"/>
      <c r="P73" s="31"/>
      <c r="Q73" s="29"/>
      <c r="R73" s="29"/>
      <c r="S73" s="29"/>
      <c r="T73" s="31"/>
      <c r="U73" s="31"/>
      <c r="V73" s="31"/>
      <c r="W73" s="31"/>
      <c r="X73" s="31"/>
      <c r="Y73" s="31"/>
      <c r="Z73" s="31"/>
      <c r="AA73" s="29"/>
      <c r="AB73" s="29"/>
      <c r="AC73" s="29"/>
      <c r="AD73" s="31"/>
      <c r="AE73" s="31"/>
      <c r="AF73" s="31"/>
      <c r="AG73" s="31"/>
      <c r="AH73" s="31"/>
      <c r="AI73" s="31"/>
      <c r="AJ73" s="31"/>
      <c r="AK73" s="29"/>
      <c r="AL73" s="29"/>
    </row>
    <row r="74" spans="1:38" x14ac:dyDescent="0.25">
      <c r="A74" s="31"/>
      <c r="B74" s="31"/>
      <c r="C74" s="31"/>
      <c r="D74" s="31"/>
      <c r="E74" s="31"/>
      <c r="F74" s="29"/>
      <c r="G74" s="29"/>
      <c r="H74" s="29"/>
      <c r="I74" s="31"/>
      <c r="J74" s="31"/>
      <c r="K74" s="31"/>
      <c r="L74" s="31"/>
      <c r="M74" s="31"/>
      <c r="N74" s="31"/>
      <c r="O74" s="31"/>
      <c r="P74" s="31"/>
      <c r="Q74" s="29"/>
      <c r="R74" s="29"/>
      <c r="S74" s="29"/>
      <c r="T74" s="31"/>
      <c r="U74" s="31"/>
      <c r="V74" s="31"/>
      <c r="W74" s="31"/>
      <c r="X74" s="31"/>
      <c r="Y74" s="31"/>
      <c r="Z74" s="31"/>
      <c r="AA74" s="29"/>
      <c r="AB74" s="29"/>
      <c r="AC74" s="29"/>
      <c r="AD74" s="31"/>
      <c r="AE74" s="31"/>
      <c r="AF74" s="31"/>
      <c r="AG74" s="31"/>
      <c r="AH74" s="31"/>
      <c r="AI74" s="31"/>
      <c r="AJ74" s="31"/>
      <c r="AK74" s="29"/>
      <c r="AL74" s="29"/>
    </row>
    <row r="75" spans="1:38" x14ac:dyDescent="0.25">
      <c r="A75" s="31"/>
      <c r="B75" s="31"/>
      <c r="C75" s="31"/>
      <c r="D75" s="31"/>
      <c r="E75" s="31"/>
      <c r="F75" s="29"/>
      <c r="G75" s="29"/>
      <c r="H75" s="29"/>
      <c r="I75" s="31"/>
      <c r="J75" s="31"/>
      <c r="K75" s="31"/>
      <c r="L75" s="31"/>
      <c r="M75" s="31"/>
      <c r="N75" s="31"/>
      <c r="O75" s="31"/>
      <c r="P75" s="31"/>
      <c r="Q75" s="29"/>
      <c r="R75" s="29"/>
      <c r="S75" s="29"/>
      <c r="T75" s="31"/>
      <c r="U75" s="31"/>
      <c r="V75" s="31"/>
      <c r="W75" s="31"/>
      <c r="X75" s="31"/>
      <c r="Y75" s="31"/>
      <c r="Z75" s="31"/>
      <c r="AA75" s="29"/>
      <c r="AB75" s="29"/>
      <c r="AC75" s="29"/>
      <c r="AD75" s="31"/>
      <c r="AE75" s="31"/>
      <c r="AF75" s="31"/>
      <c r="AG75" s="31"/>
      <c r="AH75" s="31"/>
      <c r="AI75" s="31"/>
      <c r="AJ75" s="31"/>
      <c r="AK75" s="29"/>
      <c r="AL75" s="29"/>
    </row>
    <row r="76" spans="1:38" x14ac:dyDescent="0.25">
      <c r="A76" s="31"/>
      <c r="B76" s="31"/>
      <c r="C76" s="31"/>
      <c r="D76" s="31"/>
      <c r="E76" s="31"/>
      <c r="F76" s="29"/>
      <c r="G76" s="29"/>
      <c r="H76" s="29"/>
      <c r="I76" s="31"/>
      <c r="J76" s="31"/>
      <c r="K76" s="31"/>
      <c r="L76" s="31"/>
      <c r="M76" s="31"/>
      <c r="N76" s="31"/>
      <c r="O76" s="31"/>
      <c r="P76" s="31"/>
      <c r="Q76" s="29"/>
      <c r="R76" s="29"/>
      <c r="S76" s="29"/>
      <c r="T76" s="31"/>
      <c r="U76" s="31"/>
      <c r="V76" s="31"/>
      <c r="W76" s="31"/>
      <c r="X76" s="31"/>
      <c r="Y76" s="31"/>
      <c r="Z76" s="31"/>
      <c r="AA76" s="29"/>
      <c r="AB76" s="29"/>
      <c r="AC76" s="29"/>
      <c r="AD76" s="31"/>
      <c r="AE76" s="31"/>
      <c r="AF76" s="31"/>
      <c r="AG76" s="31"/>
      <c r="AH76" s="31"/>
      <c r="AI76" s="31"/>
      <c r="AJ76" s="31"/>
      <c r="AK76" s="29"/>
      <c r="AL76" s="29"/>
    </row>
    <row r="77" spans="1:38" x14ac:dyDescent="0.25">
      <c r="A77" s="31"/>
      <c r="B77" s="31"/>
      <c r="C77" s="31"/>
      <c r="D77" s="31"/>
      <c r="E77" s="31"/>
      <c r="F77" s="29"/>
      <c r="G77" s="29"/>
      <c r="H77" s="29"/>
      <c r="I77" s="31"/>
      <c r="J77" s="31"/>
      <c r="K77" s="31"/>
      <c r="L77" s="31"/>
      <c r="M77" s="31"/>
      <c r="N77" s="31"/>
      <c r="O77" s="31"/>
      <c r="P77" s="31"/>
      <c r="Q77" s="29"/>
      <c r="R77" s="29"/>
      <c r="S77" s="29"/>
      <c r="T77" s="31"/>
      <c r="U77" s="31"/>
      <c r="V77" s="31"/>
      <c r="W77" s="31"/>
      <c r="X77" s="31"/>
      <c r="Y77" s="31"/>
      <c r="Z77" s="31"/>
      <c r="AA77" s="29"/>
      <c r="AB77" s="29"/>
      <c r="AC77" s="29"/>
      <c r="AD77" s="31"/>
      <c r="AE77" s="31"/>
      <c r="AF77" s="31"/>
      <c r="AG77" s="31"/>
      <c r="AH77" s="31"/>
      <c r="AI77" s="31"/>
      <c r="AJ77" s="31"/>
      <c r="AK77" s="29"/>
      <c r="AL77" s="29"/>
    </row>
    <row r="78" spans="1:38" x14ac:dyDescent="0.25">
      <c r="A78" s="31"/>
      <c r="B78" s="31"/>
      <c r="C78" s="31"/>
      <c r="D78" s="31"/>
      <c r="E78" s="31"/>
      <c r="F78" s="29"/>
      <c r="G78" s="29"/>
      <c r="H78" s="29"/>
      <c r="I78" s="31"/>
      <c r="J78" s="31"/>
      <c r="K78" s="31"/>
      <c r="L78" s="31"/>
      <c r="M78" s="31"/>
      <c r="N78" s="31"/>
      <c r="O78" s="31"/>
      <c r="P78" s="31"/>
      <c r="Q78" s="29"/>
      <c r="R78" s="29"/>
      <c r="S78" s="29"/>
      <c r="T78" s="31"/>
      <c r="U78" s="31"/>
      <c r="V78" s="31"/>
      <c r="W78" s="31"/>
      <c r="X78" s="31"/>
      <c r="Y78" s="31"/>
      <c r="Z78" s="31"/>
      <c r="AA78" s="29"/>
      <c r="AB78" s="29"/>
      <c r="AC78" s="29"/>
      <c r="AD78" s="31"/>
      <c r="AE78" s="31"/>
      <c r="AF78" s="31"/>
      <c r="AG78" s="31"/>
      <c r="AH78" s="31"/>
      <c r="AI78" s="31"/>
      <c r="AJ78" s="31"/>
      <c r="AK78" s="29"/>
      <c r="AL78" s="29"/>
    </row>
    <row r="79" spans="1:38" x14ac:dyDescent="0.25">
      <c r="A79" s="31"/>
      <c r="B79" s="31"/>
      <c r="C79" s="31"/>
      <c r="D79" s="31"/>
      <c r="E79" s="31"/>
      <c r="F79" s="29"/>
      <c r="G79" s="29"/>
      <c r="H79" s="29"/>
      <c r="I79" s="31"/>
      <c r="J79" s="31"/>
      <c r="K79" s="31"/>
      <c r="L79" s="31"/>
      <c r="M79" s="31"/>
      <c r="N79" s="31"/>
      <c r="O79" s="31"/>
      <c r="P79" s="31"/>
      <c r="Q79" s="29"/>
      <c r="R79" s="29"/>
      <c r="S79" s="29"/>
      <c r="T79" s="31"/>
      <c r="U79" s="31"/>
      <c r="V79" s="31"/>
      <c r="W79" s="31"/>
      <c r="X79" s="31"/>
      <c r="Y79" s="31"/>
      <c r="Z79" s="31"/>
      <c r="AA79" s="29"/>
      <c r="AB79" s="29"/>
      <c r="AC79" s="29"/>
      <c r="AD79" s="31"/>
      <c r="AE79" s="31"/>
      <c r="AF79" s="31"/>
      <c r="AG79" s="31"/>
      <c r="AH79" s="31"/>
      <c r="AI79" s="31"/>
      <c r="AJ79" s="31"/>
      <c r="AK79" s="29"/>
      <c r="AL79" s="29"/>
    </row>
    <row r="80" spans="1:38" x14ac:dyDescent="0.25">
      <c r="A80" s="31"/>
      <c r="B80" s="31"/>
      <c r="C80" s="31"/>
      <c r="D80" s="31"/>
      <c r="E80" s="31"/>
      <c r="F80" s="29"/>
      <c r="G80" s="29"/>
      <c r="H80" s="29"/>
      <c r="I80" s="31"/>
      <c r="J80" s="31"/>
      <c r="K80" s="31"/>
      <c r="L80" s="31"/>
      <c r="M80" s="31"/>
      <c r="N80" s="31"/>
      <c r="O80" s="31"/>
      <c r="P80" s="31"/>
      <c r="Q80" s="29"/>
      <c r="R80" s="29"/>
      <c r="S80" s="29"/>
      <c r="T80" s="31"/>
      <c r="U80" s="31"/>
      <c r="V80" s="31"/>
      <c r="W80" s="31"/>
      <c r="X80" s="31"/>
      <c r="Y80" s="31"/>
      <c r="Z80" s="31"/>
      <c r="AA80" s="29"/>
      <c r="AB80" s="29"/>
      <c r="AC80" s="29"/>
      <c r="AD80" s="31"/>
      <c r="AE80" s="31"/>
      <c r="AF80" s="31"/>
      <c r="AG80" s="31"/>
      <c r="AH80" s="31"/>
      <c r="AI80" s="31"/>
      <c r="AJ80" s="31"/>
      <c r="AK80" s="29"/>
      <c r="AL80" s="29"/>
    </row>
    <row r="81" spans="1:38" x14ac:dyDescent="0.25">
      <c r="A81" s="31"/>
      <c r="B81" s="31"/>
      <c r="C81" s="31"/>
      <c r="D81" s="31"/>
      <c r="E81" s="31"/>
      <c r="F81" s="29"/>
      <c r="G81" s="29"/>
      <c r="H81" s="29"/>
      <c r="I81" s="31"/>
      <c r="J81" s="31"/>
      <c r="K81" s="31"/>
      <c r="L81" s="31"/>
      <c r="M81" s="31"/>
      <c r="N81" s="31"/>
      <c r="O81" s="31"/>
      <c r="P81" s="31"/>
      <c r="Q81" s="29"/>
      <c r="R81" s="29"/>
      <c r="S81" s="29"/>
      <c r="T81" s="31"/>
      <c r="U81" s="31"/>
      <c r="V81" s="31"/>
      <c r="W81" s="31"/>
      <c r="X81" s="31"/>
      <c r="Y81" s="31"/>
      <c r="Z81" s="31"/>
      <c r="AA81" s="29"/>
      <c r="AB81" s="29"/>
      <c r="AC81" s="29"/>
      <c r="AD81" s="31"/>
      <c r="AE81" s="31"/>
      <c r="AF81" s="31"/>
      <c r="AG81" s="31"/>
      <c r="AH81" s="31"/>
      <c r="AI81" s="31"/>
      <c r="AJ81" s="31"/>
      <c r="AK81" s="29"/>
      <c r="AL81" s="29"/>
    </row>
    <row r="82" spans="1:38" x14ac:dyDescent="0.25">
      <c r="A82" s="31"/>
      <c r="B82" s="31"/>
      <c r="C82" s="31"/>
      <c r="D82" s="31"/>
      <c r="E82" s="31"/>
      <c r="F82" s="29"/>
      <c r="G82" s="29"/>
      <c r="H82" s="29"/>
      <c r="I82" s="31"/>
      <c r="J82" s="31"/>
      <c r="K82" s="31"/>
      <c r="L82" s="31"/>
      <c r="M82" s="31"/>
      <c r="N82" s="31"/>
      <c r="O82" s="31"/>
      <c r="P82" s="31"/>
      <c r="Q82" s="29"/>
      <c r="R82" s="29"/>
      <c r="S82" s="29"/>
      <c r="T82" s="31"/>
      <c r="U82" s="31"/>
      <c r="V82" s="31"/>
      <c r="W82" s="31"/>
      <c r="X82" s="31"/>
      <c r="Y82" s="31"/>
      <c r="Z82" s="31"/>
      <c r="AA82" s="29"/>
      <c r="AB82" s="29"/>
      <c r="AC82" s="29"/>
      <c r="AD82" s="31"/>
      <c r="AE82" s="31"/>
      <c r="AF82" s="31"/>
      <c r="AG82" s="31"/>
      <c r="AH82" s="31"/>
      <c r="AI82" s="31"/>
      <c r="AJ82" s="31"/>
      <c r="AK82" s="29"/>
      <c r="AL82" s="29"/>
    </row>
    <row r="83" spans="1:38" x14ac:dyDescent="0.25">
      <c r="A83" s="31"/>
      <c r="B83" s="31"/>
      <c r="C83" s="31"/>
      <c r="D83" s="31"/>
      <c r="E83" s="31"/>
      <c r="F83" s="29"/>
      <c r="G83" s="29"/>
      <c r="H83" s="29"/>
      <c r="I83" s="31"/>
      <c r="J83" s="31"/>
      <c r="K83" s="31"/>
      <c r="L83" s="31"/>
      <c r="M83" s="31"/>
      <c r="N83" s="31"/>
      <c r="O83" s="31"/>
      <c r="P83" s="31"/>
      <c r="Q83" s="29"/>
      <c r="R83" s="29"/>
      <c r="S83" s="29"/>
      <c r="T83" s="31"/>
      <c r="U83" s="31"/>
      <c r="V83" s="31"/>
      <c r="W83" s="31"/>
      <c r="X83" s="31"/>
      <c r="Y83" s="31"/>
      <c r="Z83" s="31"/>
      <c r="AA83" s="29"/>
      <c r="AB83" s="29"/>
      <c r="AC83" s="29"/>
      <c r="AD83" s="31"/>
      <c r="AE83" s="31"/>
      <c r="AF83" s="31"/>
      <c r="AG83" s="31"/>
      <c r="AH83" s="31"/>
      <c r="AI83" s="31"/>
      <c r="AJ83" s="31"/>
      <c r="AK83" s="29"/>
      <c r="AL83" s="29"/>
    </row>
    <row r="84" spans="1:38" x14ac:dyDescent="0.25">
      <c r="A84" s="31"/>
      <c r="B84" s="31"/>
      <c r="C84" s="31"/>
      <c r="D84" s="31"/>
      <c r="E84" s="31"/>
      <c r="F84" s="29"/>
      <c r="G84" s="29"/>
      <c r="H84" s="29"/>
      <c r="I84" s="31"/>
      <c r="J84" s="31"/>
      <c r="K84" s="31"/>
      <c r="L84" s="31"/>
      <c r="M84" s="31"/>
      <c r="N84" s="31"/>
      <c r="O84" s="31"/>
      <c r="P84" s="31"/>
      <c r="Q84" s="29"/>
      <c r="R84" s="29"/>
      <c r="S84" s="29"/>
      <c r="T84" s="31"/>
      <c r="U84" s="31"/>
      <c r="V84" s="31"/>
      <c r="W84" s="31"/>
      <c r="X84" s="31"/>
      <c r="Y84" s="31"/>
      <c r="Z84" s="31"/>
      <c r="AA84" s="29"/>
      <c r="AB84" s="29"/>
      <c r="AC84" s="29"/>
      <c r="AD84" s="31"/>
      <c r="AE84" s="31"/>
      <c r="AF84" s="31"/>
      <c r="AG84" s="31"/>
      <c r="AH84" s="31"/>
      <c r="AI84" s="31"/>
      <c r="AJ84" s="31"/>
      <c r="AK84" s="29"/>
      <c r="AL84" s="29"/>
    </row>
    <row r="85" spans="1:38" x14ac:dyDescent="0.25">
      <c r="A85" s="31"/>
      <c r="B85" s="31"/>
      <c r="C85" s="31"/>
      <c r="D85" s="31"/>
      <c r="E85" s="31"/>
      <c r="F85" s="29"/>
      <c r="G85" s="29"/>
      <c r="H85" s="29"/>
      <c r="I85" s="31"/>
      <c r="J85" s="31"/>
      <c r="K85" s="31"/>
      <c r="L85" s="31"/>
      <c r="M85" s="31"/>
      <c r="N85" s="31"/>
      <c r="O85" s="31"/>
      <c r="P85" s="31"/>
      <c r="Q85" s="29"/>
      <c r="R85" s="29"/>
      <c r="S85" s="29"/>
      <c r="T85" s="31"/>
      <c r="U85" s="31"/>
      <c r="V85" s="31"/>
      <c r="W85" s="31"/>
      <c r="X85" s="31"/>
      <c r="Y85" s="31"/>
      <c r="Z85" s="31"/>
      <c r="AA85" s="29"/>
      <c r="AB85" s="29"/>
      <c r="AC85" s="29"/>
      <c r="AD85" s="31"/>
      <c r="AE85" s="31"/>
      <c r="AF85" s="31"/>
      <c r="AG85" s="31"/>
      <c r="AH85" s="31"/>
      <c r="AI85" s="31"/>
      <c r="AJ85" s="31"/>
      <c r="AK85" s="29"/>
      <c r="AL85" s="29"/>
    </row>
    <row r="86" spans="1:38" x14ac:dyDescent="0.25">
      <c r="A86" s="31"/>
      <c r="B86" s="31"/>
      <c r="C86" s="31"/>
      <c r="D86" s="31"/>
      <c r="E86" s="31"/>
      <c r="F86" s="29"/>
      <c r="G86" s="29"/>
      <c r="H86" s="29"/>
      <c r="I86" s="31"/>
      <c r="J86" s="31"/>
      <c r="K86" s="31"/>
      <c r="L86" s="31"/>
      <c r="M86" s="31"/>
      <c r="N86" s="31"/>
      <c r="O86" s="31"/>
      <c r="P86" s="31"/>
      <c r="Q86" s="29"/>
      <c r="R86" s="29"/>
      <c r="S86" s="29"/>
      <c r="T86" s="31"/>
      <c r="U86" s="31"/>
      <c r="V86" s="31"/>
      <c r="W86" s="31"/>
      <c r="X86" s="31"/>
      <c r="Y86" s="31"/>
      <c r="Z86" s="31"/>
      <c r="AA86" s="29"/>
      <c r="AB86" s="29"/>
      <c r="AC86" s="29"/>
      <c r="AD86" s="31"/>
      <c r="AE86" s="31"/>
      <c r="AF86" s="31"/>
      <c r="AG86" s="31"/>
      <c r="AH86" s="31"/>
      <c r="AI86" s="31"/>
      <c r="AJ86" s="31"/>
      <c r="AK86" s="29"/>
      <c r="AL86" s="29"/>
    </row>
    <row r="87" spans="1:38" x14ac:dyDescent="0.25">
      <c r="A87" s="31"/>
      <c r="B87" s="31"/>
      <c r="C87" s="31"/>
      <c r="D87" s="31"/>
      <c r="E87" s="31"/>
      <c r="F87" s="29"/>
      <c r="G87" s="29"/>
      <c r="H87" s="29"/>
      <c r="I87" s="31"/>
      <c r="J87" s="31"/>
      <c r="K87" s="31"/>
      <c r="L87" s="31"/>
      <c r="M87" s="31"/>
      <c r="N87" s="31"/>
      <c r="O87" s="31"/>
      <c r="P87" s="31"/>
      <c r="Q87" s="29"/>
      <c r="R87" s="29"/>
      <c r="S87" s="29"/>
      <c r="T87" s="31"/>
      <c r="U87" s="31"/>
      <c r="V87" s="31"/>
      <c r="W87" s="31"/>
      <c r="X87" s="31"/>
      <c r="Y87" s="31"/>
      <c r="Z87" s="31"/>
      <c r="AA87" s="29"/>
      <c r="AB87" s="29"/>
      <c r="AC87" s="29"/>
      <c r="AD87" s="31"/>
      <c r="AE87" s="31"/>
      <c r="AF87" s="31"/>
      <c r="AG87" s="31"/>
      <c r="AH87" s="31"/>
      <c r="AI87" s="31"/>
      <c r="AJ87" s="31"/>
      <c r="AK87" s="29"/>
      <c r="AL87" s="29"/>
    </row>
    <row r="88" spans="1:38" x14ac:dyDescent="0.25">
      <c r="A88" s="31"/>
      <c r="B88" s="31"/>
      <c r="C88" s="31"/>
      <c r="D88" s="31"/>
      <c r="E88" s="31"/>
      <c r="F88" s="29"/>
      <c r="G88" s="29"/>
      <c r="H88" s="29"/>
      <c r="I88" s="31"/>
      <c r="J88" s="31"/>
      <c r="K88" s="31"/>
      <c r="L88" s="31"/>
      <c r="M88" s="31"/>
      <c r="N88" s="31"/>
      <c r="O88" s="31"/>
      <c r="P88" s="31"/>
      <c r="Q88" s="29"/>
      <c r="R88" s="29"/>
      <c r="S88" s="29"/>
      <c r="T88" s="31"/>
      <c r="U88" s="31"/>
      <c r="V88" s="31"/>
      <c r="W88" s="31"/>
      <c r="X88" s="31"/>
      <c r="Y88" s="31"/>
      <c r="Z88" s="31"/>
      <c r="AA88" s="29"/>
      <c r="AB88" s="29"/>
      <c r="AC88" s="29"/>
      <c r="AD88" s="31"/>
      <c r="AE88" s="31"/>
      <c r="AF88" s="31"/>
      <c r="AG88" s="31"/>
      <c r="AH88" s="31"/>
      <c r="AI88" s="31"/>
      <c r="AJ88" s="31"/>
      <c r="AK88" s="29"/>
      <c r="AL88" s="29"/>
    </row>
    <row r="89" spans="1:38" x14ac:dyDescent="0.25">
      <c r="A89" s="31"/>
      <c r="B89" s="31"/>
      <c r="C89" s="31"/>
      <c r="D89" s="31"/>
      <c r="E89" s="31"/>
      <c r="F89" s="29"/>
      <c r="G89" s="29"/>
      <c r="H89" s="29"/>
      <c r="I89" s="31"/>
      <c r="J89" s="31"/>
      <c r="K89" s="31"/>
      <c r="L89" s="31"/>
      <c r="M89" s="31"/>
      <c r="N89" s="31"/>
      <c r="O89" s="31"/>
      <c r="P89" s="31"/>
      <c r="Q89" s="29"/>
      <c r="R89" s="29"/>
      <c r="S89" s="29"/>
      <c r="T89" s="31"/>
      <c r="U89" s="31"/>
      <c r="V89" s="31"/>
      <c r="W89" s="31"/>
      <c r="X89" s="31"/>
      <c r="Y89" s="31"/>
      <c r="Z89" s="31"/>
      <c r="AA89" s="29"/>
      <c r="AB89" s="29"/>
      <c r="AC89" s="29"/>
      <c r="AD89" s="31"/>
      <c r="AE89" s="31"/>
      <c r="AF89" s="31"/>
      <c r="AG89" s="31"/>
      <c r="AH89" s="31"/>
      <c r="AI89" s="31"/>
      <c r="AJ89" s="31"/>
      <c r="AK89" s="29"/>
      <c r="AL89" s="29"/>
    </row>
    <row r="90" spans="1:38" x14ac:dyDescent="0.25">
      <c r="A90" s="31"/>
      <c r="B90" s="31"/>
      <c r="C90" s="31"/>
      <c r="D90" s="31"/>
      <c r="E90" s="31"/>
      <c r="F90" s="29"/>
      <c r="G90" s="29"/>
      <c r="H90" s="29"/>
      <c r="I90" s="31"/>
      <c r="J90" s="31"/>
      <c r="K90" s="31"/>
      <c r="L90" s="31"/>
      <c r="M90" s="31"/>
      <c r="N90" s="31"/>
      <c r="O90" s="31"/>
      <c r="P90" s="31"/>
      <c r="Q90" s="29"/>
      <c r="R90" s="29"/>
      <c r="S90" s="29"/>
      <c r="T90" s="31"/>
      <c r="U90" s="31"/>
      <c r="V90" s="31"/>
      <c r="W90" s="31"/>
      <c r="X90" s="31"/>
      <c r="Y90" s="31"/>
      <c r="Z90" s="31"/>
      <c r="AA90" s="29"/>
      <c r="AB90" s="29"/>
      <c r="AC90" s="29"/>
      <c r="AD90" s="31"/>
      <c r="AE90" s="31"/>
      <c r="AF90" s="31"/>
      <c r="AG90" s="31"/>
      <c r="AH90" s="31"/>
      <c r="AI90" s="31"/>
      <c r="AJ90" s="31"/>
      <c r="AK90" s="29"/>
      <c r="AL90" s="29"/>
    </row>
    <row r="91" spans="1:38" x14ac:dyDescent="0.25">
      <c r="A91" s="31"/>
      <c r="B91" s="31"/>
      <c r="C91" s="31"/>
      <c r="D91" s="31"/>
      <c r="E91" s="31"/>
      <c r="F91" s="29"/>
      <c r="G91" s="29"/>
      <c r="H91" s="29"/>
      <c r="I91" s="31"/>
      <c r="J91" s="31"/>
      <c r="K91" s="31"/>
      <c r="L91" s="31"/>
      <c r="M91" s="31"/>
      <c r="N91" s="31"/>
      <c r="O91" s="31"/>
      <c r="P91" s="31"/>
      <c r="Q91" s="29"/>
      <c r="R91" s="29"/>
      <c r="S91" s="29"/>
      <c r="T91" s="31"/>
      <c r="U91" s="31"/>
      <c r="V91" s="31"/>
      <c r="W91" s="31"/>
      <c r="X91" s="31"/>
      <c r="Y91" s="31"/>
      <c r="Z91" s="31"/>
      <c r="AA91" s="29"/>
      <c r="AB91" s="29"/>
      <c r="AC91" s="29"/>
      <c r="AD91" s="31"/>
      <c r="AE91" s="31"/>
      <c r="AF91" s="31"/>
      <c r="AG91" s="31"/>
      <c r="AH91" s="31"/>
      <c r="AI91" s="31"/>
      <c r="AJ91" s="31"/>
      <c r="AK91" s="29"/>
      <c r="AL91" s="29"/>
    </row>
    <row r="92" spans="1:38" x14ac:dyDescent="0.25">
      <c r="A92" s="31"/>
      <c r="B92" s="31"/>
      <c r="C92" s="31"/>
      <c r="D92" s="31"/>
      <c r="E92" s="31"/>
      <c r="F92" s="29"/>
      <c r="G92" s="29"/>
      <c r="H92" s="29"/>
      <c r="I92" s="31"/>
      <c r="J92" s="31"/>
      <c r="K92" s="31"/>
      <c r="L92" s="31"/>
      <c r="M92" s="31"/>
      <c r="N92" s="31"/>
      <c r="O92" s="31"/>
      <c r="P92" s="31"/>
      <c r="Q92" s="29"/>
      <c r="R92" s="29"/>
      <c r="S92" s="29"/>
      <c r="T92" s="31"/>
      <c r="U92" s="31"/>
      <c r="V92" s="31"/>
      <c r="W92" s="31"/>
      <c r="X92" s="31"/>
      <c r="Y92" s="31"/>
      <c r="Z92" s="31"/>
      <c r="AA92" s="29"/>
      <c r="AB92" s="29"/>
      <c r="AC92" s="29"/>
      <c r="AD92" s="31"/>
      <c r="AE92" s="31"/>
      <c r="AF92" s="31"/>
      <c r="AG92" s="31"/>
      <c r="AH92" s="31"/>
      <c r="AI92" s="31"/>
      <c r="AJ92" s="31"/>
      <c r="AK92" s="29"/>
      <c r="AL92" s="29"/>
    </row>
    <row r="93" spans="1:38" x14ac:dyDescent="0.25">
      <c r="A93" s="31"/>
      <c r="B93" s="31"/>
      <c r="C93" s="31"/>
      <c r="D93" s="31"/>
      <c r="E93" s="31"/>
      <c r="F93" s="29"/>
      <c r="G93" s="29"/>
      <c r="H93" s="29"/>
      <c r="I93" s="31"/>
      <c r="J93" s="31"/>
      <c r="K93" s="31"/>
      <c r="L93" s="31"/>
      <c r="M93" s="31"/>
      <c r="N93" s="31"/>
      <c r="O93" s="31"/>
      <c r="P93" s="31"/>
      <c r="Q93" s="29"/>
      <c r="R93" s="29"/>
      <c r="S93" s="29"/>
      <c r="T93" s="31"/>
      <c r="U93" s="31"/>
      <c r="V93" s="31"/>
      <c r="W93" s="31"/>
      <c r="X93" s="31"/>
      <c r="Y93" s="31"/>
      <c r="Z93" s="31"/>
      <c r="AA93" s="29"/>
      <c r="AB93" s="29"/>
      <c r="AC93" s="29"/>
      <c r="AD93" s="31"/>
      <c r="AE93" s="31"/>
      <c r="AF93" s="31"/>
      <c r="AG93" s="31"/>
      <c r="AH93" s="31"/>
      <c r="AI93" s="31"/>
      <c r="AJ93" s="31"/>
      <c r="AK93" s="29"/>
      <c r="AL93" s="29"/>
    </row>
    <row r="94" spans="1:38" x14ac:dyDescent="0.25">
      <c r="A94" s="31"/>
      <c r="B94" s="31"/>
      <c r="C94" s="31"/>
      <c r="D94" s="31"/>
      <c r="E94" s="31"/>
      <c r="F94" s="29"/>
      <c r="G94" s="29"/>
      <c r="H94" s="29"/>
      <c r="I94" s="31"/>
      <c r="J94" s="31"/>
      <c r="K94" s="31"/>
      <c r="L94" s="31"/>
      <c r="M94" s="31"/>
      <c r="N94" s="31"/>
      <c r="O94" s="31"/>
      <c r="P94" s="31"/>
      <c r="Q94" s="29"/>
      <c r="R94" s="29"/>
      <c r="S94" s="29"/>
      <c r="T94" s="31"/>
      <c r="U94" s="31"/>
      <c r="V94" s="31"/>
      <c r="W94" s="31"/>
      <c r="X94" s="31"/>
      <c r="Y94" s="31"/>
      <c r="Z94" s="31"/>
      <c r="AA94" s="29"/>
      <c r="AB94" s="29"/>
      <c r="AC94" s="29"/>
      <c r="AD94" s="31"/>
      <c r="AE94" s="31"/>
      <c r="AF94" s="31"/>
      <c r="AG94" s="31"/>
      <c r="AH94" s="31"/>
      <c r="AI94" s="31"/>
      <c r="AJ94" s="31"/>
      <c r="AK94" s="29"/>
      <c r="AL94" s="29"/>
    </row>
    <row r="95" spans="1:38" x14ac:dyDescent="0.25">
      <c r="A95" s="31"/>
      <c r="B95" s="31"/>
      <c r="C95" s="31"/>
      <c r="D95" s="31"/>
      <c r="E95" s="31"/>
      <c r="F95" s="29"/>
      <c r="G95" s="29"/>
      <c r="H95" s="29"/>
      <c r="I95" s="31"/>
      <c r="J95" s="31"/>
      <c r="K95" s="31"/>
      <c r="L95" s="31"/>
      <c r="M95" s="31"/>
      <c r="N95" s="31"/>
      <c r="O95" s="31"/>
      <c r="P95" s="31"/>
      <c r="Q95" s="29"/>
      <c r="R95" s="29"/>
      <c r="S95" s="29"/>
      <c r="T95" s="31"/>
      <c r="U95" s="31"/>
      <c r="V95" s="31"/>
      <c r="W95" s="31"/>
      <c r="X95" s="31"/>
      <c r="Y95" s="31"/>
      <c r="Z95" s="31"/>
      <c r="AA95" s="29"/>
      <c r="AB95" s="29"/>
      <c r="AC95" s="29"/>
      <c r="AD95" s="31"/>
      <c r="AE95" s="31"/>
      <c r="AF95" s="31"/>
      <c r="AG95" s="31"/>
      <c r="AH95" s="31"/>
      <c r="AI95" s="31"/>
      <c r="AJ95" s="31"/>
      <c r="AK95" s="29"/>
      <c r="AL95" s="29"/>
    </row>
    <row r="96" spans="1:38" x14ac:dyDescent="0.25">
      <c r="A96" s="31"/>
      <c r="B96" s="31"/>
      <c r="C96" s="31"/>
      <c r="D96" s="31"/>
      <c r="E96" s="31"/>
      <c r="F96" s="29"/>
      <c r="G96" s="29"/>
      <c r="H96" s="29"/>
      <c r="I96" s="31"/>
      <c r="J96" s="31"/>
      <c r="K96" s="31"/>
      <c r="L96" s="31"/>
      <c r="M96" s="31"/>
      <c r="N96" s="31"/>
      <c r="O96" s="31"/>
      <c r="P96" s="31"/>
      <c r="Q96" s="29"/>
      <c r="R96" s="29"/>
      <c r="S96" s="29"/>
      <c r="T96" s="31"/>
      <c r="U96" s="31"/>
      <c r="V96" s="31"/>
      <c r="W96" s="31"/>
      <c r="X96" s="31"/>
      <c r="Y96" s="31"/>
      <c r="Z96" s="31"/>
      <c r="AA96" s="29"/>
      <c r="AB96" s="29"/>
      <c r="AC96" s="29"/>
      <c r="AD96" s="31"/>
      <c r="AE96" s="31"/>
      <c r="AF96" s="31"/>
      <c r="AG96" s="31"/>
      <c r="AH96" s="31"/>
      <c r="AI96" s="31"/>
      <c r="AJ96" s="31"/>
      <c r="AK96" s="29"/>
      <c r="AL96" s="29"/>
    </row>
    <row r="97" spans="1:38" x14ac:dyDescent="0.25">
      <c r="A97" s="31"/>
      <c r="B97" s="31"/>
      <c r="C97" s="31"/>
      <c r="D97" s="31"/>
      <c r="E97" s="31"/>
      <c r="F97" s="29"/>
      <c r="G97" s="29"/>
      <c r="H97" s="29"/>
      <c r="I97" s="31"/>
      <c r="J97" s="31"/>
      <c r="K97" s="31"/>
      <c r="L97" s="31"/>
      <c r="M97" s="31"/>
      <c r="N97" s="31"/>
      <c r="O97" s="31"/>
      <c r="P97" s="31"/>
      <c r="Q97" s="29"/>
      <c r="R97" s="29"/>
      <c r="S97" s="29"/>
      <c r="T97" s="31"/>
      <c r="U97" s="31"/>
      <c r="V97" s="31"/>
      <c r="W97" s="31"/>
      <c r="X97" s="31"/>
      <c r="Y97" s="31"/>
      <c r="Z97" s="31"/>
      <c r="AA97" s="29"/>
      <c r="AB97" s="29"/>
      <c r="AC97" s="29"/>
      <c r="AD97" s="31"/>
      <c r="AE97" s="31"/>
      <c r="AF97" s="31"/>
      <c r="AG97" s="31"/>
      <c r="AH97" s="31"/>
      <c r="AI97" s="31"/>
      <c r="AJ97" s="31"/>
      <c r="AK97" s="29"/>
      <c r="AL97" s="29"/>
    </row>
    <row r="98" spans="1:38" x14ac:dyDescent="0.25">
      <c r="A98" s="31"/>
      <c r="B98" s="31"/>
      <c r="C98" s="31"/>
      <c r="D98" s="31"/>
      <c r="E98" s="31"/>
      <c r="F98" s="29"/>
      <c r="G98" s="29"/>
      <c r="H98" s="29"/>
      <c r="I98" s="31"/>
      <c r="J98" s="31"/>
      <c r="K98" s="31"/>
      <c r="L98" s="31"/>
      <c r="M98" s="31"/>
      <c r="N98" s="31"/>
      <c r="O98" s="31"/>
      <c r="P98" s="31"/>
      <c r="Q98" s="29"/>
      <c r="R98" s="29"/>
      <c r="S98" s="29"/>
      <c r="T98" s="31"/>
      <c r="U98" s="31"/>
      <c r="V98" s="31"/>
      <c r="W98" s="31"/>
      <c r="X98" s="31"/>
      <c r="Y98" s="31"/>
      <c r="Z98" s="31"/>
      <c r="AA98" s="29"/>
      <c r="AB98" s="29"/>
      <c r="AC98" s="29"/>
      <c r="AD98" s="31"/>
      <c r="AE98" s="31"/>
      <c r="AF98" s="31"/>
      <c r="AG98" s="31"/>
      <c r="AH98" s="31"/>
      <c r="AI98" s="31"/>
      <c r="AJ98" s="31"/>
      <c r="AK98" s="29"/>
      <c r="AL98" s="29"/>
    </row>
    <row r="99" spans="1:38" x14ac:dyDescent="0.25">
      <c r="A99" s="31"/>
      <c r="B99" s="31"/>
      <c r="C99" s="31"/>
      <c r="D99" s="31"/>
      <c r="E99" s="31"/>
      <c r="F99" s="29"/>
      <c r="G99" s="29"/>
      <c r="H99" s="29"/>
      <c r="I99" s="31"/>
      <c r="J99" s="31"/>
      <c r="K99" s="31"/>
      <c r="L99" s="31"/>
      <c r="M99" s="31"/>
      <c r="N99" s="31"/>
      <c r="O99" s="31"/>
      <c r="P99" s="31"/>
      <c r="Q99" s="29"/>
      <c r="R99" s="29"/>
      <c r="S99" s="29"/>
      <c r="T99" s="31"/>
      <c r="U99" s="31"/>
      <c r="V99" s="31"/>
      <c r="W99" s="31"/>
      <c r="X99" s="31"/>
      <c r="Y99" s="31"/>
      <c r="Z99" s="31"/>
      <c r="AA99" s="29"/>
      <c r="AB99" s="29"/>
      <c r="AC99" s="29"/>
      <c r="AD99" s="31"/>
      <c r="AE99" s="31"/>
      <c r="AF99" s="31"/>
      <c r="AG99" s="31"/>
      <c r="AH99" s="31"/>
      <c r="AI99" s="31"/>
      <c r="AJ99" s="31"/>
      <c r="AK99" s="29"/>
      <c r="AL99" s="29"/>
    </row>
    <row r="100" spans="1:38" x14ac:dyDescent="0.25">
      <c r="A100" s="31"/>
      <c r="B100" s="31"/>
      <c r="C100" s="31"/>
      <c r="D100" s="31"/>
      <c r="E100" s="31"/>
      <c r="F100" s="29"/>
      <c r="G100" s="29"/>
      <c r="H100" s="29"/>
      <c r="I100" s="31"/>
      <c r="J100" s="31"/>
      <c r="K100" s="31"/>
      <c r="L100" s="31"/>
      <c r="M100" s="31"/>
      <c r="N100" s="31"/>
      <c r="O100" s="31"/>
      <c r="P100" s="31"/>
      <c r="Q100" s="29"/>
      <c r="R100" s="29"/>
      <c r="S100" s="29"/>
      <c r="T100" s="31"/>
      <c r="U100" s="31"/>
      <c r="V100" s="31"/>
      <c r="W100" s="31"/>
      <c r="X100" s="31"/>
      <c r="Y100" s="31"/>
      <c r="Z100" s="31"/>
      <c r="AA100" s="29"/>
      <c r="AB100" s="29"/>
      <c r="AC100" s="29"/>
      <c r="AD100" s="31"/>
      <c r="AE100" s="31"/>
      <c r="AF100" s="31"/>
      <c r="AG100" s="31"/>
      <c r="AH100" s="31"/>
      <c r="AI100" s="31"/>
      <c r="AJ100" s="31"/>
      <c r="AK100" s="29"/>
      <c r="AL100" s="29"/>
    </row>
    <row r="101" spans="1:38" x14ac:dyDescent="0.25">
      <c r="A101" s="31"/>
      <c r="B101" s="31"/>
      <c r="C101" s="31"/>
      <c r="D101" s="31"/>
      <c r="E101" s="31"/>
      <c r="F101" s="29"/>
      <c r="G101" s="29"/>
      <c r="H101" s="29"/>
      <c r="I101" s="31"/>
      <c r="J101" s="31"/>
      <c r="K101" s="31"/>
      <c r="L101" s="31"/>
      <c r="M101" s="31"/>
      <c r="N101" s="31"/>
      <c r="O101" s="31"/>
      <c r="P101" s="31"/>
      <c r="Q101" s="29"/>
      <c r="R101" s="29"/>
      <c r="S101" s="29"/>
      <c r="T101" s="31"/>
      <c r="U101" s="31"/>
      <c r="V101" s="31"/>
      <c r="W101" s="31"/>
      <c r="X101" s="31"/>
      <c r="Y101" s="31"/>
      <c r="Z101" s="31"/>
      <c r="AA101" s="29"/>
      <c r="AB101" s="29"/>
      <c r="AC101" s="29"/>
      <c r="AD101" s="31"/>
      <c r="AE101" s="31"/>
      <c r="AF101" s="31"/>
      <c r="AG101" s="31"/>
      <c r="AH101" s="31"/>
      <c r="AI101" s="31"/>
      <c r="AJ101" s="31"/>
      <c r="AK101" s="29"/>
      <c r="AL101" s="29"/>
    </row>
    <row r="102" spans="1:38" x14ac:dyDescent="0.25">
      <c r="A102" s="31"/>
      <c r="B102" s="31"/>
      <c r="C102" s="31"/>
      <c r="D102" s="31"/>
      <c r="E102" s="31"/>
      <c r="F102" s="29"/>
      <c r="G102" s="29"/>
      <c r="H102" s="29"/>
      <c r="I102" s="31"/>
      <c r="J102" s="31"/>
      <c r="K102" s="31"/>
      <c r="L102" s="31"/>
      <c r="M102" s="31"/>
      <c r="N102" s="31"/>
      <c r="O102" s="31"/>
      <c r="P102" s="31"/>
      <c r="Q102" s="29"/>
      <c r="R102" s="29"/>
      <c r="S102" s="29"/>
      <c r="T102" s="31"/>
      <c r="U102" s="31"/>
      <c r="V102" s="31"/>
      <c r="W102" s="31"/>
      <c r="X102" s="31"/>
      <c r="Y102" s="31"/>
      <c r="Z102" s="31"/>
      <c r="AA102" s="29"/>
      <c r="AB102" s="29"/>
      <c r="AC102" s="29"/>
      <c r="AD102" s="31"/>
      <c r="AE102" s="31"/>
      <c r="AF102" s="31"/>
      <c r="AG102" s="31"/>
      <c r="AH102" s="31"/>
      <c r="AI102" s="31"/>
      <c r="AJ102" s="31"/>
      <c r="AK102" s="29"/>
      <c r="AL102" s="29"/>
    </row>
    <row r="103" spans="1:38" x14ac:dyDescent="0.25">
      <c r="A103" s="31"/>
      <c r="B103" s="31"/>
      <c r="C103" s="31"/>
      <c r="D103" s="31"/>
      <c r="E103" s="31"/>
      <c r="F103" s="29"/>
      <c r="G103" s="29"/>
      <c r="H103" s="29"/>
      <c r="I103" s="31"/>
      <c r="J103" s="31"/>
      <c r="K103" s="31"/>
      <c r="L103" s="31"/>
      <c r="M103" s="31"/>
      <c r="N103" s="31"/>
      <c r="O103" s="31"/>
      <c r="P103" s="31"/>
      <c r="Q103" s="29"/>
      <c r="R103" s="29"/>
      <c r="S103" s="29"/>
      <c r="T103" s="31"/>
      <c r="U103" s="31"/>
      <c r="V103" s="31"/>
      <c r="W103" s="31"/>
      <c r="X103" s="31"/>
      <c r="Y103" s="31"/>
      <c r="Z103" s="31"/>
      <c r="AA103" s="29"/>
      <c r="AB103" s="29"/>
      <c r="AC103" s="29"/>
      <c r="AD103" s="31"/>
      <c r="AE103" s="31"/>
      <c r="AF103" s="31"/>
      <c r="AG103" s="31"/>
      <c r="AH103" s="31"/>
      <c r="AI103" s="31"/>
      <c r="AJ103" s="31"/>
      <c r="AK103" s="29"/>
      <c r="AL103" s="29"/>
    </row>
    <row r="104" spans="1:38" x14ac:dyDescent="0.25">
      <c r="A104" s="31"/>
      <c r="B104" s="31"/>
      <c r="C104" s="31"/>
      <c r="D104" s="31"/>
      <c r="E104" s="31"/>
      <c r="F104" s="29"/>
      <c r="G104" s="29"/>
      <c r="H104" s="29"/>
      <c r="I104" s="31"/>
      <c r="J104" s="31"/>
      <c r="K104" s="31"/>
      <c r="L104" s="31"/>
      <c r="M104" s="31"/>
      <c r="N104" s="31"/>
      <c r="O104" s="31"/>
      <c r="P104" s="31"/>
      <c r="Q104" s="29"/>
      <c r="R104" s="29"/>
      <c r="S104" s="29"/>
      <c r="T104" s="31"/>
      <c r="U104" s="31"/>
      <c r="V104" s="31"/>
      <c r="W104" s="31"/>
      <c r="X104" s="31"/>
      <c r="Y104" s="31"/>
      <c r="Z104" s="31"/>
      <c r="AA104" s="29"/>
      <c r="AB104" s="29"/>
      <c r="AC104" s="29"/>
      <c r="AD104" s="31"/>
      <c r="AE104" s="31"/>
      <c r="AF104" s="31"/>
      <c r="AG104" s="31"/>
      <c r="AH104" s="31"/>
      <c r="AI104" s="31"/>
      <c r="AJ104" s="31"/>
      <c r="AK104" s="29"/>
      <c r="AL104" s="29"/>
    </row>
    <row r="105" spans="1:38" x14ac:dyDescent="0.25">
      <c r="A105" s="31"/>
      <c r="B105" s="31"/>
      <c r="C105" s="31"/>
      <c r="D105" s="31"/>
      <c r="E105" s="31"/>
      <c r="F105" s="29"/>
      <c r="G105" s="29"/>
      <c r="H105" s="29"/>
      <c r="I105" s="31"/>
      <c r="J105" s="31"/>
      <c r="K105" s="31"/>
      <c r="L105" s="31"/>
      <c r="M105" s="31"/>
      <c r="N105" s="31"/>
      <c r="O105" s="31"/>
      <c r="P105" s="31"/>
      <c r="Q105" s="29"/>
      <c r="R105" s="29"/>
      <c r="S105" s="29"/>
      <c r="T105" s="31"/>
      <c r="U105" s="31"/>
      <c r="V105" s="31"/>
      <c r="W105" s="31"/>
      <c r="X105" s="31"/>
      <c r="Y105" s="31"/>
      <c r="Z105" s="31"/>
      <c r="AA105" s="29"/>
      <c r="AB105" s="29"/>
      <c r="AC105" s="29"/>
      <c r="AD105" s="31"/>
      <c r="AE105" s="31"/>
      <c r="AF105" s="31"/>
      <c r="AG105" s="31"/>
      <c r="AH105" s="31"/>
      <c r="AI105" s="31"/>
      <c r="AJ105" s="31"/>
      <c r="AK105" s="29"/>
      <c r="AL105" s="29"/>
    </row>
    <row r="106" spans="1:38" x14ac:dyDescent="0.25">
      <c r="A106" s="32"/>
      <c r="B106" s="32"/>
      <c r="C106" s="32"/>
      <c r="D106" s="32"/>
      <c r="E106" s="32"/>
      <c r="F106" s="29"/>
      <c r="G106" s="29"/>
      <c r="H106" s="29"/>
      <c r="I106" s="32"/>
      <c r="J106" s="32"/>
      <c r="K106" s="32"/>
      <c r="L106" s="32"/>
      <c r="M106" s="32"/>
      <c r="N106" s="32"/>
      <c r="O106" s="32"/>
      <c r="P106" s="32"/>
      <c r="Q106" s="29"/>
      <c r="R106" s="29"/>
      <c r="S106" s="29"/>
      <c r="T106" s="32"/>
      <c r="U106" s="32"/>
      <c r="V106" s="32"/>
      <c r="W106" s="32"/>
      <c r="X106" s="32"/>
      <c r="Y106" s="32"/>
      <c r="Z106" s="32"/>
      <c r="AA106" s="29"/>
      <c r="AB106" s="29"/>
      <c r="AC106" s="29"/>
      <c r="AD106" s="32"/>
      <c r="AE106" s="32"/>
      <c r="AF106" s="32"/>
      <c r="AG106" s="32"/>
      <c r="AH106" s="32"/>
      <c r="AI106" s="32"/>
      <c r="AJ106" s="32"/>
      <c r="AK106" s="29"/>
      <c r="AL106" s="29"/>
    </row>
  </sheetData>
  <mergeCells count="4">
    <mergeCell ref="A5:E5"/>
    <mergeCell ref="I5:P5"/>
    <mergeCell ref="AD5:AJ5"/>
    <mergeCell ref="T5:Z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ommandButton9">
          <controlPr defaultSize="0" autoLine="0" r:id="rId4">
            <anchor moveWithCells="1">
              <from>
                <xdr:col>35</xdr:col>
                <xdr:colOff>342900</xdr:colOff>
                <xdr:row>0</xdr:row>
                <xdr:rowOff>95250</xdr:rowOff>
              </from>
              <to>
                <xdr:col>37</xdr:col>
                <xdr:colOff>971550</xdr:colOff>
                <xdr:row>3</xdr:row>
                <xdr:rowOff>114300</xdr:rowOff>
              </to>
            </anchor>
          </controlPr>
        </control>
      </mc:Choice>
      <mc:Fallback>
        <control shapeId="4105" r:id="rId3" name="CommandButton9"/>
      </mc:Fallback>
    </mc:AlternateContent>
    <mc:AlternateContent xmlns:mc="http://schemas.openxmlformats.org/markup-compatibility/2006">
      <mc:Choice Requires="x14">
        <control shapeId="4104" r:id="rId5" name="CommandButton8">
          <controlPr defaultSize="0" autoLine="0" r:id="rId6">
            <anchor moveWithCells="1">
              <from>
                <xdr:col>37</xdr:col>
                <xdr:colOff>0</xdr:colOff>
                <xdr:row>9</xdr:row>
                <xdr:rowOff>28575</xdr:rowOff>
              </from>
              <to>
                <xdr:col>38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4104" r:id="rId5" name="CommandButton8"/>
      </mc:Fallback>
    </mc:AlternateContent>
    <mc:AlternateContent xmlns:mc="http://schemas.openxmlformats.org/markup-compatibility/2006">
      <mc:Choice Requires="x14">
        <control shapeId="4103" r:id="rId7" name="CommandButton7">
          <controlPr defaultSize="0" autoLine="0" r:id="rId8">
            <anchor moveWithCells="1">
              <from>
                <xdr:col>37</xdr:col>
                <xdr:colOff>0</xdr:colOff>
                <xdr:row>7</xdr:row>
                <xdr:rowOff>19050</xdr:rowOff>
              </from>
              <to>
                <xdr:col>38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4103" r:id="rId7" name="CommandButton7"/>
      </mc:Fallback>
    </mc:AlternateContent>
    <mc:AlternateContent xmlns:mc="http://schemas.openxmlformats.org/markup-compatibility/2006">
      <mc:Choice Requires="x14">
        <control shapeId="4102" r:id="rId9" name="CommandButton6">
          <controlPr defaultSize="0" autoLine="0" autoPict="0" r:id="rId10">
            <anchor moveWithCells="1">
              <from>
                <xdr:col>26</xdr:col>
                <xdr:colOff>685800</xdr:colOff>
                <xdr:row>9</xdr:row>
                <xdr:rowOff>28575</xdr:rowOff>
              </from>
              <to>
                <xdr:col>28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4102" r:id="rId9" name="CommandButton6"/>
      </mc:Fallback>
    </mc:AlternateContent>
    <mc:AlternateContent xmlns:mc="http://schemas.openxmlformats.org/markup-compatibility/2006">
      <mc:Choice Requires="x14">
        <control shapeId="4101" r:id="rId11" name="CommandButton5">
          <controlPr defaultSize="0" autoLine="0" autoPict="0" r:id="rId12">
            <anchor moveWithCells="1">
              <from>
                <xdr:col>26</xdr:col>
                <xdr:colOff>685800</xdr:colOff>
                <xdr:row>7</xdr:row>
                <xdr:rowOff>19050</xdr:rowOff>
              </from>
              <to>
                <xdr:col>28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4101" r:id="rId11" name="CommandButton5"/>
      </mc:Fallback>
    </mc:AlternateContent>
    <mc:AlternateContent xmlns:mc="http://schemas.openxmlformats.org/markup-compatibility/2006">
      <mc:Choice Requires="x14">
        <control shapeId="4100" r:id="rId13" name="CommandButton4">
          <controlPr defaultSize="0" autoLine="0" r:id="rId14">
            <anchor moveWithCells="1">
              <from>
                <xdr:col>17</xdr:col>
                <xdr:colOff>0</xdr:colOff>
                <xdr:row>9</xdr:row>
                <xdr:rowOff>9525</xdr:rowOff>
              </from>
              <to>
                <xdr:col>18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4100" r:id="rId13" name="CommandButton4"/>
      </mc:Fallback>
    </mc:AlternateContent>
    <mc:AlternateContent xmlns:mc="http://schemas.openxmlformats.org/markup-compatibility/2006">
      <mc:Choice Requires="x14">
        <control shapeId="4099" r:id="rId15" name="CommandButton3">
          <controlPr defaultSize="0" autoLine="0" r:id="rId16">
            <anchor moveWithCells="1">
              <from>
                <xdr:col>17</xdr:col>
                <xdr:colOff>0</xdr:colOff>
                <xdr:row>7</xdr:row>
                <xdr:rowOff>19050</xdr:rowOff>
              </from>
              <to>
                <xdr:col>18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4099" r:id="rId15" name="CommandButton3"/>
      </mc:Fallback>
    </mc:AlternateContent>
    <mc:AlternateContent xmlns:mc="http://schemas.openxmlformats.org/markup-compatibility/2006">
      <mc:Choice Requires="x14">
        <control shapeId="4098" r:id="rId17" name="CommandButton2">
          <controlPr defaultSize="0" autoLine="0" r:id="rId18">
            <anchor moveWithCells="1">
              <from>
                <xdr:col>6</xdr:col>
                <xdr:colOff>0</xdr:colOff>
                <xdr:row>9</xdr:row>
                <xdr:rowOff>9525</xdr:rowOff>
              </from>
              <to>
                <xdr:col>7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4098" r:id="rId17" name="CommandButton2"/>
      </mc:Fallback>
    </mc:AlternateContent>
    <mc:AlternateContent xmlns:mc="http://schemas.openxmlformats.org/markup-compatibility/2006">
      <mc:Choice Requires="x14">
        <control shapeId="4097" r:id="rId19" name="CommandButton1">
          <controlPr defaultSize="0" autoLine="0" r:id="rId20">
            <anchor moveWithCells="1">
              <from>
                <xdr:col>6</xdr:col>
                <xdr:colOff>0</xdr:colOff>
                <xdr:row>7</xdr:row>
                <xdr:rowOff>19050</xdr:rowOff>
              </from>
              <to>
                <xdr:col>7</xdr:col>
                <xdr:colOff>9525</xdr:colOff>
                <xdr:row>9</xdr:row>
                <xdr:rowOff>9525</xdr:rowOff>
              </to>
            </anchor>
          </controlPr>
        </control>
      </mc:Choice>
      <mc:Fallback>
        <control shapeId="4097" r:id="rId19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6CB-243E-4858-99C8-0A1A5FBC5D57}">
  <sheetPr codeName="Sheet5"/>
  <dimension ref="A1:G13"/>
  <sheetViews>
    <sheetView zoomScale="115" zoomScaleNormal="115" workbookViewId="0">
      <selection activeCell="F11" sqref="F11"/>
    </sheetView>
  </sheetViews>
  <sheetFormatPr defaultRowHeight="15.75" x14ac:dyDescent="0.25"/>
  <cols>
    <col min="1" max="2" width="6.75" customWidth="1"/>
    <col min="3" max="3" width="13.125" customWidth="1"/>
    <col min="4" max="4" width="13.75" customWidth="1"/>
    <col min="5" max="5" width="15.5" customWidth="1"/>
  </cols>
  <sheetData>
    <row r="1" spans="1:7" x14ac:dyDescent="0.25">
      <c r="A1" s="138"/>
      <c r="B1" s="139"/>
      <c r="C1" s="139"/>
      <c r="D1" s="139"/>
      <c r="E1" s="139"/>
      <c r="F1" s="139"/>
      <c r="G1" s="140"/>
    </row>
    <row r="2" spans="1:7" x14ac:dyDescent="0.25">
      <c r="A2" s="141"/>
      <c r="B2" s="142"/>
      <c r="C2" s="142"/>
      <c r="D2" s="142"/>
      <c r="E2" s="142"/>
      <c r="F2" s="142"/>
      <c r="G2" s="143"/>
    </row>
    <row r="3" spans="1:7" x14ac:dyDescent="0.25">
      <c r="A3" s="141"/>
      <c r="B3" s="142"/>
      <c r="C3" s="142"/>
      <c r="D3" s="142"/>
      <c r="E3" s="142"/>
      <c r="F3" s="142"/>
      <c r="G3" s="143"/>
    </row>
    <row r="4" spans="1:7" ht="21" x14ac:dyDescent="0.35">
      <c r="A4" s="150" t="s">
        <v>44</v>
      </c>
      <c r="B4" s="150"/>
      <c r="C4" s="150"/>
      <c r="D4" s="150"/>
      <c r="E4" s="150"/>
      <c r="F4" s="142"/>
      <c r="G4" s="143"/>
    </row>
    <row r="5" spans="1:7" x14ac:dyDescent="0.25">
      <c r="A5" s="151" t="s">
        <v>42</v>
      </c>
      <c r="B5" s="151"/>
      <c r="C5" s="152" t="s">
        <v>81</v>
      </c>
      <c r="D5" s="153" t="s">
        <v>53</v>
      </c>
      <c r="E5" s="153" t="s">
        <v>54</v>
      </c>
      <c r="F5" s="142"/>
      <c r="G5" s="143"/>
    </row>
    <row r="6" spans="1:7" x14ac:dyDescent="0.25">
      <c r="A6" s="148" t="s">
        <v>26</v>
      </c>
      <c r="B6" s="148">
        <v>300</v>
      </c>
      <c r="C6" s="149">
        <v>13197.534183364394</v>
      </c>
      <c r="D6" s="149">
        <f>C6*1000000/27</f>
        <v>488797562.34682947</v>
      </c>
      <c r="E6" s="149">
        <f>(D6/(3600*1000))*1150</f>
        <v>156143.66574968165</v>
      </c>
      <c r="F6" s="142"/>
      <c r="G6" s="143"/>
    </row>
    <row r="7" spans="1:7" x14ac:dyDescent="0.25">
      <c r="A7" s="148" t="s">
        <v>27</v>
      </c>
      <c r="B7" s="148">
        <v>800</v>
      </c>
      <c r="C7" s="144"/>
      <c r="D7" s="142"/>
      <c r="E7" s="142"/>
      <c r="F7" s="142"/>
      <c r="G7" s="143"/>
    </row>
    <row r="8" spans="1:7" x14ac:dyDescent="0.25">
      <c r="A8" s="148" t="s">
        <v>43</v>
      </c>
      <c r="B8" s="148">
        <v>102</v>
      </c>
      <c r="C8" s="142"/>
      <c r="D8" s="142"/>
      <c r="E8" s="142"/>
      <c r="F8" s="142"/>
      <c r="G8" s="143"/>
    </row>
    <row r="9" spans="1:7" ht="4.5" customHeight="1" x14ac:dyDescent="0.25">
      <c r="A9" s="145"/>
      <c r="B9" s="146"/>
      <c r="C9" s="146"/>
      <c r="D9" s="146"/>
      <c r="E9" s="146"/>
      <c r="F9" s="146"/>
      <c r="G9" s="147"/>
    </row>
    <row r="10" spans="1:7" x14ac:dyDescent="0.25">
      <c r="A10" s="36"/>
      <c r="B10" s="4"/>
      <c r="C10" s="1"/>
      <c r="D10" s="1"/>
      <c r="E10" s="1"/>
      <c r="F10" s="1"/>
      <c r="G10" s="1"/>
    </row>
    <row r="11" spans="1:7" x14ac:dyDescent="0.25">
      <c r="A11" s="3"/>
      <c r="B11" s="3"/>
    </row>
    <row r="12" spans="1:7" x14ac:dyDescent="0.25">
      <c r="A12" s="3"/>
      <c r="B12" s="3"/>
    </row>
    <row r="13" spans="1:7" x14ac:dyDescent="0.25">
      <c r="A13" s="3"/>
      <c r="B13" s="3"/>
    </row>
  </sheetData>
  <mergeCells count="2">
    <mergeCell ref="A5:B5"/>
    <mergeCell ref="A4:E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6</xdr:col>
                <xdr:colOff>57150</xdr:colOff>
                <xdr:row>0</xdr:row>
                <xdr:rowOff>76200</xdr:rowOff>
              </from>
              <to>
                <xdr:col>6</xdr:col>
                <xdr:colOff>628650</xdr:colOff>
                <xdr:row>2</xdr:row>
                <xdr:rowOff>142875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autoLine="0" r:id="rId6">
            <anchor moveWithCells="1">
              <from>
                <xdr:col>3</xdr:col>
                <xdr:colOff>647700</xdr:colOff>
                <xdr:row>6</xdr:row>
                <xdr:rowOff>66675</xdr:rowOff>
              </from>
              <to>
                <xdr:col>4</xdr:col>
                <xdr:colOff>561975</xdr:colOff>
                <xdr:row>8</xdr:row>
                <xdr:rowOff>28575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</xdr:col>
                <xdr:colOff>295275</xdr:colOff>
                <xdr:row>6</xdr:row>
                <xdr:rowOff>66675</xdr:rowOff>
              </from>
              <to>
                <xdr:col>3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5121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D2622-A550-4E09-967C-701AF661B8E1}">
  <sheetPr codeName="Sheet6"/>
  <dimension ref="A1:F15"/>
  <sheetViews>
    <sheetView zoomScale="145" zoomScaleNormal="145" workbookViewId="0">
      <selection activeCell="G11" sqref="G11"/>
    </sheetView>
  </sheetViews>
  <sheetFormatPr defaultRowHeight="15.75" x14ac:dyDescent="0.25"/>
  <cols>
    <col min="1" max="4" width="10.375" customWidth="1"/>
    <col min="5" max="5" width="1.875" customWidth="1"/>
    <col min="6" max="6" width="12.25" customWidth="1"/>
  </cols>
  <sheetData>
    <row r="1" spans="1:6" x14ac:dyDescent="0.25">
      <c r="A1" s="49"/>
      <c r="B1" s="50"/>
      <c r="C1" s="50"/>
      <c r="D1" s="50"/>
      <c r="E1" s="50"/>
      <c r="F1" s="51"/>
    </row>
    <row r="2" spans="1:6" x14ac:dyDescent="0.25">
      <c r="A2" s="52"/>
      <c r="B2" s="53"/>
      <c r="C2" s="53"/>
      <c r="D2" s="53"/>
      <c r="E2" s="53"/>
      <c r="F2" s="54"/>
    </row>
    <row r="3" spans="1:6" x14ac:dyDescent="0.25">
      <c r="A3" s="52"/>
      <c r="B3" s="53"/>
      <c r="C3" s="53"/>
      <c r="D3" s="53"/>
      <c r="E3" s="53"/>
      <c r="F3" s="54"/>
    </row>
    <row r="4" spans="1:6" ht="21" x14ac:dyDescent="0.35">
      <c r="A4" s="68" t="s">
        <v>47</v>
      </c>
      <c r="B4" s="68"/>
      <c r="C4" s="68"/>
      <c r="D4" s="68"/>
      <c r="E4" s="40"/>
      <c r="F4" s="41"/>
    </row>
    <row r="5" spans="1:6" x14ac:dyDescent="0.25">
      <c r="A5" s="69" t="s">
        <v>55</v>
      </c>
      <c r="B5" s="69"/>
      <c r="C5" s="69"/>
      <c r="D5" s="69"/>
      <c r="E5" s="42"/>
      <c r="F5" s="48" t="s">
        <v>56</v>
      </c>
    </row>
    <row r="6" spans="1:6" x14ac:dyDescent="0.25">
      <c r="A6" s="43"/>
      <c r="B6" s="44"/>
      <c r="C6" s="44"/>
      <c r="D6" s="44"/>
      <c r="E6" s="42"/>
      <c r="F6" s="72">
        <v>6.861325747476771</v>
      </c>
    </row>
    <row r="7" spans="1:6" x14ac:dyDescent="0.25">
      <c r="A7" s="55" t="s">
        <v>45</v>
      </c>
      <c r="B7" s="55" t="s">
        <v>46</v>
      </c>
      <c r="C7" s="55" t="s">
        <v>15</v>
      </c>
      <c r="D7" s="55" t="s">
        <v>27</v>
      </c>
      <c r="E7" s="42"/>
      <c r="F7" s="45"/>
    </row>
    <row r="8" spans="1:6" x14ac:dyDescent="0.25">
      <c r="A8" s="46">
        <v>0.5</v>
      </c>
      <c r="B8" s="46">
        <v>0</v>
      </c>
      <c r="C8" s="46">
        <v>0.1</v>
      </c>
      <c r="D8" s="46">
        <v>1.3</v>
      </c>
      <c r="E8" s="42"/>
      <c r="F8" s="45"/>
    </row>
    <row r="9" spans="1:6" x14ac:dyDescent="0.25">
      <c r="A9" s="47"/>
      <c r="B9" s="42"/>
      <c r="C9" s="42"/>
      <c r="D9" s="42"/>
      <c r="E9" s="42"/>
      <c r="F9" s="45"/>
    </row>
    <row r="10" spans="1:6" s="1" customFormat="1" x14ac:dyDescent="0.25">
      <c r="A10" s="47"/>
      <c r="B10" s="42"/>
      <c r="C10" s="42"/>
      <c r="D10" s="42"/>
      <c r="E10" s="42"/>
      <c r="F10" s="45"/>
    </row>
    <row r="11" spans="1:6" s="1" customFormat="1" x14ac:dyDescent="0.25">
      <c r="A11" s="47"/>
      <c r="B11" s="42"/>
      <c r="C11" s="42"/>
      <c r="D11" s="42"/>
      <c r="E11" s="42"/>
      <c r="F11" s="45"/>
    </row>
    <row r="12" spans="1:6" x14ac:dyDescent="0.25">
      <c r="A12" s="47"/>
      <c r="B12" s="42"/>
      <c r="C12" s="42"/>
      <c r="D12" s="42"/>
      <c r="E12" s="42"/>
      <c r="F12" s="45"/>
    </row>
    <row r="13" spans="1:6" x14ac:dyDescent="0.25">
      <c r="A13" s="47"/>
      <c r="B13" s="42"/>
      <c r="C13" s="42"/>
      <c r="D13" s="42"/>
      <c r="E13" s="42"/>
      <c r="F13" s="45"/>
    </row>
    <row r="14" spans="1:6" x14ac:dyDescent="0.25">
      <c r="A14" s="47"/>
      <c r="B14" s="42"/>
      <c r="C14" s="42"/>
      <c r="D14" s="42"/>
      <c r="E14" s="42"/>
      <c r="F14" s="45"/>
    </row>
    <row r="15" spans="1:6" ht="1.5" customHeight="1" x14ac:dyDescent="0.25">
      <c r="A15" s="39"/>
      <c r="B15" s="37"/>
      <c r="C15" s="37"/>
      <c r="D15" s="37"/>
      <c r="E15" s="37"/>
      <c r="F15" s="38"/>
    </row>
  </sheetData>
  <mergeCells count="2">
    <mergeCell ref="A4:D4"/>
    <mergeCell ref="A5:D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3">
          <controlPr defaultSize="0" autoLine="0" autoPict="0" r:id="rId4">
            <anchor moveWithCells="1">
              <from>
                <xdr:col>5</xdr:col>
                <xdr:colOff>152400</xdr:colOff>
                <xdr:row>0</xdr:row>
                <xdr:rowOff>66675</xdr:rowOff>
              </from>
              <to>
                <xdr:col>5</xdr:col>
                <xdr:colOff>876300</xdr:colOff>
                <xdr:row>2</xdr:row>
                <xdr:rowOff>133350</xdr:rowOff>
              </to>
            </anchor>
          </controlPr>
        </control>
      </mc:Choice>
      <mc:Fallback>
        <control shapeId="6147" r:id="rId3" name="CommandButton3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5</xdr:col>
                <xdr:colOff>38100</xdr:colOff>
                <xdr:row>8</xdr:row>
                <xdr:rowOff>85725</xdr:rowOff>
              </from>
              <to>
                <xdr:col>5</xdr:col>
                <xdr:colOff>923925</xdr:colOff>
                <xdr:row>10</xdr:row>
                <xdr:rowOff>85725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5" r:id="rId7" name="CommandButton1">
          <controlPr defaultSize="0" autoLine="0" r:id="rId8">
            <anchor moveWithCells="1">
              <from>
                <xdr:col>5</xdr:col>
                <xdr:colOff>38100</xdr:colOff>
                <xdr:row>6</xdr:row>
                <xdr:rowOff>47625</xdr:rowOff>
              </from>
              <to>
                <xdr:col>5</xdr:col>
                <xdr:colOff>923925</xdr:colOff>
                <xdr:row>8</xdr:row>
                <xdr:rowOff>47625</xdr:rowOff>
              </to>
            </anchor>
          </controlPr>
        </control>
      </mc:Choice>
      <mc:Fallback>
        <control shapeId="6145" r:id="rId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Iron Making</vt:lpstr>
      <vt:lpstr>Dimensi Gray Cast Iron</vt:lpstr>
      <vt:lpstr>Temperatur Flame</vt:lpstr>
      <vt:lpstr>Pemanasan Slab Aluminium</vt:lpstr>
      <vt:lpstr>Deoksidasi Al-Killed Steel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Dartwin</dc:creator>
  <cp:lastModifiedBy>Dartwin</cp:lastModifiedBy>
  <dcterms:created xsi:type="dcterms:W3CDTF">2019-05-09T06:44:25Z</dcterms:created>
  <dcterms:modified xsi:type="dcterms:W3CDTF">2019-05-10T13:29:35Z</dcterms:modified>
</cp:coreProperties>
</file>