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wi\Dropbox\Shain_meta_cSCC_2020\Figures_Tables\SupplementaryTables\TableS1\"/>
    </mc:Choice>
  </mc:AlternateContent>
  <xr:revisionPtr revIDLastSave="0" documentId="13_ncr:1_{7A4D4B9D-BCAC-4FE4-ADEF-5A635887F49C}" xr6:coauthVersionLast="45" xr6:coauthVersionMax="45" xr10:uidLastSave="{00000000-0000-0000-0000-000000000000}"/>
  <bookViews>
    <workbookView xWindow="555" yWindow="2745" windowWidth="23430" windowHeight="14805" xr2:uid="{00000000-000D-0000-FFFF-FFFF00000000}"/>
  </bookViews>
  <sheets>
    <sheet name="Table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66" i="1" l="1"/>
  <c r="M166" i="1"/>
  <c r="K166" i="1"/>
  <c r="P165" i="1"/>
  <c r="M165" i="1"/>
  <c r="P164" i="1"/>
  <c r="M164" i="1"/>
  <c r="K164" i="1"/>
  <c r="P163" i="1"/>
  <c r="M163" i="1"/>
  <c r="P162" i="1"/>
  <c r="M162" i="1"/>
  <c r="K162" i="1"/>
  <c r="P161" i="1"/>
  <c r="M161" i="1"/>
  <c r="P160" i="1"/>
  <c r="M160" i="1"/>
  <c r="K160" i="1"/>
  <c r="P159" i="1"/>
  <c r="M159" i="1"/>
  <c r="P158" i="1"/>
  <c r="M158" i="1"/>
  <c r="K158" i="1"/>
  <c r="P157" i="1"/>
  <c r="M157" i="1"/>
  <c r="P156" i="1"/>
  <c r="M156" i="1"/>
  <c r="K156" i="1"/>
  <c r="P155" i="1"/>
  <c r="M155" i="1"/>
  <c r="P154" i="1"/>
  <c r="M154" i="1"/>
  <c r="K154" i="1"/>
  <c r="P153" i="1"/>
  <c r="M153" i="1"/>
  <c r="N157" i="1" l="1"/>
  <c r="N155" i="1"/>
  <c r="N165" i="1"/>
  <c r="N153" i="1"/>
  <c r="N163" i="1"/>
  <c r="N161" i="1"/>
  <c r="N159" i="1"/>
  <c r="P151" i="1"/>
  <c r="P152" i="1"/>
  <c r="P174" i="1" l="1"/>
  <c r="P173" i="1"/>
  <c r="M174" i="1" l="1"/>
  <c r="M173" i="1"/>
  <c r="M152" i="1"/>
  <c r="M151" i="1"/>
  <c r="K174" i="1" l="1"/>
  <c r="K152" i="1"/>
  <c r="K150" i="1"/>
  <c r="K148" i="1"/>
  <c r="K146" i="1"/>
  <c r="K144" i="1"/>
  <c r="K142" i="1"/>
  <c r="K140" i="1"/>
  <c r="K138" i="1"/>
  <c r="K136" i="1"/>
  <c r="K134" i="1"/>
  <c r="K132" i="1"/>
  <c r="K130" i="1"/>
  <c r="K128" i="1"/>
  <c r="K126" i="1"/>
  <c r="K124" i="1"/>
  <c r="K122" i="1"/>
  <c r="K120" i="1"/>
  <c r="K118" i="1"/>
  <c r="K116" i="1"/>
  <c r="K114" i="1"/>
  <c r="K112" i="1"/>
  <c r="K80" i="1"/>
  <c r="K110" i="1"/>
  <c r="K176" i="1"/>
  <c r="K108" i="1"/>
  <c r="K106" i="1"/>
  <c r="K104" i="1"/>
  <c r="K102" i="1"/>
  <c r="K172" i="1"/>
  <c r="K100" i="1"/>
  <c r="K98" i="1"/>
  <c r="K96" i="1"/>
  <c r="K94" i="1"/>
  <c r="K92" i="1"/>
  <c r="K90" i="1"/>
  <c r="K88" i="1"/>
  <c r="K86" i="1"/>
  <c r="K168" i="1"/>
  <c r="K84" i="1"/>
  <c r="K82" i="1"/>
  <c r="K78" i="1"/>
  <c r="K76" i="1"/>
  <c r="K74" i="1"/>
  <c r="K72" i="1"/>
  <c r="K170" i="1"/>
  <c r="K70" i="1"/>
  <c r="K68" i="1"/>
  <c r="K66" i="1"/>
  <c r="K64" i="1"/>
  <c r="K62" i="1"/>
  <c r="K60" i="1"/>
  <c r="K58" i="1"/>
  <c r="K56" i="1"/>
  <c r="K54" i="1"/>
  <c r="K52" i="1"/>
  <c r="K50" i="1"/>
  <c r="K48" i="1"/>
  <c r="K46" i="1"/>
  <c r="K44" i="1"/>
  <c r="K42" i="1"/>
  <c r="K40" i="1"/>
  <c r="K38" i="1"/>
  <c r="K36" i="1"/>
  <c r="K34" i="1"/>
  <c r="K32" i="1"/>
  <c r="K30" i="1"/>
  <c r="K28" i="1"/>
  <c r="K26" i="1"/>
  <c r="K24" i="1"/>
  <c r="K22" i="1"/>
  <c r="K20" i="1"/>
  <c r="K19" i="1"/>
  <c r="K17" i="1"/>
  <c r="K15" i="1"/>
  <c r="K13" i="1"/>
  <c r="K11" i="1"/>
  <c r="K9" i="1"/>
  <c r="K7" i="1"/>
  <c r="K5" i="1"/>
  <c r="K3" i="1"/>
  <c r="N173" i="1"/>
  <c r="N151" i="1"/>
  <c r="P149" i="1" l="1"/>
  <c r="P147" i="1"/>
  <c r="P148" i="1"/>
  <c r="P145" i="1"/>
  <c r="P143" i="1"/>
  <c r="P141" i="1"/>
  <c r="P139" i="1"/>
  <c r="P137" i="1"/>
  <c r="P135" i="1"/>
  <c r="P133" i="1"/>
  <c r="P131" i="1"/>
  <c r="P129" i="1"/>
  <c r="P127" i="1"/>
  <c r="P125" i="1"/>
  <c r="P123" i="1"/>
  <c r="P121" i="1"/>
  <c r="P119" i="1"/>
  <c r="P117" i="1"/>
  <c r="P115" i="1"/>
  <c r="P113" i="1"/>
  <c r="P111" i="1"/>
  <c r="P79" i="1"/>
  <c r="P109" i="1"/>
  <c r="P175" i="1"/>
  <c r="P107" i="1"/>
  <c r="P105" i="1"/>
  <c r="P103" i="1"/>
  <c r="P101" i="1"/>
  <c r="P171" i="1"/>
  <c r="P99" i="1"/>
  <c r="P97" i="1"/>
  <c r="P95" i="1"/>
  <c r="P93" i="1"/>
  <c r="P91" i="1"/>
  <c r="P89" i="1"/>
  <c r="P87" i="1"/>
  <c r="P88" i="1"/>
  <c r="P90" i="1"/>
  <c r="P85" i="1"/>
  <c r="P57" i="1"/>
  <c r="P59" i="1"/>
  <c r="P61" i="1"/>
  <c r="P63" i="1"/>
  <c r="P65" i="1"/>
  <c r="P67" i="1"/>
  <c r="P69" i="1"/>
  <c r="P169" i="1"/>
  <c r="P71" i="1"/>
  <c r="P73" i="1"/>
  <c r="P75" i="1"/>
  <c r="P77" i="1"/>
  <c r="P81" i="1"/>
  <c r="P83" i="1"/>
  <c r="P167" i="1"/>
  <c r="P92" i="1"/>
  <c r="P94" i="1"/>
  <c r="P96" i="1"/>
  <c r="P98" i="1"/>
  <c r="P100" i="1"/>
  <c r="P172" i="1"/>
  <c r="P102" i="1"/>
  <c r="P104" i="1"/>
  <c r="P106" i="1"/>
  <c r="P108" i="1"/>
  <c r="P176" i="1"/>
  <c r="P110" i="1"/>
  <c r="P80" i="1"/>
  <c r="P112" i="1"/>
  <c r="P114" i="1"/>
  <c r="P116" i="1"/>
  <c r="P118" i="1"/>
  <c r="P120" i="1"/>
  <c r="P122" i="1"/>
  <c r="P124" i="1"/>
  <c r="P126" i="1"/>
  <c r="P128" i="1"/>
  <c r="P130" i="1"/>
  <c r="P132" i="1"/>
  <c r="P134" i="1"/>
  <c r="P136" i="1"/>
  <c r="P138" i="1"/>
  <c r="P140" i="1"/>
  <c r="P142" i="1"/>
  <c r="P144" i="1"/>
  <c r="P146" i="1"/>
  <c r="P150" i="1"/>
  <c r="M150" i="1" l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80" i="1"/>
  <c r="M79" i="1"/>
  <c r="M110" i="1"/>
  <c r="M109" i="1"/>
  <c r="M176" i="1"/>
  <c r="M175" i="1"/>
  <c r="M108" i="1"/>
  <c r="M107" i="1"/>
  <c r="M106" i="1"/>
  <c r="M105" i="1"/>
  <c r="M104" i="1"/>
  <c r="M103" i="1"/>
  <c r="M102" i="1"/>
  <c r="M101" i="1"/>
  <c r="M172" i="1"/>
  <c r="M17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168" i="1"/>
  <c r="M167" i="1"/>
  <c r="M84" i="1"/>
  <c r="M83" i="1"/>
  <c r="M82" i="1"/>
  <c r="M81" i="1"/>
  <c r="M78" i="1"/>
  <c r="M77" i="1"/>
  <c r="M76" i="1"/>
  <c r="M75" i="1"/>
  <c r="M74" i="1"/>
  <c r="M73" i="1"/>
  <c r="M72" i="1"/>
  <c r="M71" i="1"/>
  <c r="M170" i="1"/>
  <c r="M169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N4" i="1" s="1"/>
  <c r="M3" i="1"/>
  <c r="P45" i="1"/>
  <c r="P47" i="1"/>
  <c r="P49" i="1"/>
  <c r="P51" i="1"/>
  <c r="P53" i="1"/>
  <c r="P55" i="1"/>
  <c r="P43" i="1"/>
  <c r="P41" i="1"/>
  <c r="P39" i="1"/>
  <c r="P37" i="1"/>
  <c r="P35" i="1"/>
  <c r="P33" i="1"/>
  <c r="P31" i="1"/>
  <c r="P29" i="1"/>
  <c r="P27" i="1"/>
  <c r="P25" i="1"/>
  <c r="P23" i="1"/>
  <c r="P21" i="1"/>
  <c r="P20" i="1"/>
  <c r="P18" i="1"/>
  <c r="P16" i="1"/>
  <c r="P14" i="1"/>
  <c r="P12" i="1"/>
  <c r="P10" i="1"/>
  <c r="P8" i="1"/>
  <c r="P6" i="1"/>
  <c r="P4" i="1"/>
  <c r="P2" i="1"/>
  <c r="M2" i="1"/>
  <c r="N25" i="1" l="1"/>
  <c r="N49" i="1"/>
  <c r="N71" i="1"/>
  <c r="N95" i="1"/>
  <c r="N12" i="1"/>
  <c r="N81" i="1"/>
  <c r="N101" i="1"/>
  <c r="N41" i="1"/>
  <c r="N65" i="1"/>
  <c r="N87" i="1"/>
  <c r="N175" i="1"/>
  <c r="N129" i="1"/>
  <c r="N113" i="1"/>
  <c r="N8" i="1"/>
  <c r="N16" i="1"/>
  <c r="N29" i="1"/>
  <c r="N37" i="1"/>
  <c r="N53" i="1"/>
  <c r="N61" i="1"/>
  <c r="N75" i="1"/>
  <c r="N167" i="1"/>
  <c r="N91" i="1"/>
  <c r="N99" i="1"/>
  <c r="N105" i="1"/>
  <c r="N79" i="1"/>
  <c r="N117" i="1"/>
  <c r="N125" i="1"/>
  <c r="N141" i="1"/>
  <c r="N2" i="1"/>
  <c r="N14" i="1"/>
  <c r="N23" i="1"/>
  <c r="N35" i="1"/>
  <c r="N47" i="1"/>
  <c r="N59" i="1"/>
  <c r="N169" i="1"/>
  <c r="N83" i="1"/>
  <c r="N93" i="1"/>
  <c r="N103" i="1"/>
  <c r="N111" i="1"/>
  <c r="N123" i="1"/>
  <c r="N135" i="1"/>
  <c r="N147" i="1"/>
  <c r="N137" i="1"/>
  <c r="N6" i="1"/>
  <c r="N27" i="1"/>
  <c r="N39" i="1"/>
  <c r="N51" i="1"/>
  <c r="N63" i="1"/>
  <c r="N73" i="1"/>
  <c r="N85" i="1"/>
  <c r="N97" i="1"/>
  <c r="N115" i="1"/>
  <c r="N127" i="1"/>
  <c r="N139" i="1"/>
  <c r="N10" i="1"/>
  <c r="N31" i="1"/>
  <c r="N43" i="1"/>
  <c r="N55" i="1"/>
  <c r="N67" i="1"/>
  <c r="N77" i="1"/>
  <c r="N89" i="1"/>
  <c r="N171" i="1"/>
  <c r="N109" i="1"/>
  <c r="N119" i="1"/>
  <c r="N131" i="1"/>
  <c r="N143" i="1"/>
  <c r="N107" i="1"/>
  <c r="N121" i="1"/>
  <c r="N21" i="1"/>
  <c r="N33" i="1"/>
  <c r="N45" i="1"/>
  <c r="N57" i="1"/>
  <c r="N69" i="1"/>
  <c r="N133" i="1"/>
  <c r="N145" i="1"/>
  <c r="N149" i="1"/>
  <c r="N18" i="1"/>
  <c r="N20" i="1"/>
</calcChain>
</file>

<file path=xl/sharedStrings.xml><?xml version="1.0" encoding="utf-8"?>
<sst xmlns="http://schemas.openxmlformats.org/spreadsheetml/2006/main" count="1866" uniqueCount="103">
  <si>
    <t>Sample</t>
  </si>
  <si>
    <t>Sex</t>
  </si>
  <si>
    <t>Male</t>
  </si>
  <si>
    <t>Female</t>
  </si>
  <si>
    <t>Yes</t>
  </si>
  <si>
    <t>No</t>
  </si>
  <si>
    <t>Unknown</t>
  </si>
  <si>
    <t>Peak Density MAF</t>
  </si>
  <si>
    <t>Allelic Imbalance in LOH areas</t>
  </si>
  <si>
    <t>2nd Peak Density MAF</t>
  </si>
  <si>
    <t>N/A</t>
  </si>
  <si>
    <t>Avg of Med of X and Autosomal Variants*2</t>
  </si>
  <si>
    <t>low</t>
  </si>
  <si>
    <t>Patient</t>
  </si>
  <si>
    <t>Tissue</t>
  </si>
  <si>
    <t>Normal</t>
  </si>
  <si>
    <t>Primary</t>
  </si>
  <si>
    <t>Primary1</t>
  </si>
  <si>
    <t>Primary2</t>
  </si>
  <si>
    <t>Met</t>
  </si>
  <si>
    <t>Site</t>
  </si>
  <si>
    <t>RDEB</t>
  </si>
  <si>
    <t>Face</t>
  </si>
  <si>
    <t>Competent</t>
  </si>
  <si>
    <t>Forearm</t>
  </si>
  <si>
    <t>Back</t>
  </si>
  <si>
    <t>Foot</t>
  </si>
  <si>
    <t>Scalp</t>
  </si>
  <si>
    <t>Suppressed</t>
  </si>
  <si>
    <t>Lip</t>
  </si>
  <si>
    <t>Shoulder</t>
  </si>
  <si>
    <t>Neck</t>
  </si>
  <si>
    <t>Ear</t>
  </si>
  <si>
    <t>Forehead</t>
  </si>
  <si>
    <t>Cheek</t>
  </si>
  <si>
    <t>Chest</t>
  </si>
  <si>
    <t>Jawline</t>
  </si>
  <si>
    <t>Leg</t>
  </si>
  <si>
    <t>Hand</t>
  </si>
  <si>
    <t>Nose</t>
  </si>
  <si>
    <t>Arm</t>
  </si>
  <si>
    <t>Age at SCC</t>
  </si>
  <si>
    <t>Immune Status</t>
  </si>
  <si>
    <t>Left Dorsal Hand</t>
  </si>
  <si>
    <t>Left Helix</t>
  </si>
  <si>
    <t>Dorsum Hand</t>
  </si>
  <si>
    <t>Right Hand</t>
  </si>
  <si>
    <t>Left Forearm</t>
  </si>
  <si>
    <t>Left Arm</t>
  </si>
  <si>
    <t xml:space="preserve"> Left Elbow</t>
  </si>
  <si>
    <t xml:space="preserve"> Left Foot</t>
  </si>
  <si>
    <t xml:space="preserve"> Left Hand</t>
  </si>
  <si>
    <t xml:space="preserve"> Left Knee</t>
  </si>
  <si>
    <t xml:space="preserve"> Left Cheek</t>
  </si>
  <si>
    <t xml:space="preserve"> Left Ear</t>
  </si>
  <si>
    <t>Right LowerLeg</t>
  </si>
  <si>
    <t>Right Heel</t>
  </si>
  <si>
    <t>Right Forearm</t>
  </si>
  <si>
    <t>Right UpperArm</t>
  </si>
  <si>
    <t>Right Elbow</t>
  </si>
  <si>
    <t>Right Ear</t>
  </si>
  <si>
    <t>Right Temple</t>
  </si>
  <si>
    <t>Right Vertex</t>
  </si>
  <si>
    <t xml:space="preserve"> Left Lower Leg</t>
  </si>
  <si>
    <t>Right Lower Leg</t>
  </si>
  <si>
    <t>Right Lowe rLeg</t>
  </si>
  <si>
    <t>Anterior Left Leg</t>
  </si>
  <si>
    <t>Lower Lip</t>
  </si>
  <si>
    <t>Upper Back</t>
  </si>
  <si>
    <t>Left Anterior Shoulder</t>
  </si>
  <si>
    <t>Left Infraorbital Cheek</t>
  </si>
  <si>
    <t>Crown of Scalp</t>
  </si>
  <si>
    <t>Left Sternocleidomastoid</t>
  </si>
  <si>
    <t>Tumor Cellularity (%)</t>
  </si>
  <si>
    <t>Azathrio-phine</t>
  </si>
  <si>
    <t>None</t>
  </si>
  <si>
    <t>Primary Method for Tumor Cellularity Calculation</t>
  </si>
  <si>
    <t>Allelic Imbalance of SNPs over Deletions</t>
  </si>
  <si>
    <t>Allelic Imbalance of SNPs over Copy Number Neutral LOH</t>
  </si>
  <si>
    <t>Median Somatic MAF x 2</t>
  </si>
  <si>
    <t>Modal Somatic MAF x 2</t>
  </si>
  <si>
    <t>Mean Depth Coverage (X-fold)</t>
  </si>
  <si>
    <t>Burden (Mutations/ megabase)</t>
  </si>
  <si>
    <t>All</t>
  </si>
  <si>
    <t>Metastatic Disease</t>
  </si>
  <si>
    <t>Number of Mutations</t>
  </si>
  <si>
    <t>Target Territory (base pairs)</t>
  </si>
  <si>
    <t>Footprint with Required Coverage to Detect a Somatic Mutation (base pairs)</t>
  </si>
  <si>
    <t>Required Coverage to Detect a Somatic Mutation (X-fold)</t>
  </si>
  <si>
    <t>Supporting Method for Tumor Cellularity Calculation</t>
  </si>
  <si>
    <t>Fraction of Footprint to Total Target Territory for Individual Samples (%)</t>
  </si>
  <si>
    <t>Fraction of Footprint to  Target Territory for Reference/Tumor Pair (%)</t>
  </si>
  <si>
    <t>Reason for Partial or Full Exclusion</t>
  </si>
  <si>
    <t>Mismatched Tumor/Reference</t>
  </si>
  <si>
    <t>Poor Sampling of Tumor</t>
  </si>
  <si>
    <t>Minimal Coverage in Normal</t>
  </si>
  <si>
    <t>Tumor in Normal</t>
  </si>
  <si>
    <t>Low Tumor Cellularity</t>
  </si>
  <si>
    <t>Partial</t>
  </si>
  <si>
    <t>XPC</t>
  </si>
  <si>
    <t>Low Overall Coverage</t>
  </si>
  <si>
    <t>Included in All, Partial, or None Analyses</t>
  </si>
  <si>
    <t>Left UlN/Ar Forearm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</si>
</sst>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0" borderId="18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164" fontId="20" fillId="0" borderId="18" xfId="0" applyNumberFormat="1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21" fillId="0" borderId="16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9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ColWidth="11" defaultRowHeight="15.75" x14ac:dyDescent="0.25"/>
  <cols>
    <col min="1" max="1" width="11" customWidth="1"/>
    <col min="2" max="2" width="17.125" style="2" customWidth="1"/>
    <col min="3" max="3" width="23.875" style="2" customWidth="1"/>
    <col min="4" max="4" width="11" customWidth="1"/>
    <col min="5" max="5" width="15.375" bestFit="1" customWidth="1"/>
    <col min="6" max="6" width="20.125" style="1" bestFit="1" customWidth="1"/>
    <col min="7" max="7" width="14.375" bestFit="1" customWidth="1"/>
    <col min="8" max="8" width="19.125" style="1" customWidth="1"/>
    <col min="9" max="9" width="38.375" customWidth="1"/>
    <col min="10" max="10" width="38.5" customWidth="1"/>
    <col min="11" max="11" width="18.875" customWidth="1"/>
    <col min="12" max="12" width="23.875" customWidth="1"/>
    <col min="13" max="13" width="21.125" customWidth="1"/>
    <col min="14" max="14" width="20" customWidth="1"/>
    <col min="15" max="16" width="16.375" customWidth="1"/>
    <col min="17" max="17" width="11" style="2" customWidth="1"/>
    <col min="18" max="18" width="11" style="2"/>
    <col min="19" max="19" width="22.625" style="2" bestFit="1" customWidth="1"/>
    <col min="20" max="20" width="13.625" style="2" customWidth="1"/>
    <col min="21" max="22" width="11" style="2"/>
    <col min="23" max="23" width="13.875" style="2" bestFit="1" customWidth="1"/>
    <col min="24" max="24" width="13.875" style="2" customWidth="1"/>
  </cols>
  <sheetData>
    <row r="1" spans="1:24" ht="101.25" customHeight="1" thickBot="1" x14ac:dyDescent="0.3">
      <c r="A1" s="13" t="s">
        <v>13</v>
      </c>
      <c r="B1" s="10" t="s">
        <v>101</v>
      </c>
      <c r="C1" s="10" t="s">
        <v>92</v>
      </c>
      <c r="D1" s="13" t="s">
        <v>14</v>
      </c>
      <c r="E1" s="13" t="s">
        <v>0</v>
      </c>
      <c r="F1" s="10" t="s">
        <v>81</v>
      </c>
      <c r="G1" s="10" t="s">
        <v>86</v>
      </c>
      <c r="H1" s="10" t="s">
        <v>73</v>
      </c>
      <c r="I1" s="10" t="s">
        <v>76</v>
      </c>
      <c r="J1" s="10" t="s">
        <v>89</v>
      </c>
      <c r="K1" s="11" t="s">
        <v>88</v>
      </c>
      <c r="L1" s="11" t="s">
        <v>87</v>
      </c>
      <c r="M1" s="11" t="s">
        <v>90</v>
      </c>
      <c r="N1" s="11" t="s">
        <v>91</v>
      </c>
      <c r="O1" s="10" t="s">
        <v>85</v>
      </c>
      <c r="P1" s="12" t="s">
        <v>82</v>
      </c>
      <c r="Q1" s="13" t="s">
        <v>1</v>
      </c>
      <c r="R1" s="10" t="s">
        <v>41</v>
      </c>
      <c r="S1" s="13" t="s">
        <v>20</v>
      </c>
      <c r="T1" s="10" t="s">
        <v>84</v>
      </c>
      <c r="U1" s="13" t="s">
        <v>21</v>
      </c>
      <c r="V1" s="13" t="s">
        <v>99</v>
      </c>
      <c r="W1" s="10" t="s">
        <v>42</v>
      </c>
      <c r="X1" s="10" t="s">
        <v>74</v>
      </c>
    </row>
    <row r="2" spans="1:24" x14ac:dyDescent="0.25">
      <c r="A2" s="36">
        <v>1</v>
      </c>
      <c r="B2" s="36" t="s">
        <v>83</v>
      </c>
      <c r="C2" s="43" t="s">
        <v>10</v>
      </c>
      <c r="D2" s="9" t="s">
        <v>15</v>
      </c>
      <c r="E2" s="35">
        <v>1</v>
      </c>
      <c r="F2" s="15">
        <v>22.138991000000001</v>
      </c>
      <c r="G2" s="41">
        <v>45326818</v>
      </c>
      <c r="H2" s="42">
        <v>85.601389999999995</v>
      </c>
      <c r="I2" s="42" t="s">
        <v>80</v>
      </c>
      <c r="J2" s="42" t="s">
        <v>77</v>
      </c>
      <c r="K2" s="20">
        <v>6</v>
      </c>
      <c r="L2" s="6">
        <v>39438033</v>
      </c>
      <c r="M2" s="20">
        <f>IF(L2/G2&gt;1,100,L2/G2*100)</f>
        <v>87.008165894195358</v>
      </c>
      <c r="N2" s="47">
        <f>MIN(M2:M3)</f>
        <v>87.008165894195358</v>
      </c>
      <c r="O2" s="41">
        <v>3066</v>
      </c>
      <c r="P2" s="42">
        <f>O2/(MIN(L2:L3)/1000000)</f>
        <v>77.742213968937051</v>
      </c>
      <c r="Q2" s="41" t="s">
        <v>2</v>
      </c>
      <c r="R2" s="41">
        <v>74</v>
      </c>
      <c r="S2" s="41" t="s">
        <v>22</v>
      </c>
      <c r="T2" s="41" t="s">
        <v>4</v>
      </c>
      <c r="U2" s="41" t="s">
        <v>5</v>
      </c>
      <c r="V2" s="41" t="s">
        <v>5</v>
      </c>
      <c r="W2" s="41" t="s">
        <v>23</v>
      </c>
      <c r="X2" s="41" t="s">
        <v>5</v>
      </c>
    </row>
    <row r="3" spans="1:24" x14ac:dyDescent="0.25">
      <c r="A3" s="46"/>
      <c r="B3" s="46"/>
      <c r="C3" s="36"/>
      <c r="D3" s="8" t="s">
        <v>16</v>
      </c>
      <c r="E3" s="36"/>
      <c r="F3" s="16">
        <v>54.791986000000001</v>
      </c>
      <c r="G3" s="36"/>
      <c r="H3" s="38"/>
      <c r="I3" s="38" t="s">
        <v>7</v>
      </c>
      <c r="J3" s="38" t="s">
        <v>8</v>
      </c>
      <c r="K3" s="21">
        <f>ROUNDUP(8/(H2/100),0)</f>
        <v>10</v>
      </c>
      <c r="L3" s="5">
        <v>42478800</v>
      </c>
      <c r="M3" s="21">
        <f>IF(L3/G2&gt;1,100,L3/G2*100)</f>
        <v>93.716704313989126</v>
      </c>
      <c r="N3" s="40"/>
      <c r="O3" s="36"/>
      <c r="P3" s="38"/>
      <c r="Q3" s="36"/>
      <c r="R3" s="36"/>
      <c r="S3" s="36"/>
      <c r="T3" s="36"/>
      <c r="U3" s="36"/>
      <c r="V3" s="36"/>
      <c r="W3" s="36"/>
      <c r="X3" s="36"/>
    </row>
    <row r="4" spans="1:24" x14ac:dyDescent="0.25">
      <c r="A4" s="36">
        <v>2</v>
      </c>
      <c r="B4" s="46" t="s">
        <v>83</v>
      </c>
      <c r="C4" s="35" t="s">
        <v>10</v>
      </c>
      <c r="D4" s="7" t="s">
        <v>15</v>
      </c>
      <c r="E4" s="35">
        <v>2</v>
      </c>
      <c r="F4" s="15">
        <v>24.524495999999999</v>
      </c>
      <c r="G4" s="35">
        <v>45326818</v>
      </c>
      <c r="H4" s="37">
        <v>54.782321340129002</v>
      </c>
      <c r="I4" s="37" t="s">
        <v>77</v>
      </c>
      <c r="J4" s="37" t="s">
        <v>79</v>
      </c>
      <c r="K4" s="20">
        <v>6</v>
      </c>
      <c r="L4" s="6">
        <v>40087628</v>
      </c>
      <c r="M4" s="20">
        <f>IF(L4/G4&gt;1,100,L4/G4*100)</f>
        <v>88.44130201242011</v>
      </c>
      <c r="N4" s="39">
        <f>MIN(M4:M5)</f>
        <v>88.244467105544445</v>
      </c>
      <c r="O4" s="35">
        <v>3130</v>
      </c>
      <c r="P4" s="37">
        <f>O4/(MIN(L4:L5)/1000000)</f>
        <v>78.253112517550377</v>
      </c>
      <c r="Q4" s="41" t="s">
        <v>2</v>
      </c>
      <c r="R4" s="35">
        <v>61</v>
      </c>
      <c r="S4" s="35" t="s">
        <v>22</v>
      </c>
      <c r="T4" s="35" t="s">
        <v>4</v>
      </c>
      <c r="U4" s="35" t="s">
        <v>5</v>
      </c>
      <c r="V4" s="35" t="s">
        <v>5</v>
      </c>
      <c r="W4" s="35" t="s">
        <v>23</v>
      </c>
      <c r="X4" s="35" t="s">
        <v>5</v>
      </c>
    </row>
    <row r="5" spans="1:24" x14ac:dyDescent="0.25">
      <c r="A5" s="46"/>
      <c r="B5" s="46"/>
      <c r="C5" s="36"/>
      <c r="D5" s="8" t="s">
        <v>16</v>
      </c>
      <c r="E5" s="36"/>
      <c r="F5" s="16">
        <v>53.804952999999998</v>
      </c>
      <c r="G5" s="36"/>
      <c r="H5" s="38">
        <v>54.782321340129002</v>
      </c>
      <c r="I5" s="38" t="s">
        <v>8</v>
      </c>
      <c r="J5" s="38" t="s">
        <v>8</v>
      </c>
      <c r="K5" s="21">
        <f t="shared" ref="K5" si="0">ROUNDUP(8/(H4/100),0)</f>
        <v>15</v>
      </c>
      <c r="L5" s="5">
        <v>39998409</v>
      </c>
      <c r="M5" s="21">
        <f>IF(L5/G4&gt;1,100,L5/G4*100)</f>
        <v>88.244467105544445</v>
      </c>
      <c r="N5" s="40"/>
      <c r="O5" s="36"/>
      <c r="P5" s="38"/>
      <c r="Q5" s="36"/>
      <c r="R5" s="36"/>
      <c r="S5" s="36"/>
      <c r="T5" s="36"/>
      <c r="U5" s="36"/>
      <c r="V5" s="36"/>
      <c r="W5" s="36"/>
      <c r="X5" s="36"/>
    </row>
    <row r="6" spans="1:24" x14ac:dyDescent="0.25">
      <c r="A6" s="36">
        <v>3</v>
      </c>
      <c r="B6" s="46" t="s">
        <v>83</v>
      </c>
      <c r="C6" s="35" t="s">
        <v>10</v>
      </c>
      <c r="D6" s="7" t="s">
        <v>15</v>
      </c>
      <c r="E6" s="35">
        <v>3</v>
      </c>
      <c r="F6" s="17">
        <v>173.82530199999999</v>
      </c>
      <c r="G6" s="35">
        <v>38874504</v>
      </c>
      <c r="H6" s="37">
        <v>16.775569999999998</v>
      </c>
      <c r="I6" s="37" t="s">
        <v>80</v>
      </c>
      <c r="J6" s="37" t="s">
        <v>77</v>
      </c>
      <c r="K6" s="20">
        <v>6</v>
      </c>
      <c r="L6" s="6">
        <v>39260263</v>
      </c>
      <c r="M6" s="20">
        <f>IF(L6/G6&gt;1,100,L6/G6*100)</f>
        <v>100</v>
      </c>
      <c r="N6" s="39">
        <f>MIN(M6:M7)</f>
        <v>100</v>
      </c>
      <c r="O6" s="35">
        <v>343</v>
      </c>
      <c r="P6" s="37">
        <f>O6/(MIN(L6:L7)/1000000)</f>
        <v>8.7630571787437059</v>
      </c>
      <c r="Q6" s="35" t="s">
        <v>2</v>
      </c>
      <c r="R6" s="35">
        <v>37</v>
      </c>
      <c r="S6" s="35" t="s">
        <v>46</v>
      </c>
      <c r="T6" s="35" t="s">
        <v>10</v>
      </c>
      <c r="U6" s="35" t="s">
        <v>4</v>
      </c>
      <c r="V6" s="35" t="s">
        <v>5</v>
      </c>
      <c r="W6" s="35" t="s">
        <v>10</v>
      </c>
      <c r="X6" s="35" t="s">
        <v>5</v>
      </c>
    </row>
    <row r="7" spans="1:24" x14ac:dyDescent="0.25">
      <c r="A7" s="46"/>
      <c r="B7" s="46"/>
      <c r="C7" s="36"/>
      <c r="D7" s="8" t="s">
        <v>16</v>
      </c>
      <c r="E7" s="36"/>
      <c r="F7" s="16">
        <v>275.37504000000001</v>
      </c>
      <c r="G7" s="36"/>
      <c r="H7" s="38">
        <v>16.775569999999998</v>
      </c>
      <c r="I7" s="38" t="s">
        <v>7</v>
      </c>
      <c r="J7" s="38" t="s">
        <v>8</v>
      </c>
      <c r="K7" s="21">
        <f t="shared" ref="K7" si="1">ROUNDUP(8/(H6/100),0)</f>
        <v>48</v>
      </c>
      <c r="L7" s="5">
        <v>39141591</v>
      </c>
      <c r="M7" s="21">
        <f>IF(L7/G6&gt;1,100,L7/G6*100)</f>
        <v>100</v>
      </c>
      <c r="N7" s="40"/>
      <c r="O7" s="36"/>
      <c r="P7" s="38"/>
      <c r="Q7" s="36"/>
      <c r="R7" s="36"/>
      <c r="S7" s="36"/>
      <c r="T7" s="36"/>
      <c r="U7" s="36"/>
      <c r="V7" s="41"/>
      <c r="W7" s="36"/>
      <c r="X7" s="36"/>
    </row>
    <row r="8" spans="1:24" x14ac:dyDescent="0.25">
      <c r="A8" s="36">
        <v>4</v>
      </c>
      <c r="B8" s="46" t="s">
        <v>83</v>
      </c>
      <c r="C8" s="35" t="s">
        <v>10</v>
      </c>
      <c r="D8" s="7" t="s">
        <v>15</v>
      </c>
      <c r="E8" s="35">
        <v>4</v>
      </c>
      <c r="F8" s="17">
        <v>121.603404</v>
      </c>
      <c r="G8" s="35">
        <v>38874504</v>
      </c>
      <c r="H8" s="37">
        <v>98.779259999999994</v>
      </c>
      <c r="I8" s="37" t="s">
        <v>77</v>
      </c>
      <c r="J8" s="37" t="s">
        <v>10</v>
      </c>
      <c r="K8" s="20">
        <v>6</v>
      </c>
      <c r="L8" s="6">
        <v>39257731</v>
      </c>
      <c r="M8" s="20">
        <f>IF(L8/G8&gt;1,100,L8/G8*100)</f>
        <v>100</v>
      </c>
      <c r="N8" s="39">
        <f>MIN(M8:M9)</f>
        <v>100</v>
      </c>
      <c r="O8" s="35">
        <v>400</v>
      </c>
      <c r="P8" s="37">
        <f>O8/(MIN(L8:L9)/1000000)</f>
        <v>10.189075879092451</v>
      </c>
      <c r="Q8" s="35" t="s">
        <v>2</v>
      </c>
      <c r="R8" s="35">
        <v>54</v>
      </c>
      <c r="S8" s="35" t="s">
        <v>24</v>
      </c>
      <c r="T8" s="35" t="s">
        <v>10</v>
      </c>
      <c r="U8" s="35" t="s">
        <v>4</v>
      </c>
      <c r="V8" s="35" t="s">
        <v>5</v>
      </c>
      <c r="W8" s="35" t="s">
        <v>10</v>
      </c>
      <c r="X8" s="35" t="s">
        <v>5</v>
      </c>
    </row>
    <row r="9" spans="1:24" x14ac:dyDescent="0.25">
      <c r="A9" s="46"/>
      <c r="B9" s="46"/>
      <c r="C9" s="36"/>
      <c r="D9" s="8" t="s">
        <v>16</v>
      </c>
      <c r="E9" s="36"/>
      <c r="F9" s="16">
        <v>498.05305399999997</v>
      </c>
      <c r="G9" s="36"/>
      <c r="H9" s="38">
        <v>98.779259999999994</v>
      </c>
      <c r="I9" s="38" t="s">
        <v>8</v>
      </c>
      <c r="J9" s="38" t="s">
        <v>8</v>
      </c>
      <c r="K9" s="21">
        <f t="shared" ref="K9" si="2">ROUNDUP(8/(H8/100),0)</f>
        <v>9</v>
      </c>
      <c r="L9" s="5">
        <v>39271829</v>
      </c>
      <c r="M9" s="21">
        <f>IF(L9/G8&gt;1,100,L9/G8*100)</f>
        <v>100</v>
      </c>
      <c r="N9" s="40"/>
      <c r="O9" s="36"/>
      <c r="P9" s="38"/>
      <c r="Q9" s="36"/>
      <c r="R9" s="36"/>
      <c r="S9" s="36"/>
      <c r="T9" s="36"/>
      <c r="U9" s="36"/>
      <c r="V9" s="41"/>
      <c r="W9" s="36"/>
      <c r="X9" s="36"/>
    </row>
    <row r="10" spans="1:24" x14ac:dyDescent="0.25">
      <c r="A10" s="36">
        <v>5</v>
      </c>
      <c r="B10" s="46" t="s">
        <v>83</v>
      </c>
      <c r="C10" s="35" t="s">
        <v>10</v>
      </c>
      <c r="D10" s="7" t="s">
        <v>15</v>
      </c>
      <c r="E10" s="35">
        <v>5</v>
      </c>
      <c r="F10" s="17">
        <v>101.782134</v>
      </c>
      <c r="G10" s="35">
        <v>38874504</v>
      </c>
      <c r="H10" s="37">
        <v>99.552670000000006</v>
      </c>
      <c r="I10" s="37" t="s">
        <v>77</v>
      </c>
      <c r="J10" s="37" t="s">
        <v>79</v>
      </c>
      <c r="K10" s="20">
        <v>6</v>
      </c>
      <c r="L10" s="6">
        <v>39168934</v>
      </c>
      <c r="M10" s="20">
        <f>IF(L10/G10&gt;1,100,L10/G10*100)</f>
        <v>100</v>
      </c>
      <c r="N10" s="39">
        <f>MIN(M10:M11)</f>
        <v>100</v>
      </c>
      <c r="O10" s="35">
        <v>211</v>
      </c>
      <c r="P10" s="37">
        <f>O10/(MIN(L10:L11)/1000000)</f>
        <v>5.3869221970656644</v>
      </c>
      <c r="Q10" s="35" t="s">
        <v>3</v>
      </c>
      <c r="R10" s="35">
        <v>35</v>
      </c>
      <c r="S10" s="35" t="s">
        <v>47</v>
      </c>
      <c r="T10" s="35" t="s">
        <v>10</v>
      </c>
      <c r="U10" s="35" t="s">
        <v>4</v>
      </c>
      <c r="V10" s="35" t="s">
        <v>5</v>
      </c>
      <c r="W10" s="35" t="s">
        <v>10</v>
      </c>
      <c r="X10" s="35" t="s">
        <v>5</v>
      </c>
    </row>
    <row r="11" spans="1:24" x14ac:dyDescent="0.25">
      <c r="A11" s="46"/>
      <c r="B11" s="46"/>
      <c r="C11" s="36"/>
      <c r="D11" s="8" t="s">
        <v>16</v>
      </c>
      <c r="E11" s="36"/>
      <c r="F11" s="16">
        <v>214.426907</v>
      </c>
      <c r="G11" s="36"/>
      <c r="H11" s="38">
        <v>99.552670000000006</v>
      </c>
      <c r="I11" s="38" t="s">
        <v>8</v>
      </c>
      <c r="J11" s="38" t="s">
        <v>8</v>
      </c>
      <c r="K11" s="21">
        <f t="shared" ref="K11" si="3">ROUNDUP(8/(H10/100),0)</f>
        <v>9</v>
      </c>
      <c r="L11" s="5">
        <v>39187349</v>
      </c>
      <c r="M11" s="21">
        <f>IF(L11/G10&gt;1,100,L11/G10*100)</f>
        <v>100</v>
      </c>
      <c r="N11" s="40"/>
      <c r="O11" s="36"/>
      <c r="P11" s="38"/>
      <c r="Q11" s="36"/>
      <c r="R11" s="36"/>
      <c r="S11" s="36"/>
      <c r="T11" s="36"/>
      <c r="U11" s="36"/>
      <c r="V11" s="41"/>
      <c r="W11" s="36"/>
      <c r="X11" s="36"/>
    </row>
    <row r="12" spans="1:24" x14ac:dyDescent="0.25">
      <c r="A12" s="36">
        <v>6</v>
      </c>
      <c r="B12" s="46" t="s">
        <v>83</v>
      </c>
      <c r="C12" s="35" t="s">
        <v>10</v>
      </c>
      <c r="D12" s="7" t="s">
        <v>15</v>
      </c>
      <c r="E12" s="35">
        <v>6</v>
      </c>
      <c r="F12" s="17">
        <v>169.11039600000001</v>
      </c>
      <c r="G12" s="35">
        <v>38874504</v>
      </c>
      <c r="H12" s="37">
        <v>47.066859999999998</v>
      </c>
      <c r="I12" s="44" t="s">
        <v>78</v>
      </c>
      <c r="J12" s="37" t="s">
        <v>79</v>
      </c>
      <c r="K12" s="20">
        <v>6</v>
      </c>
      <c r="L12" s="6">
        <v>39263650</v>
      </c>
      <c r="M12" s="20">
        <f>IF(L12/G12&gt;1,100,L12/G12*100)</f>
        <v>100</v>
      </c>
      <c r="N12" s="39">
        <f>MIN(M12:M13)</f>
        <v>100</v>
      </c>
      <c r="O12" s="35">
        <v>107</v>
      </c>
      <c r="P12" s="37">
        <f>O12/(MIN(L12:L13)/1000000)</f>
        <v>2.7252547189886704</v>
      </c>
      <c r="Q12" s="35" t="s">
        <v>2</v>
      </c>
      <c r="R12" s="35">
        <v>34</v>
      </c>
      <c r="S12" s="35" t="s">
        <v>64</v>
      </c>
      <c r="T12" s="35" t="s">
        <v>10</v>
      </c>
      <c r="U12" s="35" t="s">
        <v>4</v>
      </c>
      <c r="V12" s="35" t="s">
        <v>5</v>
      </c>
      <c r="W12" s="35" t="s">
        <v>10</v>
      </c>
      <c r="X12" s="35" t="s">
        <v>5</v>
      </c>
    </row>
    <row r="13" spans="1:24" x14ac:dyDescent="0.25">
      <c r="A13" s="46"/>
      <c r="B13" s="46"/>
      <c r="C13" s="36"/>
      <c r="D13" s="8" t="s">
        <v>16</v>
      </c>
      <c r="E13" s="36"/>
      <c r="F13" s="16">
        <v>282.64130299999999</v>
      </c>
      <c r="G13" s="36"/>
      <c r="H13" s="38">
        <v>47.066859999999998</v>
      </c>
      <c r="I13" s="48" t="s">
        <v>8</v>
      </c>
      <c r="J13" s="38" t="s">
        <v>8</v>
      </c>
      <c r="K13" s="21">
        <f t="shared" ref="K13" si="4">ROUNDUP(8/(H12/100),0)</f>
        <v>17</v>
      </c>
      <c r="L13" s="5">
        <v>39262385</v>
      </c>
      <c r="M13" s="21">
        <f>IF(L13/G12&gt;1,100,L13/G12*100)</f>
        <v>100</v>
      </c>
      <c r="N13" s="40"/>
      <c r="O13" s="36"/>
      <c r="P13" s="38"/>
      <c r="Q13" s="36"/>
      <c r="R13" s="36"/>
      <c r="S13" s="36"/>
      <c r="T13" s="36"/>
      <c r="U13" s="36"/>
      <c r="V13" s="41"/>
      <c r="W13" s="36"/>
      <c r="X13" s="36"/>
    </row>
    <row r="14" spans="1:24" x14ac:dyDescent="0.25">
      <c r="A14" s="36">
        <v>7</v>
      </c>
      <c r="B14" s="46" t="s">
        <v>83</v>
      </c>
      <c r="C14" s="35" t="s">
        <v>10</v>
      </c>
      <c r="D14" s="7" t="s">
        <v>15</v>
      </c>
      <c r="E14" s="35">
        <v>7</v>
      </c>
      <c r="F14" s="17">
        <v>180.97501800000001</v>
      </c>
      <c r="G14" s="35">
        <v>38874504</v>
      </c>
      <c r="H14" s="37">
        <v>80.084590000000006</v>
      </c>
      <c r="I14" s="37" t="s">
        <v>80</v>
      </c>
      <c r="J14" s="37" t="s">
        <v>77</v>
      </c>
      <c r="K14" s="20">
        <v>6</v>
      </c>
      <c r="L14" s="6">
        <v>39258208</v>
      </c>
      <c r="M14" s="20">
        <f>IF(L14/G14&gt;1,100,L14/G14*100)</f>
        <v>100</v>
      </c>
      <c r="N14" s="39">
        <f>MIN(M14:M15)</f>
        <v>100</v>
      </c>
      <c r="O14" s="35">
        <v>91</v>
      </c>
      <c r="P14" s="37">
        <f>O14/(MIN(L14:L15)/1000000)</f>
        <v>2.3180516668752915</v>
      </c>
      <c r="Q14" s="35" t="s">
        <v>2</v>
      </c>
      <c r="R14" s="35">
        <v>31</v>
      </c>
      <c r="S14" s="35" t="s">
        <v>56</v>
      </c>
      <c r="T14" s="35" t="s">
        <v>10</v>
      </c>
      <c r="U14" s="35" t="s">
        <v>4</v>
      </c>
      <c r="V14" s="35" t="s">
        <v>5</v>
      </c>
      <c r="W14" s="35" t="s">
        <v>10</v>
      </c>
      <c r="X14" s="35" t="s">
        <v>5</v>
      </c>
    </row>
    <row r="15" spans="1:24" x14ac:dyDescent="0.25">
      <c r="A15" s="46"/>
      <c r="B15" s="46"/>
      <c r="C15" s="36"/>
      <c r="D15" s="8" t="s">
        <v>16</v>
      </c>
      <c r="E15" s="36"/>
      <c r="F15" s="15">
        <v>216.11931799999999</v>
      </c>
      <c r="G15" s="36"/>
      <c r="H15" s="38">
        <v>80.084590000000006</v>
      </c>
      <c r="I15" s="38" t="s">
        <v>7</v>
      </c>
      <c r="J15" s="38" t="s">
        <v>8</v>
      </c>
      <c r="K15" s="21">
        <f t="shared" ref="K15" si="5">ROUNDUP(8/(H14/100),0)</f>
        <v>10</v>
      </c>
      <c r="L15" s="6">
        <v>39257106</v>
      </c>
      <c r="M15" s="21">
        <f>IF(L15/G14&gt;1,100,L15/G14*100)</f>
        <v>100</v>
      </c>
      <c r="N15" s="40"/>
      <c r="O15" s="36"/>
      <c r="P15" s="38"/>
      <c r="Q15" s="36"/>
      <c r="R15" s="36"/>
      <c r="S15" s="36"/>
      <c r="T15" s="36"/>
      <c r="U15" s="36"/>
      <c r="V15" s="41"/>
      <c r="W15" s="36"/>
      <c r="X15" s="36"/>
    </row>
    <row r="16" spans="1:24" x14ac:dyDescent="0.25">
      <c r="A16" s="36">
        <v>8</v>
      </c>
      <c r="B16" s="46" t="s">
        <v>83</v>
      </c>
      <c r="C16" s="35" t="s">
        <v>10</v>
      </c>
      <c r="D16" s="7" t="s">
        <v>15</v>
      </c>
      <c r="E16" s="35">
        <v>8</v>
      </c>
      <c r="F16" s="17">
        <v>162.345517</v>
      </c>
      <c r="G16" s="35">
        <v>38874504</v>
      </c>
      <c r="H16" s="37">
        <v>99.187380000000005</v>
      </c>
      <c r="I16" s="37" t="s">
        <v>77</v>
      </c>
      <c r="J16" s="37" t="s">
        <v>10</v>
      </c>
      <c r="K16" s="20">
        <v>6</v>
      </c>
      <c r="L16" s="4">
        <v>39186327</v>
      </c>
      <c r="M16" s="20">
        <f>IF(L16/G16&gt;1,100,L16/G16*100)</f>
        <v>100</v>
      </c>
      <c r="N16" s="39">
        <f>MIN(M16:M17)</f>
        <v>100</v>
      </c>
      <c r="O16" s="35">
        <v>148</v>
      </c>
      <c r="P16" s="37">
        <f>O16/(MIN(L16:L17)/1000000)</f>
        <v>3.7768275653903465</v>
      </c>
      <c r="Q16" s="35" t="s">
        <v>3</v>
      </c>
      <c r="R16" s="35">
        <v>28</v>
      </c>
      <c r="S16" s="35" t="s">
        <v>57</v>
      </c>
      <c r="T16" s="35" t="s">
        <v>10</v>
      </c>
      <c r="U16" s="35" t="s">
        <v>4</v>
      </c>
      <c r="V16" s="35" t="s">
        <v>5</v>
      </c>
      <c r="W16" s="35" t="s">
        <v>10</v>
      </c>
      <c r="X16" s="35" t="s">
        <v>5</v>
      </c>
    </row>
    <row r="17" spans="1:24" x14ac:dyDescent="0.25">
      <c r="A17" s="46"/>
      <c r="B17" s="46"/>
      <c r="C17" s="36"/>
      <c r="D17" s="9" t="s">
        <v>16</v>
      </c>
      <c r="E17" s="36"/>
      <c r="F17" s="16">
        <v>205.098758</v>
      </c>
      <c r="G17" s="36"/>
      <c r="H17" s="38">
        <v>99.187380000000005</v>
      </c>
      <c r="I17" s="42" t="s">
        <v>8</v>
      </c>
      <c r="J17" s="42"/>
      <c r="K17" s="21">
        <f t="shared" ref="K17" si="6">ROUNDUP(8/(H16/100),0)</f>
        <v>9</v>
      </c>
      <c r="L17" s="5">
        <v>39187826</v>
      </c>
      <c r="M17" s="21">
        <f>IF(L17/G16&gt;1,100,L17/G16*100)</f>
        <v>100</v>
      </c>
      <c r="N17" s="40"/>
      <c r="O17" s="36"/>
      <c r="P17" s="38"/>
      <c r="Q17" s="36"/>
      <c r="R17" s="41"/>
      <c r="S17" s="41"/>
      <c r="T17" s="41"/>
      <c r="U17" s="41"/>
      <c r="V17" s="41"/>
      <c r="W17" s="41"/>
      <c r="X17" s="36"/>
    </row>
    <row r="18" spans="1:24" x14ac:dyDescent="0.25">
      <c r="A18" s="46">
        <v>9</v>
      </c>
      <c r="B18" s="46" t="s">
        <v>83</v>
      </c>
      <c r="C18" s="35" t="s">
        <v>10</v>
      </c>
      <c r="D18" s="7" t="s">
        <v>15</v>
      </c>
      <c r="E18" s="35">
        <v>9</v>
      </c>
      <c r="F18" s="17">
        <v>161.56496000000001</v>
      </c>
      <c r="G18" s="35">
        <v>38874504</v>
      </c>
      <c r="H18" s="37">
        <v>85.487269999999995</v>
      </c>
      <c r="I18" s="44" t="s">
        <v>78</v>
      </c>
      <c r="J18" s="35" t="s">
        <v>10</v>
      </c>
      <c r="K18" s="20">
        <v>6</v>
      </c>
      <c r="L18" s="6">
        <v>39185965</v>
      </c>
      <c r="M18" s="20">
        <f>IF(L18/G18&gt;1,100,L18/G18*100)</f>
        <v>100</v>
      </c>
      <c r="N18" s="39">
        <f>MIN(M18:M19)</f>
        <v>100</v>
      </c>
      <c r="O18" s="35">
        <v>348</v>
      </c>
      <c r="P18" s="37">
        <f>O18/(MIN(L18:L19)/1000000)</f>
        <v>8.8807306391459289</v>
      </c>
      <c r="Q18" s="35" t="s">
        <v>3</v>
      </c>
      <c r="R18" s="35">
        <v>29</v>
      </c>
      <c r="S18" s="35" t="s">
        <v>63</v>
      </c>
      <c r="T18" s="35" t="s">
        <v>10</v>
      </c>
      <c r="U18" s="35" t="s">
        <v>4</v>
      </c>
      <c r="V18" s="35" t="s">
        <v>5</v>
      </c>
      <c r="W18" s="35" t="s">
        <v>10</v>
      </c>
      <c r="X18" s="35" t="s">
        <v>5</v>
      </c>
    </row>
    <row r="19" spans="1:24" x14ac:dyDescent="0.25">
      <c r="A19" s="46"/>
      <c r="B19" s="46"/>
      <c r="C19" s="36"/>
      <c r="D19" s="9" t="s">
        <v>17</v>
      </c>
      <c r="E19" s="36"/>
      <c r="F19" s="15">
        <v>314.87732099999999</v>
      </c>
      <c r="G19" s="41"/>
      <c r="H19" s="42"/>
      <c r="I19" s="45" t="s">
        <v>8</v>
      </c>
      <c r="J19" s="41"/>
      <c r="K19" s="21">
        <f t="shared" ref="K19" si="7">ROUNDUP(8/(H18/100),0)</f>
        <v>10</v>
      </c>
      <c r="L19" s="6">
        <v>39192959</v>
      </c>
      <c r="M19" s="20">
        <f>IF(L19/G18&gt;1,100,L19/G18*100)</f>
        <v>100</v>
      </c>
      <c r="N19" s="40"/>
      <c r="O19" s="41"/>
      <c r="P19" s="42"/>
      <c r="Q19" s="41"/>
      <c r="R19" s="41"/>
      <c r="S19" s="41"/>
      <c r="T19" s="41"/>
      <c r="U19" s="41"/>
      <c r="V19" s="41"/>
      <c r="W19" s="41"/>
      <c r="X19" s="41"/>
    </row>
    <row r="20" spans="1:24" ht="31.5" x14ac:dyDescent="0.25">
      <c r="A20" s="46"/>
      <c r="B20" s="3" t="s">
        <v>83</v>
      </c>
      <c r="C20" s="14" t="s">
        <v>10</v>
      </c>
      <c r="D20" s="14" t="s">
        <v>18</v>
      </c>
      <c r="E20" s="32">
        <v>10</v>
      </c>
      <c r="F20" s="18">
        <v>121.105546</v>
      </c>
      <c r="G20" s="3">
        <v>38874504</v>
      </c>
      <c r="H20" s="18">
        <v>97.487830000000002</v>
      </c>
      <c r="I20" s="3" t="s">
        <v>80</v>
      </c>
      <c r="J20" s="19" t="s">
        <v>78</v>
      </c>
      <c r="K20" s="22">
        <f>ROUNDUP(8/(H20/100),0)</f>
        <v>9</v>
      </c>
      <c r="L20" s="3">
        <v>39182176</v>
      </c>
      <c r="M20" s="22">
        <f>IF(L20/G18&gt;1,100,L20/G18*100)</f>
        <v>100</v>
      </c>
      <c r="N20" s="22">
        <f>MIN(M18,M20)</f>
        <v>100</v>
      </c>
      <c r="O20" s="3">
        <v>494</v>
      </c>
      <c r="P20" s="18">
        <f>O20/(MIN(L18,L20)/1000000)</f>
        <v>12.607773493743686</v>
      </c>
      <c r="Q20" s="3" t="s">
        <v>3</v>
      </c>
      <c r="R20" s="3">
        <v>31</v>
      </c>
      <c r="S20" s="3" t="s">
        <v>49</v>
      </c>
      <c r="T20" s="3" t="s">
        <v>10</v>
      </c>
      <c r="U20" s="3" t="s">
        <v>4</v>
      </c>
      <c r="V20" s="23" t="s">
        <v>5</v>
      </c>
      <c r="W20" s="3" t="s">
        <v>10</v>
      </c>
      <c r="X20" s="3" t="s">
        <v>5</v>
      </c>
    </row>
    <row r="21" spans="1:24" x14ac:dyDescent="0.25">
      <c r="A21" s="46">
        <v>10</v>
      </c>
      <c r="B21" s="35" t="s">
        <v>83</v>
      </c>
      <c r="C21" s="35" t="s">
        <v>10</v>
      </c>
      <c r="D21" s="9" t="s">
        <v>15</v>
      </c>
      <c r="E21" s="35">
        <v>11</v>
      </c>
      <c r="F21" s="17">
        <v>128.137597</v>
      </c>
      <c r="G21" s="35">
        <v>38874504</v>
      </c>
      <c r="H21" s="37">
        <v>70.744829999999993</v>
      </c>
      <c r="I21" s="45" t="s">
        <v>78</v>
      </c>
      <c r="J21" s="42" t="s">
        <v>79</v>
      </c>
      <c r="K21" s="20">
        <v>6</v>
      </c>
      <c r="L21" s="6">
        <v>39170963</v>
      </c>
      <c r="M21" s="20">
        <f>IF(L21/G21&gt;1,100,L21/G21*100)</f>
        <v>100</v>
      </c>
      <c r="N21" s="39">
        <f>MIN(M21:M22)</f>
        <v>100</v>
      </c>
      <c r="O21" s="35">
        <v>335</v>
      </c>
      <c r="P21" s="37">
        <f>O21/(MIN(L21:L22)/1000000)</f>
        <v>8.5522533617567689</v>
      </c>
      <c r="Q21" s="35" t="s">
        <v>3</v>
      </c>
      <c r="R21" s="35">
        <v>24</v>
      </c>
      <c r="S21" s="35" t="s">
        <v>58</v>
      </c>
      <c r="T21" s="35" t="s">
        <v>10</v>
      </c>
      <c r="U21" s="35" t="s">
        <v>4</v>
      </c>
      <c r="V21" s="35" t="s">
        <v>5</v>
      </c>
      <c r="W21" s="35" t="s">
        <v>10</v>
      </c>
      <c r="X21" s="35" t="s">
        <v>5</v>
      </c>
    </row>
    <row r="22" spans="1:24" x14ac:dyDescent="0.25">
      <c r="A22" s="46"/>
      <c r="B22" s="36"/>
      <c r="C22" s="36"/>
      <c r="D22" s="8" t="s">
        <v>16</v>
      </c>
      <c r="E22" s="36"/>
      <c r="F22" s="16">
        <v>187.32670899999999</v>
      </c>
      <c r="G22" s="36"/>
      <c r="H22" s="38">
        <v>70.744829999999993</v>
      </c>
      <c r="I22" s="48" t="s">
        <v>8</v>
      </c>
      <c r="J22" s="38" t="s">
        <v>8</v>
      </c>
      <c r="K22" s="21">
        <f t="shared" ref="K22:K84" si="8">ROUNDUP(8/(H21/100),0)</f>
        <v>12</v>
      </c>
      <c r="L22" s="5">
        <v>39178578</v>
      </c>
      <c r="M22" s="21">
        <f>IF(L22/G21&gt;1,100,L22/G21*100)</f>
        <v>100</v>
      </c>
      <c r="N22" s="40"/>
      <c r="O22" s="36"/>
      <c r="P22" s="38"/>
      <c r="Q22" s="36"/>
      <c r="R22" s="36"/>
      <c r="S22" s="36"/>
      <c r="T22" s="36"/>
      <c r="U22" s="36"/>
      <c r="V22" s="36"/>
      <c r="W22" s="36"/>
      <c r="X22" s="36"/>
    </row>
    <row r="23" spans="1:24" x14ac:dyDescent="0.25">
      <c r="A23" s="46">
        <v>11</v>
      </c>
      <c r="B23" s="35" t="s">
        <v>83</v>
      </c>
      <c r="C23" s="35" t="s">
        <v>10</v>
      </c>
      <c r="D23" s="7" t="s">
        <v>15</v>
      </c>
      <c r="E23" s="35">
        <v>12</v>
      </c>
      <c r="F23" s="15">
        <v>146.27371199999999</v>
      </c>
      <c r="G23" s="35">
        <v>38874504</v>
      </c>
      <c r="H23" s="37">
        <v>14.374829999999999</v>
      </c>
      <c r="I23" s="37" t="s">
        <v>80</v>
      </c>
      <c r="J23" s="37" t="s">
        <v>10</v>
      </c>
      <c r="K23" s="20">
        <v>6</v>
      </c>
      <c r="L23" s="6">
        <v>39192696</v>
      </c>
      <c r="M23" s="20">
        <f>IF(L23/G23&gt;1,100,L23/G23*100)</f>
        <v>100</v>
      </c>
      <c r="N23" s="39">
        <f>MIN(M23:M24)</f>
        <v>100</v>
      </c>
      <c r="O23" s="35">
        <v>140</v>
      </c>
      <c r="P23" s="37">
        <f>O23/(MIN(L23:L24)/1000000)</f>
        <v>3.5860042148868971</v>
      </c>
      <c r="Q23" s="35" t="s">
        <v>3</v>
      </c>
      <c r="R23" s="35">
        <v>47</v>
      </c>
      <c r="S23" s="35" t="s">
        <v>65</v>
      </c>
      <c r="T23" s="35" t="s">
        <v>10</v>
      </c>
      <c r="U23" s="35" t="s">
        <v>4</v>
      </c>
      <c r="V23" s="35" t="s">
        <v>5</v>
      </c>
      <c r="W23" s="35" t="s">
        <v>10</v>
      </c>
      <c r="X23" s="35" t="s">
        <v>5</v>
      </c>
    </row>
    <row r="24" spans="1:24" x14ac:dyDescent="0.25">
      <c r="A24" s="46"/>
      <c r="B24" s="36"/>
      <c r="C24" s="36"/>
      <c r="D24" s="8" t="s">
        <v>16</v>
      </c>
      <c r="E24" s="36"/>
      <c r="F24" s="16">
        <v>270.83668699999998</v>
      </c>
      <c r="G24" s="36"/>
      <c r="H24" s="38">
        <v>14.374829999999999</v>
      </c>
      <c r="I24" s="38" t="s">
        <v>7</v>
      </c>
      <c r="J24" s="38" t="s">
        <v>7</v>
      </c>
      <c r="K24" s="21">
        <f t="shared" si="8"/>
        <v>56</v>
      </c>
      <c r="L24" s="6">
        <v>39040668</v>
      </c>
      <c r="M24" s="21">
        <f>IF(L24/G23&gt;1,100,L24/G23*100)</f>
        <v>100</v>
      </c>
      <c r="N24" s="40"/>
      <c r="O24" s="36"/>
      <c r="P24" s="38"/>
      <c r="Q24" s="36"/>
      <c r="R24" s="36"/>
      <c r="S24" s="36"/>
      <c r="T24" s="36"/>
      <c r="U24" s="36"/>
      <c r="V24" s="36"/>
      <c r="W24" s="36"/>
      <c r="X24" s="36"/>
    </row>
    <row r="25" spans="1:24" x14ac:dyDescent="0.25">
      <c r="A25" s="46">
        <v>12</v>
      </c>
      <c r="B25" s="35" t="s">
        <v>83</v>
      </c>
      <c r="C25" s="35" t="s">
        <v>10</v>
      </c>
      <c r="D25" s="7" t="s">
        <v>15</v>
      </c>
      <c r="E25" s="35">
        <v>13</v>
      </c>
      <c r="F25" s="17">
        <v>147.55588299999999</v>
      </c>
      <c r="G25" s="35">
        <v>38874504</v>
      </c>
      <c r="H25" s="37">
        <v>25.308990000000001</v>
      </c>
      <c r="I25" s="37" t="s">
        <v>80</v>
      </c>
      <c r="J25" s="37" t="s">
        <v>77</v>
      </c>
      <c r="K25" s="20">
        <v>6</v>
      </c>
      <c r="L25" s="4">
        <v>39184009</v>
      </c>
      <c r="M25" s="20">
        <f>IF(L25/G25&gt;1,100,L25/G25*100)</f>
        <v>100</v>
      </c>
      <c r="N25" s="39">
        <f>MIN(M25:M26)</f>
        <v>100</v>
      </c>
      <c r="O25" s="35">
        <v>246</v>
      </c>
      <c r="P25" s="37">
        <f>O25/(MIN(L25:L26)/1000000)</f>
        <v>6.2826076274534222</v>
      </c>
      <c r="Q25" s="35" t="s">
        <v>3</v>
      </c>
      <c r="R25" s="35">
        <v>27</v>
      </c>
      <c r="S25" s="35" t="s">
        <v>10</v>
      </c>
      <c r="T25" s="35" t="s">
        <v>10</v>
      </c>
      <c r="U25" s="35" t="s">
        <v>4</v>
      </c>
      <c r="V25" s="35" t="s">
        <v>5</v>
      </c>
      <c r="W25" s="35" t="s">
        <v>10</v>
      </c>
      <c r="X25" s="35" t="s">
        <v>5</v>
      </c>
    </row>
    <row r="26" spans="1:24" x14ac:dyDescent="0.25">
      <c r="A26" s="46"/>
      <c r="B26" s="36"/>
      <c r="C26" s="36"/>
      <c r="D26" s="8" t="s">
        <v>16</v>
      </c>
      <c r="E26" s="36"/>
      <c r="F26" s="16">
        <v>306.63078899999999</v>
      </c>
      <c r="G26" s="36"/>
      <c r="H26" s="38">
        <v>25.308990000000001</v>
      </c>
      <c r="I26" s="38" t="s">
        <v>7</v>
      </c>
      <c r="J26" s="38" t="s">
        <v>8</v>
      </c>
      <c r="K26" s="21">
        <f t="shared" si="8"/>
        <v>32</v>
      </c>
      <c r="L26" s="5">
        <v>39155716</v>
      </c>
      <c r="M26" s="21">
        <f>IF(L26/G25&gt;1,100,L26/G25*100)</f>
        <v>100</v>
      </c>
      <c r="N26" s="40"/>
      <c r="O26" s="36"/>
      <c r="P26" s="38"/>
      <c r="Q26" s="36"/>
      <c r="R26" s="36"/>
      <c r="S26" s="36"/>
      <c r="T26" s="36"/>
      <c r="U26" s="36"/>
      <c r="V26" s="36"/>
      <c r="W26" s="36"/>
      <c r="X26" s="36"/>
    </row>
    <row r="27" spans="1:24" x14ac:dyDescent="0.25">
      <c r="A27" s="46">
        <v>13</v>
      </c>
      <c r="B27" s="35" t="s">
        <v>83</v>
      </c>
      <c r="C27" s="35" t="s">
        <v>10</v>
      </c>
      <c r="D27" s="7" t="s">
        <v>15</v>
      </c>
      <c r="E27" s="35">
        <v>14</v>
      </c>
      <c r="F27" s="15">
        <v>233.09306599999999</v>
      </c>
      <c r="G27" s="35">
        <v>38874504</v>
      </c>
      <c r="H27" s="37">
        <v>14.706659999999999</v>
      </c>
      <c r="I27" s="37" t="s">
        <v>80</v>
      </c>
      <c r="J27" s="37" t="s">
        <v>10</v>
      </c>
      <c r="K27" s="20">
        <v>6</v>
      </c>
      <c r="L27" s="6">
        <v>39259497</v>
      </c>
      <c r="M27" s="20">
        <f>IF(L27/G27&gt;1,100,L27/G27*100)</f>
        <v>100</v>
      </c>
      <c r="N27" s="39">
        <f>MIN(M27:M28)</f>
        <v>100</v>
      </c>
      <c r="O27" s="35">
        <v>47</v>
      </c>
      <c r="P27" s="37">
        <f>O27/(MIN(L27:L28)/1000000)</f>
        <v>1.2001857172486043</v>
      </c>
      <c r="Q27" s="35" t="s">
        <v>2</v>
      </c>
      <c r="R27" s="35">
        <v>32</v>
      </c>
      <c r="S27" s="35" t="s">
        <v>59</v>
      </c>
      <c r="T27" s="35" t="s">
        <v>10</v>
      </c>
      <c r="U27" s="35" t="s">
        <v>4</v>
      </c>
      <c r="V27" s="35" t="s">
        <v>5</v>
      </c>
      <c r="W27" s="35" t="s">
        <v>10</v>
      </c>
      <c r="X27" s="35" t="s">
        <v>5</v>
      </c>
    </row>
    <row r="28" spans="1:24" x14ac:dyDescent="0.25">
      <c r="A28" s="46"/>
      <c r="B28" s="36"/>
      <c r="C28" s="36"/>
      <c r="D28" s="8" t="s">
        <v>16</v>
      </c>
      <c r="E28" s="36"/>
      <c r="F28" s="16">
        <v>331.11127099999999</v>
      </c>
      <c r="G28" s="36"/>
      <c r="H28" s="38">
        <v>14.706659999999999</v>
      </c>
      <c r="I28" s="38" t="s">
        <v>7</v>
      </c>
      <c r="J28" s="38" t="s">
        <v>7</v>
      </c>
      <c r="K28" s="21">
        <f t="shared" si="8"/>
        <v>55</v>
      </c>
      <c r="L28" s="5">
        <v>39160606</v>
      </c>
      <c r="M28" s="21">
        <f>IF(L28/G27&gt;1,100,L28/G27*100)</f>
        <v>100</v>
      </c>
      <c r="N28" s="40"/>
      <c r="O28" s="36"/>
      <c r="P28" s="38"/>
      <c r="Q28" s="36"/>
      <c r="R28" s="36"/>
      <c r="S28" s="36"/>
      <c r="T28" s="36"/>
      <c r="U28" s="36"/>
      <c r="V28" s="36"/>
      <c r="W28" s="36"/>
      <c r="X28" s="36"/>
    </row>
    <row r="29" spans="1:24" x14ac:dyDescent="0.25">
      <c r="A29" s="46">
        <v>14</v>
      </c>
      <c r="B29" s="35" t="s">
        <v>83</v>
      </c>
      <c r="C29" s="35" t="s">
        <v>10</v>
      </c>
      <c r="D29" s="7" t="s">
        <v>15</v>
      </c>
      <c r="E29" s="35">
        <v>15</v>
      </c>
      <c r="F29" s="17">
        <v>120.965451</v>
      </c>
      <c r="G29" s="35">
        <v>38874504</v>
      </c>
      <c r="H29" s="37">
        <v>20.602</v>
      </c>
      <c r="I29" s="37" t="s">
        <v>80</v>
      </c>
      <c r="J29" s="37" t="s">
        <v>10</v>
      </c>
      <c r="K29" s="20">
        <v>6</v>
      </c>
      <c r="L29" s="4">
        <v>39252175</v>
      </c>
      <c r="M29" s="20">
        <f>IF(L29/G29&gt;1,100,L29/G29*100)</f>
        <v>100</v>
      </c>
      <c r="N29" s="39">
        <f>MIN(M29:M30)</f>
        <v>100</v>
      </c>
      <c r="O29" s="35">
        <v>209</v>
      </c>
      <c r="P29" s="37">
        <f>O29/(MIN(L29:L30)/1000000)</f>
        <v>5.3333323806487618</v>
      </c>
      <c r="Q29" s="35" t="s">
        <v>2</v>
      </c>
      <c r="R29" s="35">
        <v>25</v>
      </c>
      <c r="S29" s="35" t="s">
        <v>55</v>
      </c>
      <c r="T29" s="35" t="s">
        <v>10</v>
      </c>
      <c r="U29" s="35" t="s">
        <v>4</v>
      </c>
      <c r="V29" s="35" t="s">
        <v>5</v>
      </c>
      <c r="W29" s="35" t="s">
        <v>10</v>
      </c>
      <c r="X29" s="35" t="s">
        <v>5</v>
      </c>
    </row>
    <row r="30" spans="1:24" x14ac:dyDescent="0.25">
      <c r="A30" s="46"/>
      <c r="B30" s="36"/>
      <c r="C30" s="36"/>
      <c r="D30" s="8" t="s">
        <v>16</v>
      </c>
      <c r="E30" s="36"/>
      <c r="F30" s="16">
        <v>243.25950499999999</v>
      </c>
      <c r="G30" s="36"/>
      <c r="H30" s="38">
        <v>20.602</v>
      </c>
      <c r="I30" s="38" t="s">
        <v>7</v>
      </c>
      <c r="J30" s="38" t="s">
        <v>7</v>
      </c>
      <c r="K30" s="21">
        <f t="shared" si="8"/>
        <v>39</v>
      </c>
      <c r="L30" s="5">
        <v>39187507</v>
      </c>
      <c r="M30" s="21">
        <f>IF(L30/G29&gt;1,100,L30/G29*100)</f>
        <v>100</v>
      </c>
      <c r="N30" s="40"/>
      <c r="O30" s="36"/>
      <c r="P30" s="38"/>
      <c r="Q30" s="36"/>
      <c r="R30" s="36"/>
      <c r="S30" s="36"/>
      <c r="T30" s="36"/>
      <c r="U30" s="36"/>
      <c r="V30" s="36"/>
      <c r="W30" s="36"/>
      <c r="X30" s="36"/>
    </row>
    <row r="31" spans="1:24" x14ac:dyDescent="0.25">
      <c r="A31" s="46">
        <v>15</v>
      </c>
      <c r="B31" s="35" t="s">
        <v>83</v>
      </c>
      <c r="C31" s="35" t="s">
        <v>10</v>
      </c>
      <c r="D31" s="7" t="s">
        <v>15</v>
      </c>
      <c r="E31" s="35">
        <v>16</v>
      </c>
      <c r="F31" s="17">
        <v>113.649524</v>
      </c>
      <c r="G31" s="35">
        <v>38874504</v>
      </c>
      <c r="H31" s="37">
        <v>19.01746</v>
      </c>
      <c r="I31" s="37" t="s">
        <v>80</v>
      </c>
      <c r="J31" s="44" t="s">
        <v>78</v>
      </c>
      <c r="K31" s="20">
        <v>6</v>
      </c>
      <c r="L31" s="4">
        <v>39242397</v>
      </c>
      <c r="M31" s="20">
        <f>IF(L31/G31&gt;1,100,L31/G31*100)</f>
        <v>100</v>
      </c>
      <c r="N31" s="39">
        <f>MIN(M31:M32)</f>
        <v>100</v>
      </c>
      <c r="O31" s="35">
        <v>236</v>
      </c>
      <c r="P31" s="37">
        <f>O31/(MIN(L31:L32)/1000000)</f>
        <v>6.0315306442776251</v>
      </c>
      <c r="Q31" s="35" t="s">
        <v>2</v>
      </c>
      <c r="R31" s="35">
        <v>22</v>
      </c>
      <c r="S31" s="35" t="s">
        <v>46</v>
      </c>
      <c r="T31" s="35" t="s">
        <v>10</v>
      </c>
      <c r="U31" s="35" t="s">
        <v>4</v>
      </c>
      <c r="V31" s="35" t="s">
        <v>5</v>
      </c>
      <c r="W31" s="35" t="s">
        <v>10</v>
      </c>
      <c r="X31" s="35" t="s">
        <v>5</v>
      </c>
    </row>
    <row r="32" spans="1:24" x14ac:dyDescent="0.25">
      <c r="A32" s="46"/>
      <c r="B32" s="36"/>
      <c r="C32" s="36"/>
      <c r="D32" s="8" t="s">
        <v>16</v>
      </c>
      <c r="E32" s="36"/>
      <c r="F32" s="16">
        <v>204.79849300000001</v>
      </c>
      <c r="G32" s="36"/>
      <c r="H32" s="38">
        <v>19.01746</v>
      </c>
      <c r="I32" s="38" t="s">
        <v>7</v>
      </c>
      <c r="J32" s="45" t="s">
        <v>8</v>
      </c>
      <c r="K32" s="21">
        <f t="shared" si="8"/>
        <v>43</v>
      </c>
      <c r="L32" s="5">
        <v>39127713</v>
      </c>
      <c r="M32" s="21">
        <f>IF(L32/G31&gt;1,100,L32/G31*100)</f>
        <v>100</v>
      </c>
      <c r="N32" s="40"/>
      <c r="O32" s="36"/>
      <c r="P32" s="38"/>
      <c r="Q32" s="36"/>
      <c r="R32" s="36"/>
      <c r="S32" s="36"/>
      <c r="T32" s="36"/>
      <c r="U32" s="36"/>
      <c r="V32" s="36"/>
      <c r="W32" s="36"/>
      <c r="X32" s="36"/>
    </row>
    <row r="33" spans="1:24" x14ac:dyDescent="0.25">
      <c r="A33" s="46">
        <v>16</v>
      </c>
      <c r="B33" s="35" t="s">
        <v>83</v>
      </c>
      <c r="C33" s="35" t="s">
        <v>10</v>
      </c>
      <c r="D33" s="7" t="s">
        <v>15</v>
      </c>
      <c r="E33" s="35">
        <v>17</v>
      </c>
      <c r="F33" s="17">
        <v>193.476677</v>
      </c>
      <c r="G33" s="35">
        <v>38874504</v>
      </c>
      <c r="H33" s="37">
        <v>25.3355</v>
      </c>
      <c r="I33" s="37" t="s">
        <v>80</v>
      </c>
      <c r="J33" s="37" t="s">
        <v>77</v>
      </c>
      <c r="K33" s="20">
        <v>6</v>
      </c>
      <c r="L33" s="4">
        <v>39258385</v>
      </c>
      <c r="M33" s="20">
        <f>IF(L33/G33&gt;1,100,L33/G33*100)</f>
        <v>100</v>
      </c>
      <c r="N33" s="39">
        <f>MIN(M33:M34)</f>
        <v>100</v>
      </c>
      <c r="O33" s="35">
        <v>181</v>
      </c>
      <c r="P33" s="37">
        <f>O33/(MIN(L33:L34)/1000000)</f>
        <v>4.6142651511244495</v>
      </c>
      <c r="Q33" s="35" t="s">
        <v>2</v>
      </c>
      <c r="R33" s="35">
        <v>32</v>
      </c>
      <c r="S33" s="35" t="s">
        <v>50</v>
      </c>
      <c r="T33" s="35" t="s">
        <v>10</v>
      </c>
      <c r="U33" s="35" t="s">
        <v>4</v>
      </c>
      <c r="V33" s="35" t="s">
        <v>5</v>
      </c>
      <c r="W33" s="35" t="s">
        <v>10</v>
      </c>
      <c r="X33" s="35" t="s">
        <v>5</v>
      </c>
    </row>
    <row r="34" spans="1:24" x14ac:dyDescent="0.25">
      <c r="A34" s="46"/>
      <c r="B34" s="36"/>
      <c r="C34" s="36"/>
      <c r="D34" s="8" t="s">
        <v>16</v>
      </c>
      <c r="E34" s="36"/>
      <c r="F34" s="16">
        <v>315.30537500000003</v>
      </c>
      <c r="G34" s="36"/>
      <c r="H34" s="38">
        <v>25.3355</v>
      </c>
      <c r="I34" s="38" t="s">
        <v>7</v>
      </c>
      <c r="J34" s="38" t="s">
        <v>8</v>
      </c>
      <c r="K34" s="21">
        <f t="shared" si="8"/>
        <v>32</v>
      </c>
      <c r="L34" s="5">
        <v>39226181</v>
      </c>
      <c r="M34" s="21">
        <f>IF(L34/G33&gt;1,100,L34/G33*100)</f>
        <v>100</v>
      </c>
      <c r="N34" s="40"/>
      <c r="O34" s="36"/>
      <c r="P34" s="38"/>
      <c r="Q34" s="36"/>
      <c r="R34" s="36"/>
      <c r="S34" s="36"/>
      <c r="T34" s="36"/>
      <c r="U34" s="36"/>
      <c r="V34" s="36"/>
      <c r="W34" s="36"/>
      <c r="X34" s="36"/>
    </row>
    <row r="35" spans="1:24" x14ac:dyDescent="0.25">
      <c r="A35" s="46">
        <v>17</v>
      </c>
      <c r="B35" s="35" t="s">
        <v>83</v>
      </c>
      <c r="C35" s="35" t="s">
        <v>10</v>
      </c>
      <c r="D35" s="7" t="s">
        <v>15</v>
      </c>
      <c r="E35" s="35">
        <v>18</v>
      </c>
      <c r="F35" s="17">
        <v>204.96415400000001</v>
      </c>
      <c r="G35" s="35">
        <v>38874504</v>
      </c>
      <c r="H35" s="37">
        <v>58.985669999999999</v>
      </c>
      <c r="I35" s="37" t="s">
        <v>80</v>
      </c>
      <c r="J35" s="37" t="s">
        <v>77</v>
      </c>
      <c r="K35" s="20">
        <v>6</v>
      </c>
      <c r="L35" s="4">
        <v>39199909</v>
      </c>
      <c r="M35" s="20">
        <f>IF(L35/G35&gt;1,100,L35/G35*100)</f>
        <v>100</v>
      </c>
      <c r="N35" s="39">
        <f>MIN(M35:M36)</f>
        <v>100</v>
      </c>
      <c r="O35" s="35">
        <v>79</v>
      </c>
      <c r="P35" s="37">
        <f>O35/(MIN(L35:L36)/1000000)</f>
        <v>2.0156062523901834</v>
      </c>
      <c r="Q35" s="35" t="s">
        <v>3</v>
      </c>
      <c r="R35" s="35">
        <v>28</v>
      </c>
      <c r="S35" s="35" t="s">
        <v>25</v>
      </c>
      <c r="T35" s="35" t="s">
        <v>10</v>
      </c>
      <c r="U35" s="35" t="s">
        <v>4</v>
      </c>
      <c r="V35" s="35" t="s">
        <v>5</v>
      </c>
      <c r="W35" s="35" t="s">
        <v>10</v>
      </c>
      <c r="X35" s="35" t="s">
        <v>5</v>
      </c>
    </row>
    <row r="36" spans="1:24" x14ac:dyDescent="0.25">
      <c r="A36" s="46"/>
      <c r="B36" s="36"/>
      <c r="C36" s="36"/>
      <c r="D36" s="8" t="s">
        <v>16</v>
      </c>
      <c r="E36" s="36"/>
      <c r="F36" s="16">
        <v>245.83866900000001</v>
      </c>
      <c r="G36" s="36"/>
      <c r="H36" s="38">
        <v>58.985669999999999</v>
      </c>
      <c r="I36" s="38" t="s">
        <v>7</v>
      </c>
      <c r="J36" s="38" t="s">
        <v>8</v>
      </c>
      <c r="K36" s="21">
        <f t="shared" si="8"/>
        <v>14</v>
      </c>
      <c r="L36" s="5">
        <v>39194163</v>
      </c>
      <c r="M36" s="21">
        <f>IF(L36/G35&gt;1,100,L36/G35*100)</f>
        <v>100</v>
      </c>
      <c r="N36" s="40"/>
      <c r="O36" s="36"/>
      <c r="P36" s="38"/>
      <c r="Q36" s="36"/>
      <c r="R36" s="36"/>
      <c r="S36" s="36"/>
      <c r="T36" s="36"/>
      <c r="U36" s="36"/>
      <c r="V36" s="36"/>
      <c r="W36" s="36"/>
      <c r="X36" s="36"/>
    </row>
    <row r="37" spans="1:24" x14ac:dyDescent="0.25">
      <c r="A37" s="46">
        <v>18</v>
      </c>
      <c r="B37" s="35" t="s">
        <v>83</v>
      </c>
      <c r="C37" s="35" t="s">
        <v>10</v>
      </c>
      <c r="D37" s="7" t="s">
        <v>15</v>
      </c>
      <c r="E37" s="35">
        <v>19</v>
      </c>
      <c r="F37" s="15">
        <v>154.16743700000001</v>
      </c>
      <c r="G37" s="35">
        <v>38874504</v>
      </c>
      <c r="H37" s="37">
        <v>47.99644</v>
      </c>
      <c r="I37" s="37" t="s">
        <v>80</v>
      </c>
      <c r="J37" s="37" t="s">
        <v>10</v>
      </c>
      <c r="K37" s="20">
        <v>6</v>
      </c>
      <c r="L37" s="6">
        <v>39252504</v>
      </c>
      <c r="M37" s="20">
        <f>IF(L37/G37&gt;1,100,L37/G37*100)</f>
        <v>100</v>
      </c>
      <c r="N37" s="39">
        <f>MIN(M37:M38)</f>
        <v>100</v>
      </c>
      <c r="O37" s="35">
        <v>8</v>
      </c>
      <c r="P37" s="37">
        <f>O37/(MIN(L37:L38)/1000000)</f>
        <v>0.20382599741487487</v>
      </c>
      <c r="Q37" s="35" t="s">
        <v>2</v>
      </c>
      <c r="R37" s="35">
        <v>46</v>
      </c>
      <c r="S37" s="35" t="s">
        <v>66</v>
      </c>
      <c r="T37" s="35" t="s">
        <v>10</v>
      </c>
      <c r="U37" s="35" t="s">
        <v>4</v>
      </c>
      <c r="V37" s="35" t="s">
        <v>5</v>
      </c>
      <c r="W37" s="35" t="s">
        <v>10</v>
      </c>
      <c r="X37" s="35" t="s">
        <v>5</v>
      </c>
    </row>
    <row r="38" spans="1:24" x14ac:dyDescent="0.25">
      <c r="A38" s="46"/>
      <c r="B38" s="36"/>
      <c r="C38" s="36"/>
      <c r="D38" s="8" t="s">
        <v>16</v>
      </c>
      <c r="E38" s="36"/>
      <c r="F38" s="16">
        <v>269.42044800000002</v>
      </c>
      <c r="G38" s="36"/>
      <c r="H38" s="38">
        <v>47.99644</v>
      </c>
      <c r="I38" s="38" t="s">
        <v>9</v>
      </c>
      <c r="J38" s="38" t="s">
        <v>9</v>
      </c>
      <c r="K38" s="21">
        <f t="shared" si="8"/>
        <v>17</v>
      </c>
      <c r="L38" s="5">
        <v>39249164</v>
      </c>
      <c r="M38" s="21">
        <f>IF(L38/G37&gt;1,100,L38/G37*100)</f>
        <v>100</v>
      </c>
      <c r="N38" s="40"/>
      <c r="O38" s="36"/>
      <c r="P38" s="38"/>
      <c r="Q38" s="36"/>
      <c r="R38" s="36"/>
      <c r="S38" s="36"/>
      <c r="T38" s="36"/>
      <c r="U38" s="36"/>
      <c r="V38" s="36"/>
      <c r="W38" s="36"/>
      <c r="X38" s="36"/>
    </row>
    <row r="39" spans="1:24" x14ac:dyDescent="0.25">
      <c r="A39" s="46">
        <v>19</v>
      </c>
      <c r="B39" s="35" t="s">
        <v>83</v>
      </c>
      <c r="C39" s="35" t="s">
        <v>10</v>
      </c>
      <c r="D39" s="7" t="s">
        <v>15</v>
      </c>
      <c r="E39" s="35">
        <v>20</v>
      </c>
      <c r="F39" s="17">
        <v>145.44972799999999</v>
      </c>
      <c r="G39" s="35">
        <v>38874504</v>
      </c>
      <c r="H39" s="37">
        <v>17.651060000000001</v>
      </c>
      <c r="I39" s="37" t="s">
        <v>80</v>
      </c>
      <c r="J39" s="37" t="s">
        <v>10</v>
      </c>
      <c r="K39" s="20">
        <v>6</v>
      </c>
      <c r="L39" s="6">
        <v>39263588</v>
      </c>
      <c r="M39" s="20">
        <f>IF(L39/G39&gt;1,100,L39/G39*100)</f>
        <v>100</v>
      </c>
      <c r="N39" s="39">
        <f>MIN(M39:M40)</f>
        <v>100</v>
      </c>
      <c r="O39" s="35">
        <v>79</v>
      </c>
      <c r="P39" s="37">
        <f>O39/(MIN(L39:L40)/1000000)</f>
        <v>2.0162880341472418</v>
      </c>
      <c r="Q39" s="35" t="s">
        <v>2</v>
      </c>
      <c r="R39" s="35">
        <v>34</v>
      </c>
      <c r="S39" s="35" t="s">
        <v>10</v>
      </c>
      <c r="T39" s="35" t="s">
        <v>10</v>
      </c>
      <c r="U39" s="35" t="s">
        <v>4</v>
      </c>
      <c r="V39" s="35" t="s">
        <v>5</v>
      </c>
      <c r="W39" s="35" t="s">
        <v>10</v>
      </c>
      <c r="X39" s="35" t="s">
        <v>5</v>
      </c>
    </row>
    <row r="40" spans="1:24" x14ac:dyDescent="0.25">
      <c r="A40" s="46"/>
      <c r="B40" s="36"/>
      <c r="C40" s="36"/>
      <c r="D40" s="8" t="s">
        <v>16</v>
      </c>
      <c r="E40" s="36"/>
      <c r="F40" s="16">
        <v>269.83232400000003</v>
      </c>
      <c r="G40" s="36"/>
      <c r="H40" s="38">
        <v>17.651060000000001</v>
      </c>
      <c r="I40" s="38" t="s">
        <v>7</v>
      </c>
      <c r="J40" s="38" t="s">
        <v>7</v>
      </c>
      <c r="K40" s="21">
        <f t="shared" si="8"/>
        <v>46</v>
      </c>
      <c r="L40" s="5">
        <v>39180910</v>
      </c>
      <c r="M40" s="21">
        <f>IF(L40/G39&gt;1,100,L40/G39*100)</f>
        <v>100</v>
      </c>
      <c r="N40" s="40"/>
      <c r="O40" s="36"/>
      <c r="P40" s="38"/>
      <c r="Q40" s="36"/>
      <c r="R40" s="36"/>
      <c r="S40" s="36"/>
      <c r="T40" s="36"/>
      <c r="U40" s="36"/>
      <c r="V40" s="36"/>
      <c r="W40" s="36"/>
      <c r="X40" s="36"/>
    </row>
    <row r="41" spans="1:24" x14ac:dyDescent="0.25">
      <c r="A41" s="46">
        <v>20</v>
      </c>
      <c r="B41" s="35" t="s">
        <v>83</v>
      </c>
      <c r="C41" s="35" t="s">
        <v>10</v>
      </c>
      <c r="D41" s="7" t="s">
        <v>15</v>
      </c>
      <c r="E41" s="35">
        <v>21</v>
      </c>
      <c r="F41" s="17">
        <v>153.19592900000001</v>
      </c>
      <c r="G41" s="35">
        <v>38874504</v>
      </c>
      <c r="H41" s="37">
        <v>33.570399999999999</v>
      </c>
      <c r="I41" s="37" t="s">
        <v>80</v>
      </c>
      <c r="J41" s="44" t="s">
        <v>78</v>
      </c>
      <c r="K41" s="20">
        <v>6</v>
      </c>
      <c r="L41" s="6">
        <v>39186476</v>
      </c>
      <c r="M41" s="20">
        <f>IF(L41/G41&gt;1,100,L41/G41*100)</f>
        <v>100</v>
      </c>
      <c r="N41" s="39">
        <f>MIN(M41:M42)</f>
        <v>100</v>
      </c>
      <c r="O41" s="35">
        <v>382</v>
      </c>
      <c r="P41" s="37">
        <f>O41/(MIN(L41:L42)/1000000)</f>
        <v>9.7511048359149441</v>
      </c>
      <c r="Q41" s="35" t="s">
        <v>3</v>
      </c>
      <c r="R41" s="35">
        <v>24</v>
      </c>
      <c r="S41" s="35" t="s">
        <v>26</v>
      </c>
      <c r="T41" s="35" t="s">
        <v>10</v>
      </c>
      <c r="U41" s="35" t="s">
        <v>4</v>
      </c>
      <c r="V41" s="35" t="s">
        <v>5</v>
      </c>
      <c r="W41" s="35" t="s">
        <v>10</v>
      </c>
      <c r="X41" s="35" t="s">
        <v>5</v>
      </c>
    </row>
    <row r="42" spans="1:24" x14ac:dyDescent="0.25">
      <c r="A42" s="46"/>
      <c r="B42" s="36"/>
      <c r="C42" s="36"/>
      <c r="D42" s="8" t="s">
        <v>16</v>
      </c>
      <c r="E42" s="36"/>
      <c r="F42" s="16">
        <v>275.957041</v>
      </c>
      <c r="G42" s="36"/>
      <c r="H42" s="38">
        <v>33.570399999999999</v>
      </c>
      <c r="I42" s="38" t="s">
        <v>7</v>
      </c>
      <c r="J42" s="45" t="s">
        <v>8</v>
      </c>
      <c r="K42" s="21">
        <f t="shared" si="8"/>
        <v>24</v>
      </c>
      <c r="L42" s="5">
        <v>39175048</v>
      </c>
      <c r="M42" s="21">
        <f>IF(L42/G41&gt;1,100,L42/G41*100)</f>
        <v>100</v>
      </c>
      <c r="N42" s="40"/>
      <c r="O42" s="36"/>
      <c r="P42" s="38"/>
      <c r="Q42" s="36"/>
      <c r="R42" s="36"/>
      <c r="S42" s="36"/>
      <c r="T42" s="36"/>
      <c r="U42" s="36"/>
      <c r="V42" s="36"/>
      <c r="W42" s="36"/>
      <c r="X42" s="36"/>
    </row>
    <row r="43" spans="1:24" x14ac:dyDescent="0.25">
      <c r="A43" s="46">
        <v>21</v>
      </c>
      <c r="B43" s="35" t="s">
        <v>83</v>
      </c>
      <c r="C43" s="35" t="s">
        <v>10</v>
      </c>
      <c r="D43" s="7" t="s">
        <v>15</v>
      </c>
      <c r="E43" s="35">
        <v>22</v>
      </c>
      <c r="F43" s="17">
        <v>147.648189</v>
      </c>
      <c r="G43" s="35">
        <v>38874504</v>
      </c>
      <c r="H43" s="37">
        <v>54.678449999999998</v>
      </c>
      <c r="I43" s="37" t="s">
        <v>80</v>
      </c>
      <c r="J43" s="37" t="s">
        <v>10</v>
      </c>
      <c r="K43" s="20">
        <v>6</v>
      </c>
      <c r="L43" s="6">
        <v>39182106</v>
      </c>
      <c r="M43" s="20">
        <f>IF(L43/G43&gt;1,100,L43/G43*100)</f>
        <v>100</v>
      </c>
      <c r="N43" s="39">
        <f>MIN(M43:M44)</f>
        <v>100</v>
      </c>
      <c r="O43" s="35">
        <v>149</v>
      </c>
      <c r="P43" s="37">
        <f>O43/(MIN(L43:L44)/1000000)</f>
        <v>3.8030236896981782</v>
      </c>
      <c r="Q43" s="35" t="s">
        <v>3</v>
      </c>
      <c r="R43" s="35">
        <v>28</v>
      </c>
      <c r="S43" s="35" t="s">
        <v>26</v>
      </c>
      <c r="T43" s="35" t="s">
        <v>10</v>
      </c>
      <c r="U43" s="35" t="s">
        <v>4</v>
      </c>
      <c r="V43" s="35" t="s">
        <v>5</v>
      </c>
      <c r="W43" s="35" t="s">
        <v>10</v>
      </c>
      <c r="X43" s="35" t="s">
        <v>5</v>
      </c>
    </row>
    <row r="44" spans="1:24" x14ac:dyDescent="0.25">
      <c r="A44" s="46"/>
      <c r="B44" s="36"/>
      <c r="C44" s="36"/>
      <c r="D44" s="8" t="s">
        <v>16</v>
      </c>
      <c r="E44" s="36"/>
      <c r="F44" s="16">
        <v>243.064403</v>
      </c>
      <c r="G44" s="36"/>
      <c r="H44" s="38">
        <v>54.678449999999998</v>
      </c>
      <c r="I44" s="38" t="s">
        <v>9</v>
      </c>
      <c r="J44" s="38" t="s">
        <v>9</v>
      </c>
      <c r="K44" s="21">
        <f t="shared" si="8"/>
        <v>15</v>
      </c>
      <c r="L44" s="5">
        <v>39179351</v>
      </c>
      <c r="M44" s="21">
        <f>IF(L44/G43&gt;1,100,L44/G43*100)</f>
        <v>100</v>
      </c>
      <c r="N44" s="40"/>
      <c r="O44" s="36"/>
      <c r="P44" s="38"/>
      <c r="Q44" s="36"/>
      <c r="R44" s="36"/>
      <c r="S44" s="36"/>
      <c r="T44" s="36"/>
      <c r="U44" s="36"/>
      <c r="V44" s="36"/>
      <c r="W44" s="36"/>
      <c r="X44" s="36"/>
    </row>
    <row r="45" spans="1:24" x14ac:dyDescent="0.25">
      <c r="A45" s="46">
        <v>22</v>
      </c>
      <c r="B45" s="35" t="s">
        <v>83</v>
      </c>
      <c r="C45" s="35" t="s">
        <v>10</v>
      </c>
      <c r="D45" s="7" t="s">
        <v>15</v>
      </c>
      <c r="E45" s="35">
        <v>23</v>
      </c>
      <c r="F45" s="17">
        <v>115.164457</v>
      </c>
      <c r="G45" s="35">
        <v>38874504</v>
      </c>
      <c r="H45" s="37">
        <v>99.141199999999998</v>
      </c>
      <c r="I45" s="37" t="s">
        <v>77</v>
      </c>
      <c r="J45" s="37" t="s">
        <v>79</v>
      </c>
      <c r="K45" s="20">
        <v>6</v>
      </c>
      <c r="L45" s="6">
        <v>39247647</v>
      </c>
      <c r="M45" s="20">
        <f>IF(L45/G45&gt;1,100,L45/G45*100)</f>
        <v>100</v>
      </c>
      <c r="N45" s="39">
        <f>MIN(M45:M46)</f>
        <v>100</v>
      </c>
      <c r="O45" s="35">
        <v>205</v>
      </c>
      <c r="P45" s="37">
        <f>O45/(MIN(L45:L46)/1000000)</f>
        <v>5.2232430647371038</v>
      </c>
      <c r="Q45" s="35" t="s">
        <v>2</v>
      </c>
      <c r="R45" s="35">
        <v>27</v>
      </c>
      <c r="S45" s="35" t="s">
        <v>49</v>
      </c>
      <c r="T45" s="35" t="s">
        <v>4</v>
      </c>
      <c r="U45" s="35" t="s">
        <v>4</v>
      </c>
      <c r="V45" s="35" t="s">
        <v>5</v>
      </c>
      <c r="W45" s="35" t="s">
        <v>10</v>
      </c>
      <c r="X45" s="35" t="s">
        <v>5</v>
      </c>
    </row>
    <row r="46" spans="1:24" x14ac:dyDescent="0.25">
      <c r="A46" s="46"/>
      <c r="B46" s="36"/>
      <c r="C46" s="36"/>
      <c r="D46" s="8" t="s">
        <v>16</v>
      </c>
      <c r="E46" s="36"/>
      <c r="F46" s="16">
        <v>262.55167899999998</v>
      </c>
      <c r="G46" s="36"/>
      <c r="H46" s="38">
        <v>99.141199999999998</v>
      </c>
      <c r="I46" s="38" t="s">
        <v>8</v>
      </c>
      <c r="J46" s="38" t="s">
        <v>8</v>
      </c>
      <c r="K46" s="21">
        <f t="shared" si="8"/>
        <v>9</v>
      </c>
      <c r="L46" s="5">
        <v>39253162</v>
      </c>
      <c r="M46" s="21">
        <f>IF(L46/G45&gt;1,100,L46/G45*100)</f>
        <v>100</v>
      </c>
      <c r="N46" s="40"/>
      <c r="O46" s="36"/>
      <c r="P46" s="38"/>
      <c r="Q46" s="36"/>
      <c r="R46" s="36"/>
      <c r="S46" s="36"/>
      <c r="T46" s="36"/>
      <c r="U46" s="36"/>
      <c r="V46" s="36"/>
      <c r="W46" s="36"/>
      <c r="X46" s="36"/>
    </row>
    <row r="47" spans="1:24" x14ac:dyDescent="0.25">
      <c r="A47" s="46">
        <v>23</v>
      </c>
      <c r="B47" s="35" t="s">
        <v>83</v>
      </c>
      <c r="C47" s="35" t="s">
        <v>10</v>
      </c>
      <c r="D47" s="7" t="s">
        <v>15</v>
      </c>
      <c r="E47" s="35">
        <v>24</v>
      </c>
      <c r="F47" s="17">
        <v>166.05430200000001</v>
      </c>
      <c r="G47" s="35">
        <v>38874504</v>
      </c>
      <c r="H47" s="37">
        <v>51.30059</v>
      </c>
      <c r="I47" s="37" t="s">
        <v>80</v>
      </c>
      <c r="J47" s="37" t="s">
        <v>77</v>
      </c>
      <c r="K47" s="20">
        <v>6</v>
      </c>
      <c r="L47" s="6">
        <v>39247728</v>
      </c>
      <c r="M47" s="20">
        <f>IF(L47/G47&gt;1,100,L47/G47*100)</f>
        <v>100</v>
      </c>
      <c r="N47" s="39">
        <f>MIN(M47:M48)</f>
        <v>100</v>
      </c>
      <c r="O47" s="35">
        <v>803</v>
      </c>
      <c r="P47" s="37">
        <f>O47/(MIN(L47:L48)/1000000)</f>
        <v>20.463938641007928</v>
      </c>
      <c r="Q47" s="35" t="s">
        <v>3</v>
      </c>
      <c r="R47" s="35">
        <v>35</v>
      </c>
      <c r="S47" s="35" t="s">
        <v>51</v>
      </c>
      <c r="T47" s="35" t="s">
        <v>10</v>
      </c>
      <c r="U47" s="35" t="s">
        <v>4</v>
      </c>
      <c r="V47" s="35" t="s">
        <v>5</v>
      </c>
      <c r="W47" s="35" t="s">
        <v>10</v>
      </c>
      <c r="X47" s="35" t="s">
        <v>5</v>
      </c>
    </row>
    <row r="48" spans="1:24" x14ac:dyDescent="0.25">
      <c r="A48" s="46"/>
      <c r="B48" s="36"/>
      <c r="C48" s="36"/>
      <c r="D48" s="8" t="s">
        <v>16</v>
      </c>
      <c r="E48" s="36"/>
      <c r="F48" s="16">
        <v>289.22726399999999</v>
      </c>
      <c r="G48" s="36"/>
      <c r="H48" s="38">
        <v>51.30059</v>
      </c>
      <c r="I48" s="38" t="s">
        <v>7</v>
      </c>
      <c r="J48" s="38" t="s">
        <v>8</v>
      </c>
      <c r="K48" s="21">
        <f t="shared" si="8"/>
        <v>16</v>
      </c>
      <c r="L48" s="5">
        <v>39239758</v>
      </c>
      <c r="M48" s="21">
        <f>IF(L48/G47&gt;1,100,L48/G47*100)</f>
        <v>100</v>
      </c>
      <c r="N48" s="40"/>
      <c r="O48" s="36"/>
      <c r="P48" s="38"/>
      <c r="Q48" s="36"/>
      <c r="R48" s="36"/>
      <c r="S48" s="36"/>
      <c r="T48" s="36"/>
      <c r="U48" s="36"/>
      <c r="V48" s="36"/>
      <c r="W48" s="36"/>
      <c r="X48" s="36"/>
    </row>
    <row r="49" spans="1:24" x14ac:dyDescent="0.25">
      <c r="A49" s="46">
        <v>24</v>
      </c>
      <c r="B49" s="35" t="s">
        <v>83</v>
      </c>
      <c r="C49" s="35" t="s">
        <v>10</v>
      </c>
      <c r="D49" s="7" t="s">
        <v>15</v>
      </c>
      <c r="E49" s="35">
        <v>25</v>
      </c>
      <c r="F49" s="17">
        <v>66.274193999999994</v>
      </c>
      <c r="G49" s="35">
        <v>38874504</v>
      </c>
      <c r="H49" s="37">
        <v>95.94341</v>
      </c>
      <c r="I49" s="37" t="s">
        <v>80</v>
      </c>
      <c r="J49" s="37" t="s">
        <v>77</v>
      </c>
      <c r="K49" s="20">
        <v>6</v>
      </c>
      <c r="L49" s="6">
        <v>39213130</v>
      </c>
      <c r="M49" s="20">
        <f>IF(L49/G49&gt;1,100,L49/G49*100)</f>
        <v>100</v>
      </c>
      <c r="N49" s="39">
        <f>MIN(M49:M50)</f>
        <v>100</v>
      </c>
      <c r="O49" s="35">
        <v>134</v>
      </c>
      <c r="P49" s="37">
        <f>O49/(MIN(L49:L50)/1000000)</f>
        <v>3.4172227516650673</v>
      </c>
      <c r="Q49" s="35" t="s">
        <v>2</v>
      </c>
      <c r="R49" s="35">
        <v>24</v>
      </c>
      <c r="S49" s="35" t="s">
        <v>25</v>
      </c>
      <c r="T49" s="35" t="s">
        <v>10</v>
      </c>
      <c r="U49" s="35" t="s">
        <v>4</v>
      </c>
      <c r="V49" s="35" t="s">
        <v>5</v>
      </c>
      <c r="W49" s="35" t="s">
        <v>10</v>
      </c>
      <c r="X49" s="35" t="s">
        <v>5</v>
      </c>
    </row>
    <row r="50" spans="1:24" x14ac:dyDescent="0.25">
      <c r="A50" s="46"/>
      <c r="B50" s="36"/>
      <c r="C50" s="36"/>
      <c r="D50" s="8" t="s">
        <v>16</v>
      </c>
      <c r="E50" s="36"/>
      <c r="F50" s="16">
        <v>283.00202899999999</v>
      </c>
      <c r="G50" s="36"/>
      <c r="H50" s="38">
        <v>95.94341</v>
      </c>
      <c r="I50" s="38" t="s">
        <v>7</v>
      </c>
      <c r="J50" s="38" t="s">
        <v>8</v>
      </c>
      <c r="K50" s="21">
        <f t="shared" si="8"/>
        <v>9</v>
      </c>
      <c r="L50" s="5">
        <v>39256657</v>
      </c>
      <c r="M50" s="21">
        <f>IF(L50/G49&gt;1,100,L50/G49*100)</f>
        <v>100</v>
      </c>
      <c r="N50" s="40"/>
      <c r="O50" s="36"/>
      <c r="P50" s="38"/>
      <c r="Q50" s="36"/>
      <c r="R50" s="36"/>
      <c r="S50" s="36"/>
      <c r="T50" s="36"/>
      <c r="U50" s="36"/>
      <c r="V50" s="36"/>
      <c r="W50" s="36"/>
      <c r="X50" s="36"/>
    </row>
    <row r="51" spans="1:24" x14ac:dyDescent="0.25">
      <c r="A51" s="46">
        <v>25</v>
      </c>
      <c r="B51" s="35" t="s">
        <v>83</v>
      </c>
      <c r="C51" s="35" t="s">
        <v>10</v>
      </c>
      <c r="D51" s="7" t="s">
        <v>15</v>
      </c>
      <c r="E51" s="35">
        <v>26</v>
      </c>
      <c r="F51" s="17">
        <v>127.809217</v>
      </c>
      <c r="G51" s="35">
        <v>38874504</v>
      </c>
      <c r="H51" s="37">
        <v>99.019170000000003</v>
      </c>
      <c r="I51" s="37" t="s">
        <v>77</v>
      </c>
      <c r="J51" s="37" t="s">
        <v>79</v>
      </c>
      <c r="K51" s="20">
        <v>6</v>
      </c>
      <c r="L51" s="6">
        <v>39252948</v>
      </c>
      <c r="M51" s="20">
        <f>IF(L51/G51&gt;1,100,L51/G51*100)</f>
        <v>100</v>
      </c>
      <c r="N51" s="39">
        <f>MIN(M51:M52)</f>
        <v>100</v>
      </c>
      <c r="O51" s="35">
        <v>88</v>
      </c>
      <c r="P51" s="37">
        <f>O51/(MIN(L51:L52)/1000000)</f>
        <v>2.246364743672935</v>
      </c>
      <c r="Q51" s="35" t="s">
        <v>2</v>
      </c>
      <c r="R51" s="35">
        <v>50</v>
      </c>
      <c r="S51" s="35" t="s">
        <v>25</v>
      </c>
      <c r="T51" s="35" t="s">
        <v>10</v>
      </c>
      <c r="U51" s="35" t="s">
        <v>4</v>
      </c>
      <c r="V51" s="35" t="s">
        <v>5</v>
      </c>
      <c r="W51" s="35" t="s">
        <v>10</v>
      </c>
      <c r="X51" s="35" t="s">
        <v>5</v>
      </c>
    </row>
    <row r="52" spans="1:24" x14ac:dyDescent="0.25">
      <c r="A52" s="46"/>
      <c r="B52" s="36"/>
      <c r="C52" s="36"/>
      <c r="D52" s="8" t="s">
        <v>16</v>
      </c>
      <c r="E52" s="36"/>
      <c r="F52" s="16">
        <v>286.51397600000001</v>
      </c>
      <c r="G52" s="36"/>
      <c r="H52" s="38">
        <v>99.019170000000003</v>
      </c>
      <c r="I52" s="38" t="s">
        <v>8</v>
      </c>
      <c r="J52" s="38" t="s">
        <v>8</v>
      </c>
      <c r="K52" s="21">
        <f t="shared" si="8"/>
        <v>9</v>
      </c>
      <c r="L52" s="5">
        <v>39174404</v>
      </c>
      <c r="M52" s="21">
        <f>IF(L52/G51&gt;1,100,L52/G51*100)</f>
        <v>100</v>
      </c>
      <c r="N52" s="40"/>
      <c r="O52" s="36"/>
      <c r="P52" s="38"/>
      <c r="Q52" s="36"/>
      <c r="R52" s="36"/>
      <c r="S52" s="36"/>
      <c r="T52" s="36"/>
      <c r="U52" s="36"/>
      <c r="V52" s="36"/>
      <c r="W52" s="36"/>
      <c r="X52" s="36"/>
    </row>
    <row r="53" spans="1:24" x14ac:dyDescent="0.25">
      <c r="A53" s="46">
        <v>26</v>
      </c>
      <c r="B53" s="35" t="s">
        <v>83</v>
      </c>
      <c r="C53" s="35" t="s">
        <v>10</v>
      </c>
      <c r="D53" s="7" t="s">
        <v>15</v>
      </c>
      <c r="E53" s="35">
        <v>27</v>
      </c>
      <c r="F53" s="17">
        <v>125.44907000000001</v>
      </c>
      <c r="G53" s="35">
        <v>38874504</v>
      </c>
      <c r="H53" s="37">
        <v>96.077309999999997</v>
      </c>
      <c r="I53" s="37" t="s">
        <v>80</v>
      </c>
      <c r="J53" s="37" t="s">
        <v>77</v>
      </c>
      <c r="K53" s="20">
        <v>6</v>
      </c>
      <c r="L53" s="6">
        <v>39176423</v>
      </c>
      <c r="M53" s="20">
        <f>IF(L53/G53&gt;1,100,L53/G53*100)</f>
        <v>100</v>
      </c>
      <c r="N53" s="39">
        <f>MIN(M53:M54)</f>
        <v>100</v>
      </c>
      <c r="O53" s="35">
        <v>85</v>
      </c>
      <c r="P53" s="37">
        <f>O53/(MIN(L53:L54)/1000000)</f>
        <v>2.1696723052025448</v>
      </c>
      <c r="Q53" s="35" t="s">
        <v>3</v>
      </c>
      <c r="R53" s="35">
        <v>23</v>
      </c>
      <c r="S53" s="35" t="s">
        <v>52</v>
      </c>
      <c r="T53" s="35" t="s">
        <v>10</v>
      </c>
      <c r="U53" s="35" t="s">
        <v>4</v>
      </c>
      <c r="V53" s="35" t="s">
        <v>5</v>
      </c>
      <c r="W53" s="35" t="s">
        <v>10</v>
      </c>
      <c r="X53" s="35" t="s">
        <v>5</v>
      </c>
    </row>
    <row r="54" spans="1:24" x14ac:dyDescent="0.25">
      <c r="A54" s="46"/>
      <c r="B54" s="36"/>
      <c r="C54" s="36"/>
      <c r="D54" s="8" t="s">
        <v>16</v>
      </c>
      <c r="E54" s="36"/>
      <c r="F54" s="16">
        <v>232.871644</v>
      </c>
      <c r="G54" s="36"/>
      <c r="H54" s="38">
        <v>96.077309999999997</v>
      </c>
      <c r="I54" s="38" t="s">
        <v>7</v>
      </c>
      <c r="J54" s="38" t="s">
        <v>8</v>
      </c>
      <c r="K54" s="21">
        <f t="shared" si="8"/>
        <v>9</v>
      </c>
      <c r="L54" s="5">
        <v>39186787</v>
      </c>
      <c r="M54" s="21">
        <f>IF(L54/G53&gt;1,100,L54/G53*100)</f>
        <v>100</v>
      </c>
      <c r="N54" s="40"/>
      <c r="O54" s="36"/>
      <c r="P54" s="38"/>
      <c r="Q54" s="36"/>
      <c r="R54" s="36"/>
      <c r="S54" s="36"/>
      <c r="T54" s="36"/>
      <c r="U54" s="36"/>
      <c r="V54" s="36"/>
      <c r="W54" s="36"/>
      <c r="X54" s="36"/>
    </row>
    <row r="55" spans="1:24" x14ac:dyDescent="0.25">
      <c r="A55" s="46">
        <v>27</v>
      </c>
      <c r="B55" s="35" t="s">
        <v>83</v>
      </c>
      <c r="C55" s="35" t="s">
        <v>10</v>
      </c>
      <c r="D55" s="7" t="s">
        <v>15</v>
      </c>
      <c r="E55" s="35">
        <v>28</v>
      </c>
      <c r="F55" s="17">
        <v>130.52539999999999</v>
      </c>
      <c r="G55" s="35">
        <v>38815064</v>
      </c>
      <c r="H55" s="37">
        <v>74.891905656015496</v>
      </c>
      <c r="I55" s="44" t="s">
        <v>78</v>
      </c>
      <c r="J55" s="37" t="s">
        <v>10</v>
      </c>
      <c r="K55" s="20">
        <v>6</v>
      </c>
      <c r="L55" s="6">
        <v>37910264</v>
      </c>
      <c r="M55" s="20">
        <f>IF(L55/G55&gt;1,100,L55/G55*100)</f>
        <v>97.668946262719032</v>
      </c>
      <c r="N55" s="39">
        <f>MIN(M55:M56)</f>
        <v>94.791813302175683</v>
      </c>
      <c r="O55" s="35">
        <v>2610</v>
      </c>
      <c r="P55" s="37">
        <f>O55/(MIN(L55:L56)/1000000)</f>
        <v>70.936436794289463</v>
      </c>
      <c r="Q55" s="35" t="s">
        <v>2</v>
      </c>
      <c r="R55" s="35">
        <v>76</v>
      </c>
      <c r="S55" s="35" t="s">
        <v>27</v>
      </c>
      <c r="T55" s="35" t="s">
        <v>10</v>
      </c>
      <c r="U55" s="35" t="s">
        <v>5</v>
      </c>
      <c r="V55" s="35" t="s">
        <v>5</v>
      </c>
      <c r="W55" s="35" t="s">
        <v>23</v>
      </c>
      <c r="X55" s="35" t="s">
        <v>5</v>
      </c>
    </row>
    <row r="56" spans="1:24" x14ac:dyDescent="0.25">
      <c r="A56" s="46"/>
      <c r="B56" s="36"/>
      <c r="C56" s="36"/>
      <c r="D56" s="8" t="s">
        <v>16</v>
      </c>
      <c r="E56" s="36"/>
      <c r="F56" s="16">
        <v>101.627847</v>
      </c>
      <c r="G56" s="36"/>
      <c r="H56" s="38">
        <v>74.891905656015496</v>
      </c>
      <c r="I56" s="45" t="s">
        <v>8</v>
      </c>
      <c r="J56" s="38" t="s">
        <v>8</v>
      </c>
      <c r="K56" s="21">
        <f t="shared" si="8"/>
        <v>11</v>
      </c>
      <c r="L56" s="5">
        <v>36793503</v>
      </c>
      <c r="M56" s="21">
        <f>IF(L56/G55&gt;1,100,L56/G55*100)</f>
        <v>94.791813302175683</v>
      </c>
      <c r="N56" s="40"/>
      <c r="O56" s="36"/>
      <c r="P56" s="38"/>
      <c r="Q56" s="36"/>
      <c r="R56" s="36"/>
      <c r="S56" s="36"/>
      <c r="T56" s="36"/>
      <c r="U56" s="36"/>
      <c r="V56" s="36"/>
      <c r="W56" s="36"/>
      <c r="X56" s="36"/>
    </row>
    <row r="57" spans="1:24" x14ac:dyDescent="0.25">
      <c r="A57" s="46">
        <v>28</v>
      </c>
      <c r="B57" s="35" t="s">
        <v>83</v>
      </c>
      <c r="C57" s="35" t="s">
        <v>10</v>
      </c>
      <c r="D57" s="7" t="s">
        <v>15</v>
      </c>
      <c r="E57" s="35">
        <v>29</v>
      </c>
      <c r="F57" s="17">
        <v>94.529616000000004</v>
      </c>
      <c r="G57" s="35">
        <v>38815064</v>
      </c>
      <c r="H57" s="37">
        <v>32.530070000000002</v>
      </c>
      <c r="I57" s="37" t="s">
        <v>80</v>
      </c>
      <c r="J57" s="44" t="s">
        <v>78</v>
      </c>
      <c r="K57" s="20">
        <v>6</v>
      </c>
      <c r="L57" s="6">
        <v>37982096</v>
      </c>
      <c r="M57" s="20">
        <f>IF(L57/G57&gt;1,100,L57/G57*100)</f>
        <v>97.85400843342677</v>
      </c>
      <c r="N57" s="39">
        <f>MIN(M57:M58)</f>
        <v>89.726313474582966</v>
      </c>
      <c r="O57" s="35">
        <v>2955</v>
      </c>
      <c r="P57" s="37">
        <f>O57/(MIN(L57:L58)/1000000)</f>
        <v>84.847168571023801</v>
      </c>
      <c r="Q57" s="35" t="s">
        <v>2</v>
      </c>
      <c r="R57" s="35">
        <v>87</v>
      </c>
      <c r="S57" s="35" t="s">
        <v>60</v>
      </c>
      <c r="T57" s="35" t="s">
        <v>10</v>
      </c>
      <c r="U57" s="35" t="s">
        <v>5</v>
      </c>
      <c r="V57" s="35" t="s">
        <v>5</v>
      </c>
      <c r="W57" s="35" t="s">
        <v>23</v>
      </c>
      <c r="X57" s="35" t="s">
        <v>5</v>
      </c>
    </row>
    <row r="58" spans="1:24" x14ac:dyDescent="0.25">
      <c r="A58" s="46"/>
      <c r="B58" s="36"/>
      <c r="C58" s="36"/>
      <c r="D58" s="8" t="s">
        <v>16</v>
      </c>
      <c r="E58" s="36"/>
      <c r="F58" s="16">
        <v>98.079048</v>
      </c>
      <c r="G58" s="36"/>
      <c r="H58" s="38">
        <v>32.530070000000002</v>
      </c>
      <c r="I58" s="38" t="s">
        <v>7</v>
      </c>
      <c r="J58" s="45" t="s">
        <v>8</v>
      </c>
      <c r="K58" s="21">
        <f t="shared" si="8"/>
        <v>25</v>
      </c>
      <c r="L58" s="5">
        <v>34827326</v>
      </c>
      <c r="M58" s="21">
        <f>IF(L58/G57&gt;1,100,L58/G57*100)</f>
        <v>89.726313474582966</v>
      </c>
      <c r="N58" s="40"/>
      <c r="O58" s="36"/>
      <c r="P58" s="38"/>
      <c r="Q58" s="36"/>
      <c r="R58" s="36"/>
      <c r="S58" s="36"/>
      <c r="T58" s="36"/>
      <c r="U58" s="36"/>
      <c r="V58" s="36"/>
      <c r="W58" s="36"/>
      <c r="X58" s="36"/>
    </row>
    <row r="59" spans="1:24" x14ac:dyDescent="0.25">
      <c r="A59" s="46">
        <v>29</v>
      </c>
      <c r="B59" s="35" t="s">
        <v>83</v>
      </c>
      <c r="C59" s="35" t="s">
        <v>10</v>
      </c>
      <c r="D59" s="7" t="s">
        <v>15</v>
      </c>
      <c r="E59" s="35">
        <v>30</v>
      </c>
      <c r="F59" s="17">
        <v>98.306387000000001</v>
      </c>
      <c r="G59" s="35">
        <v>38815064</v>
      </c>
      <c r="H59" s="37">
        <v>61.04851</v>
      </c>
      <c r="I59" s="37" t="s">
        <v>80</v>
      </c>
      <c r="J59" s="37" t="s">
        <v>77</v>
      </c>
      <c r="K59" s="20">
        <v>6</v>
      </c>
      <c r="L59" s="6">
        <v>37286511</v>
      </c>
      <c r="M59" s="20">
        <f>IF(L59/G59&gt;1,100,L59/G59*100)</f>
        <v>96.061959346505262</v>
      </c>
      <c r="N59" s="39">
        <f>MIN(M59:M60)</f>
        <v>95.711355776715962</v>
      </c>
      <c r="O59" s="35">
        <v>2742</v>
      </c>
      <c r="P59" s="37">
        <f>O59/(MIN(L59:L60)/1000000)</f>
        <v>73.808040521960123</v>
      </c>
      <c r="Q59" s="35" t="s">
        <v>2</v>
      </c>
      <c r="R59" s="35">
        <v>85</v>
      </c>
      <c r="S59" s="35" t="s">
        <v>61</v>
      </c>
      <c r="T59" s="35" t="s">
        <v>10</v>
      </c>
      <c r="U59" s="35" t="s">
        <v>5</v>
      </c>
      <c r="V59" s="35" t="s">
        <v>5</v>
      </c>
      <c r="W59" s="35" t="s">
        <v>23</v>
      </c>
      <c r="X59" s="35" t="s">
        <v>5</v>
      </c>
    </row>
    <row r="60" spans="1:24" x14ac:dyDescent="0.25">
      <c r="A60" s="46"/>
      <c r="B60" s="36"/>
      <c r="C60" s="36"/>
      <c r="D60" s="8" t="s">
        <v>16</v>
      </c>
      <c r="E60" s="36"/>
      <c r="F60" s="16">
        <v>160.96542400000001</v>
      </c>
      <c r="G60" s="36"/>
      <c r="H60" s="38">
        <v>61.04851</v>
      </c>
      <c r="I60" s="38" t="s">
        <v>7</v>
      </c>
      <c r="J60" s="38" t="s">
        <v>8</v>
      </c>
      <c r="K60" s="21">
        <f t="shared" si="8"/>
        <v>14</v>
      </c>
      <c r="L60" s="5">
        <v>37150424</v>
      </c>
      <c r="M60" s="21">
        <f>IF(L60/G59&gt;1,100,L60/G59*100)</f>
        <v>95.711355776715962</v>
      </c>
      <c r="N60" s="40"/>
      <c r="O60" s="36"/>
      <c r="P60" s="38"/>
      <c r="Q60" s="36"/>
      <c r="R60" s="36"/>
      <c r="S60" s="36"/>
      <c r="T60" s="36"/>
      <c r="U60" s="36"/>
      <c r="V60" s="36"/>
      <c r="W60" s="36"/>
      <c r="X60" s="36"/>
    </row>
    <row r="61" spans="1:24" x14ac:dyDescent="0.25">
      <c r="A61" s="46">
        <v>30</v>
      </c>
      <c r="B61" s="35" t="s">
        <v>83</v>
      </c>
      <c r="C61" s="35" t="s">
        <v>10</v>
      </c>
      <c r="D61" s="7" t="s">
        <v>15</v>
      </c>
      <c r="E61" s="35">
        <v>31</v>
      </c>
      <c r="F61" s="17">
        <v>65.178453000000005</v>
      </c>
      <c r="G61" s="35">
        <v>38815064</v>
      </c>
      <c r="H61" s="37">
        <v>59.784492100000001</v>
      </c>
      <c r="I61" s="44" t="s">
        <v>78</v>
      </c>
      <c r="J61" s="37" t="s">
        <v>79</v>
      </c>
      <c r="K61" s="20">
        <v>6</v>
      </c>
      <c r="L61" s="6">
        <v>36828780</v>
      </c>
      <c r="M61" s="20">
        <f>IF(L61/G61&gt;1,100,L61/G61*100)</f>
        <v>94.88269811947238</v>
      </c>
      <c r="N61" s="39">
        <f>MIN(M61:M62)</f>
        <v>94.88269811947238</v>
      </c>
      <c r="O61" s="35">
        <v>763</v>
      </c>
      <c r="P61" s="37">
        <f>O61/(MIN(L61:L62)/1000000)</f>
        <v>20.717493221333967</v>
      </c>
      <c r="Q61" s="35" t="s">
        <v>2</v>
      </c>
      <c r="R61" s="35">
        <v>84</v>
      </c>
      <c r="S61" s="35" t="s">
        <v>43</v>
      </c>
      <c r="T61" s="35" t="s">
        <v>10</v>
      </c>
      <c r="U61" s="35" t="s">
        <v>5</v>
      </c>
      <c r="V61" s="35" t="s">
        <v>5</v>
      </c>
      <c r="W61" s="35" t="s">
        <v>23</v>
      </c>
      <c r="X61" s="35" t="s">
        <v>5</v>
      </c>
    </row>
    <row r="62" spans="1:24" x14ac:dyDescent="0.25">
      <c r="A62" s="46"/>
      <c r="B62" s="36"/>
      <c r="C62" s="36"/>
      <c r="D62" s="8" t="s">
        <v>16</v>
      </c>
      <c r="E62" s="36"/>
      <c r="F62" s="16">
        <v>137.75844499999999</v>
      </c>
      <c r="G62" s="36"/>
      <c r="H62" s="38">
        <v>59.784492100000001</v>
      </c>
      <c r="I62" s="45" t="s">
        <v>8</v>
      </c>
      <c r="J62" s="38" t="s">
        <v>8</v>
      </c>
      <c r="K62" s="21">
        <f t="shared" si="8"/>
        <v>14</v>
      </c>
      <c r="L62" s="5">
        <v>36989791</v>
      </c>
      <c r="M62" s="21">
        <f>IF(L62/G61&gt;1,100,L62/G61*100)</f>
        <v>95.297513872449116</v>
      </c>
      <c r="N62" s="40"/>
      <c r="O62" s="36"/>
      <c r="P62" s="38"/>
      <c r="Q62" s="36"/>
      <c r="R62" s="36"/>
      <c r="S62" s="36"/>
      <c r="T62" s="36"/>
      <c r="U62" s="36"/>
      <c r="V62" s="36"/>
      <c r="W62" s="36"/>
      <c r="X62" s="36"/>
    </row>
    <row r="63" spans="1:24" x14ac:dyDescent="0.25">
      <c r="A63" s="46">
        <v>31</v>
      </c>
      <c r="B63" s="35" t="s">
        <v>83</v>
      </c>
      <c r="C63" s="35" t="s">
        <v>10</v>
      </c>
      <c r="D63" s="7" t="s">
        <v>15</v>
      </c>
      <c r="E63" s="35">
        <v>32</v>
      </c>
      <c r="F63" s="17">
        <v>92.124661000000003</v>
      </c>
      <c r="G63" s="35">
        <v>38815064</v>
      </c>
      <c r="H63" s="37">
        <v>38.229399999999998</v>
      </c>
      <c r="I63" s="37" t="s">
        <v>80</v>
      </c>
      <c r="J63" s="37" t="s">
        <v>77</v>
      </c>
      <c r="K63" s="20">
        <v>6</v>
      </c>
      <c r="L63" s="6">
        <v>37645944</v>
      </c>
      <c r="M63" s="20">
        <f>IF(L63/G63&gt;1,100,L63/G63*100)</f>
        <v>96.987973535223333</v>
      </c>
      <c r="N63" s="39">
        <f>MIN(M63:M64)</f>
        <v>95.704206490552224</v>
      </c>
      <c r="O63" s="35">
        <v>1852</v>
      </c>
      <c r="P63" s="37">
        <f>O63/(MIN(L63:L64)/1000000)</f>
        <v>49.855106577538727</v>
      </c>
      <c r="Q63" s="35" t="s">
        <v>2</v>
      </c>
      <c r="R63" s="35">
        <v>63</v>
      </c>
      <c r="S63" s="35" t="s">
        <v>67</v>
      </c>
      <c r="T63" s="35" t="s">
        <v>10</v>
      </c>
      <c r="U63" s="35" t="s">
        <v>5</v>
      </c>
      <c r="V63" s="35" t="s">
        <v>5</v>
      </c>
      <c r="W63" s="35" t="s">
        <v>23</v>
      </c>
      <c r="X63" s="35" t="s">
        <v>5</v>
      </c>
    </row>
    <row r="64" spans="1:24" x14ac:dyDescent="0.25">
      <c r="A64" s="46"/>
      <c r="B64" s="36"/>
      <c r="C64" s="36"/>
      <c r="D64" s="8" t="s">
        <v>16</v>
      </c>
      <c r="E64" s="36"/>
      <c r="F64" s="16">
        <v>194.3886</v>
      </c>
      <c r="G64" s="36"/>
      <c r="H64" s="38">
        <v>38.229399999999998</v>
      </c>
      <c r="I64" s="38" t="s">
        <v>7</v>
      </c>
      <c r="J64" s="38" t="s">
        <v>8</v>
      </c>
      <c r="K64" s="21">
        <f t="shared" si="8"/>
        <v>21</v>
      </c>
      <c r="L64" s="5">
        <v>37147649</v>
      </c>
      <c r="M64" s="21">
        <f>IF(L64/G63&gt;1,100,L64/G63*100)</f>
        <v>95.704206490552224</v>
      </c>
      <c r="N64" s="40"/>
      <c r="O64" s="36"/>
      <c r="P64" s="38"/>
      <c r="Q64" s="36"/>
      <c r="R64" s="36"/>
      <c r="S64" s="36"/>
      <c r="T64" s="36"/>
      <c r="U64" s="36"/>
      <c r="V64" s="36"/>
      <c r="W64" s="36"/>
      <c r="X64" s="36"/>
    </row>
    <row r="65" spans="1:24" x14ac:dyDescent="0.25">
      <c r="A65" s="46">
        <v>32</v>
      </c>
      <c r="B65" s="35" t="s">
        <v>83</v>
      </c>
      <c r="C65" s="35" t="s">
        <v>10</v>
      </c>
      <c r="D65" s="7" t="s">
        <v>15</v>
      </c>
      <c r="E65" s="35">
        <v>33</v>
      </c>
      <c r="F65" s="17">
        <v>80.161681000000002</v>
      </c>
      <c r="G65" s="35">
        <v>38815064</v>
      </c>
      <c r="H65" s="37">
        <v>55.342550000000003</v>
      </c>
      <c r="I65" s="37" t="s">
        <v>80</v>
      </c>
      <c r="J65" s="37" t="s">
        <v>77</v>
      </c>
      <c r="K65" s="20">
        <v>6</v>
      </c>
      <c r="L65" s="6">
        <v>37304981</v>
      </c>
      <c r="M65" s="20">
        <f>IF(L65/G65&gt;1,100,L65/G65*100)</f>
        <v>96.109543964683397</v>
      </c>
      <c r="N65" s="39">
        <f>MIN(M65:M66)</f>
        <v>95.979104916585982</v>
      </c>
      <c r="O65" s="35">
        <v>2994</v>
      </c>
      <c r="P65" s="37">
        <f>O65/(MIN(L65:L66)/1000000)</f>
        <v>80.366451693119018</v>
      </c>
      <c r="Q65" s="35" t="s">
        <v>2</v>
      </c>
      <c r="R65" s="35">
        <v>83</v>
      </c>
      <c r="S65" s="35" t="s">
        <v>53</v>
      </c>
      <c r="T65" s="35" t="s">
        <v>10</v>
      </c>
      <c r="U65" s="35" t="s">
        <v>5</v>
      </c>
      <c r="V65" s="35" t="s">
        <v>5</v>
      </c>
      <c r="W65" s="35" t="s">
        <v>23</v>
      </c>
      <c r="X65" s="35" t="s">
        <v>5</v>
      </c>
    </row>
    <row r="66" spans="1:24" x14ac:dyDescent="0.25">
      <c r="A66" s="46"/>
      <c r="B66" s="36"/>
      <c r="C66" s="36"/>
      <c r="D66" s="8" t="s">
        <v>16</v>
      </c>
      <c r="E66" s="36"/>
      <c r="F66" s="16">
        <v>161.22890599999999</v>
      </c>
      <c r="G66" s="36"/>
      <c r="H66" s="38">
        <v>55.342550000000003</v>
      </c>
      <c r="I66" s="38" t="s">
        <v>7</v>
      </c>
      <c r="J66" s="38" t="s">
        <v>8</v>
      </c>
      <c r="K66" s="21">
        <f t="shared" si="8"/>
        <v>15</v>
      </c>
      <c r="L66" s="5">
        <v>37254351</v>
      </c>
      <c r="M66" s="21">
        <f>IF(L66/G65&gt;1,100,L66/G65*100)</f>
        <v>95.979104916585982</v>
      </c>
      <c r="N66" s="40"/>
      <c r="O66" s="36"/>
      <c r="P66" s="38"/>
      <c r="Q66" s="36"/>
      <c r="R66" s="36"/>
      <c r="S66" s="36"/>
      <c r="T66" s="36"/>
      <c r="U66" s="36"/>
      <c r="V66" s="36"/>
      <c r="W66" s="36"/>
      <c r="X66" s="36"/>
    </row>
    <row r="67" spans="1:24" x14ac:dyDescent="0.25">
      <c r="A67" s="46">
        <v>33</v>
      </c>
      <c r="B67" s="35" t="s">
        <v>83</v>
      </c>
      <c r="C67" s="35" t="s">
        <v>10</v>
      </c>
      <c r="D67" s="7" t="s">
        <v>15</v>
      </c>
      <c r="E67" s="35">
        <v>34</v>
      </c>
      <c r="F67" s="17">
        <v>90.085722000000004</v>
      </c>
      <c r="G67" s="35">
        <v>38815064</v>
      </c>
      <c r="H67" s="37">
        <v>64.763069999999999</v>
      </c>
      <c r="I67" s="37" t="s">
        <v>80</v>
      </c>
      <c r="J67" s="37" t="s">
        <v>10</v>
      </c>
      <c r="K67" s="20">
        <v>6</v>
      </c>
      <c r="L67" s="6">
        <v>37369172</v>
      </c>
      <c r="M67" s="20">
        <f>IF(L67/G67&gt;1,100,L67/G67*100)</f>
        <v>96.274920479327307</v>
      </c>
      <c r="N67" s="39">
        <f>MIN(M67:M68)</f>
        <v>95.941091324749578</v>
      </c>
      <c r="O67" s="35">
        <v>1079</v>
      </c>
      <c r="P67" s="37">
        <f>O67/(MIN(L67:L68)/1000000)</f>
        <v>28.974535599150968</v>
      </c>
      <c r="Q67" s="35" t="s">
        <v>3</v>
      </c>
      <c r="R67" s="35">
        <v>61</v>
      </c>
      <c r="S67" s="35" t="s">
        <v>53</v>
      </c>
      <c r="T67" s="35" t="s">
        <v>10</v>
      </c>
      <c r="U67" s="35" t="s">
        <v>5</v>
      </c>
      <c r="V67" s="35" t="s">
        <v>5</v>
      </c>
      <c r="W67" s="35" t="s">
        <v>23</v>
      </c>
      <c r="X67" s="35" t="s">
        <v>5</v>
      </c>
    </row>
    <row r="68" spans="1:24" x14ac:dyDescent="0.25">
      <c r="A68" s="46"/>
      <c r="B68" s="36"/>
      <c r="C68" s="36"/>
      <c r="D68" s="8" t="s">
        <v>16</v>
      </c>
      <c r="E68" s="36"/>
      <c r="F68" s="16">
        <v>131.89218500000001</v>
      </c>
      <c r="G68" s="36"/>
      <c r="H68" s="38">
        <v>64.763069999999999</v>
      </c>
      <c r="I68" s="38" t="s">
        <v>7</v>
      </c>
      <c r="J68" s="38" t="s">
        <v>7</v>
      </c>
      <c r="K68" s="21">
        <f t="shared" si="8"/>
        <v>13</v>
      </c>
      <c r="L68" s="5">
        <v>37239596</v>
      </c>
      <c r="M68" s="21">
        <f>IF(L68/G67&gt;1,100,L68/G67*100)</f>
        <v>95.941091324749578</v>
      </c>
      <c r="N68" s="40"/>
      <c r="O68" s="36"/>
      <c r="P68" s="38"/>
      <c r="Q68" s="36"/>
      <c r="R68" s="36"/>
      <c r="S68" s="36"/>
      <c r="T68" s="36"/>
      <c r="U68" s="36"/>
      <c r="V68" s="36"/>
      <c r="W68" s="36"/>
      <c r="X68" s="36"/>
    </row>
    <row r="69" spans="1:24" x14ac:dyDescent="0.25">
      <c r="A69" s="46">
        <v>34</v>
      </c>
      <c r="B69" s="35" t="s">
        <v>83</v>
      </c>
      <c r="C69" s="35" t="s">
        <v>10</v>
      </c>
      <c r="D69" s="7" t="s">
        <v>15</v>
      </c>
      <c r="E69" s="35">
        <v>35</v>
      </c>
      <c r="F69" s="17">
        <v>78.040294000000003</v>
      </c>
      <c r="G69" s="35">
        <v>38815064</v>
      </c>
      <c r="H69" s="37">
        <v>67.528540000000007</v>
      </c>
      <c r="I69" s="37" t="s">
        <v>80</v>
      </c>
      <c r="J69" s="37" t="s">
        <v>77</v>
      </c>
      <c r="K69" s="20">
        <v>6</v>
      </c>
      <c r="L69" s="6">
        <v>37682424</v>
      </c>
      <c r="M69" s="20">
        <f>IF(L69/G69&gt;1,100,L69/G69*100)</f>
        <v>97.081957664683998</v>
      </c>
      <c r="N69" s="39">
        <f>MIN(M69:M70)</f>
        <v>96.947329521342539</v>
      </c>
      <c r="O69" s="35">
        <v>1360</v>
      </c>
      <c r="P69" s="37">
        <f>O69/(MIN(L69:L70)/1000000)</f>
        <v>36.141215207968244</v>
      </c>
      <c r="Q69" s="35" t="s">
        <v>2</v>
      </c>
      <c r="R69" s="35">
        <v>58</v>
      </c>
      <c r="S69" s="35" t="s">
        <v>44</v>
      </c>
      <c r="T69" s="35" t="s">
        <v>10</v>
      </c>
      <c r="U69" s="35" t="s">
        <v>5</v>
      </c>
      <c r="V69" s="35" t="s">
        <v>5</v>
      </c>
      <c r="W69" s="35" t="s">
        <v>28</v>
      </c>
      <c r="X69" s="35" t="s">
        <v>5</v>
      </c>
    </row>
    <row r="70" spans="1:24" x14ac:dyDescent="0.25">
      <c r="A70" s="46"/>
      <c r="B70" s="36"/>
      <c r="C70" s="36"/>
      <c r="D70" s="8" t="s">
        <v>16</v>
      </c>
      <c r="E70" s="36"/>
      <c r="F70" s="16">
        <v>161.194661</v>
      </c>
      <c r="G70" s="36"/>
      <c r="H70" s="38">
        <v>67.528540000000007</v>
      </c>
      <c r="I70" s="38" t="s">
        <v>7</v>
      </c>
      <c r="J70" s="38" t="s">
        <v>8</v>
      </c>
      <c r="K70" s="21">
        <f t="shared" si="8"/>
        <v>12</v>
      </c>
      <c r="L70" s="5">
        <v>37630168</v>
      </c>
      <c r="M70" s="21">
        <f>IF(L70/G69&gt;1,100,L70/G69*100)</f>
        <v>96.947329521342539</v>
      </c>
      <c r="N70" s="40"/>
      <c r="O70" s="36"/>
      <c r="P70" s="38"/>
      <c r="Q70" s="36"/>
      <c r="R70" s="36"/>
      <c r="S70" s="36"/>
      <c r="T70" s="36"/>
      <c r="U70" s="36"/>
      <c r="V70" s="36"/>
      <c r="W70" s="36"/>
      <c r="X70" s="36"/>
    </row>
    <row r="71" spans="1:24" x14ac:dyDescent="0.25">
      <c r="A71" s="46">
        <v>35</v>
      </c>
      <c r="B71" s="46" t="s">
        <v>83</v>
      </c>
      <c r="C71" s="33" t="s">
        <v>10</v>
      </c>
      <c r="D71" s="7" t="s">
        <v>15</v>
      </c>
      <c r="E71" s="35">
        <v>36</v>
      </c>
      <c r="F71" s="17">
        <v>78.183667999999997</v>
      </c>
      <c r="G71" s="35">
        <v>38815064</v>
      </c>
      <c r="H71" s="37">
        <v>28.327919999999999</v>
      </c>
      <c r="I71" s="37" t="s">
        <v>80</v>
      </c>
      <c r="J71" s="37" t="s">
        <v>10</v>
      </c>
      <c r="K71" s="20">
        <v>6</v>
      </c>
      <c r="L71" s="6">
        <v>37131636</v>
      </c>
      <c r="M71" s="20">
        <f>IF(L71/G71&gt;1,100,L71/G71*100)</f>
        <v>95.66295188898826</v>
      </c>
      <c r="N71" s="39">
        <f>MIN(M71:M72)</f>
        <v>74.638766536620935</v>
      </c>
      <c r="O71" s="35">
        <v>883</v>
      </c>
      <c r="P71" s="37">
        <f>O71/(MIN(L71:L72)/1000000)</f>
        <v>30.47866519324354</v>
      </c>
      <c r="Q71" s="35" t="s">
        <v>2</v>
      </c>
      <c r="R71" s="35">
        <v>59</v>
      </c>
      <c r="S71" s="35" t="s">
        <v>29</v>
      </c>
      <c r="T71" s="35" t="s">
        <v>10</v>
      </c>
      <c r="U71" s="35" t="s">
        <v>5</v>
      </c>
      <c r="V71" s="35" t="s">
        <v>5</v>
      </c>
      <c r="W71" s="35" t="s">
        <v>23</v>
      </c>
      <c r="X71" s="35" t="s">
        <v>5</v>
      </c>
    </row>
    <row r="72" spans="1:24" x14ac:dyDescent="0.25">
      <c r="A72" s="46"/>
      <c r="B72" s="46"/>
      <c r="C72" s="34"/>
      <c r="D72" s="8" t="s">
        <v>16</v>
      </c>
      <c r="E72" s="36"/>
      <c r="F72" s="16">
        <v>64.207391000000001</v>
      </c>
      <c r="G72" s="36"/>
      <c r="H72" s="38">
        <v>28.327919999999999</v>
      </c>
      <c r="I72" s="38" t="s">
        <v>7</v>
      </c>
      <c r="J72" s="38" t="s">
        <v>7</v>
      </c>
      <c r="K72" s="21">
        <f>ROUNDUP(8/(H71/100),0)</f>
        <v>29</v>
      </c>
      <c r="L72" s="5">
        <v>28971085</v>
      </c>
      <c r="M72" s="21">
        <f>IF(L72/G71&gt;1,100,L72/G71*100)</f>
        <v>74.638766536620935</v>
      </c>
      <c r="N72" s="40"/>
      <c r="O72" s="36"/>
      <c r="P72" s="38"/>
      <c r="Q72" s="36"/>
      <c r="R72" s="36"/>
      <c r="S72" s="36"/>
      <c r="T72" s="36"/>
      <c r="U72" s="36"/>
      <c r="V72" s="36"/>
      <c r="W72" s="36"/>
      <c r="X72" s="36"/>
    </row>
    <row r="73" spans="1:24" x14ac:dyDescent="0.25">
      <c r="A73" s="46">
        <v>36</v>
      </c>
      <c r="B73" s="46" t="s">
        <v>83</v>
      </c>
      <c r="C73" s="35" t="s">
        <v>10</v>
      </c>
      <c r="D73" s="7" t="s">
        <v>15</v>
      </c>
      <c r="E73" s="35">
        <v>37</v>
      </c>
      <c r="F73" s="17">
        <v>76.934486000000007</v>
      </c>
      <c r="G73" s="35">
        <v>38815064</v>
      </c>
      <c r="H73" s="37">
        <v>88.080887200000006</v>
      </c>
      <c r="I73" s="37" t="s">
        <v>77</v>
      </c>
      <c r="J73" s="37" t="s">
        <v>80</v>
      </c>
      <c r="K73" s="20">
        <v>6</v>
      </c>
      <c r="L73" s="6">
        <v>36973425</v>
      </c>
      <c r="M73" s="20">
        <f>IF(L73/G73&gt;1,100,L73/G73*100)</f>
        <v>95.255349830158721</v>
      </c>
      <c r="N73" s="39">
        <f>MIN(M73:M74)</f>
        <v>92.514179546374052</v>
      </c>
      <c r="O73" s="35">
        <v>741</v>
      </c>
      <c r="P73" s="37">
        <f>O73/(MIN(L73:L74)/1000000)</f>
        <v>20.635243581367103</v>
      </c>
      <c r="Q73" s="35" t="s">
        <v>3</v>
      </c>
      <c r="R73" s="35">
        <v>80</v>
      </c>
      <c r="S73" s="35" t="s">
        <v>62</v>
      </c>
      <c r="T73" s="35" t="s">
        <v>10</v>
      </c>
      <c r="U73" s="35" t="s">
        <v>5</v>
      </c>
      <c r="V73" s="35" t="s">
        <v>5</v>
      </c>
      <c r="W73" s="35" t="s">
        <v>28</v>
      </c>
      <c r="X73" s="35" t="s">
        <v>5</v>
      </c>
    </row>
    <row r="74" spans="1:24" x14ac:dyDescent="0.25">
      <c r="A74" s="46"/>
      <c r="B74" s="46"/>
      <c r="C74" s="36"/>
      <c r="D74" s="8" t="s">
        <v>16</v>
      </c>
      <c r="E74" s="36"/>
      <c r="F74" s="16">
        <v>77.144503</v>
      </c>
      <c r="G74" s="36"/>
      <c r="H74" s="38">
        <v>88.080887200000006</v>
      </c>
      <c r="I74" s="38" t="s">
        <v>8</v>
      </c>
      <c r="J74" s="38" t="s">
        <v>7</v>
      </c>
      <c r="K74" s="21">
        <f t="shared" si="8"/>
        <v>10</v>
      </c>
      <c r="L74" s="5">
        <v>35909438</v>
      </c>
      <c r="M74" s="21">
        <f>IF(L74/G73&gt;1,100,L74/G73*100)</f>
        <v>92.514179546374052</v>
      </c>
      <c r="N74" s="40"/>
      <c r="O74" s="36"/>
      <c r="P74" s="38"/>
      <c r="Q74" s="36"/>
      <c r="R74" s="36"/>
      <c r="S74" s="36"/>
      <c r="T74" s="36"/>
      <c r="U74" s="36"/>
      <c r="V74" s="36"/>
      <c r="W74" s="36"/>
      <c r="X74" s="36"/>
    </row>
    <row r="75" spans="1:24" x14ac:dyDescent="0.25">
      <c r="A75" s="46">
        <v>37</v>
      </c>
      <c r="B75" s="46" t="s">
        <v>83</v>
      </c>
      <c r="C75" s="35" t="s">
        <v>10</v>
      </c>
      <c r="D75" s="7" t="s">
        <v>15</v>
      </c>
      <c r="E75" s="35">
        <v>38</v>
      </c>
      <c r="F75" s="17">
        <v>81.837248000000002</v>
      </c>
      <c r="G75" s="35">
        <v>38815064</v>
      </c>
      <c r="H75" s="37">
        <v>56.647370000000002</v>
      </c>
      <c r="I75" s="37" t="s">
        <v>80</v>
      </c>
      <c r="J75" s="37" t="s">
        <v>10</v>
      </c>
      <c r="K75" s="20">
        <v>6</v>
      </c>
      <c r="L75" s="6">
        <v>37138600</v>
      </c>
      <c r="M75" s="20">
        <f>IF(L75/G75&gt;1,100,L75/G75*100)</f>
        <v>95.68089337686007</v>
      </c>
      <c r="N75" s="39">
        <f>MIN(M75:M76)</f>
        <v>87.733721114049942</v>
      </c>
      <c r="O75" s="35">
        <v>1226</v>
      </c>
      <c r="P75" s="37">
        <f>O75/(MIN(L75:L76)/1000000)</f>
        <v>36.001750166647582</v>
      </c>
      <c r="Q75" s="35" t="s">
        <v>2</v>
      </c>
      <c r="R75" s="35">
        <v>86</v>
      </c>
      <c r="S75" s="35" t="s">
        <v>54</v>
      </c>
      <c r="T75" s="35" t="s">
        <v>10</v>
      </c>
      <c r="U75" s="35" t="s">
        <v>5</v>
      </c>
      <c r="V75" s="35" t="s">
        <v>5</v>
      </c>
      <c r="W75" s="35" t="s">
        <v>23</v>
      </c>
      <c r="X75" s="35" t="s">
        <v>5</v>
      </c>
    </row>
    <row r="76" spans="1:24" x14ac:dyDescent="0.25">
      <c r="A76" s="46"/>
      <c r="B76" s="46"/>
      <c r="C76" s="36"/>
      <c r="D76" s="8" t="s">
        <v>16</v>
      </c>
      <c r="E76" s="36"/>
      <c r="F76" s="16">
        <v>57.836604999999999</v>
      </c>
      <c r="G76" s="36"/>
      <c r="H76" s="38">
        <v>56.647370000000002</v>
      </c>
      <c r="I76" s="38" t="s">
        <v>7</v>
      </c>
      <c r="J76" s="38" t="s">
        <v>7</v>
      </c>
      <c r="K76" s="21">
        <f t="shared" si="8"/>
        <v>15</v>
      </c>
      <c r="L76" s="5">
        <v>34053900</v>
      </c>
      <c r="M76" s="21">
        <f>IF(L76/G75&gt;1,100,L76/G75*100)</f>
        <v>87.733721114049942</v>
      </c>
      <c r="N76" s="40"/>
      <c r="O76" s="36"/>
      <c r="P76" s="38"/>
      <c r="Q76" s="36"/>
      <c r="R76" s="36"/>
      <c r="S76" s="36"/>
      <c r="T76" s="36"/>
      <c r="U76" s="36"/>
      <c r="V76" s="36"/>
      <c r="W76" s="36"/>
      <c r="X76" s="36"/>
    </row>
    <row r="77" spans="1:24" x14ac:dyDescent="0.25">
      <c r="A77" s="35">
        <v>38</v>
      </c>
      <c r="B77" s="46" t="s">
        <v>83</v>
      </c>
      <c r="C77" s="35" t="s">
        <v>10</v>
      </c>
      <c r="D77" s="7" t="s">
        <v>15</v>
      </c>
      <c r="E77" s="35">
        <v>39</v>
      </c>
      <c r="F77" s="17">
        <v>39.980662000000002</v>
      </c>
      <c r="G77" s="35">
        <v>38754065</v>
      </c>
      <c r="H77" s="37">
        <v>43.314710099999999</v>
      </c>
      <c r="I77" s="37" t="s">
        <v>77</v>
      </c>
      <c r="J77" s="37" t="s">
        <v>79</v>
      </c>
      <c r="K77" s="20">
        <v>6</v>
      </c>
      <c r="L77" s="6">
        <v>36133521</v>
      </c>
      <c r="M77" s="20">
        <f>IF(L77/G77&gt;1,100,L77/G77*100)</f>
        <v>93.238015160474134</v>
      </c>
      <c r="N77" s="39">
        <f>MIN(M77:M78)</f>
        <v>75.590834148624154</v>
      </c>
      <c r="O77" s="35">
        <v>2116</v>
      </c>
      <c r="P77" s="37">
        <f>O77/(MIN(L77:L78)/1000000)</f>
        <v>72.231937159853203</v>
      </c>
      <c r="Q77" s="35" t="s">
        <v>2</v>
      </c>
      <c r="R77" s="35">
        <v>71</v>
      </c>
      <c r="S77" s="35" t="s">
        <v>30</v>
      </c>
      <c r="T77" s="35" t="s">
        <v>5</v>
      </c>
      <c r="U77" s="35" t="s">
        <v>5</v>
      </c>
      <c r="V77" s="35" t="s">
        <v>5</v>
      </c>
      <c r="W77" s="35" t="s">
        <v>28</v>
      </c>
      <c r="X77" s="35" t="s">
        <v>4</v>
      </c>
    </row>
    <row r="78" spans="1:24" x14ac:dyDescent="0.25">
      <c r="A78" s="41"/>
      <c r="B78" s="46"/>
      <c r="C78" s="36"/>
      <c r="D78" s="8" t="s">
        <v>16</v>
      </c>
      <c r="E78" s="36"/>
      <c r="F78" s="16">
        <v>36.064979000000001</v>
      </c>
      <c r="G78" s="36"/>
      <c r="H78" s="38">
        <v>43.314710099999999</v>
      </c>
      <c r="I78" s="38" t="s">
        <v>8</v>
      </c>
      <c r="J78" s="38" t="s">
        <v>8</v>
      </c>
      <c r="K78" s="21">
        <f t="shared" si="8"/>
        <v>19</v>
      </c>
      <c r="L78" s="5">
        <v>29294521</v>
      </c>
      <c r="M78" s="21">
        <f>IF(L78/G77&gt;1,100,L78/G77*100)</f>
        <v>75.590834148624154</v>
      </c>
      <c r="N78" s="40"/>
      <c r="O78" s="36"/>
      <c r="P78" s="38"/>
      <c r="Q78" s="36"/>
      <c r="R78" s="36"/>
      <c r="S78" s="36"/>
      <c r="T78" s="36"/>
      <c r="U78" s="36"/>
      <c r="V78" s="36"/>
      <c r="W78" s="36"/>
      <c r="X78" s="36"/>
    </row>
    <row r="79" spans="1:24" x14ac:dyDescent="0.25">
      <c r="A79" s="41"/>
      <c r="B79" s="46" t="s">
        <v>83</v>
      </c>
      <c r="C79" s="35" t="s">
        <v>10</v>
      </c>
      <c r="D79" s="7" t="s">
        <v>15</v>
      </c>
      <c r="E79" s="35">
        <v>40</v>
      </c>
      <c r="F79" s="17">
        <v>52.696472999999997</v>
      </c>
      <c r="G79" s="35">
        <v>51189318</v>
      </c>
      <c r="H79" s="37">
        <v>75.185749999999999</v>
      </c>
      <c r="I79" s="37" t="s">
        <v>80</v>
      </c>
      <c r="J79" s="37" t="s">
        <v>77</v>
      </c>
      <c r="K79" s="20">
        <v>6</v>
      </c>
      <c r="L79" s="6">
        <v>48401387</v>
      </c>
      <c r="M79" s="20">
        <f>IF(L79/G79&gt;1,100,L79/G79*100)</f>
        <v>94.553685985814468</v>
      </c>
      <c r="N79" s="39">
        <f>MIN(M79:M80)</f>
        <v>93.52147258535463</v>
      </c>
      <c r="O79" s="35">
        <v>2638</v>
      </c>
      <c r="P79" s="37">
        <f>O79/(MIN(L79:L80)/1000000)</f>
        <v>55.104125072243221</v>
      </c>
      <c r="Q79" s="35" t="s">
        <v>2</v>
      </c>
      <c r="R79" s="35">
        <v>72</v>
      </c>
      <c r="S79" s="35" t="s">
        <v>38</v>
      </c>
      <c r="T79" s="35" t="s">
        <v>10</v>
      </c>
      <c r="U79" s="35" t="s">
        <v>5</v>
      </c>
      <c r="V79" s="35" t="s">
        <v>5</v>
      </c>
      <c r="W79" s="35" t="s">
        <v>28</v>
      </c>
      <c r="X79" s="35" t="s">
        <v>4</v>
      </c>
    </row>
    <row r="80" spans="1:24" x14ac:dyDescent="0.25">
      <c r="A80" s="36"/>
      <c r="B80" s="46"/>
      <c r="C80" s="36"/>
      <c r="D80" s="8" t="s">
        <v>16</v>
      </c>
      <c r="E80" s="36"/>
      <c r="F80" s="16">
        <v>63.747844999999998</v>
      </c>
      <c r="G80" s="36"/>
      <c r="H80" s="38">
        <v>75.185749999999999</v>
      </c>
      <c r="I80" s="38" t="s">
        <v>7</v>
      </c>
      <c r="J80" s="38" t="s">
        <v>8</v>
      </c>
      <c r="K80" s="21">
        <f>ROUNDUP(8/(H79/100),0)</f>
        <v>11</v>
      </c>
      <c r="L80" s="5">
        <v>47873004</v>
      </c>
      <c r="M80" s="21">
        <f>IF(L80/G79&gt;1,100,L80/G79*100)</f>
        <v>93.52147258535463</v>
      </c>
      <c r="N80" s="40"/>
      <c r="O80" s="36">
        <v>2638</v>
      </c>
      <c r="P80" s="38">
        <f>O80/(MIN(L79:L80)/1000000)</f>
        <v>55.104125072243221</v>
      </c>
      <c r="Q80" s="36"/>
      <c r="R80" s="36"/>
      <c r="S80" s="36"/>
      <c r="T80" s="36"/>
      <c r="U80" s="36"/>
      <c r="V80" s="36"/>
      <c r="W80" s="36"/>
      <c r="X80" s="36"/>
    </row>
    <row r="81" spans="1:24" x14ac:dyDescent="0.25">
      <c r="A81" s="35">
        <v>39</v>
      </c>
      <c r="B81" s="46" t="s">
        <v>83</v>
      </c>
      <c r="C81" s="35" t="s">
        <v>10</v>
      </c>
      <c r="D81" s="7" t="s">
        <v>15</v>
      </c>
      <c r="E81" s="35">
        <v>41</v>
      </c>
      <c r="F81" s="17">
        <v>66.581328999999997</v>
      </c>
      <c r="G81" s="35">
        <v>38754065</v>
      </c>
      <c r="H81" s="37">
        <v>71.886859999999999</v>
      </c>
      <c r="I81" s="37" t="s">
        <v>80</v>
      </c>
      <c r="J81" s="37" t="s">
        <v>10</v>
      </c>
      <c r="K81" s="20">
        <v>6</v>
      </c>
      <c r="L81" s="6">
        <v>36894224</v>
      </c>
      <c r="M81" s="20">
        <f>IF(L81/G81&gt;1,100,L81/G81*100)</f>
        <v>95.200913762207918</v>
      </c>
      <c r="N81" s="39">
        <f>MIN(M81:M82)</f>
        <v>88.216916083512785</v>
      </c>
      <c r="O81" s="35">
        <v>1096</v>
      </c>
      <c r="P81" s="37">
        <f>O81/(MIN(L81:L82)/1000000)</f>
        <v>32.058368695283775</v>
      </c>
      <c r="Q81" s="35" t="s">
        <v>2</v>
      </c>
      <c r="R81" s="35">
        <v>83</v>
      </c>
      <c r="S81" s="35" t="s">
        <v>31</v>
      </c>
      <c r="T81" s="35" t="s">
        <v>5</v>
      </c>
      <c r="U81" s="35" t="s">
        <v>5</v>
      </c>
      <c r="V81" s="35" t="s">
        <v>5</v>
      </c>
      <c r="W81" s="35" t="s">
        <v>23</v>
      </c>
      <c r="X81" s="35" t="s">
        <v>5</v>
      </c>
    </row>
    <row r="82" spans="1:24" x14ac:dyDescent="0.25">
      <c r="A82" s="36"/>
      <c r="B82" s="46"/>
      <c r="C82" s="36"/>
      <c r="D82" s="8" t="s">
        <v>16</v>
      </c>
      <c r="E82" s="36"/>
      <c r="F82" s="16">
        <v>48.256028000000001</v>
      </c>
      <c r="G82" s="36"/>
      <c r="H82" s="38">
        <v>71.886859999999999</v>
      </c>
      <c r="I82" s="38" t="s">
        <v>7</v>
      </c>
      <c r="J82" s="38" t="s">
        <v>7</v>
      </c>
      <c r="K82" s="21">
        <f t="shared" si="8"/>
        <v>12</v>
      </c>
      <c r="L82" s="5">
        <v>34187641</v>
      </c>
      <c r="M82" s="21">
        <f>IF(L82/G81&gt;1,100,L82/G81*100)</f>
        <v>88.216916083512785</v>
      </c>
      <c r="N82" s="40"/>
      <c r="O82" s="36"/>
      <c r="P82" s="38"/>
      <c r="Q82" s="36"/>
      <c r="R82" s="36"/>
      <c r="S82" s="36"/>
      <c r="T82" s="36"/>
      <c r="U82" s="36"/>
      <c r="V82" s="36"/>
      <c r="W82" s="36"/>
      <c r="X82" s="36"/>
    </row>
    <row r="83" spans="1:24" x14ac:dyDescent="0.25">
      <c r="A83" s="46">
        <v>40</v>
      </c>
      <c r="B83" s="46" t="s">
        <v>83</v>
      </c>
      <c r="C83" s="35" t="s">
        <v>10</v>
      </c>
      <c r="D83" s="7" t="s">
        <v>15</v>
      </c>
      <c r="E83" s="35">
        <v>42</v>
      </c>
      <c r="F83" s="17">
        <v>52.584228000000003</v>
      </c>
      <c r="G83" s="35">
        <v>38754065</v>
      </c>
      <c r="H83" s="37">
        <v>69.890990000000002</v>
      </c>
      <c r="I83" s="37" t="s">
        <v>80</v>
      </c>
      <c r="J83" s="37" t="s">
        <v>77</v>
      </c>
      <c r="K83" s="20">
        <v>6</v>
      </c>
      <c r="L83" s="6">
        <v>36838322</v>
      </c>
      <c r="M83" s="20">
        <f>IF(L83/G83&gt;1,100,L83/G83*100)</f>
        <v>95.056665668491817</v>
      </c>
      <c r="N83" s="39">
        <f>MIN(M83:M84)</f>
        <v>92.787894637633499</v>
      </c>
      <c r="O83" s="35">
        <v>1840</v>
      </c>
      <c r="P83" s="37">
        <f>O83/(MIN(L83:L84)/1000000)</f>
        <v>51.169272095691213</v>
      </c>
      <c r="Q83" s="35" t="s">
        <v>2</v>
      </c>
      <c r="R83" s="35">
        <v>64</v>
      </c>
      <c r="S83" s="35" t="s">
        <v>31</v>
      </c>
      <c r="T83" s="35" t="s">
        <v>4</v>
      </c>
      <c r="U83" s="35" t="s">
        <v>5</v>
      </c>
      <c r="V83" s="35" t="s">
        <v>5</v>
      </c>
      <c r="W83" s="35" t="s">
        <v>28</v>
      </c>
      <c r="X83" s="35" t="s">
        <v>4</v>
      </c>
    </row>
    <row r="84" spans="1:24" x14ac:dyDescent="0.25">
      <c r="A84" s="46"/>
      <c r="B84" s="46"/>
      <c r="C84" s="36"/>
      <c r="D84" s="8" t="s">
        <v>16</v>
      </c>
      <c r="E84" s="36"/>
      <c r="F84" s="16">
        <v>72.088312999999999</v>
      </c>
      <c r="G84" s="36"/>
      <c r="H84" s="38">
        <v>69.890990000000002</v>
      </c>
      <c r="I84" s="38" t="s">
        <v>7</v>
      </c>
      <c r="J84" s="38" t="s">
        <v>8</v>
      </c>
      <c r="K84" s="21">
        <f t="shared" si="8"/>
        <v>12</v>
      </c>
      <c r="L84" s="5">
        <v>35959081</v>
      </c>
      <c r="M84" s="21">
        <f>IF(L84/G83&gt;1,100,L84/G83*100)</f>
        <v>92.787894637633499</v>
      </c>
      <c r="N84" s="40"/>
      <c r="O84" s="36"/>
      <c r="P84" s="38"/>
      <c r="Q84" s="36"/>
      <c r="R84" s="36"/>
      <c r="S84" s="36"/>
      <c r="T84" s="36"/>
      <c r="U84" s="36"/>
      <c r="V84" s="36"/>
      <c r="W84" s="36"/>
      <c r="X84" s="36"/>
    </row>
    <row r="85" spans="1:24" x14ac:dyDescent="0.25">
      <c r="A85" s="46">
        <v>41</v>
      </c>
      <c r="B85" s="46" t="s">
        <v>83</v>
      </c>
      <c r="C85" s="35" t="s">
        <v>10</v>
      </c>
      <c r="D85" s="7" t="s">
        <v>15</v>
      </c>
      <c r="E85" s="35">
        <v>43</v>
      </c>
      <c r="F85" s="17">
        <v>65.900425999999996</v>
      </c>
      <c r="G85" s="35">
        <v>38754065</v>
      </c>
      <c r="H85" s="37">
        <v>71.075000000000003</v>
      </c>
      <c r="I85" s="37" t="s">
        <v>79</v>
      </c>
      <c r="J85" s="37" t="s">
        <v>77</v>
      </c>
      <c r="K85" s="20">
        <v>6</v>
      </c>
      <c r="L85" s="6">
        <v>37427667</v>
      </c>
      <c r="M85" s="20">
        <f>IF(L85/G85&gt;1,100,L85/G85*100)</f>
        <v>96.57739646150668</v>
      </c>
      <c r="N85" s="39">
        <f>MIN(M85:M86)</f>
        <v>90.379982074138539</v>
      </c>
      <c r="O85" s="35">
        <v>1717</v>
      </c>
      <c r="P85" s="37">
        <f>O85/(MIN(L85:L86)/1000000)</f>
        <v>49.020843622737985</v>
      </c>
      <c r="Q85" s="35" t="s">
        <v>2</v>
      </c>
      <c r="R85" s="35">
        <v>61</v>
      </c>
      <c r="S85" s="35" t="s">
        <v>32</v>
      </c>
      <c r="T85" s="35" t="s">
        <v>5</v>
      </c>
      <c r="U85" s="35" t="s">
        <v>5</v>
      </c>
      <c r="V85" s="35" t="s">
        <v>5</v>
      </c>
      <c r="W85" s="35" t="s">
        <v>28</v>
      </c>
      <c r="X85" s="35" t="s">
        <v>4</v>
      </c>
    </row>
    <row r="86" spans="1:24" x14ac:dyDescent="0.25">
      <c r="A86" s="46"/>
      <c r="B86" s="46"/>
      <c r="C86" s="36"/>
      <c r="D86" s="8" t="s">
        <v>16</v>
      </c>
      <c r="E86" s="36"/>
      <c r="F86" s="16">
        <v>62.199679000000003</v>
      </c>
      <c r="G86" s="36"/>
      <c r="H86" s="38">
        <v>71.075000000000003</v>
      </c>
      <c r="I86" s="38" t="s">
        <v>11</v>
      </c>
      <c r="J86" s="38" t="s">
        <v>8</v>
      </c>
      <c r="K86" s="21">
        <f t="shared" ref="K86:K140" si="9">ROUNDUP(8/(H85/100),0)</f>
        <v>12</v>
      </c>
      <c r="L86" s="5">
        <v>35025917</v>
      </c>
      <c r="M86" s="21">
        <f>IF(L86/G85&gt;1,100,L86/G85*100)</f>
        <v>90.379982074138539</v>
      </c>
      <c r="N86" s="40"/>
      <c r="O86" s="36"/>
      <c r="P86" s="38"/>
      <c r="Q86" s="36"/>
      <c r="R86" s="36"/>
      <c r="S86" s="36"/>
      <c r="T86" s="36"/>
      <c r="U86" s="36"/>
      <c r="V86" s="36"/>
      <c r="W86" s="36"/>
      <c r="X86" s="36"/>
    </row>
    <row r="87" spans="1:24" x14ac:dyDescent="0.25">
      <c r="A87" s="46">
        <v>42</v>
      </c>
      <c r="B87" s="46" t="s">
        <v>83</v>
      </c>
      <c r="C87" s="35" t="s">
        <v>10</v>
      </c>
      <c r="D87" s="7" t="s">
        <v>15</v>
      </c>
      <c r="E87" s="35">
        <v>44</v>
      </c>
      <c r="F87" s="17">
        <v>54.358638999999997</v>
      </c>
      <c r="G87" s="35">
        <v>38754065</v>
      </c>
      <c r="H87" s="37">
        <v>50.567500000000003</v>
      </c>
      <c r="I87" s="37" t="s">
        <v>79</v>
      </c>
      <c r="J87" s="37" t="s">
        <v>77</v>
      </c>
      <c r="K87" s="20">
        <v>6</v>
      </c>
      <c r="L87" s="6">
        <v>36951883</v>
      </c>
      <c r="M87" s="20">
        <f>IF(L87/G87&gt;1,100,L87/G87*100)</f>
        <v>95.349695573870761</v>
      </c>
      <c r="N87" s="39">
        <f>MIN(M87:M88)</f>
        <v>87.661511121478483</v>
      </c>
      <c r="O87" s="35">
        <v>4915</v>
      </c>
      <c r="P87" s="37">
        <f>O87/(MIN(L87:L88)/1000000)</f>
        <v>144.67627087507125</v>
      </c>
      <c r="Q87" s="35" t="s">
        <v>2</v>
      </c>
      <c r="R87" s="35">
        <v>75</v>
      </c>
      <c r="S87" s="35" t="s">
        <v>33</v>
      </c>
      <c r="T87" s="35" t="s">
        <v>5</v>
      </c>
      <c r="U87" s="35" t="s">
        <v>5</v>
      </c>
      <c r="V87" s="35" t="s">
        <v>5</v>
      </c>
      <c r="W87" s="35" t="s">
        <v>23</v>
      </c>
      <c r="X87" s="35" t="s">
        <v>5</v>
      </c>
    </row>
    <row r="88" spans="1:24" x14ac:dyDescent="0.25">
      <c r="A88" s="46"/>
      <c r="B88" s="46"/>
      <c r="C88" s="36"/>
      <c r="D88" s="8" t="s">
        <v>16</v>
      </c>
      <c r="E88" s="36"/>
      <c r="F88" s="16">
        <v>62.379049000000002</v>
      </c>
      <c r="G88" s="36"/>
      <c r="H88" s="38">
        <v>50.567500000000003</v>
      </c>
      <c r="I88" s="38" t="s">
        <v>11</v>
      </c>
      <c r="J88" s="38" t="s">
        <v>8</v>
      </c>
      <c r="K88" s="21">
        <f t="shared" si="9"/>
        <v>16</v>
      </c>
      <c r="L88" s="5">
        <v>33972399</v>
      </c>
      <c r="M88" s="21">
        <f>IF(L88/G87&gt;1,100,L88/G87*100)</f>
        <v>87.661511121478483</v>
      </c>
      <c r="N88" s="40"/>
      <c r="O88" s="36">
        <v>4915</v>
      </c>
      <c r="P88" s="38">
        <f>O88/(MIN(L87:L88)/1000000)</f>
        <v>144.67627087507125</v>
      </c>
      <c r="Q88" s="36"/>
      <c r="R88" s="36"/>
      <c r="S88" s="36"/>
      <c r="T88" s="36"/>
      <c r="U88" s="36"/>
      <c r="V88" s="36"/>
      <c r="W88" s="36"/>
      <c r="X88" s="36"/>
    </row>
    <row r="89" spans="1:24" x14ac:dyDescent="0.25">
      <c r="A89" s="46">
        <v>43</v>
      </c>
      <c r="B89" s="46" t="s">
        <v>83</v>
      </c>
      <c r="C89" s="35" t="s">
        <v>10</v>
      </c>
      <c r="D89" s="7" t="s">
        <v>15</v>
      </c>
      <c r="E89" s="35">
        <v>45</v>
      </c>
      <c r="F89" s="17">
        <v>54.563220000000001</v>
      </c>
      <c r="G89" s="35">
        <v>38754065</v>
      </c>
      <c r="H89" s="37">
        <v>81.665000000000006</v>
      </c>
      <c r="I89" s="37" t="s">
        <v>79</v>
      </c>
      <c r="J89" s="37" t="s">
        <v>10</v>
      </c>
      <c r="K89" s="20">
        <v>6</v>
      </c>
      <c r="L89" s="6">
        <v>36725722</v>
      </c>
      <c r="M89" s="20">
        <f>IF(L89/G89&gt;1,100,L89/G89*100)</f>
        <v>94.766115502980142</v>
      </c>
      <c r="N89" s="39">
        <f>MIN(M89:M90)</f>
        <v>93.741389451661391</v>
      </c>
      <c r="O89" s="35">
        <v>1976</v>
      </c>
      <c r="P89" s="37">
        <f>O89/(MIN(L89:L90)/1000000)</f>
        <v>54.392408581459478</v>
      </c>
      <c r="Q89" s="35" t="s">
        <v>2</v>
      </c>
      <c r="R89" s="35">
        <v>65</v>
      </c>
      <c r="S89" s="35" t="s">
        <v>27</v>
      </c>
      <c r="T89" s="35" t="s">
        <v>4</v>
      </c>
      <c r="U89" s="35" t="s">
        <v>5</v>
      </c>
      <c r="V89" s="35" t="s">
        <v>5</v>
      </c>
      <c r="W89" s="35" t="s">
        <v>28</v>
      </c>
      <c r="X89" s="35" t="s">
        <v>4</v>
      </c>
    </row>
    <row r="90" spans="1:24" x14ac:dyDescent="0.25">
      <c r="A90" s="46"/>
      <c r="B90" s="46"/>
      <c r="C90" s="36"/>
      <c r="D90" s="8" t="s">
        <v>16</v>
      </c>
      <c r="E90" s="36"/>
      <c r="F90" s="16">
        <v>66.836160000000007</v>
      </c>
      <c r="G90" s="36"/>
      <c r="H90" s="38">
        <v>81.665000000000006</v>
      </c>
      <c r="I90" s="38" t="s">
        <v>11</v>
      </c>
      <c r="J90" s="38" t="s">
        <v>11</v>
      </c>
      <c r="K90" s="21">
        <f t="shared" si="9"/>
        <v>10</v>
      </c>
      <c r="L90" s="5">
        <v>36328599</v>
      </c>
      <c r="M90" s="21">
        <f>IF(L90/G89&gt;1,100,L90/G89*100)</f>
        <v>93.741389451661391</v>
      </c>
      <c r="N90" s="40"/>
      <c r="O90" s="36">
        <v>1976</v>
      </c>
      <c r="P90" s="38">
        <f>O90/(MIN(L89:L90)/1000000)</f>
        <v>54.392408581459478</v>
      </c>
      <c r="Q90" s="36"/>
      <c r="R90" s="36"/>
      <c r="S90" s="36"/>
      <c r="T90" s="36"/>
      <c r="U90" s="36"/>
      <c r="V90" s="36"/>
      <c r="W90" s="36"/>
      <c r="X90" s="36"/>
    </row>
    <row r="91" spans="1:24" x14ac:dyDescent="0.25">
      <c r="A91" s="46">
        <v>44</v>
      </c>
      <c r="B91" s="46" t="s">
        <v>83</v>
      </c>
      <c r="C91" s="35" t="s">
        <v>10</v>
      </c>
      <c r="D91" s="7" t="s">
        <v>15</v>
      </c>
      <c r="E91" s="35">
        <v>46</v>
      </c>
      <c r="F91" s="17">
        <v>48.439464999999998</v>
      </c>
      <c r="G91" s="35">
        <v>38754065</v>
      </c>
      <c r="H91" s="37">
        <v>59.616480000000003</v>
      </c>
      <c r="I91" s="37" t="s">
        <v>80</v>
      </c>
      <c r="J91" s="37" t="s">
        <v>77</v>
      </c>
      <c r="K91" s="20">
        <v>6</v>
      </c>
      <c r="L91" s="6">
        <v>36748439</v>
      </c>
      <c r="M91" s="20">
        <f>IF(L91/G91&gt;1,100,L91/G91*100)</f>
        <v>94.824733869853389</v>
      </c>
      <c r="N91" s="39">
        <f>MIN(M91:M92)</f>
        <v>89.024083022000397</v>
      </c>
      <c r="O91" s="35">
        <v>1975</v>
      </c>
      <c r="P91" s="37">
        <f>O91/(MIN(L91:L92)/1000000)</f>
        <v>57.245628470190148</v>
      </c>
      <c r="Q91" s="35" t="s">
        <v>2</v>
      </c>
      <c r="R91" s="35">
        <v>71</v>
      </c>
      <c r="S91" s="35" t="s">
        <v>34</v>
      </c>
      <c r="T91" s="35" t="s">
        <v>5</v>
      </c>
      <c r="U91" s="35" t="s">
        <v>5</v>
      </c>
      <c r="V91" s="35" t="s">
        <v>5</v>
      </c>
      <c r="W91" s="35" t="s">
        <v>28</v>
      </c>
      <c r="X91" s="35" t="s">
        <v>4</v>
      </c>
    </row>
    <row r="92" spans="1:24" x14ac:dyDescent="0.25">
      <c r="A92" s="46"/>
      <c r="B92" s="46"/>
      <c r="C92" s="36"/>
      <c r="D92" s="8" t="s">
        <v>16</v>
      </c>
      <c r="E92" s="36"/>
      <c r="F92" s="16">
        <v>55.822558000000001</v>
      </c>
      <c r="G92" s="36"/>
      <c r="H92" s="38">
        <v>59.616480000000003</v>
      </c>
      <c r="I92" s="38" t="s">
        <v>7</v>
      </c>
      <c r="J92" s="38" t="s">
        <v>8</v>
      </c>
      <c r="K92" s="21">
        <f t="shared" si="9"/>
        <v>14</v>
      </c>
      <c r="L92" s="5">
        <v>34500451</v>
      </c>
      <c r="M92" s="21">
        <f>IF(L92/G91&gt;1,100,L92/G91*100)</f>
        <v>89.024083022000397</v>
      </c>
      <c r="N92" s="40"/>
      <c r="O92" s="36">
        <v>1975</v>
      </c>
      <c r="P92" s="38">
        <f>O92/(MIN(L91:L92)/1000000)</f>
        <v>57.245628470190148</v>
      </c>
      <c r="Q92" s="36"/>
      <c r="R92" s="36"/>
      <c r="S92" s="36"/>
      <c r="T92" s="36"/>
      <c r="U92" s="36"/>
      <c r="V92" s="36"/>
      <c r="W92" s="36"/>
      <c r="X92" s="36"/>
    </row>
    <row r="93" spans="1:24" x14ac:dyDescent="0.25">
      <c r="A93" s="46">
        <v>45</v>
      </c>
      <c r="B93" s="46" t="s">
        <v>83</v>
      </c>
      <c r="C93" s="35" t="s">
        <v>10</v>
      </c>
      <c r="D93" s="7" t="s">
        <v>15</v>
      </c>
      <c r="E93" s="35">
        <v>47</v>
      </c>
      <c r="F93" s="17">
        <v>57.554054000000001</v>
      </c>
      <c r="G93" s="35">
        <v>38754065</v>
      </c>
      <c r="H93" s="37">
        <v>61.5</v>
      </c>
      <c r="I93" s="37" t="s">
        <v>79</v>
      </c>
      <c r="J93" s="37" t="s">
        <v>77</v>
      </c>
      <c r="K93" s="20">
        <v>6</v>
      </c>
      <c r="L93" s="6">
        <v>36620699</v>
      </c>
      <c r="M93" s="20">
        <f>IF(L93/G93&gt;1,100,L93/G93*100)</f>
        <v>94.495116834840417</v>
      </c>
      <c r="N93" s="39">
        <f>MIN(M93:M94)</f>
        <v>91.966419522700392</v>
      </c>
      <c r="O93" s="35">
        <v>2723</v>
      </c>
      <c r="P93" s="37">
        <f>O93/(MIN(L93:L94)/1000000)</f>
        <v>76.401361745549181</v>
      </c>
      <c r="Q93" s="35" t="s">
        <v>2</v>
      </c>
      <c r="R93" s="35">
        <v>64</v>
      </c>
      <c r="S93" s="35" t="s">
        <v>35</v>
      </c>
      <c r="T93" s="35" t="s">
        <v>5</v>
      </c>
      <c r="U93" s="35" t="s">
        <v>5</v>
      </c>
      <c r="V93" s="35" t="s">
        <v>5</v>
      </c>
      <c r="W93" s="35" t="s">
        <v>28</v>
      </c>
      <c r="X93" s="35" t="s">
        <v>4</v>
      </c>
    </row>
    <row r="94" spans="1:24" x14ac:dyDescent="0.25">
      <c r="A94" s="46"/>
      <c r="B94" s="46"/>
      <c r="C94" s="36"/>
      <c r="D94" s="8" t="s">
        <v>16</v>
      </c>
      <c r="E94" s="36"/>
      <c r="F94" s="16">
        <v>76.382576</v>
      </c>
      <c r="G94" s="36"/>
      <c r="H94" s="38">
        <v>61.5</v>
      </c>
      <c r="I94" s="38" t="s">
        <v>11</v>
      </c>
      <c r="J94" s="38" t="s">
        <v>8</v>
      </c>
      <c r="K94" s="21">
        <f t="shared" si="9"/>
        <v>14</v>
      </c>
      <c r="L94" s="5">
        <v>35640726</v>
      </c>
      <c r="M94" s="21">
        <f>IF(L94/G93&gt;1,100,L94/G93*100)</f>
        <v>91.966419522700392</v>
      </c>
      <c r="N94" s="40"/>
      <c r="O94" s="36">
        <v>2723</v>
      </c>
      <c r="P94" s="38">
        <f>O94/(MIN(L93:L94)/1000000)</f>
        <v>76.401361745549181</v>
      </c>
      <c r="Q94" s="36"/>
      <c r="R94" s="36"/>
      <c r="S94" s="36"/>
      <c r="T94" s="36"/>
      <c r="U94" s="36"/>
      <c r="V94" s="36"/>
      <c r="W94" s="36"/>
      <c r="X94" s="36"/>
    </row>
    <row r="95" spans="1:24" x14ac:dyDescent="0.25">
      <c r="A95" s="46">
        <v>46</v>
      </c>
      <c r="B95" s="46" t="s">
        <v>83</v>
      </c>
      <c r="C95" s="35" t="s">
        <v>10</v>
      </c>
      <c r="D95" s="7" t="s">
        <v>15</v>
      </c>
      <c r="E95" s="35">
        <v>48</v>
      </c>
      <c r="F95" s="17">
        <v>41.916896000000001</v>
      </c>
      <c r="G95" s="35">
        <v>38754065</v>
      </c>
      <c r="H95" s="37">
        <v>70.493660000000006</v>
      </c>
      <c r="I95" s="37" t="s">
        <v>80</v>
      </c>
      <c r="J95" s="37" t="s">
        <v>77</v>
      </c>
      <c r="K95" s="20">
        <v>6</v>
      </c>
      <c r="L95" s="6">
        <v>35912881</v>
      </c>
      <c r="M95" s="20">
        <f>IF(L95/G95&gt;1,100,L95/G95*100)</f>
        <v>92.668681337041676</v>
      </c>
      <c r="N95" s="39">
        <f>MIN(M95:M96)</f>
        <v>91.764151708988464</v>
      </c>
      <c r="O95" s="35">
        <v>2129</v>
      </c>
      <c r="P95" s="37">
        <f>O95/(MIN(L95:L96)/1000000)</f>
        <v>59.866703368414541</v>
      </c>
      <c r="Q95" s="35" t="s">
        <v>2</v>
      </c>
      <c r="R95" s="35">
        <v>66</v>
      </c>
      <c r="S95" s="35" t="s">
        <v>32</v>
      </c>
      <c r="T95" s="35" t="s">
        <v>5</v>
      </c>
      <c r="U95" s="35" t="s">
        <v>5</v>
      </c>
      <c r="V95" s="35" t="s">
        <v>5</v>
      </c>
      <c r="W95" s="35" t="s">
        <v>28</v>
      </c>
      <c r="X95" s="35" t="s">
        <v>5</v>
      </c>
    </row>
    <row r="96" spans="1:24" x14ac:dyDescent="0.25">
      <c r="A96" s="46"/>
      <c r="B96" s="46"/>
      <c r="C96" s="36"/>
      <c r="D96" s="8" t="s">
        <v>16</v>
      </c>
      <c r="E96" s="36"/>
      <c r="F96" s="16">
        <v>69.131315000000001</v>
      </c>
      <c r="G96" s="36"/>
      <c r="H96" s="38">
        <v>70.493660000000006</v>
      </c>
      <c r="I96" s="38" t="s">
        <v>7</v>
      </c>
      <c r="J96" s="38" t="s">
        <v>8</v>
      </c>
      <c r="K96" s="21">
        <f t="shared" si="9"/>
        <v>12</v>
      </c>
      <c r="L96" s="5">
        <v>35562339</v>
      </c>
      <c r="M96" s="21">
        <f>IF(L96/G95&gt;1,100,L96/G95*100)</f>
        <v>91.764151708988464</v>
      </c>
      <c r="N96" s="40"/>
      <c r="O96" s="36">
        <v>2129</v>
      </c>
      <c r="P96" s="38">
        <f>O96/(MIN(L95:L96)/1000000)</f>
        <v>59.866703368414541</v>
      </c>
      <c r="Q96" s="36"/>
      <c r="R96" s="36"/>
      <c r="S96" s="36"/>
      <c r="T96" s="36"/>
      <c r="U96" s="36"/>
      <c r="V96" s="36"/>
      <c r="W96" s="36"/>
      <c r="X96" s="36"/>
    </row>
    <row r="97" spans="1:24" x14ac:dyDescent="0.25">
      <c r="A97" s="46">
        <v>47</v>
      </c>
      <c r="B97" s="46" t="s">
        <v>83</v>
      </c>
      <c r="C97" s="35" t="s">
        <v>10</v>
      </c>
      <c r="D97" s="7" t="s">
        <v>15</v>
      </c>
      <c r="E97" s="35">
        <v>49</v>
      </c>
      <c r="F97" s="17">
        <v>69.708393999999998</v>
      </c>
      <c r="G97" s="35">
        <v>38754065</v>
      </c>
      <c r="H97" s="37">
        <v>55.527169999999998</v>
      </c>
      <c r="I97" s="37" t="s">
        <v>80</v>
      </c>
      <c r="J97" s="37" t="s">
        <v>77</v>
      </c>
      <c r="K97" s="20">
        <v>6</v>
      </c>
      <c r="L97" s="6">
        <v>37261409</v>
      </c>
      <c r="M97" s="20">
        <f>IF(L97/G97&gt;1,100,L97/G97*100)</f>
        <v>96.148388562593368</v>
      </c>
      <c r="N97" s="39">
        <f>MIN(M97:M98)</f>
        <v>90.172806388181471</v>
      </c>
      <c r="O97" s="35">
        <v>3406</v>
      </c>
      <c r="P97" s="37">
        <f>O97/(MIN(L97:L98)/1000000)</f>
        <v>97.465697282647199</v>
      </c>
      <c r="Q97" s="35" t="s">
        <v>2</v>
      </c>
      <c r="R97" s="35">
        <v>64</v>
      </c>
      <c r="S97" s="35" t="s">
        <v>36</v>
      </c>
      <c r="T97" s="35" t="s">
        <v>5</v>
      </c>
      <c r="U97" s="35" t="s">
        <v>5</v>
      </c>
      <c r="V97" s="35" t="s">
        <v>5</v>
      </c>
      <c r="W97" s="35" t="s">
        <v>28</v>
      </c>
      <c r="X97" s="35" t="s">
        <v>5</v>
      </c>
    </row>
    <row r="98" spans="1:24" x14ac:dyDescent="0.25">
      <c r="A98" s="46"/>
      <c r="B98" s="46"/>
      <c r="C98" s="36"/>
      <c r="D98" s="8" t="s">
        <v>16</v>
      </c>
      <c r="E98" s="36"/>
      <c r="F98" s="16">
        <v>61.469850000000001</v>
      </c>
      <c r="G98" s="36"/>
      <c r="H98" s="38">
        <v>55.527169999999998</v>
      </c>
      <c r="I98" s="38" t="s">
        <v>7</v>
      </c>
      <c r="J98" s="38" t="s">
        <v>8</v>
      </c>
      <c r="K98" s="21">
        <f t="shared" si="9"/>
        <v>15</v>
      </c>
      <c r="L98" s="5">
        <v>34945628</v>
      </c>
      <c r="M98" s="21">
        <f>IF(L98/G97&gt;1,100,L98/G97*100)</f>
        <v>90.172806388181471</v>
      </c>
      <c r="N98" s="40"/>
      <c r="O98" s="36">
        <v>3406</v>
      </c>
      <c r="P98" s="38">
        <f>O98/(MIN(L97:L98)/1000000)</f>
        <v>97.465697282647199</v>
      </c>
      <c r="Q98" s="36"/>
      <c r="R98" s="36"/>
      <c r="S98" s="36"/>
      <c r="T98" s="36"/>
      <c r="U98" s="36"/>
      <c r="V98" s="36"/>
      <c r="W98" s="36"/>
      <c r="X98" s="36"/>
    </row>
    <row r="99" spans="1:24" x14ac:dyDescent="0.25">
      <c r="A99" s="46">
        <v>48</v>
      </c>
      <c r="B99" s="46" t="s">
        <v>83</v>
      </c>
      <c r="C99" s="35" t="s">
        <v>10</v>
      </c>
      <c r="D99" s="7" t="s">
        <v>15</v>
      </c>
      <c r="E99" s="35">
        <v>50</v>
      </c>
      <c r="F99" s="17">
        <v>75.207427999999993</v>
      </c>
      <c r="G99" s="35">
        <v>38754065</v>
      </c>
      <c r="H99" s="37">
        <v>86.773244899999995</v>
      </c>
      <c r="I99" s="37" t="s">
        <v>77</v>
      </c>
      <c r="J99" s="37" t="s">
        <v>79</v>
      </c>
      <c r="K99" s="20">
        <v>6</v>
      </c>
      <c r="L99" s="6">
        <v>37233098</v>
      </c>
      <c r="M99" s="20">
        <f>IF(L99/G99&gt;1,100,L99/G99*100)</f>
        <v>96.075335580925511</v>
      </c>
      <c r="N99" s="39">
        <f>MIN(M99:M100)</f>
        <v>89.621800964621386</v>
      </c>
      <c r="O99" s="35">
        <v>2464</v>
      </c>
      <c r="P99" s="37">
        <f>O99/(MIN(L99:L100)/1000000)</f>
        <v>70.943036513407733</v>
      </c>
      <c r="Q99" s="35" t="s">
        <v>2</v>
      </c>
      <c r="R99" s="35">
        <v>80</v>
      </c>
      <c r="S99" s="35" t="s">
        <v>35</v>
      </c>
      <c r="T99" s="35" t="s">
        <v>5</v>
      </c>
      <c r="U99" s="35" t="s">
        <v>5</v>
      </c>
      <c r="V99" s="35" t="s">
        <v>5</v>
      </c>
      <c r="W99" s="35" t="s">
        <v>23</v>
      </c>
      <c r="X99" s="35" t="s">
        <v>5</v>
      </c>
    </row>
    <row r="100" spans="1:24" x14ac:dyDescent="0.25">
      <c r="A100" s="46"/>
      <c r="B100" s="46"/>
      <c r="C100" s="36"/>
      <c r="D100" s="8" t="s">
        <v>16</v>
      </c>
      <c r="E100" s="36"/>
      <c r="F100" s="16">
        <v>43.825135000000003</v>
      </c>
      <c r="G100" s="36"/>
      <c r="H100" s="38">
        <v>86.773244899999995</v>
      </c>
      <c r="I100" s="38" t="s">
        <v>8</v>
      </c>
      <c r="J100" s="38" t="s">
        <v>8</v>
      </c>
      <c r="K100" s="21">
        <f t="shared" si="9"/>
        <v>10</v>
      </c>
      <c r="L100" s="5">
        <v>34732091</v>
      </c>
      <c r="M100" s="21">
        <f>IF(L100/G99&gt;1,100,L100/G99*100)</f>
        <v>89.621800964621386</v>
      </c>
      <c r="N100" s="40"/>
      <c r="O100" s="36">
        <v>2464</v>
      </c>
      <c r="P100" s="38">
        <f>O100/(MIN(L99:L100)/1000000)</f>
        <v>70.943036513407733</v>
      </c>
      <c r="Q100" s="36"/>
      <c r="R100" s="36"/>
      <c r="S100" s="36"/>
      <c r="T100" s="36"/>
      <c r="U100" s="36"/>
      <c r="V100" s="36"/>
      <c r="W100" s="36"/>
      <c r="X100" s="36"/>
    </row>
    <row r="101" spans="1:24" x14ac:dyDescent="0.25">
      <c r="A101" s="46">
        <v>49</v>
      </c>
      <c r="B101" s="46" t="s">
        <v>83</v>
      </c>
      <c r="C101" s="35" t="s">
        <v>10</v>
      </c>
      <c r="D101" s="7" t="s">
        <v>15</v>
      </c>
      <c r="E101" s="35">
        <v>51</v>
      </c>
      <c r="F101" s="17">
        <v>63.545741999999997</v>
      </c>
      <c r="G101" s="35">
        <v>38754065</v>
      </c>
      <c r="H101" s="37">
        <v>32.385300000000001</v>
      </c>
      <c r="I101" s="37" t="s">
        <v>80</v>
      </c>
      <c r="J101" s="37" t="s">
        <v>10</v>
      </c>
      <c r="K101" s="20">
        <v>6</v>
      </c>
      <c r="L101" s="6">
        <v>37016306</v>
      </c>
      <c r="M101" s="20">
        <f>IF(L101/G101&gt;1,100,L101/G101*100)</f>
        <v>95.515931038460096</v>
      </c>
      <c r="N101" s="39">
        <f>MIN(M101:M102)</f>
        <v>82.812530762901901</v>
      </c>
      <c r="O101" s="35">
        <v>1490</v>
      </c>
      <c r="P101" s="37">
        <f>O101/(MIN(L101:L102)/1000000)</f>
        <v>46.427248719371342</v>
      </c>
      <c r="Q101" s="35" t="s">
        <v>2</v>
      </c>
      <c r="R101" s="35">
        <v>67</v>
      </c>
      <c r="S101" s="35" t="s">
        <v>25</v>
      </c>
      <c r="T101" s="35" t="s">
        <v>5</v>
      </c>
      <c r="U101" s="35" t="s">
        <v>5</v>
      </c>
      <c r="V101" s="35" t="s">
        <v>5</v>
      </c>
      <c r="W101" s="35" t="s">
        <v>28</v>
      </c>
      <c r="X101" s="35" t="s">
        <v>5</v>
      </c>
    </row>
    <row r="102" spans="1:24" x14ac:dyDescent="0.25">
      <c r="A102" s="46"/>
      <c r="B102" s="46"/>
      <c r="C102" s="36"/>
      <c r="D102" s="8" t="s">
        <v>16</v>
      </c>
      <c r="E102" s="36"/>
      <c r="F102" s="16">
        <v>52.311672999999999</v>
      </c>
      <c r="G102" s="36"/>
      <c r="H102" s="38">
        <v>32.385300000000001</v>
      </c>
      <c r="I102" s="38" t="s">
        <v>7</v>
      </c>
      <c r="J102" s="38" t="s">
        <v>7</v>
      </c>
      <c r="K102" s="21">
        <f t="shared" si="9"/>
        <v>25</v>
      </c>
      <c r="L102" s="5">
        <v>32093222</v>
      </c>
      <c r="M102" s="21">
        <f>IF(L102/G101&gt;1,100,L102/G101*100)</f>
        <v>82.812530762901901</v>
      </c>
      <c r="N102" s="40"/>
      <c r="O102" s="36">
        <v>1490</v>
      </c>
      <c r="P102" s="38">
        <f>O102/(MIN(L101:L102)/1000000)</f>
        <v>46.427248719371342</v>
      </c>
      <c r="Q102" s="36"/>
      <c r="R102" s="36"/>
      <c r="S102" s="36"/>
      <c r="T102" s="36"/>
      <c r="U102" s="36"/>
      <c r="V102" s="36"/>
      <c r="W102" s="36"/>
      <c r="X102" s="36"/>
    </row>
    <row r="103" spans="1:24" x14ac:dyDescent="0.25">
      <c r="A103" s="46">
        <v>50</v>
      </c>
      <c r="B103" s="46" t="s">
        <v>83</v>
      </c>
      <c r="C103" s="35" t="s">
        <v>10</v>
      </c>
      <c r="D103" s="7" t="s">
        <v>15</v>
      </c>
      <c r="E103" s="35">
        <v>52</v>
      </c>
      <c r="F103" s="17">
        <v>58.086987999999998</v>
      </c>
      <c r="G103" s="35">
        <v>38754065</v>
      </c>
      <c r="H103" s="37">
        <v>50.71</v>
      </c>
      <c r="I103" s="37" t="s">
        <v>79</v>
      </c>
      <c r="J103" s="44" t="s">
        <v>78</v>
      </c>
      <c r="K103" s="20">
        <v>6</v>
      </c>
      <c r="L103" s="6">
        <v>36524713</v>
      </c>
      <c r="M103" s="20">
        <f>IF(L103/G103&gt;1,100,L103/G103*100)</f>
        <v>94.24743701080132</v>
      </c>
      <c r="N103" s="39">
        <f>MIN(M103:M104)</f>
        <v>89.172691948573657</v>
      </c>
      <c r="O103" s="35">
        <v>1896</v>
      </c>
      <c r="P103" s="37">
        <f>O103/(MIN(L103:L104)/1000000)</f>
        <v>54.86421786094774</v>
      </c>
      <c r="Q103" s="35" t="s">
        <v>2</v>
      </c>
      <c r="R103" s="35">
        <v>52</v>
      </c>
      <c r="S103" s="35" t="s">
        <v>25</v>
      </c>
      <c r="T103" s="35" t="s">
        <v>5</v>
      </c>
      <c r="U103" s="35" t="s">
        <v>5</v>
      </c>
      <c r="V103" s="35" t="s">
        <v>5</v>
      </c>
      <c r="W103" s="35" t="s">
        <v>28</v>
      </c>
      <c r="X103" s="35" t="s">
        <v>4</v>
      </c>
    </row>
    <row r="104" spans="1:24" x14ac:dyDescent="0.25">
      <c r="A104" s="46"/>
      <c r="B104" s="46"/>
      <c r="C104" s="36"/>
      <c r="D104" s="8" t="s">
        <v>16</v>
      </c>
      <c r="E104" s="36"/>
      <c r="F104" s="16">
        <v>56.367635</v>
      </c>
      <c r="G104" s="36"/>
      <c r="H104" s="38">
        <v>50.71</v>
      </c>
      <c r="I104" s="38" t="s">
        <v>11</v>
      </c>
      <c r="J104" s="45" t="s">
        <v>8</v>
      </c>
      <c r="K104" s="21">
        <f t="shared" si="9"/>
        <v>16</v>
      </c>
      <c r="L104" s="5">
        <v>34558043</v>
      </c>
      <c r="M104" s="21">
        <f>IF(L104/G103&gt;1,100,L104/G103*100)</f>
        <v>89.172691948573657</v>
      </c>
      <c r="N104" s="40"/>
      <c r="O104" s="36">
        <v>1896</v>
      </c>
      <c r="P104" s="38">
        <f>O104/(MIN(L103:L104)/1000000)</f>
        <v>54.86421786094774</v>
      </c>
      <c r="Q104" s="36"/>
      <c r="R104" s="36"/>
      <c r="S104" s="36"/>
      <c r="T104" s="36"/>
      <c r="U104" s="36"/>
      <c r="V104" s="36"/>
      <c r="W104" s="36"/>
      <c r="X104" s="36"/>
    </row>
    <row r="105" spans="1:24" x14ac:dyDescent="0.25">
      <c r="A105" s="46">
        <v>51</v>
      </c>
      <c r="B105" s="46" t="s">
        <v>83</v>
      </c>
      <c r="C105" s="35" t="s">
        <v>10</v>
      </c>
      <c r="D105" s="7" t="s">
        <v>15</v>
      </c>
      <c r="E105" s="35">
        <v>53</v>
      </c>
      <c r="F105" s="17">
        <v>26.431084999999999</v>
      </c>
      <c r="G105" s="35">
        <v>38754065</v>
      </c>
      <c r="H105" s="37">
        <v>52.532139999999998</v>
      </c>
      <c r="I105" s="37" t="s">
        <v>80</v>
      </c>
      <c r="J105" s="37" t="s">
        <v>77</v>
      </c>
      <c r="K105" s="20">
        <v>6</v>
      </c>
      <c r="L105" s="6">
        <v>34403624</v>
      </c>
      <c r="M105" s="20">
        <f>IF(L105/G105&gt;1,100,L105/G105*100)</f>
        <v>88.77423310303061</v>
      </c>
      <c r="N105" s="39">
        <f>MIN(M105:M106)</f>
        <v>83.755716980915423</v>
      </c>
      <c r="O105" s="35">
        <v>815</v>
      </c>
      <c r="P105" s="37">
        <f>O105/(MIN(L105:L106)/1000000)</f>
        <v>25.108795796017375</v>
      </c>
      <c r="Q105" s="35" t="s">
        <v>2</v>
      </c>
      <c r="R105" s="35">
        <v>66</v>
      </c>
      <c r="S105" s="35" t="s">
        <v>37</v>
      </c>
      <c r="T105" s="35" t="s">
        <v>5</v>
      </c>
      <c r="U105" s="35" t="s">
        <v>5</v>
      </c>
      <c r="V105" s="35" t="s">
        <v>5</v>
      </c>
      <c r="W105" s="35" t="s">
        <v>28</v>
      </c>
      <c r="X105" s="35" t="s">
        <v>5</v>
      </c>
    </row>
    <row r="106" spans="1:24" x14ac:dyDescent="0.25">
      <c r="A106" s="46"/>
      <c r="B106" s="46"/>
      <c r="C106" s="36"/>
      <c r="D106" s="8" t="s">
        <v>16</v>
      </c>
      <c r="E106" s="36"/>
      <c r="F106" s="16">
        <v>42.463481000000002</v>
      </c>
      <c r="G106" s="36"/>
      <c r="H106" s="38">
        <v>52.532139999999998</v>
      </c>
      <c r="I106" s="38" t="s">
        <v>7</v>
      </c>
      <c r="J106" s="38" t="s">
        <v>8</v>
      </c>
      <c r="K106" s="21">
        <f t="shared" si="9"/>
        <v>16</v>
      </c>
      <c r="L106" s="5">
        <v>32458745</v>
      </c>
      <c r="M106" s="21">
        <f>IF(L106/G105&gt;1,100,L106/G105*100)</f>
        <v>83.755716980915423</v>
      </c>
      <c r="N106" s="40"/>
      <c r="O106" s="36">
        <v>815</v>
      </c>
      <c r="P106" s="38">
        <f>O106/(MIN(L105:L106)/1000000)</f>
        <v>25.108795796017375</v>
      </c>
      <c r="Q106" s="36"/>
      <c r="R106" s="36"/>
      <c r="S106" s="36"/>
      <c r="T106" s="36"/>
      <c r="U106" s="36"/>
      <c r="V106" s="36"/>
      <c r="W106" s="36"/>
      <c r="X106" s="36"/>
    </row>
    <row r="107" spans="1:24" x14ac:dyDescent="0.25">
      <c r="A107" s="35">
        <v>52</v>
      </c>
      <c r="B107" s="46" t="s">
        <v>83</v>
      </c>
      <c r="C107" s="35" t="s">
        <v>10</v>
      </c>
      <c r="D107" s="7" t="s">
        <v>15</v>
      </c>
      <c r="E107" s="35">
        <v>54</v>
      </c>
      <c r="F107" s="17">
        <v>37.409356000000002</v>
      </c>
      <c r="G107" s="35">
        <v>38754065</v>
      </c>
      <c r="H107" s="37">
        <v>68.527948390000006</v>
      </c>
      <c r="I107" s="37" t="s">
        <v>77</v>
      </c>
      <c r="J107" s="37" t="s">
        <v>79</v>
      </c>
      <c r="K107" s="20">
        <v>6</v>
      </c>
      <c r="L107" s="6">
        <v>36334179</v>
      </c>
      <c r="M107" s="20">
        <f>IF(L107/G107&gt;1,100,L107/G107*100)</f>
        <v>93.755787941213399</v>
      </c>
      <c r="N107" s="39">
        <f>MIN(M107:M108)</f>
        <v>93.239687243131783</v>
      </c>
      <c r="O107" s="35">
        <v>1988</v>
      </c>
      <c r="P107" s="37">
        <f>O107/(MIN(L107:L108)/1000000)</f>
        <v>55.017177785380923</v>
      </c>
      <c r="Q107" s="35" t="s">
        <v>2</v>
      </c>
      <c r="R107" s="35">
        <v>58</v>
      </c>
      <c r="S107" s="35" t="s">
        <v>45</v>
      </c>
      <c r="T107" s="35" t="s">
        <v>5</v>
      </c>
      <c r="U107" s="35" t="s">
        <v>5</v>
      </c>
      <c r="V107" s="35" t="s">
        <v>5</v>
      </c>
      <c r="W107" s="35" t="s">
        <v>28</v>
      </c>
      <c r="X107" s="35" t="s">
        <v>4</v>
      </c>
    </row>
    <row r="108" spans="1:24" x14ac:dyDescent="0.25">
      <c r="A108" s="41"/>
      <c r="B108" s="46"/>
      <c r="C108" s="36"/>
      <c r="D108" s="8" t="s">
        <v>16</v>
      </c>
      <c r="E108" s="36"/>
      <c r="F108" s="16">
        <v>70.086269999999999</v>
      </c>
      <c r="G108" s="36"/>
      <c r="H108" s="38">
        <v>68.527948390000006</v>
      </c>
      <c r="I108" s="38" t="s">
        <v>8</v>
      </c>
      <c r="J108" s="38" t="s">
        <v>8</v>
      </c>
      <c r="K108" s="21">
        <f t="shared" si="9"/>
        <v>12</v>
      </c>
      <c r="L108" s="5">
        <v>36134169</v>
      </c>
      <c r="M108" s="21">
        <f>IF(L108/G107&gt;1,100,L108/G107*100)</f>
        <v>93.239687243131783</v>
      </c>
      <c r="N108" s="40"/>
      <c r="O108" s="36">
        <v>1988</v>
      </c>
      <c r="P108" s="38">
        <f>O108/(MIN(L107:L108)/1000000)</f>
        <v>55.017177785380923</v>
      </c>
      <c r="Q108" s="36"/>
      <c r="R108" s="36"/>
      <c r="S108" s="36"/>
      <c r="T108" s="36"/>
      <c r="U108" s="36"/>
      <c r="V108" s="36"/>
      <c r="W108" s="36"/>
      <c r="X108" s="36"/>
    </row>
    <row r="109" spans="1:24" x14ac:dyDescent="0.25">
      <c r="A109" s="41"/>
      <c r="B109" s="46" t="s">
        <v>83</v>
      </c>
      <c r="C109" s="35" t="s">
        <v>10</v>
      </c>
      <c r="D109" s="7" t="s">
        <v>15</v>
      </c>
      <c r="E109" s="35">
        <v>55</v>
      </c>
      <c r="F109" s="17">
        <v>56.543773999999999</v>
      </c>
      <c r="G109" s="35">
        <v>51189318</v>
      </c>
      <c r="H109" s="37">
        <v>80.201639999999998</v>
      </c>
      <c r="I109" s="37" t="s">
        <v>80</v>
      </c>
      <c r="J109" s="37" t="s">
        <v>77</v>
      </c>
      <c r="K109" s="20">
        <v>6</v>
      </c>
      <c r="L109" s="6">
        <v>48701298</v>
      </c>
      <c r="M109" s="20">
        <f>IF(L109/G109&gt;1,100,L109/G109*100)</f>
        <v>95.139571892714031</v>
      </c>
      <c r="N109" s="39">
        <f>MIN(M109:M110)</f>
        <v>94.047242434446972</v>
      </c>
      <c r="O109" s="35">
        <v>2012</v>
      </c>
      <c r="P109" s="37">
        <f>O109/(MIN(L109:L110)/1000000)</f>
        <v>41.792905683340805</v>
      </c>
      <c r="Q109" s="35" t="s">
        <v>2</v>
      </c>
      <c r="R109" s="35">
        <v>63</v>
      </c>
      <c r="S109" s="35" t="s">
        <v>30</v>
      </c>
      <c r="T109" s="35" t="s">
        <v>10</v>
      </c>
      <c r="U109" s="35" t="s">
        <v>5</v>
      </c>
      <c r="V109" s="35" t="s">
        <v>5</v>
      </c>
      <c r="W109" s="35" t="s">
        <v>28</v>
      </c>
      <c r="X109" s="35" t="s">
        <v>4</v>
      </c>
    </row>
    <row r="110" spans="1:24" x14ac:dyDescent="0.25">
      <c r="A110" s="36"/>
      <c r="B110" s="46"/>
      <c r="C110" s="36"/>
      <c r="D110" s="8" t="s">
        <v>16</v>
      </c>
      <c r="E110" s="36"/>
      <c r="F110" s="16">
        <v>59.680520000000001</v>
      </c>
      <c r="G110" s="36"/>
      <c r="H110" s="38">
        <v>80.201639999999998</v>
      </c>
      <c r="I110" s="38" t="s">
        <v>7</v>
      </c>
      <c r="J110" s="38" t="s">
        <v>8</v>
      </c>
      <c r="K110" s="21">
        <f t="shared" si="9"/>
        <v>10</v>
      </c>
      <c r="L110" s="5">
        <v>48142142</v>
      </c>
      <c r="M110" s="21">
        <f>IF(L110/G109&gt;1,100,L110/G109*100)</f>
        <v>94.047242434446972</v>
      </c>
      <c r="N110" s="40"/>
      <c r="O110" s="36">
        <v>2012</v>
      </c>
      <c r="P110" s="38">
        <f>O110/(MIN(L109:L110)/1000000)</f>
        <v>41.792905683340805</v>
      </c>
      <c r="Q110" s="36"/>
      <c r="R110" s="36"/>
      <c r="S110" s="36"/>
      <c r="T110" s="36"/>
      <c r="U110" s="36"/>
      <c r="V110" s="36"/>
      <c r="W110" s="36"/>
      <c r="X110" s="36"/>
    </row>
    <row r="111" spans="1:24" x14ac:dyDescent="0.25">
      <c r="A111" s="46">
        <v>53</v>
      </c>
      <c r="B111" s="46" t="s">
        <v>83</v>
      </c>
      <c r="C111" s="35" t="s">
        <v>10</v>
      </c>
      <c r="D111" s="7" t="s">
        <v>15</v>
      </c>
      <c r="E111" s="35">
        <v>56</v>
      </c>
      <c r="F111" s="17">
        <v>39.646414</v>
      </c>
      <c r="G111" s="35">
        <v>51189318</v>
      </c>
      <c r="H111" s="37">
        <v>57.975815900000001</v>
      </c>
      <c r="I111" s="37" t="s">
        <v>80</v>
      </c>
      <c r="J111" s="44" t="s">
        <v>78</v>
      </c>
      <c r="K111" s="20">
        <v>6</v>
      </c>
      <c r="L111" s="6">
        <v>48206033</v>
      </c>
      <c r="M111" s="20">
        <f>IF(L111/G111&gt;1,100,L111/G111*100)</f>
        <v>94.172055583940377</v>
      </c>
      <c r="N111" s="39">
        <f>MIN(M111:M112)</f>
        <v>89.644833713158661</v>
      </c>
      <c r="O111" s="35">
        <v>3812</v>
      </c>
      <c r="P111" s="37">
        <f>O111/(MIN(L111:L112)/1000000)</f>
        <v>83.070778896857973</v>
      </c>
      <c r="Q111" s="35" t="s">
        <v>3</v>
      </c>
      <c r="R111" s="35">
        <v>49</v>
      </c>
      <c r="S111" s="35" t="s">
        <v>36</v>
      </c>
      <c r="T111" s="35" t="s">
        <v>10</v>
      </c>
      <c r="U111" s="35" t="s">
        <v>5</v>
      </c>
      <c r="V111" s="35" t="s">
        <v>5</v>
      </c>
      <c r="W111" s="35" t="s">
        <v>28</v>
      </c>
      <c r="X111" s="35" t="s">
        <v>4</v>
      </c>
    </row>
    <row r="112" spans="1:24" x14ac:dyDescent="0.25">
      <c r="A112" s="46"/>
      <c r="B112" s="46"/>
      <c r="C112" s="36"/>
      <c r="D112" s="8" t="s">
        <v>16</v>
      </c>
      <c r="E112" s="36"/>
      <c r="F112" s="16">
        <v>41.963301999999999</v>
      </c>
      <c r="G112" s="36"/>
      <c r="H112" s="38">
        <v>57.975815900000001</v>
      </c>
      <c r="I112" s="38" t="s">
        <v>7</v>
      </c>
      <c r="J112" s="45" t="s">
        <v>8</v>
      </c>
      <c r="K112" s="21">
        <f t="shared" si="9"/>
        <v>14</v>
      </c>
      <c r="L112" s="5">
        <v>45888579</v>
      </c>
      <c r="M112" s="21">
        <f>IF(L112/G111&gt;1,100,L112/G111*100)</f>
        <v>89.644833713158661</v>
      </c>
      <c r="N112" s="40"/>
      <c r="O112" s="36">
        <v>3812</v>
      </c>
      <c r="P112" s="38">
        <f>O112/(MIN(L111:L112)/1000000)</f>
        <v>83.070778896857973</v>
      </c>
      <c r="Q112" s="36"/>
      <c r="R112" s="36"/>
      <c r="S112" s="36"/>
      <c r="T112" s="36"/>
      <c r="U112" s="36"/>
      <c r="V112" s="36"/>
      <c r="W112" s="36"/>
      <c r="X112" s="36"/>
    </row>
    <row r="113" spans="1:24" x14ac:dyDescent="0.25">
      <c r="A113" s="46">
        <v>54</v>
      </c>
      <c r="B113" s="46" t="s">
        <v>83</v>
      </c>
      <c r="C113" s="35" t="s">
        <v>10</v>
      </c>
      <c r="D113" s="7" t="s">
        <v>15</v>
      </c>
      <c r="E113" s="35">
        <v>57</v>
      </c>
      <c r="F113" s="17">
        <v>53.551391000000002</v>
      </c>
      <c r="G113" s="35">
        <v>51189318</v>
      </c>
      <c r="H113" s="37">
        <v>23.965779999999999</v>
      </c>
      <c r="I113" s="37" t="s">
        <v>80</v>
      </c>
      <c r="J113" s="37" t="s">
        <v>10</v>
      </c>
      <c r="K113" s="20">
        <v>6</v>
      </c>
      <c r="L113" s="6">
        <v>48442357</v>
      </c>
      <c r="M113" s="20">
        <f>IF(L113/G113&gt;1,100,L113/G113*100)</f>
        <v>94.633722215248099</v>
      </c>
      <c r="N113" s="39">
        <f>MIN(M113:M114)</f>
        <v>75.84262013414596</v>
      </c>
      <c r="O113" s="35">
        <v>936</v>
      </c>
      <c r="P113" s="37">
        <f>O113/(MIN(L113:L114)/1000000)</f>
        <v>24.109220952767561</v>
      </c>
      <c r="Q113" s="35" t="s">
        <v>3</v>
      </c>
      <c r="R113" s="35">
        <v>73</v>
      </c>
      <c r="S113" s="35" t="s">
        <v>35</v>
      </c>
      <c r="T113" s="35" t="s">
        <v>10</v>
      </c>
      <c r="U113" s="35" t="s">
        <v>5</v>
      </c>
      <c r="V113" s="35" t="s">
        <v>5</v>
      </c>
      <c r="W113" s="35" t="s">
        <v>28</v>
      </c>
      <c r="X113" s="35" t="s">
        <v>4</v>
      </c>
    </row>
    <row r="114" spans="1:24" x14ac:dyDescent="0.25">
      <c r="A114" s="46"/>
      <c r="B114" s="46"/>
      <c r="C114" s="36"/>
      <c r="D114" s="8" t="s">
        <v>16</v>
      </c>
      <c r="E114" s="36"/>
      <c r="F114" s="16">
        <v>61.572479999999999</v>
      </c>
      <c r="G114" s="36"/>
      <c r="H114" s="38">
        <v>23.965779999999999</v>
      </c>
      <c r="I114" s="38" t="s">
        <v>7</v>
      </c>
      <c r="J114" s="38" t="s">
        <v>7</v>
      </c>
      <c r="K114" s="21">
        <f t="shared" si="9"/>
        <v>34</v>
      </c>
      <c r="L114" s="5">
        <v>38823320</v>
      </c>
      <c r="M114" s="21">
        <f>IF(L114/G113&gt;1,100,L114/G113*100)</f>
        <v>75.84262013414596</v>
      </c>
      <c r="N114" s="40"/>
      <c r="O114" s="36">
        <v>936</v>
      </c>
      <c r="P114" s="38">
        <f>O114/(MIN(L113:L114)/1000000)</f>
        <v>24.109220952767561</v>
      </c>
      <c r="Q114" s="36"/>
      <c r="R114" s="36"/>
      <c r="S114" s="36"/>
      <c r="T114" s="36"/>
      <c r="U114" s="36"/>
      <c r="V114" s="36"/>
      <c r="W114" s="36"/>
      <c r="X114" s="36"/>
    </row>
    <row r="115" spans="1:24" x14ac:dyDescent="0.25">
      <c r="A115" s="46">
        <v>55</v>
      </c>
      <c r="B115" s="46" t="s">
        <v>83</v>
      </c>
      <c r="C115" s="35" t="s">
        <v>10</v>
      </c>
      <c r="D115" s="7" t="s">
        <v>15</v>
      </c>
      <c r="E115" s="35">
        <v>58</v>
      </c>
      <c r="F115" s="17">
        <v>55.982695</v>
      </c>
      <c r="G115" s="35">
        <v>51189318</v>
      </c>
      <c r="H115" s="37">
        <v>32.583599999999997</v>
      </c>
      <c r="I115" s="37" t="s">
        <v>80</v>
      </c>
      <c r="J115" s="37" t="s">
        <v>77</v>
      </c>
      <c r="K115" s="20">
        <v>6</v>
      </c>
      <c r="L115" s="6">
        <v>48732409</v>
      </c>
      <c r="M115" s="20">
        <f>IF(L115/G115&gt;1,100,L115/G115*100)</f>
        <v>95.200348244530232</v>
      </c>
      <c r="N115" s="39">
        <f>MIN(M115:M116)</f>
        <v>79.241559733224037</v>
      </c>
      <c r="O115" s="35">
        <v>1567</v>
      </c>
      <c r="P115" s="37">
        <f>O115/(MIN(L115:L116)/1000000)</f>
        <v>38.63106113830132</v>
      </c>
      <c r="Q115" s="35" t="s">
        <v>2</v>
      </c>
      <c r="R115" s="35">
        <v>72</v>
      </c>
      <c r="S115" s="35" t="s">
        <v>35</v>
      </c>
      <c r="T115" s="35" t="s">
        <v>10</v>
      </c>
      <c r="U115" s="35" t="s">
        <v>5</v>
      </c>
      <c r="V115" s="35" t="s">
        <v>5</v>
      </c>
      <c r="W115" s="35" t="s">
        <v>28</v>
      </c>
      <c r="X115" s="35" t="s">
        <v>4</v>
      </c>
    </row>
    <row r="116" spans="1:24" x14ac:dyDescent="0.25">
      <c r="A116" s="46"/>
      <c r="B116" s="46"/>
      <c r="C116" s="36"/>
      <c r="D116" s="8" t="s">
        <v>16</v>
      </c>
      <c r="E116" s="36"/>
      <c r="F116" s="16">
        <v>46.026812</v>
      </c>
      <c r="G116" s="36"/>
      <c r="H116" s="38">
        <v>32.583599999999997</v>
      </c>
      <c r="I116" s="38" t="s">
        <v>7</v>
      </c>
      <c r="J116" s="38" t="s">
        <v>8</v>
      </c>
      <c r="K116" s="21">
        <f t="shared" si="9"/>
        <v>25</v>
      </c>
      <c r="L116" s="5">
        <v>40563214</v>
      </c>
      <c r="M116" s="21">
        <f>IF(L116/G115&gt;1,100,L116/G115*100)</f>
        <v>79.241559733224037</v>
      </c>
      <c r="N116" s="40"/>
      <c r="O116" s="36">
        <v>1567</v>
      </c>
      <c r="P116" s="38">
        <f>O116/(MIN(L115:L116)/1000000)</f>
        <v>38.63106113830132</v>
      </c>
      <c r="Q116" s="36"/>
      <c r="R116" s="36"/>
      <c r="S116" s="36"/>
      <c r="T116" s="36"/>
      <c r="U116" s="36"/>
      <c r="V116" s="36"/>
      <c r="W116" s="36"/>
      <c r="X116" s="36"/>
    </row>
    <row r="117" spans="1:24" x14ac:dyDescent="0.25">
      <c r="A117" s="46">
        <v>56</v>
      </c>
      <c r="B117" s="46" t="s">
        <v>83</v>
      </c>
      <c r="C117" s="35" t="s">
        <v>10</v>
      </c>
      <c r="D117" s="7" t="s">
        <v>15</v>
      </c>
      <c r="E117" s="35">
        <v>59</v>
      </c>
      <c r="F117" s="17">
        <v>36.365931000000003</v>
      </c>
      <c r="G117" s="35">
        <v>51189318</v>
      </c>
      <c r="H117" s="37">
        <v>54.695</v>
      </c>
      <c r="I117" s="37" t="s">
        <v>79</v>
      </c>
      <c r="J117" s="44" t="s">
        <v>78</v>
      </c>
      <c r="K117" s="20">
        <v>6</v>
      </c>
      <c r="L117" s="6">
        <v>48078432</v>
      </c>
      <c r="M117" s="20">
        <f>IF(L117/G117&gt;1,100,L117/G117*100)</f>
        <v>93.922782874348897</v>
      </c>
      <c r="N117" s="39">
        <f>MIN(M117:M118)</f>
        <v>89.080315545520648</v>
      </c>
      <c r="O117" s="35">
        <v>6799</v>
      </c>
      <c r="P117" s="37">
        <f>O117/(MIN(L117:L118)/1000000)</f>
        <v>149.10216548800881</v>
      </c>
      <c r="Q117" s="35" t="s">
        <v>2</v>
      </c>
      <c r="R117" s="35">
        <v>64</v>
      </c>
      <c r="S117" s="35" t="s">
        <v>35</v>
      </c>
      <c r="T117" s="35" t="s">
        <v>10</v>
      </c>
      <c r="U117" s="35" t="s">
        <v>5</v>
      </c>
      <c r="V117" s="35" t="s">
        <v>5</v>
      </c>
      <c r="W117" s="35" t="s">
        <v>28</v>
      </c>
      <c r="X117" s="35" t="s">
        <v>4</v>
      </c>
    </row>
    <row r="118" spans="1:24" x14ac:dyDescent="0.25">
      <c r="A118" s="46"/>
      <c r="B118" s="46"/>
      <c r="C118" s="36"/>
      <c r="D118" s="8" t="s">
        <v>16</v>
      </c>
      <c r="E118" s="36"/>
      <c r="F118" s="16">
        <v>43.666302000000002</v>
      </c>
      <c r="G118" s="36"/>
      <c r="H118" s="38">
        <v>54.695</v>
      </c>
      <c r="I118" s="38" t="s">
        <v>11</v>
      </c>
      <c r="J118" s="45" t="s">
        <v>8</v>
      </c>
      <c r="K118" s="21">
        <f t="shared" si="9"/>
        <v>15</v>
      </c>
      <c r="L118" s="5">
        <v>45599606</v>
      </c>
      <c r="M118" s="21">
        <f>IF(L118/G117&gt;1,100,L118/G117*100)</f>
        <v>89.080315545520648</v>
      </c>
      <c r="N118" s="40"/>
      <c r="O118" s="36">
        <v>6799</v>
      </c>
      <c r="P118" s="38">
        <f>O118/(MIN(L117:L118)/1000000)</f>
        <v>149.10216548800881</v>
      </c>
      <c r="Q118" s="36"/>
      <c r="R118" s="36"/>
      <c r="S118" s="36"/>
      <c r="T118" s="36"/>
      <c r="U118" s="36"/>
      <c r="V118" s="36"/>
      <c r="W118" s="36"/>
      <c r="X118" s="36"/>
    </row>
    <row r="119" spans="1:24" x14ac:dyDescent="0.25">
      <c r="A119" s="46">
        <v>57</v>
      </c>
      <c r="B119" s="46" t="s">
        <v>83</v>
      </c>
      <c r="C119" s="35" t="s">
        <v>10</v>
      </c>
      <c r="D119" s="7" t="s">
        <v>15</v>
      </c>
      <c r="E119" s="35">
        <v>60</v>
      </c>
      <c r="F119" s="17">
        <v>34.302134000000002</v>
      </c>
      <c r="G119" s="35">
        <v>51189318</v>
      </c>
      <c r="H119" s="37">
        <v>58.094029999999997</v>
      </c>
      <c r="I119" s="37" t="s">
        <v>80</v>
      </c>
      <c r="J119" s="37" t="s">
        <v>10</v>
      </c>
      <c r="K119" s="20">
        <v>6</v>
      </c>
      <c r="L119" s="6">
        <v>46902843</v>
      </c>
      <c r="M119" s="20">
        <f>IF(L119/G119&gt;1,100,L119/G119*100)</f>
        <v>91.626231472745928</v>
      </c>
      <c r="N119" s="39">
        <f>MIN(M119:M120)</f>
        <v>90.849499108388201</v>
      </c>
      <c r="O119" s="35">
        <v>1587</v>
      </c>
      <c r="P119" s="37">
        <f>O119/(MIN(L119:L120)/1000000)</f>
        <v>34.125187486940987</v>
      </c>
      <c r="Q119" s="35" t="s">
        <v>2</v>
      </c>
      <c r="R119" s="35">
        <v>68</v>
      </c>
      <c r="S119" s="35" t="s">
        <v>38</v>
      </c>
      <c r="T119" s="35" t="s">
        <v>10</v>
      </c>
      <c r="U119" s="35" t="s">
        <v>5</v>
      </c>
      <c r="V119" s="35" t="s">
        <v>5</v>
      </c>
      <c r="W119" s="35" t="s">
        <v>28</v>
      </c>
      <c r="X119" s="35" t="s">
        <v>4</v>
      </c>
    </row>
    <row r="120" spans="1:24" x14ac:dyDescent="0.25">
      <c r="A120" s="46"/>
      <c r="B120" s="46"/>
      <c r="C120" s="36"/>
      <c r="D120" s="8" t="s">
        <v>16</v>
      </c>
      <c r="E120" s="36"/>
      <c r="F120" s="16">
        <v>47.574804999999998</v>
      </c>
      <c r="G120" s="36"/>
      <c r="H120" s="38">
        <v>58.094029999999997</v>
      </c>
      <c r="I120" s="38" t="s">
        <v>7</v>
      </c>
      <c r="J120" s="38"/>
      <c r="K120" s="21">
        <f t="shared" si="9"/>
        <v>14</v>
      </c>
      <c r="L120" s="5">
        <v>46505239</v>
      </c>
      <c r="M120" s="21">
        <f>IF(L120/G119&gt;1,100,L120/G119*100)</f>
        <v>90.849499108388201</v>
      </c>
      <c r="N120" s="40"/>
      <c r="O120" s="36">
        <v>1587</v>
      </c>
      <c r="P120" s="38">
        <f>O120/(MIN(L119:L120)/1000000)</f>
        <v>34.125187486940987</v>
      </c>
      <c r="Q120" s="36"/>
      <c r="R120" s="36"/>
      <c r="S120" s="36"/>
      <c r="T120" s="36"/>
      <c r="U120" s="36"/>
      <c r="V120" s="36"/>
      <c r="W120" s="36"/>
      <c r="X120" s="36"/>
    </row>
    <row r="121" spans="1:24" x14ac:dyDescent="0.25">
      <c r="A121" s="46">
        <v>58</v>
      </c>
      <c r="B121" s="46" t="s">
        <v>83</v>
      </c>
      <c r="C121" s="35" t="s">
        <v>10</v>
      </c>
      <c r="D121" s="7" t="s">
        <v>15</v>
      </c>
      <c r="E121" s="35">
        <v>61</v>
      </c>
      <c r="F121" s="17">
        <v>47.334885</v>
      </c>
      <c r="G121" s="35">
        <v>51189318</v>
      </c>
      <c r="H121" s="37">
        <v>53.327649999999998</v>
      </c>
      <c r="I121" s="44" t="s">
        <v>78</v>
      </c>
      <c r="J121" s="37" t="s">
        <v>79</v>
      </c>
      <c r="K121" s="20">
        <v>6</v>
      </c>
      <c r="L121" s="6">
        <v>48459216</v>
      </c>
      <c r="M121" s="20">
        <f>IF(L121/G121&gt;1,100,L121/G121*100)</f>
        <v>94.666656820862499</v>
      </c>
      <c r="N121" s="39">
        <f>MIN(M121:M122)</f>
        <v>88.497352123347298</v>
      </c>
      <c r="O121" s="35">
        <v>1842</v>
      </c>
      <c r="P121" s="37">
        <f>O121/(MIN(L121:L122)/1000000)</f>
        <v>40.661182616589478</v>
      </c>
      <c r="Q121" s="35" t="s">
        <v>2</v>
      </c>
      <c r="R121" s="35">
        <v>74</v>
      </c>
      <c r="S121" s="35" t="s">
        <v>39</v>
      </c>
      <c r="T121" s="35" t="s">
        <v>10</v>
      </c>
      <c r="U121" s="35" t="s">
        <v>5</v>
      </c>
      <c r="V121" s="35" t="s">
        <v>5</v>
      </c>
      <c r="W121" s="35" t="s">
        <v>28</v>
      </c>
      <c r="X121" s="35" t="s">
        <v>5</v>
      </c>
    </row>
    <row r="122" spans="1:24" x14ac:dyDescent="0.25">
      <c r="A122" s="46"/>
      <c r="B122" s="46"/>
      <c r="C122" s="36"/>
      <c r="D122" s="8" t="s">
        <v>16</v>
      </c>
      <c r="E122" s="36"/>
      <c r="F122" s="16">
        <v>48.448619999999998</v>
      </c>
      <c r="G122" s="36"/>
      <c r="H122" s="38">
        <v>53.327649999999998</v>
      </c>
      <c r="I122" s="45" t="s">
        <v>8</v>
      </c>
      <c r="J122" s="38" t="s">
        <v>8</v>
      </c>
      <c r="K122" s="21">
        <f t="shared" si="9"/>
        <v>16</v>
      </c>
      <c r="L122" s="5">
        <v>45301191</v>
      </c>
      <c r="M122" s="21">
        <f>IF(L122/G121&gt;1,100,L122/G121*100)</f>
        <v>88.497352123347298</v>
      </c>
      <c r="N122" s="40"/>
      <c r="O122" s="36">
        <v>1842</v>
      </c>
      <c r="P122" s="38">
        <f>O122/(MIN(L121:L122)/1000000)</f>
        <v>40.661182616589478</v>
      </c>
      <c r="Q122" s="36"/>
      <c r="R122" s="36"/>
      <c r="S122" s="36"/>
      <c r="T122" s="36"/>
      <c r="U122" s="36"/>
      <c r="V122" s="36"/>
      <c r="W122" s="36"/>
      <c r="X122" s="36"/>
    </row>
    <row r="123" spans="1:24" x14ac:dyDescent="0.25">
      <c r="A123" s="46">
        <v>59</v>
      </c>
      <c r="B123" s="46" t="s">
        <v>83</v>
      </c>
      <c r="C123" s="35" t="s">
        <v>10</v>
      </c>
      <c r="D123" s="7" t="s">
        <v>15</v>
      </c>
      <c r="E123" s="35">
        <v>62</v>
      </c>
      <c r="F123" s="17">
        <v>33.371161000000001</v>
      </c>
      <c r="G123" s="35">
        <v>50390601</v>
      </c>
      <c r="H123" s="37">
        <v>90.972166853149503</v>
      </c>
      <c r="I123" s="37" t="s">
        <v>77</v>
      </c>
      <c r="J123" s="37" t="s">
        <v>79</v>
      </c>
      <c r="K123" s="20">
        <v>6</v>
      </c>
      <c r="L123" s="6">
        <v>48220018</v>
      </c>
      <c r="M123" s="20">
        <f>IF(L123/G123&gt;1,100,L123/G123*100)</f>
        <v>95.692484398032889</v>
      </c>
      <c r="N123" s="39">
        <f>MIN(M123:M124)</f>
        <v>95.692484398032889</v>
      </c>
      <c r="O123" s="35">
        <v>953</v>
      </c>
      <c r="P123" s="37">
        <f>O123/(MIN(L123:L124)/1000000)</f>
        <v>19.76357619775256</v>
      </c>
      <c r="Q123" s="35" t="s">
        <v>2</v>
      </c>
      <c r="R123" s="35">
        <v>74</v>
      </c>
      <c r="S123" s="35" t="s">
        <v>35</v>
      </c>
      <c r="T123" s="35" t="s">
        <v>10</v>
      </c>
      <c r="U123" s="35" t="s">
        <v>5</v>
      </c>
      <c r="V123" s="35" t="s">
        <v>5</v>
      </c>
      <c r="W123" s="35" t="s">
        <v>28</v>
      </c>
      <c r="X123" s="35" t="s">
        <v>4</v>
      </c>
    </row>
    <row r="124" spans="1:24" x14ac:dyDescent="0.25">
      <c r="A124" s="46"/>
      <c r="B124" s="46"/>
      <c r="C124" s="36"/>
      <c r="D124" s="8" t="s">
        <v>16</v>
      </c>
      <c r="E124" s="36"/>
      <c r="F124" s="16">
        <v>59.90296</v>
      </c>
      <c r="G124" s="36"/>
      <c r="H124" s="38">
        <v>90.972166853149503</v>
      </c>
      <c r="I124" s="38" t="s">
        <v>8</v>
      </c>
      <c r="J124" s="38" t="s">
        <v>8</v>
      </c>
      <c r="K124" s="21">
        <f t="shared" si="9"/>
        <v>9</v>
      </c>
      <c r="L124" s="5">
        <v>49601124</v>
      </c>
      <c r="M124" s="21">
        <f>IF(L124/G123&gt;1,100,L124/G123*100)</f>
        <v>98.433285207294901</v>
      </c>
      <c r="N124" s="40"/>
      <c r="O124" s="36">
        <v>953</v>
      </c>
      <c r="P124" s="38">
        <f>O124/(MIN(L123:L124)/1000000)</f>
        <v>19.76357619775256</v>
      </c>
      <c r="Q124" s="36"/>
      <c r="R124" s="36"/>
      <c r="S124" s="36"/>
      <c r="T124" s="36"/>
      <c r="U124" s="36"/>
      <c r="V124" s="36"/>
      <c r="W124" s="36"/>
      <c r="X124" s="36"/>
    </row>
    <row r="125" spans="1:24" x14ac:dyDescent="0.25">
      <c r="A125" s="46">
        <v>60</v>
      </c>
      <c r="B125" s="46" t="s">
        <v>83</v>
      </c>
      <c r="C125" s="35" t="s">
        <v>10</v>
      </c>
      <c r="D125" s="7" t="s">
        <v>15</v>
      </c>
      <c r="E125" s="35">
        <v>63</v>
      </c>
      <c r="F125" s="17">
        <v>25.753347999999999</v>
      </c>
      <c r="G125" s="35">
        <v>50390601</v>
      </c>
      <c r="H125" s="37">
        <v>64.538436599999997</v>
      </c>
      <c r="I125" s="37" t="s">
        <v>77</v>
      </c>
      <c r="J125" s="37" t="s">
        <v>10</v>
      </c>
      <c r="K125" s="20">
        <v>6</v>
      </c>
      <c r="L125" s="6">
        <v>47858372</v>
      </c>
      <c r="M125" s="20">
        <f>IF(L125/G125&gt;1,100,L125/G125*100)</f>
        <v>94.974798970943013</v>
      </c>
      <c r="N125" s="39">
        <f>MIN(M125:M126)</f>
        <v>94.974798970943013</v>
      </c>
      <c r="O125" s="35">
        <v>158</v>
      </c>
      <c r="P125" s="37">
        <f>O125/(MIN(L125:L126)/1000000)</f>
        <v>3.3014077453365944</v>
      </c>
      <c r="Q125" s="35" t="s">
        <v>2</v>
      </c>
      <c r="R125" s="35">
        <v>85</v>
      </c>
      <c r="S125" s="35" t="s">
        <v>26</v>
      </c>
      <c r="T125" s="35" t="s">
        <v>10</v>
      </c>
      <c r="U125" s="35" t="s">
        <v>5</v>
      </c>
      <c r="V125" s="35" t="s">
        <v>5</v>
      </c>
      <c r="W125" s="35" t="s">
        <v>23</v>
      </c>
      <c r="X125" s="35" t="s">
        <v>5</v>
      </c>
    </row>
    <row r="126" spans="1:24" x14ac:dyDescent="0.25">
      <c r="A126" s="46"/>
      <c r="B126" s="46"/>
      <c r="C126" s="36"/>
      <c r="D126" s="8" t="s">
        <v>16</v>
      </c>
      <c r="E126" s="36"/>
      <c r="F126" s="16">
        <v>54.644353000000002</v>
      </c>
      <c r="G126" s="36"/>
      <c r="H126" s="38">
        <v>64.538436599999997</v>
      </c>
      <c r="I126" s="38" t="s">
        <v>8</v>
      </c>
      <c r="J126" s="38" t="s">
        <v>8</v>
      </c>
      <c r="K126" s="21">
        <f t="shared" si="9"/>
        <v>13</v>
      </c>
      <c r="L126" s="5">
        <v>48686002</v>
      </c>
      <c r="M126" s="21">
        <f>IF(L126/G125&gt;1,100,L126/G125*100)</f>
        <v>96.617228280329499</v>
      </c>
      <c r="N126" s="40"/>
      <c r="O126" s="36">
        <v>158</v>
      </c>
      <c r="P126" s="38">
        <f>O126/(MIN(L125:L126)/1000000)</f>
        <v>3.3014077453365944</v>
      </c>
      <c r="Q126" s="36"/>
      <c r="R126" s="36"/>
      <c r="S126" s="36"/>
      <c r="T126" s="36"/>
      <c r="U126" s="36"/>
      <c r="V126" s="36"/>
      <c r="W126" s="36"/>
      <c r="X126" s="36"/>
    </row>
    <row r="127" spans="1:24" x14ac:dyDescent="0.25">
      <c r="A127" s="46">
        <v>61</v>
      </c>
      <c r="B127" s="46" t="s">
        <v>83</v>
      </c>
      <c r="C127" s="35" t="s">
        <v>10</v>
      </c>
      <c r="D127" s="7" t="s">
        <v>15</v>
      </c>
      <c r="E127" s="35">
        <v>64</v>
      </c>
      <c r="F127" s="17">
        <v>46.236879000000002</v>
      </c>
      <c r="G127" s="35">
        <v>50390601</v>
      </c>
      <c r="H127" s="37">
        <v>71.909398100000004</v>
      </c>
      <c r="I127" s="37" t="s">
        <v>77</v>
      </c>
      <c r="J127" s="37" t="s">
        <v>79</v>
      </c>
      <c r="K127" s="20">
        <v>6</v>
      </c>
      <c r="L127" s="6">
        <v>49416664</v>
      </c>
      <c r="M127" s="20">
        <f>IF(L127/G127&gt;1,100,L127/G127*100)</f>
        <v>98.067224877909283</v>
      </c>
      <c r="N127" s="39">
        <f>MIN(M127:M128)</f>
        <v>96.235629338891997</v>
      </c>
      <c r="O127" s="35">
        <v>460</v>
      </c>
      <c r="P127" s="37">
        <f>O127/(MIN(L127:L128)/1000000)</f>
        <v>9.4857659071345157</v>
      </c>
      <c r="Q127" s="35" t="s">
        <v>2</v>
      </c>
      <c r="R127" s="35">
        <v>52</v>
      </c>
      <c r="S127" s="35" t="s">
        <v>26</v>
      </c>
      <c r="T127" s="35" t="s">
        <v>10</v>
      </c>
      <c r="U127" s="35" t="s">
        <v>5</v>
      </c>
      <c r="V127" s="35" t="s">
        <v>5</v>
      </c>
      <c r="W127" s="35" t="s">
        <v>28</v>
      </c>
      <c r="X127" s="35" t="s">
        <v>4</v>
      </c>
    </row>
    <row r="128" spans="1:24" x14ac:dyDescent="0.25">
      <c r="A128" s="46"/>
      <c r="B128" s="46"/>
      <c r="C128" s="36"/>
      <c r="D128" s="8" t="s">
        <v>16</v>
      </c>
      <c r="E128" s="36"/>
      <c r="F128" s="16">
        <v>46.811593000000002</v>
      </c>
      <c r="G128" s="36"/>
      <c r="H128" s="38">
        <v>71.909398100000004</v>
      </c>
      <c r="I128" s="38" t="s">
        <v>8</v>
      </c>
      <c r="J128" s="38" t="s">
        <v>8</v>
      </c>
      <c r="K128" s="21">
        <f t="shared" si="9"/>
        <v>12</v>
      </c>
      <c r="L128" s="5">
        <v>48493712</v>
      </c>
      <c r="M128" s="21">
        <f>IF(L128/G127&gt;1,100,L128/G127*100)</f>
        <v>96.235629338891997</v>
      </c>
      <c r="N128" s="40"/>
      <c r="O128" s="36">
        <v>460</v>
      </c>
      <c r="P128" s="38">
        <f>O128/(MIN(L127:L128)/1000000)</f>
        <v>9.4857659071345157</v>
      </c>
      <c r="Q128" s="36"/>
      <c r="R128" s="36"/>
      <c r="S128" s="36"/>
      <c r="T128" s="36"/>
      <c r="U128" s="36"/>
      <c r="V128" s="36"/>
      <c r="W128" s="36"/>
      <c r="X128" s="36"/>
    </row>
    <row r="129" spans="1:24" x14ac:dyDescent="0.25">
      <c r="A129" s="46">
        <v>62</v>
      </c>
      <c r="B129" s="46" t="s">
        <v>83</v>
      </c>
      <c r="C129" s="35" t="s">
        <v>10</v>
      </c>
      <c r="D129" s="7" t="s">
        <v>15</v>
      </c>
      <c r="E129" s="35">
        <v>65</v>
      </c>
      <c r="F129" s="17">
        <v>29.064225</v>
      </c>
      <c r="G129" s="35">
        <v>50390601</v>
      </c>
      <c r="H129" s="37">
        <v>37.552689999999998</v>
      </c>
      <c r="I129" s="37" t="s">
        <v>80</v>
      </c>
      <c r="J129" s="44" t="s">
        <v>78</v>
      </c>
      <c r="K129" s="20">
        <v>6</v>
      </c>
      <c r="L129" s="6">
        <v>48202715</v>
      </c>
      <c r="M129" s="20">
        <f>IF(L129/G129&gt;1,100,L129/G129*100)</f>
        <v>95.658146645244415</v>
      </c>
      <c r="N129" s="39">
        <f>MIN(M129:M130)</f>
        <v>88.600937702648167</v>
      </c>
      <c r="O129" s="35">
        <v>747</v>
      </c>
      <c r="P129" s="37">
        <f>O129/(MIN(L129:L130)/1000000)</f>
        <v>16.731417851034159</v>
      </c>
      <c r="Q129" s="35" t="s">
        <v>3</v>
      </c>
      <c r="R129" s="35">
        <v>65</v>
      </c>
      <c r="S129" s="35" t="s">
        <v>37</v>
      </c>
      <c r="T129" s="35" t="s">
        <v>10</v>
      </c>
      <c r="U129" s="35" t="s">
        <v>5</v>
      </c>
      <c r="V129" s="35" t="s">
        <v>5</v>
      </c>
      <c r="W129" s="35" t="s">
        <v>28</v>
      </c>
      <c r="X129" s="35" t="s">
        <v>4</v>
      </c>
    </row>
    <row r="130" spans="1:24" x14ac:dyDescent="0.25">
      <c r="A130" s="46"/>
      <c r="B130" s="46"/>
      <c r="C130" s="36"/>
      <c r="D130" s="8" t="s">
        <v>16</v>
      </c>
      <c r="E130" s="36"/>
      <c r="F130" s="16">
        <v>58.007300000000001</v>
      </c>
      <c r="G130" s="36"/>
      <c r="H130" s="38">
        <v>37.552689999999998</v>
      </c>
      <c r="I130" s="38" t="s">
        <v>7</v>
      </c>
      <c r="J130" s="45" t="s">
        <v>8</v>
      </c>
      <c r="K130" s="21">
        <f t="shared" si="9"/>
        <v>22</v>
      </c>
      <c r="L130" s="5">
        <v>44646545</v>
      </c>
      <c r="M130" s="21">
        <f>IF(L130/G129&gt;1,100,L130/G129*100)</f>
        <v>88.600937702648167</v>
      </c>
      <c r="N130" s="40"/>
      <c r="O130" s="36">
        <v>747</v>
      </c>
      <c r="P130" s="38">
        <f>O130/(MIN(L129:L130)/1000000)</f>
        <v>16.731417851034159</v>
      </c>
      <c r="Q130" s="36"/>
      <c r="R130" s="36"/>
      <c r="S130" s="36"/>
      <c r="T130" s="36"/>
      <c r="U130" s="36"/>
      <c r="V130" s="36"/>
      <c r="W130" s="36"/>
      <c r="X130" s="36"/>
    </row>
    <row r="131" spans="1:24" x14ac:dyDescent="0.25">
      <c r="A131" s="46">
        <v>63</v>
      </c>
      <c r="B131" s="46" t="s">
        <v>83</v>
      </c>
      <c r="C131" s="35" t="s">
        <v>10</v>
      </c>
      <c r="D131" s="7" t="s">
        <v>15</v>
      </c>
      <c r="E131" s="35">
        <v>66</v>
      </c>
      <c r="F131" s="17">
        <v>33.311832000000003</v>
      </c>
      <c r="G131" s="35">
        <v>50390601</v>
      </c>
      <c r="H131" s="37">
        <v>51.902290000000001</v>
      </c>
      <c r="I131" s="37" t="s">
        <v>80</v>
      </c>
      <c r="J131" s="37" t="s">
        <v>10</v>
      </c>
      <c r="K131" s="20">
        <v>6</v>
      </c>
      <c r="L131" s="6">
        <v>48975314</v>
      </c>
      <c r="M131" s="20">
        <f>IF(L131/G131&gt;1,100,L131/G131*100)</f>
        <v>97.191367096415462</v>
      </c>
      <c r="N131" s="39">
        <f>MIN(M131:M132)</f>
        <v>84.734303923066918</v>
      </c>
      <c r="O131" s="35">
        <v>1162</v>
      </c>
      <c r="P131" s="37">
        <f>O131/(MIN(L131:L132)/1000000)</f>
        <v>27.214309761845517</v>
      </c>
      <c r="Q131" s="35" t="s">
        <v>3</v>
      </c>
      <c r="R131" s="35">
        <v>70</v>
      </c>
      <c r="S131" s="35" t="s">
        <v>30</v>
      </c>
      <c r="T131" s="35" t="s">
        <v>10</v>
      </c>
      <c r="U131" s="35" t="s">
        <v>5</v>
      </c>
      <c r="V131" s="35" t="s">
        <v>5</v>
      </c>
      <c r="W131" s="35" t="s">
        <v>28</v>
      </c>
      <c r="X131" s="35" t="s">
        <v>4</v>
      </c>
    </row>
    <row r="132" spans="1:24" x14ac:dyDescent="0.25">
      <c r="A132" s="46"/>
      <c r="B132" s="46"/>
      <c r="C132" s="36"/>
      <c r="D132" s="8" t="s">
        <v>16</v>
      </c>
      <c r="E132" s="36"/>
      <c r="F132" s="16">
        <v>49.620454000000002</v>
      </c>
      <c r="G132" s="36"/>
      <c r="H132" s="38">
        <v>51.902290000000001</v>
      </c>
      <c r="I132" s="38" t="s">
        <v>7</v>
      </c>
      <c r="J132" s="38" t="s">
        <v>7</v>
      </c>
      <c r="K132" s="21">
        <f t="shared" si="9"/>
        <v>16</v>
      </c>
      <c r="L132" s="5">
        <v>42698125</v>
      </c>
      <c r="M132" s="21">
        <f>IF(L132/G131&gt;1,100,L132/G131*100)</f>
        <v>84.734303923066918</v>
      </c>
      <c r="N132" s="40"/>
      <c r="O132" s="36">
        <v>1162</v>
      </c>
      <c r="P132" s="38">
        <f>O132/(MIN(L131:L132)/1000000)</f>
        <v>27.214309761845517</v>
      </c>
      <c r="Q132" s="36"/>
      <c r="R132" s="36"/>
      <c r="S132" s="36"/>
      <c r="T132" s="36"/>
      <c r="U132" s="36"/>
      <c r="V132" s="36"/>
      <c r="W132" s="36"/>
      <c r="X132" s="36"/>
    </row>
    <row r="133" spans="1:24" x14ac:dyDescent="0.25">
      <c r="A133" s="46">
        <v>64</v>
      </c>
      <c r="B133" s="46" t="s">
        <v>83</v>
      </c>
      <c r="C133" s="35" t="s">
        <v>10</v>
      </c>
      <c r="D133" s="7" t="s">
        <v>15</v>
      </c>
      <c r="E133" s="35">
        <v>67</v>
      </c>
      <c r="F133" s="17">
        <v>47.726502000000004</v>
      </c>
      <c r="G133" s="35">
        <v>50390601</v>
      </c>
      <c r="H133" s="37">
        <v>40.445430000000002</v>
      </c>
      <c r="I133" s="37" t="s">
        <v>80</v>
      </c>
      <c r="J133" s="37" t="s">
        <v>10</v>
      </c>
      <c r="K133" s="20">
        <v>6</v>
      </c>
      <c r="L133" s="6">
        <v>49605607</v>
      </c>
      <c r="M133" s="20">
        <f>IF(L133/G133&gt;1,100,L133/G133*100)</f>
        <v>98.442181707656147</v>
      </c>
      <c r="N133" s="39">
        <f>MIN(M133:M134)</f>
        <v>90.219199806725854</v>
      </c>
      <c r="O133" s="35">
        <v>170</v>
      </c>
      <c r="P133" s="37">
        <f>O133/(MIN(L133:L134)/1000000)</f>
        <v>3.7393869873336185</v>
      </c>
      <c r="Q133" s="35" t="s">
        <v>2</v>
      </c>
      <c r="R133" s="35">
        <v>49</v>
      </c>
      <c r="S133" s="35" t="s">
        <v>29</v>
      </c>
      <c r="T133" s="35" t="s">
        <v>10</v>
      </c>
      <c r="U133" s="35" t="s">
        <v>5</v>
      </c>
      <c r="V133" s="35" t="s">
        <v>5</v>
      </c>
      <c r="W133" s="35" t="s">
        <v>23</v>
      </c>
      <c r="X133" s="35" t="s">
        <v>5</v>
      </c>
    </row>
    <row r="134" spans="1:24" x14ac:dyDescent="0.25">
      <c r="A134" s="46"/>
      <c r="B134" s="46"/>
      <c r="C134" s="36"/>
      <c r="D134" s="8" t="s">
        <v>16</v>
      </c>
      <c r="E134" s="36"/>
      <c r="F134" s="16">
        <v>54.031531000000001</v>
      </c>
      <c r="G134" s="36"/>
      <c r="H134" s="38">
        <v>40.445430000000002</v>
      </c>
      <c r="I134" s="38" t="s">
        <v>7</v>
      </c>
      <c r="J134" s="38" t="s">
        <v>7</v>
      </c>
      <c r="K134" s="21">
        <f t="shared" si="9"/>
        <v>20</v>
      </c>
      <c r="L134" s="5">
        <v>45461997</v>
      </c>
      <c r="M134" s="21">
        <f>IF(L134/G133&gt;1,100,L134/G133*100)</f>
        <v>90.219199806725854</v>
      </c>
      <c r="N134" s="40"/>
      <c r="O134" s="36">
        <v>170</v>
      </c>
      <c r="P134" s="38">
        <f>O134/(MIN(L133:L134)/1000000)</f>
        <v>3.7393869873336185</v>
      </c>
      <c r="Q134" s="36"/>
      <c r="R134" s="36"/>
      <c r="S134" s="36"/>
      <c r="T134" s="36"/>
      <c r="U134" s="36"/>
      <c r="V134" s="36"/>
      <c r="W134" s="36"/>
      <c r="X134" s="36"/>
    </row>
    <row r="135" spans="1:24" x14ac:dyDescent="0.25">
      <c r="A135" s="46">
        <v>65</v>
      </c>
      <c r="B135" s="46" t="s">
        <v>83</v>
      </c>
      <c r="C135" s="35" t="s">
        <v>10</v>
      </c>
      <c r="D135" s="7" t="s">
        <v>15</v>
      </c>
      <c r="E135" s="35">
        <v>68</v>
      </c>
      <c r="F135" s="17">
        <v>48.441555000000001</v>
      </c>
      <c r="G135" s="35">
        <v>50390601</v>
      </c>
      <c r="H135" s="37">
        <v>56.57</v>
      </c>
      <c r="I135" s="37" t="s">
        <v>79</v>
      </c>
      <c r="J135" s="37" t="s">
        <v>10</v>
      </c>
      <c r="K135" s="20">
        <v>6</v>
      </c>
      <c r="L135" s="6">
        <v>49521811</v>
      </c>
      <c r="M135" s="20">
        <f>IF(L135/G135&gt;1,100,L135/G135*100)</f>
        <v>98.275888791245009</v>
      </c>
      <c r="N135" s="39">
        <f>MIN(M135:M136)</f>
        <v>94.279599880144318</v>
      </c>
      <c r="O135" s="35">
        <v>2238</v>
      </c>
      <c r="P135" s="37">
        <f>O135/(MIN(L135:L136)/1000000)</f>
        <v>47.107798999230802</v>
      </c>
      <c r="Q135" s="35" t="s">
        <v>2</v>
      </c>
      <c r="R135" s="35">
        <v>53</v>
      </c>
      <c r="S135" s="35" t="s">
        <v>38</v>
      </c>
      <c r="T135" s="35" t="s">
        <v>10</v>
      </c>
      <c r="U135" s="35" t="s">
        <v>5</v>
      </c>
      <c r="V135" s="35" t="s">
        <v>5</v>
      </c>
      <c r="W135" s="35" t="s">
        <v>28</v>
      </c>
      <c r="X135" s="35" t="s">
        <v>4</v>
      </c>
    </row>
    <row r="136" spans="1:24" x14ac:dyDescent="0.25">
      <c r="A136" s="46"/>
      <c r="B136" s="46"/>
      <c r="C136" s="36"/>
      <c r="D136" s="8" t="s">
        <v>16</v>
      </c>
      <c r="E136" s="36"/>
      <c r="F136" s="16">
        <v>51.668280000000003</v>
      </c>
      <c r="G136" s="36"/>
      <c r="H136" s="38">
        <v>56.57</v>
      </c>
      <c r="I136" s="38" t="s">
        <v>11</v>
      </c>
      <c r="J136" s="38" t="s">
        <v>11</v>
      </c>
      <c r="K136" s="21">
        <f t="shared" si="9"/>
        <v>15</v>
      </c>
      <c r="L136" s="5">
        <v>47508057</v>
      </c>
      <c r="M136" s="21">
        <f>IF(L136/G135&gt;1,100,L136/G135*100)</f>
        <v>94.279599880144318</v>
      </c>
      <c r="N136" s="40"/>
      <c r="O136" s="36">
        <v>2238</v>
      </c>
      <c r="P136" s="38">
        <f>O136/(MIN(L135:L136)/1000000)</f>
        <v>47.107798999230802</v>
      </c>
      <c r="Q136" s="36"/>
      <c r="R136" s="36"/>
      <c r="S136" s="36"/>
      <c r="T136" s="36"/>
      <c r="U136" s="36"/>
      <c r="V136" s="36"/>
      <c r="W136" s="36"/>
      <c r="X136" s="36"/>
    </row>
    <row r="137" spans="1:24" x14ac:dyDescent="0.25">
      <c r="A137" s="46">
        <v>66</v>
      </c>
      <c r="B137" s="46" t="s">
        <v>83</v>
      </c>
      <c r="C137" s="35" t="s">
        <v>10</v>
      </c>
      <c r="D137" s="7" t="s">
        <v>15</v>
      </c>
      <c r="E137" s="35">
        <v>69</v>
      </c>
      <c r="F137" s="17">
        <v>32.522512999999996</v>
      </c>
      <c r="G137" s="35">
        <v>50390601</v>
      </c>
      <c r="H137" s="37">
        <v>31.1</v>
      </c>
      <c r="I137" s="37" t="s">
        <v>80</v>
      </c>
      <c r="J137" s="44" t="s">
        <v>78</v>
      </c>
      <c r="K137" s="20">
        <v>6</v>
      </c>
      <c r="L137" s="6">
        <v>48320069</v>
      </c>
      <c r="M137" s="20">
        <f>IF(L137/G137&gt;1,100,L137/G137*100)</f>
        <v>95.891035314303949</v>
      </c>
      <c r="N137" s="39">
        <f>MIN(M137:M138)</f>
        <v>82.952751446643788</v>
      </c>
      <c r="O137" s="35">
        <v>5305</v>
      </c>
      <c r="P137" s="37">
        <f>O137/(MIN(L137:L138)/1000000)</f>
        <v>126.91269148445744</v>
      </c>
      <c r="Q137" s="35" t="s">
        <v>3</v>
      </c>
      <c r="R137" s="35">
        <v>44</v>
      </c>
      <c r="S137" s="35" t="s">
        <v>38</v>
      </c>
      <c r="T137" s="35" t="s">
        <v>10</v>
      </c>
      <c r="U137" s="35" t="s">
        <v>5</v>
      </c>
      <c r="V137" s="35" t="s">
        <v>5</v>
      </c>
      <c r="W137" s="35" t="s">
        <v>28</v>
      </c>
      <c r="X137" s="35" t="s">
        <v>4</v>
      </c>
    </row>
    <row r="138" spans="1:24" x14ac:dyDescent="0.25">
      <c r="A138" s="46"/>
      <c r="B138" s="46"/>
      <c r="C138" s="36"/>
      <c r="D138" s="8" t="s">
        <v>16</v>
      </c>
      <c r="E138" s="36"/>
      <c r="F138" s="16">
        <v>53.817028000000001</v>
      </c>
      <c r="G138" s="36"/>
      <c r="H138" s="38">
        <v>31.1</v>
      </c>
      <c r="I138" s="38" t="s">
        <v>7</v>
      </c>
      <c r="J138" s="45" t="s">
        <v>8</v>
      </c>
      <c r="K138" s="21">
        <f t="shared" si="9"/>
        <v>26</v>
      </c>
      <c r="L138" s="5">
        <v>41800390</v>
      </c>
      <c r="M138" s="21">
        <f>IF(L138/G137&gt;1,100,L138/G137*100)</f>
        <v>82.952751446643788</v>
      </c>
      <c r="N138" s="40"/>
      <c r="O138" s="36">
        <v>5305</v>
      </c>
      <c r="P138" s="38">
        <f>O138/(MIN(L137:L138)/1000000)</f>
        <v>126.91269148445744</v>
      </c>
      <c r="Q138" s="36"/>
      <c r="R138" s="36"/>
      <c r="S138" s="36"/>
      <c r="T138" s="36"/>
      <c r="U138" s="36"/>
      <c r="V138" s="36"/>
      <c r="W138" s="36"/>
      <c r="X138" s="36"/>
    </row>
    <row r="139" spans="1:24" x14ac:dyDescent="0.25">
      <c r="A139" s="46">
        <v>67</v>
      </c>
      <c r="B139" s="46" t="s">
        <v>83</v>
      </c>
      <c r="C139" s="35" t="s">
        <v>10</v>
      </c>
      <c r="D139" s="7" t="s">
        <v>15</v>
      </c>
      <c r="E139" s="35">
        <v>70</v>
      </c>
      <c r="F139" s="17">
        <v>32.179071999999998</v>
      </c>
      <c r="G139" s="35">
        <v>50390601</v>
      </c>
      <c r="H139" s="37">
        <v>50.300190000000001</v>
      </c>
      <c r="I139" s="37" t="s">
        <v>80</v>
      </c>
      <c r="J139" s="37" t="s">
        <v>10</v>
      </c>
      <c r="K139" s="20">
        <v>6</v>
      </c>
      <c r="L139" s="6">
        <v>48497684</v>
      </c>
      <c r="M139" s="20">
        <f>IF(L139/G139&gt;1,100,L139/G139*100)</f>
        <v>96.243511761250872</v>
      </c>
      <c r="N139" s="39">
        <f>MIN(M139:M140)</f>
        <v>92.893831530209368</v>
      </c>
      <c r="O139" s="35">
        <v>1620</v>
      </c>
      <c r="P139" s="37">
        <f>O139/(MIN(L139:L140)/1000000)</f>
        <v>34.608167185646757</v>
      </c>
      <c r="Q139" s="35" t="s">
        <v>2</v>
      </c>
      <c r="R139" s="35">
        <v>60</v>
      </c>
      <c r="S139" s="35" t="s">
        <v>38</v>
      </c>
      <c r="T139" s="35" t="s">
        <v>10</v>
      </c>
      <c r="U139" s="35" t="s">
        <v>5</v>
      </c>
      <c r="V139" s="35" t="s">
        <v>5</v>
      </c>
      <c r="W139" s="35" t="s">
        <v>28</v>
      </c>
      <c r="X139" s="35" t="s">
        <v>4</v>
      </c>
    </row>
    <row r="140" spans="1:24" x14ac:dyDescent="0.25">
      <c r="A140" s="46"/>
      <c r="B140" s="46"/>
      <c r="C140" s="36"/>
      <c r="D140" s="8" t="s">
        <v>16</v>
      </c>
      <c r="E140" s="36"/>
      <c r="F140" s="16">
        <v>50.00638</v>
      </c>
      <c r="G140" s="36"/>
      <c r="H140" s="38">
        <v>50.300190000000001</v>
      </c>
      <c r="I140" s="38" t="s">
        <v>7</v>
      </c>
      <c r="J140" s="38" t="s">
        <v>7</v>
      </c>
      <c r="K140" s="21">
        <f t="shared" si="9"/>
        <v>16</v>
      </c>
      <c r="L140" s="5">
        <v>46809760</v>
      </c>
      <c r="M140" s="21">
        <f>IF(L140/G139&gt;1,100,L140/G139*100)</f>
        <v>92.893831530209368</v>
      </c>
      <c r="N140" s="40"/>
      <c r="O140" s="36">
        <v>1620</v>
      </c>
      <c r="P140" s="38">
        <f>O140/(MIN(L139:L140)/1000000)</f>
        <v>34.608167185646757</v>
      </c>
      <c r="Q140" s="36"/>
      <c r="R140" s="36"/>
      <c r="S140" s="36"/>
      <c r="T140" s="36"/>
      <c r="U140" s="36"/>
      <c r="V140" s="36"/>
      <c r="W140" s="36"/>
      <c r="X140" s="36"/>
    </row>
    <row r="141" spans="1:24" x14ac:dyDescent="0.25">
      <c r="A141" s="46">
        <v>68</v>
      </c>
      <c r="B141" s="46" t="s">
        <v>83</v>
      </c>
      <c r="C141" s="35" t="s">
        <v>10</v>
      </c>
      <c r="D141" s="7" t="s">
        <v>15</v>
      </c>
      <c r="E141" s="35">
        <v>71</v>
      </c>
      <c r="F141" s="17">
        <v>42.014118000000003</v>
      </c>
      <c r="G141" s="35">
        <v>50390601</v>
      </c>
      <c r="H141" s="37">
        <v>71.921099999999996</v>
      </c>
      <c r="I141" s="37" t="s">
        <v>80</v>
      </c>
      <c r="J141" s="37" t="s">
        <v>77</v>
      </c>
      <c r="K141" s="20">
        <v>6</v>
      </c>
      <c r="L141" s="6">
        <v>49252563</v>
      </c>
      <c r="M141" s="20">
        <f>IF(L141/G141&gt;1,100,L141/G141*100)</f>
        <v>97.741566924355595</v>
      </c>
      <c r="N141" s="39">
        <f>MIN(M141:M142)</f>
        <v>96.318160603006106</v>
      </c>
      <c r="O141" s="35">
        <v>1686</v>
      </c>
      <c r="P141" s="37">
        <f>O141/(MIN(L141:L142)/1000000)</f>
        <v>34.737603352611401</v>
      </c>
      <c r="Q141" s="35" t="s">
        <v>2</v>
      </c>
      <c r="R141" s="35">
        <v>86</v>
      </c>
      <c r="S141" s="35" t="s">
        <v>32</v>
      </c>
      <c r="T141" s="35" t="s">
        <v>10</v>
      </c>
      <c r="U141" s="35" t="s">
        <v>5</v>
      </c>
      <c r="V141" s="35" t="s">
        <v>5</v>
      </c>
      <c r="W141" s="35" t="s">
        <v>23</v>
      </c>
      <c r="X141" s="35" t="s">
        <v>5</v>
      </c>
    </row>
    <row r="142" spans="1:24" x14ac:dyDescent="0.25">
      <c r="A142" s="46"/>
      <c r="B142" s="46"/>
      <c r="C142" s="36"/>
      <c r="D142" s="8" t="s">
        <v>16</v>
      </c>
      <c r="E142" s="36"/>
      <c r="F142" s="16">
        <v>50.801468</v>
      </c>
      <c r="G142" s="36"/>
      <c r="H142" s="38">
        <v>71.921099999999996</v>
      </c>
      <c r="I142" s="38" t="s">
        <v>7</v>
      </c>
      <c r="J142" s="38" t="s">
        <v>8</v>
      </c>
      <c r="K142" s="21">
        <f t="shared" ref="K142:K146" si="10">ROUNDUP(8/(H141/100),0)</f>
        <v>12</v>
      </c>
      <c r="L142" s="5">
        <v>48535300</v>
      </c>
      <c r="M142" s="21">
        <f>IF(L142/G141&gt;1,100,L142/G141*100)</f>
        <v>96.318160603006106</v>
      </c>
      <c r="N142" s="40"/>
      <c r="O142" s="36">
        <v>1686</v>
      </c>
      <c r="P142" s="38">
        <f>O142/(MIN(L141:L142)/1000000)</f>
        <v>34.737603352611401</v>
      </c>
      <c r="Q142" s="36"/>
      <c r="R142" s="36"/>
      <c r="S142" s="36"/>
      <c r="T142" s="36"/>
      <c r="U142" s="36"/>
      <c r="V142" s="36"/>
      <c r="W142" s="36"/>
      <c r="X142" s="36"/>
    </row>
    <row r="143" spans="1:24" x14ac:dyDescent="0.25">
      <c r="A143" s="46">
        <v>69</v>
      </c>
      <c r="B143" s="46" t="s">
        <v>83</v>
      </c>
      <c r="C143" s="35" t="s">
        <v>10</v>
      </c>
      <c r="D143" s="7" t="s">
        <v>15</v>
      </c>
      <c r="E143" s="35">
        <v>72</v>
      </c>
      <c r="F143" s="17">
        <v>63.850338999999998</v>
      </c>
      <c r="G143" s="35">
        <v>63564965</v>
      </c>
      <c r="H143" s="37">
        <v>73.684210530000001</v>
      </c>
      <c r="I143" s="37" t="s">
        <v>77</v>
      </c>
      <c r="J143" s="37" t="s">
        <v>79</v>
      </c>
      <c r="K143" s="20">
        <v>6</v>
      </c>
      <c r="L143" s="6">
        <v>57821113</v>
      </c>
      <c r="M143" s="20">
        <f>IF(L143/G143&gt;1,100,L143/G143*100)</f>
        <v>90.96380844384953</v>
      </c>
      <c r="N143" s="39">
        <f>MIN(M143:M144)</f>
        <v>85.767872286250764</v>
      </c>
      <c r="O143" s="35">
        <v>1590</v>
      </c>
      <c r="P143" s="37">
        <f>O143/(MIN(L143:L144)/1000000)</f>
        <v>29.16450944066176</v>
      </c>
      <c r="Q143" s="35" t="s">
        <v>2</v>
      </c>
      <c r="R143" s="35">
        <v>78</v>
      </c>
      <c r="S143" s="35" t="s">
        <v>69</v>
      </c>
      <c r="T143" s="35" t="s">
        <v>10</v>
      </c>
      <c r="U143" s="35" t="s">
        <v>5</v>
      </c>
      <c r="V143" s="35" t="s">
        <v>5</v>
      </c>
      <c r="W143" s="35" t="s">
        <v>23</v>
      </c>
      <c r="X143" s="35" t="s">
        <v>5</v>
      </c>
    </row>
    <row r="144" spans="1:24" x14ac:dyDescent="0.25">
      <c r="A144" s="46"/>
      <c r="B144" s="46"/>
      <c r="C144" s="36"/>
      <c r="D144" s="8" t="s">
        <v>16</v>
      </c>
      <c r="E144" s="36"/>
      <c r="F144" s="16">
        <v>45.504331999999998</v>
      </c>
      <c r="G144" s="36"/>
      <c r="H144" s="38">
        <v>73.684210530000001</v>
      </c>
      <c r="I144" s="38" t="s">
        <v>8</v>
      </c>
      <c r="J144" s="38" t="s">
        <v>8</v>
      </c>
      <c r="K144" s="21">
        <f t="shared" si="10"/>
        <v>11</v>
      </c>
      <c r="L144" s="5">
        <v>54518318</v>
      </c>
      <c r="M144" s="21">
        <f>IF(L144/G143&gt;1,100,L144/G143*100)</f>
        <v>85.767872286250764</v>
      </c>
      <c r="N144" s="40"/>
      <c r="O144" s="36">
        <v>1590</v>
      </c>
      <c r="P144" s="38">
        <f>O144/(MIN(L143:L144)/1000000)</f>
        <v>29.16450944066176</v>
      </c>
      <c r="Q144" s="36"/>
      <c r="R144" s="36"/>
      <c r="S144" s="36"/>
      <c r="T144" s="36"/>
      <c r="U144" s="36"/>
      <c r="V144" s="36"/>
      <c r="W144" s="36"/>
      <c r="X144" s="36"/>
    </row>
    <row r="145" spans="1:24" x14ac:dyDescent="0.25">
      <c r="A145" s="46">
        <v>70</v>
      </c>
      <c r="B145" s="46" t="s">
        <v>83</v>
      </c>
      <c r="C145" s="35" t="s">
        <v>10</v>
      </c>
      <c r="D145" s="7" t="s">
        <v>15</v>
      </c>
      <c r="E145" s="35">
        <v>73</v>
      </c>
      <c r="F145" s="17">
        <v>143.40764100000001</v>
      </c>
      <c r="G145" s="35">
        <v>63564965</v>
      </c>
      <c r="H145" s="37">
        <v>40</v>
      </c>
      <c r="I145" s="37" t="s">
        <v>77</v>
      </c>
      <c r="J145" s="37" t="s">
        <v>79</v>
      </c>
      <c r="K145" s="20">
        <v>6</v>
      </c>
      <c r="L145" s="6">
        <v>59225028</v>
      </c>
      <c r="M145" s="20">
        <f>IF(L145/G145&gt;1,100,L145/G145*100)</f>
        <v>93.172438622439273</v>
      </c>
      <c r="N145" s="39">
        <f>MIN(M145:M146)</f>
        <v>86.513905891397883</v>
      </c>
      <c r="O145" s="35">
        <v>11505</v>
      </c>
      <c r="P145" s="37">
        <f>O145/(MIN(L145:L146)/1000000)</f>
        <v>209.2102175178907</v>
      </c>
      <c r="Q145" s="35" t="s">
        <v>2</v>
      </c>
      <c r="R145" s="35">
        <v>70</v>
      </c>
      <c r="S145" s="35" t="s">
        <v>70</v>
      </c>
      <c r="T145" s="35" t="s">
        <v>10</v>
      </c>
      <c r="U145" s="35" t="s">
        <v>5</v>
      </c>
      <c r="V145" s="35" t="s">
        <v>5</v>
      </c>
      <c r="W145" s="35" t="s">
        <v>23</v>
      </c>
      <c r="X145" s="35" t="s">
        <v>5</v>
      </c>
    </row>
    <row r="146" spans="1:24" x14ac:dyDescent="0.25">
      <c r="A146" s="46"/>
      <c r="B146" s="46"/>
      <c r="C146" s="36"/>
      <c r="D146" s="8" t="s">
        <v>16</v>
      </c>
      <c r="E146" s="36"/>
      <c r="F146" s="16">
        <v>113.65787</v>
      </c>
      <c r="G146" s="36"/>
      <c r="H146" s="38">
        <v>40</v>
      </c>
      <c r="I146" s="38" t="s">
        <v>8</v>
      </c>
      <c r="J146" s="38" t="s">
        <v>8</v>
      </c>
      <c r="K146" s="21">
        <f t="shared" si="10"/>
        <v>20</v>
      </c>
      <c r="L146" s="5">
        <v>54992534</v>
      </c>
      <c r="M146" s="21">
        <f>IF(L146/G145&gt;1,100,L146/G145*100)</f>
        <v>86.513905891397883</v>
      </c>
      <c r="N146" s="40"/>
      <c r="O146" s="41">
        <v>11505</v>
      </c>
      <c r="P146" s="42">
        <f>O146/(MIN(L145:L146)/1000000)</f>
        <v>209.2102175178907</v>
      </c>
      <c r="Q146" s="36"/>
      <c r="R146" s="41"/>
      <c r="S146" s="41"/>
      <c r="T146" s="41"/>
      <c r="U146" s="41"/>
      <c r="V146" s="41"/>
      <c r="W146" s="41"/>
      <c r="X146" s="36"/>
    </row>
    <row r="147" spans="1:24" x14ac:dyDescent="0.25">
      <c r="A147" s="46">
        <v>71</v>
      </c>
      <c r="B147" s="46" t="s">
        <v>83</v>
      </c>
      <c r="C147" s="35" t="s">
        <v>10</v>
      </c>
      <c r="D147" s="7" t="s">
        <v>15</v>
      </c>
      <c r="E147" s="35">
        <v>74</v>
      </c>
      <c r="F147" s="17">
        <v>96.855160999999995</v>
      </c>
      <c r="G147" s="35">
        <v>63564965</v>
      </c>
      <c r="H147" s="37">
        <v>50.836239999999997</v>
      </c>
      <c r="I147" s="42" t="s">
        <v>80</v>
      </c>
      <c r="J147" s="37" t="s">
        <v>77</v>
      </c>
      <c r="K147" s="20">
        <v>6</v>
      </c>
      <c r="L147" s="6">
        <v>56622051</v>
      </c>
      <c r="M147" s="20">
        <f>IF(L147/G147&gt;1,100,L147/G147*100)</f>
        <v>89.077451706297637</v>
      </c>
      <c r="N147" s="39">
        <f>MIN(M147:M148)</f>
        <v>84.353786712538891</v>
      </c>
      <c r="O147" s="35">
        <v>8709</v>
      </c>
      <c r="P147" s="37">
        <f>O147/(MIN(L147:L148)/1000000)</f>
        <v>162.42238941070923</v>
      </c>
      <c r="Q147" s="35" t="s">
        <v>2</v>
      </c>
      <c r="R147" s="35">
        <v>75</v>
      </c>
      <c r="S147" s="35" t="s">
        <v>71</v>
      </c>
      <c r="T147" s="35" t="s">
        <v>10</v>
      </c>
      <c r="U147" s="35" t="s">
        <v>5</v>
      </c>
      <c r="V147" s="35" t="s">
        <v>5</v>
      </c>
      <c r="W147" s="35" t="s">
        <v>23</v>
      </c>
      <c r="X147" s="35" t="s">
        <v>5</v>
      </c>
    </row>
    <row r="148" spans="1:24" x14ac:dyDescent="0.25">
      <c r="A148" s="46"/>
      <c r="B148" s="46"/>
      <c r="C148" s="36"/>
      <c r="D148" s="8" t="s">
        <v>16</v>
      </c>
      <c r="E148" s="36"/>
      <c r="F148" s="16">
        <v>93.736427000000006</v>
      </c>
      <c r="G148" s="36"/>
      <c r="H148" s="38">
        <v>50.836239999999997</v>
      </c>
      <c r="I148" s="38" t="s">
        <v>7</v>
      </c>
      <c r="J148" s="38" t="s">
        <v>8</v>
      </c>
      <c r="K148" s="21">
        <f t="shared" ref="K148:K174" si="11">ROUNDUP(8/(H147/100),0)</f>
        <v>16</v>
      </c>
      <c r="L148" s="5">
        <v>53619455</v>
      </c>
      <c r="M148" s="21">
        <f>IF(L148/G147&gt;1,100,L148/G147*100)</f>
        <v>84.353786712538891</v>
      </c>
      <c r="N148" s="40"/>
      <c r="O148" s="36">
        <v>8709</v>
      </c>
      <c r="P148" s="38">
        <f>O148/(MIN(L147:L148)/1000000)</f>
        <v>162.42238941070923</v>
      </c>
      <c r="Q148" s="36"/>
      <c r="R148" s="36"/>
      <c r="S148" s="36"/>
      <c r="T148" s="36"/>
      <c r="U148" s="36"/>
      <c r="V148" s="36"/>
      <c r="W148" s="41"/>
      <c r="X148" s="36"/>
    </row>
    <row r="149" spans="1:24" x14ac:dyDescent="0.25">
      <c r="A149" s="46">
        <v>72</v>
      </c>
      <c r="B149" s="46" t="s">
        <v>83</v>
      </c>
      <c r="C149" s="35" t="s">
        <v>10</v>
      </c>
      <c r="D149" s="7" t="s">
        <v>15</v>
      </c>
      <c r="E149" s="35">
        <v>75</v>
      </c>
      <c r="F149" s="17">
        <v>92.709506000000005</v>
      </c>
      <c r="G149" s="35">
        <v>63564965</v>
      </c>
      <c r="H149" s="37">
        <v>32.7868852</v>
      </c>
      <c r="I149" s="44" t="s">
        <v>78</v>
      </c>
      <c r="J149" s="37" t="s">
        <v>79</v>
      </c>
      <c r="K149" s="20">
        <v>6</v>
      </c>
      <c r="L149" s="6">
        <v>56587019</v>
      </c>
      <c r="M149" s="20">
        <f>IF(L149/G149&gt;1,100,L149/G149*100)</f>
        <v>89.022339585965312</v>
      </c>
      <c r="N149" s="39">
        <f>MIN(M149:M150)</f>
        <v>89.022339585965312</v>
      </c>
      <c r="O149" s="35">
        <v>3148</v>
      </c>
      <c r="P149" s="37">
        <f>O149/(MIN(L149:L150)/1000000)</f>
        <v>55.631133352332981</v>
      </c>
      <c r="Q149" s="35" t="s">
        <v>2</v>
      </c>
      <c r="R149" s="35">
        <v>82</v>
      </c>
      <c r="S149" s="35" t="s">
        <v>72</v>
      </c>
      <c r="T149" s="35" t="s">
        <v>10</v>
      </c>
      <c r="U149" s="35" t="s">
        <v>5</v>
      </c>
      <c r="V149" s="35" t="s">
        <v>5</v>
      </c>
      <c r="W149" s="35" t="s">
        <v>23</v>
      </c>
      <c r="X149" s="35" t="s">
        <v>5</v>
      </c>
    </row>
    <row r="150" spans="1:24" x14ac:dyDescent="0.25">
      <c r="A150" s="46"/>
      <c r="B150" s="46"/>
      <c r="C150" s="36"/>
      <c r="D150" s="8" t="s">
        <v>16</v>
      </c>
      <c r="E150" s="36"/>
      <c r="F150" s="16">
        <v>142.20720299999999</v>
      </c>
      <c r="G150" s="36"/>
      <c r="H150" s="38">
        <v>32.7868852</v>
      </c>
      <c r="I150" s="45" t="s">
        <v>8</v>
      </c>
      <c r="J150" s="38" t="s">
        <v>8</v>
      </c>
      <c r="K150" s="21">
        <f t="shared" si="11"/>
        <v>25</v>
      </c>
      <c r="L150" s="5">
        <v>57357356</v>
      </c>
      <c r="M150" s="21">
        <f>IF(L150/G149&gt;1,100,L150/G149*100)</f>
        <v>90.234228871202873</v>
      </c>
      <c r="N150" s="40"/>
      <c r="O150" s="36">
        <v>3148</v>
      </c>
      <c r="P150" s="38">
        <f>O150/(MIN(L149:L150)/1000000)</f>
        <v>55.631133352332981</v>
      </c>
      <c r="Q150" s="36"/>
      <c r="R150" s="36"/>
      <c r="S150" s="36"/>
      <c r="T150" s="36"/>
      <c r="U150" s="36"/>
      <c r="V150" s="36"/>
      <c r="W150" s="41"/>
      <c r="X150" s="36"/>
    </row>
    <row r="151" spans="1:24" ht="15.75" customHeight="1" x14ac:dyDescent="0.25">
      <c r="A151" s="46">
        <v>73</v>
      </c>
      <c r="B151" s="33" t="s">
        <v>83</v>
      </c>
      <c r="C151" s="33" t="s">
        <v>10</v>
      </c>
      <c r="D151" s="7" t="s">
        <v>15</v>
      </c>
      <c r="E151" s="35">
        <v>76</v>
      </c>
      <c r="F151" s="15">
        <v>11.246843</v>
      </c>
      <c r="G151" s="35">
        <v>99290831</v>
      </c>
      <c r="H151" s="37">
        <v>90.32</v>
      </c>
      <c r="I151" s="37" t="s">
        <v>77</v>
      </c>
      <c r="J151" s="37" t="s">
        <v>10</v>
      </c>
      <c r="K151" s="20">
        <v>6</v>
      </c>
      <c r="L151" s="6">
        <v>81172747</v>
      </c>
      <c r="M151" s="20">
        <f>IF(L151/G151&gt;1,100,L151/G151*100)</f>
        <v>81.752510460910528</v>
      </c>
      <c r="N151" s="39">
        <f>MIN(M151:M152)</f>
        <v>81.752510460910528</v>
      </c>
      <c r="O151" s="35">
        <v>8546</v>
      </c>
      <c r="P151" s="37">
        <f>O151/(MIN(L151:L152)/1000000)</f>
        <v>105.28164089358711</v>
      </c>
      <c r="Q151" s="35" t="s">
        <v>2</v>
      </c>
      <c r="R151" s="35" t="s">
        <v>10</v>
      </c>
      <c r="S151" s="35" t="s">
        <v>10</v>
      </c>
      <c r="T151" s="35" t="s">
        <v>10</v>
      </c>
      <c r="U151" s="35" t="s">
        <v>5</v>
      </c>
      <c r="V151" s="35" t="s">
        <v>4</v>
      </c>
      <c r="W151" s="35" t="s">
        <v>10</v>
      </c>
      <c r="X151" s="35" t="s">
        <v>5</v>
      </c>
    </row>
    <row r="152" spans="1:24" x14ac:dyDescent="0.25">
      <c r="A152" s="46"/>
      <c r="B152" s="34"/>
      <c r="C152" s="34"/>
      <c r="D152" s="8" t="s">
        <v>16</v>
      </c>
      <c r="E152" s="36"/>
      <c r="F152" s="24">
        <v>22.89565</v>
      </c>
      <c r="G152" s="36" t="s">
        <v>10</v>
      </c>
      <c r="H152" s="38">
        <v>83.588480000000004</v>
      </c>
      <c r="I152" s="38" t="s">
        <v>8</v>
      </c>
      <c r="J152" s="38"/>
      <c r="K152" s="21">
        <f>ROUNDUP(8/(H151/100),0)</f>
        <v>9</v>
      </c>
      <c r="L152" s="5">
        <v>91862441</v>
      </c>
      <c r="M152" s="21">
        <f>IF(L152/G151&gt;1,100,L152/G151*100)</f>
        <v>92.518553903532137</v>
      </c>
      <c r="N152" s="40"/>
      <c r="O152" s="36"/>
      <c r="P152" s="38">
        <f>O152/(MIN(L151:L152)/1000000)</f>
        <v>0</v>
      </c>
      <c r="Q152" s="36"/>
      <c r="R152" s="36"/>
      <c r="S152" s="36"/>
      <c r="T152" s="36"/>
      <c r="U152" s="36"/>
      <c r="V152" s="36"/>
      <c r="W152" s="36"/>
      <c r="X152" s="36"/>
    </row>
    <row r="153" spans="1:24" ht="15.95" customHeight="1" x14ac:dyDescent="0.25">
      <c r="A153" s="46">
        <v>74</v>
      </c>
      <c r="B153" s="33" t="s">
        <v>83</v>
      </c>
      <c r="C153" s="33" t="s">
        <v>10</v>
      </c>
      <c r="D153" s="7" t="s">
        <v>15</v>
      </c>
      <c r="E153" s="35">
        <v>77</v>
      </c>
      <c r="F153" s="29">
        <v>119.047878</v>
      </c>
      <c r="G153" s="35">
        <v>38289292</v>
      </c>
      <c r="H153" s="37">
        <v>21.213840000000001</v>
      </c>
      <c r="I153" s="37" t="s">
        <v>80</v>
      </c>
      <c r="J153" s="37" t="s">
        <v>79</v>
      </c>
      <c r="K153" s="30">
        <v>6</v>
      </c>
      <c r="L153" s="27">
        <v>38289048</v>
      </c>
      <c r="M153" s="30">
        <f>IF(L153/G153&gt;1,100,L153/G153*100)</f>
        <v>99.999362746117114</v>
      </c>
      <c r="N153" s="39">
        <f>MIN(M153:M154)</f>
        <v>97.750316198063942</v>
      </c>
      <c r="O153" s="35">
        <v>3322</v>
      </c>
      <c r="P153" s="37">
        <f>O153/(MIN(L153:L154)/1000000)</f>
        <v>88.75730791657476</v>
      </c>
      <c r="Q153" s="35" t="s">
        <v>3</v>
      </c>
      <c r="R153" s="35" t="s">
        <v>10</v>
      </c>
      <c r="S153" s="35" t="s">
        <v>10</v>
      </c>
      <c r="T153" s="35" t="s">
        <v>10</v>
      </c>
      <c r="U153" s="35" t="s">
        <v>5</v>
      </c>
      <c r="V153" s="35" t="s">
        <v>5</v>
      </c>
      <c r="W153" s="35" t="s">
        <v>10</v>
      </c>
      <c r="X153" s="35" t="s">
        <v>5</v>
      </c>
    </row>
    <row r="154" spans="1:24" x14ac:dyDescent="0.25">
      <c r="A154" s="46"/>
      <c r="B154" s="34"/>
      <c r="C154" s="34"/>
      <c r="D154" s="8" t="s">
        <v>16</v>
      </c>
      <c r="E154" s="36"/>
      <c r="F154" s="24">
        <v>209.49297799999999</v>
      </c>
      <c r="G154" s="36" t="s">
        <v>10</v>
      </c>
      <c r="H154" s="38">
        <v>83.588480000000004</v>
      </c>
      <c r="I154" s="38" t="s">
        <v>7</v>
      </c>
      <c r="J154" s="38" t="s">
        <v>8</v>
      </c>
      <c r="K154" s="28">
        <f>ROUNDUP(8/(H153/100),0)</f>
        <v>38</v>
      </c>
      <c r="L154" s="26">
        <v>37427904</v>
      </c>
      <c r="M154" s="28">
        <f>IF(L154/G153&gt;1,100,L154/G153*100)</f>
        <v>97.750316198063942</v>
      </c>
      <c r="N154" s="40"/>
      <c r="O154" s="36"/>
      <c r="P154" s="38">
        <f>O154/(MIN(L153:L154)/1000000)</f>
        <v>0</v>
      </c>
      <c r="Q154" s="36"/>
      <c r="R154" s="36"/>
      <c r="S154" s="36"/>
      <c r="T154" s="36"/>
      <c r="U154" s="36"/>
      <c r="V154" s="36"/>
      <c r="W154" s="36"/>
      <c r="X154" s="36"/>
    </row>
    <row r="155" spans="1:24" ht="15.95" customHeight="1" x14ac:dyDescent="0.25">
      <c r="A155" s="46">
        <v>75</v>
      </c>
      <c r="B155" s="33" t="s">
        <v>83</v>
      </c>
      <c r="C155" s="33" t="s">
        <v>10</v>
      </c>
      <c r="D155" s="7" t="s">
        <v>15</v>
      </c>
      <c r="E155" s="35">
        <v>78</v>
      </c>
      <c r="F155" s="29">
        <v>89.943077000000002</v>
      </c>
      <c r="G155" s="35">
        <v>38289292</v>
      </c>
      <c r="H155" s="37">
        <v>12.11914</v>
      </c>
      <c r="I155" s="37" t="s">
        <v>80</v>
      </c>
      <c r="J155" s="37" t="s">
        <v>10</v>
      </c>
      <c r="K155" s="30">
        <v>6</v>
      </c>
      <c r="L155" s="27">
        <v>38232458</v>
      </c>
      <c r="M155" s="30">
        <f>IF(L155/G155&gt;1,100,L155/G155*100)</f>
        <v>99.851566855819641</v>
      </c>
      <c r="N155" s="39">
        <f>MIN(M155:M156)</f>
        <v>85.315711766098985</v>
      </c>
      <c r="O155" s="35">
        <v>799</v>
      </c>
      <c r="P155" s="37">
        <f>O155/(MIN(L155:L156)/1000000)</f>
        <v>24.4590973178809</v>
      </c>
      <c r="Q155" s="35" t="s">
        <v>3</v>
      </c>
      <c r="R155" s="35" t="s">
        <v>10</v>
      </c>
      <c r="S155" s="35" t="s">
        <v>10</v>
      </c>
      <c r="T155" s="35" t="s">
        <v>10</v>
      </c>
      <c r="U155" s="35" t="s">
        <v>5</v>
      </c>
      <c r="V155" s="35" t="s">
        <v>5</v>
      </c>
      <c r="W155" s="35" t="s">
        <v>10</v>
      </c>
      <c r="X155" s="35" t="s">
        <v>5</v>
      </c>
    </row>
    <row r="156" spans="1:24" x14ac:dyDescent="0.25">
      <c r="A156" s="46"/>
      <c r="B156" s="34"/>
      <c r="C156" s="34"/>
      <c r="D156" s="8" t="s">
        <v>16</v>
      </c>
      <c r="E156" s="36"/>
      <c r="F156" s="24">
        <v>121.63467799999999</v>
      </c>
      <c r="G156" s="36" t="s">
        <v>10</v>
      </c>
      <c r="H156" s="38">
        <v>83.588480000000004</v>
      </c>
      <c r="I156" s="38" t="s">
        <v>7</v>
      </c>
      <c r="J156" s="38"/>
      <c r="K156" s="28">
        <f>ROUNDUP(8/(H155/100),0)</f>
        <v>67</v>
      </c>
      <c r="L156" s="26">
        <v>32666782</v>
      </c>
      <c r="M156" s="28">
        <f>IF(L156/G155&gt;1,100,L156/G155*100)</f>
        <v>85.315711766098985</v>
      </c>
      <c r="N156" s="40"/>
      <c r="O156" s="36"/>
      <c r="P156" s="38">
        <f>O156/(MIN(L155:L156)/1000000)</f>
        <v>0</v>
      </c>
      <c r="Q156" s="36"/>
      <c r="R156" s="36"/>
      <c r="S156" s="36"/>
      <c r="T156" s="36"/>
      <c r="U156" s="36"/>
      <c r="V156" s="36"/>
      <c r="W156" s="36"/>
      <c r="X156" s="36"/>
    </row>
    <row r="157" spans="1:24" ht="15.95" customHeight="1" x14ac:dyDescent="0.25">
      <c r="A157" s="46">
        <v>76</v>
      </c>
      <c r="B157" s="33" t="s">
        <v>83</v>
      </c>
      <c r="C157" s="33" t="s">
        <v>10</v>
      </c>
      <c r="D157" s="7" t="s">
        <v>15</v>
      </c>
      <c r="E157" s="35">
        <v>79</v>
      </c>
      <c r="F157" s="29">
        <v>117.26325</v>
      </c>
      <c r="G157" s="35">
        <v>38289292</v>
      </c>
      <c r="H157" s="37">
        <v>31.313359999999999</v>
      </c>
      <c r="I157" s="37" t="s">
        <v>80</v>
      </c>
      <c r="J157" s="37" t="s">
        <v>79</v>
      </c>
      <c r="K157" s="30">
        <v>6</v>
      </c>
      <c r="L157" s="27">
        <v>38361170</v>
      </c>
      <c r="M157" s="30">
        <f>IF(L157/G157&gt;1,100,L157/G157*100)</f>
        <v>100</v>
      </c>
      <c r="N157" s="39">
        <f>MIN(M157:M158)</f>
        <v>97.204743300032817</v>
      </c>
      <c r="O157" s="35">
        <v>1127</v>
      </c>
      <c r="P157" s="37">
        <f>O157/(MIN(L157:L158)/1000000)</f>
        <v>30.280226705666092</v>
      </c>
      <c r="Q157" s="35" t="s">
        <v>2</v>
      </c>
      <c r="R157" s="35" t="s">
        <v>10</v>
      </c>
      <c r="S157" s="35" t="s">
        <v>10</v>
      </c>
      <c r="T157" s="35" t="s">
        <v>10</v>
      </c>
      <c r="U157" s="35" t="s">
        <v>5</v>
      </c>
      <c r="V157" s="35" t="s">
        <v>5</v>
      </c>
      <c r="W157" s="35" t="s">
        <v>10</v>
      </c>
      <c r="X157" s="35" t="s">
        <v>5</v>
      </c>
    </row>
    <row r="158" spans="1:24" x14ac:dyDescent="0.25">
      <c r="A158" s="46"/>
      <c r="B158" s="34"/>
      <c r="C158" s="34"/>
      <c r="D158" s="8" t="s">
        <v>16</v>
      </c>
      <c r="E158" s="36"/>
      <c r="F158" s="24">
        <v>211.93413200000001</v>
      </c>
      <c r="G158" s="36" t="s">
        <v>10</v>
      </c>
      <c r="H158" s="38">
        <v>83.588480000000004</v>
      </c>
      <c r="I158" s="38" t="s">
        <v>7</v>
      </c>
      <c r="J158" s="38"/>
      <c r="K158" s="28">
        <f>ROUNDUP(8/(H157/100),0)</f>
        <v>26</v>
      </c>
      <c r="L158" s="26">
        <v>37219008</v>
      </c>
      <c r="M158" s="28">
        <f>IF(L158/G157&gt;1,100,L158/G157*100)</f>
        <v>97.204743300032817</v>
      </c>
      <c r="N158" s="40"/>
      <c r="O158" s="36"/>
      <c r="P158" s="38">
        <f>O158/(MIN(L157:L158)/1000000)</f>
        <v>0</v>
      </c>
      <c r="Q158" s="36"/>
      <c r="R158" s="36"/>
      <c r="S158" s="36"/>
      <c r="T158" s="36"/>
      <c r="U158" s="36"/>
      <c r="V158" s="36"/>
      <c r="W158" s="36"/>
      <c r="X158" s="36"/>
    </row>
    <row r="159" spans="1:24" ht="15.95" customHeight="1" x14ac:dyDescent="0.25">
      <c r="A159" s="46">
        <v>77</v>
      </c>
      <c r="B159" s="33" t="s">
        <v>83</v>
      </c>
      <c r="C159" s="33" t="s">
        <v>10</v>
      </c>
      <c r="D159" s="7" t="s">
        <v>15</v>
      </c>
      <c r="E159" s="35">
        <v>80</v>
      </c>
      <c r="F159" s="29">
        <v>198.43320299999999</v>
      </c>
      <c r="G159" s="35">
        <v>38289292</v>
      </c>
      <c r="H159" s="37">
        <v>20.73057</v>
      </c>
      <c r="I159" s="37" t="s">
        <v>80</v>
      </c>
      <c r="J159" s="37" t="s">
        <v>77</v>
      </c>
      <c r="K159" s="30">
        <v>6</v>
      </c>
      <c r="L159" s="27">
        <v>38356608</v>
      </c>
      <c r="M159" s="30">
        <f>IF(L159/G159&gt;1,100,L159/G159*100)</f>
        <v>100</v>
      </c>
      <c r="N159" s="39">
        <f>MIN(M159:M160)</f>
        <v>97.223531842793022</v>
      </c>
      <c r="O159" s="35">
        <v>455</v>
      </c>
      <c r="P159" s="37">
        <f>O159/(MIN(L159:L160)/1000000)</f>
        <v>12.222573766724846</v>
      </c>
      <c r="Q159" s="35" t="s">
        <v>3</v>
      </c>
      <c r="R159" s="35" t="s">
        <v>10</v>
      </c>
      <c r="S159" s="35" t="s">
        <v>10</v>
      </c>
      <c r="T159" s="35" t="s">
        <v>10</v>
      </c>
      <c r="U159" s="35" t="s">
        <v>5</v>
      </c>
      <c r="V159" s="35" t="s">
        <v>5</v>
      </c>
      <c r="W159" s="35" t="s">
        <v>10</v>
      </c>
      <c r="X159" s="35" t="s">
        <v>5</v>
      </c>
    </row>
    <row r="160" spans="1:24" x14ac:dyDescent="0.25">
      <c r="A160" s="46"/>
      <c r="B160" s="34"/>
      <c r="C160" s="34"/>
      <c r="D160" s="8" t="s">
        <v>16</v>
      </c>
      <c r="E160" s="36"/>
      <c r="F160" s="24">
        <v>214.10105799999999</v>
      </c>
      <c r="G160" s="36" t="s">
        <v>10</v>
      </c>
      <c r="H160" s="38">
        <v>83.588480000000004</v>
      </c>
      <c r="I160" s="38" t="s">
        <v>7</v>
      </c>
      <c r="J160" s="38" t="s">
        <v>8</v>
      </c>
      <c r="K160" s="28">
        <f>ROUNDUP(8/(H159/100),0)</f>
        <v>39</v>
      </c>
      <c r="L160" s="26">
        <v>37226202</v>
      </c>
      <c r="M160" s="28">
        <f>IF(L160/G159&gt;1,100,L160/G159*100)</f>
        <v>97.223531842793022</v>
      </c>
      <c r="N160" s="40"/>
      <c r="O160" s="36"/>
      <c r="P160" s="38">
        <f>O160/(MIN(L159:L160)/1000000)</f>
        <v>0</v>
      </c>
      <c r="Q160" s="36"/>
      <c r="R160" s="36"/>
      <c r="S160" s="36"/>
      <c r="T160" s="36"/>
      <c r="U160" s="36"/>
      <c r="V160" s="36"/>
      <c r="W160" s="36"/>
      <c r="X160" s="36"/>
    </row>
    <row r="161" spans="1:24" ht="15.95" customHeight="1" x14ac:dyDescent="0.25">
      <c r="A161" s="46">
        <v>78</v>
      </c>
      <c r="B161" s="33" t="s">
        <v>83</v>
      </c>
      <c r="C161" s="33" t="s">
        <v>10</v>
      </c>
      <c r="D161" s="7" t="s">
        <v>15</v>
      </c>
      <c r="E161" s="35">
        <v>81</v>
      </c>
      <c r="F161" s="29">
        <v>78.339132000000006</v>
      </c>
      <c r="G161" s="35">
        <v>38289292</v>
      </c>
      <c r="H161" s="37">
        <v>51.423450000000003</v>
      </c>
      <c r="I161" s="37" t="s">
        <v>80</v>
      </c>
      <c r="J161" s="37" t="s">
        <v>77</v>
      </c>
      <c r="K161" s="30">
        <v>6</v>
      </c>
      <c r="L161" s="27">
        <v>38254554</v>
      </c>
      <c r="M161" s="30">
        <f>IF(L161/G161&gt;1,100,L161/G161*100)</f>
        <v>99.909274895968309</v>
      </c>
      <c r="N161" s="39">
        <f>MIN(M161:M162)</f>
        <v>99.172188924255906</v>
      </c>
      <c r="O161" s="35">
        <v>2298</v>
      </c>
      <c r="P161" s="37">
        <f>O161/(MIN(L161:L162)/1000000)</f>
        <v>60.517752282194749</v>
      </c>
      <c r="Q161" s="35" t="s">
        <v>2</v>
      </c>
      <c r="R161" s="35" t="s">
        <v>10</v>
      </c>
      <c r="S161" s="35" t="s">
        <v>10</v>
      </c>
      <c r="T161" s="35" t="s">
        <v>10</v>
      </c>
      <c r="U161" s="35" t="s">
        <v>5</v>
      </c>
      <c r="V161" s="35" t="s">
        <v>5</v>
      </c>
      <c r="W161" s="35" t="s">
        <v>10</v>
      </c>
      <c r="X161" s="35" t="s">
        <v>5</v>
      </c>
    </row>
    <row r="162" spans="1:24" x14ac:dyDescent="0.25">
      <c r="A162" s="46"/>
      <c r="B162" s="34"/>
      <c r="C162" s="34"/>
      <c r="D162" s="8" t="s">
        <v>16</v>
      </c>
      <c r="E162" s="36"/>
      <c r="F162" s="24">
        <v>154.35605899999999</v>
      </c>
      <c r="G162" s="36" t="s">
        <v>10</v>
      </c>
      <c r="H162" s="38">
        <v>83.588480000000004</v>
      </c>
      <c r="I162" s="38" t="s">
        <v>7</v>
      </c>
      <c r="J162" s="38" t="s">
        <v>8</v>
      </c>
      <c r="K162" s="28">
        <f>ROUNDUP(8/(H161/100),0)</f>
        <v>16</v>
      </c>
      <c r="L162" s="26">
        <v>37972329</v>
      </c>
      <c r="M162" s="28">
        <f>IF(L162/G161&gt;1,100,L162/G161*100)</f>
        <v>99.172188924255906</v>
      </c>
      <c r="N162" s="40"/>
      <c r="O162" s="36"/>
      <c r="P162" s="38">
        <f>O162/(MIN(L161:L162)/1000000)</f>
        <v>0</v>
      </c>
      <c r="Q162" s="36"/>
      <c r="R162" s="36"/>
      <c r="S162" s="36"/>
      <c r="T162" s="36"/>
      <c r="U162" s="36"/>
      <c r="V162" s="36"/>
      <c r="W162" s="36"/>
      <c r="X162" s="36"/>
    </row>
    <row r="163" spans="1:24" ht="15.95" customHeight="1" x14ac:dyDescent="0.25">
      <c r="A163" s="46">
        <v>79</v>
      </c>
      <c r="B163" s="33" t="s">
        <v>83</v>
      </c>
      <c r="C163" s="33" t="s">
        <v>10</v>
      </c>
      <c r="D163" s="7" t="s">
        <v>15</v>
      </c>
      <c r="E163" s="35">
        <v>82</v>
      </c>
      <c r="F163" s="29">
        <v>85.815895999999995</v>
      </c>
      <c r="G163" s="35">
        <v>38289292</v>
      </c>
      <c r="H163" s="37">
        <v>56.915950000000002</v>
      </c>
      <c r="I163" s="37" t="s">
        <v>80</v>
      </c>
      <c r="J163" s="37" t="s">
        <v>10</v>
      </c>
      <c r="K163" s="30">
        <v>6</v>
      </c>
      <c r="L163" s="27">
        <v>38288387</v>
      </c>
      <c r="M163" s="30">
        <f>IF(L163/G163&gt;1,100,L163/G163*100)</f>
        <v>99.997636414901592</v>
      </c>
      <c r="N163" s="39">
        <f>MIN(M163:M164)</f>
        <v>99.78903762440946</v>
      </c>
      <c r="O163" s="35">
        <v>2634</v>
      </c>
      <c r="P163" s="37">
        <f>O163/(MIN(L163:L164)/1000000)</f>
        <v>68.937511208234312</v>
      </c>
      <c r="Q163" s="35" t="s">
        <v>2</v>
      </c>
      <c r="R163" s="35" t="s">
        <v>10</v>
      </c>
      <c r="S163" s="35" t="s">
        <v>10</v>
      </c>
      <c r="T163" s="35" t="s">
        <v>10</v>
      </c>
      <c r="U163" s="35" t="s">
        <v>5</v>
      </c>
      <c r="V163" s="35" t="s">
        <v>5</v>
      </c>
      <c r="W163" s="35" t="s">
        <v>10</v>
      </c>
      <c r="X163" s="35" t="s">
        <v>5</v>
      </c>
    </row>
    <row r="164" spans="1:24" x14ac:dyDescent="0.25">
      <c r="A164" s="46"/>
      <c r="B164" s="34"/>
      <c r="C164" s="34"/>
      <c r="D164" s="8" t="s">
        <v>16</v>
      </c>
      <c r="E164" s="36"/>
      <c r="F164" s="24">
        <v>180.314876</v>
      </c>
      <c r="G164" s="36" t="s">
        <v>10</v>
      </c>
      <c r="H164" s="38">
        <v>83.588480000000004</v>
      </c>
      <c r="I164" s="38" t="s">
        <v>7</v>
      </c>
      <c r="J164" s="38"/>
      <c r="K164" s="28">
        <f>ROUNDUP(8/(H163/100),0)</f>
        <v>15</v>
      </c>
      <c r="L164" s="26">
        <v>38208516</v>
      </c>
      <c r="M164" s="28">
        <f>IF(L164/G163&gt;1,100,L164/G163*100)</f>
        <v>99.78903762440946</v>
      </c>
      <c r="N164" s="40"/>
      <c r="O164" s="36"/>
      <c r="P164" s="38">
        <f>O164/(MIN(L163:L164)/1000000)</f>
        <v>0</v>
      </c>
      <c r="Q164" s="36"/>
      <c r="R164" s="36"/>
      <c r="S164" s="36"/>
      <c r="T164" s="36"/>
      <c r="U164" s="36"/>
      <c r="V164" s="36"/>
      <c r="W164" s="36"/>
      <c r="X164" s="36"/>
    </row>
    <row r="165" spans="1:24" ht="15.95" customHeight="1" x14ac:dyDescent="0.25">
      <c r="A165" s="46">
        <v>80</v>
      </c>
      <c r="B165" s="33" t="s">
        <v>83</v>
      </c>
      <c r="C165" s="33" t="s">
        <v>10</v>
      </c>
      <c r="D165" s="7" t="s">
        <v>15</v>
      </c>
      <c r="E165" s="35">
        <v>83</v>
      </c>
      <c r="F165" s="29">
        <v>98.493137000000004</v>
      </c>
      <c r="G165" s="35">
        <v>38289292</v>
      </c>
      <c r="H165" s="37">
        <v>46.296300000000002</v>
      </c>
      <c r="I165" s="37" t="s">
        <v>77</v>
      </c>
      <c r="J165" s="37" t="s">
        <v>79</v>
      </c>
      <c r="K165" s="30">
        <v>6</v>
      </c>
      <c r="L165" s="27">
        <v>38338112</v>
      </c>
      <c r="M165" s="30">
        <f>IF(L165/G165&gt;1,100,L165/G165*100)</f>
        <v>100</v>
      </c>
      <c r="N165" s="39">
        <f>MIN(M165:M166)</f>
        <v>99.650612500225904</v>
      </c>
      <c r="O165" s="35">
        <v>2977</v>
      </c>
      <c r="P165" s="37">
        <f>O165/(MIN(L165:L166)/1000000)</f>
        <v>78.022799011435154</v>
      </c>
      <c r="Q165" s="35" t="s">
        <v>2</v>
      </c>
      <c r="R165" s="35" t="s">
        <v>10</v>
      </c>
      <c r="S165" s="35" t="s">
        <v>10</v>
      </c>
      <c r="T165" s="35" t="s">
        <v>10</v>
      </c>
      <c r="U165" s="35" t="s">
        <v>5</v>
      </c>
      <c r="V165" s="35" t="s">
        <v>5</v>
      </c>
      <c r="W165" s="35" t="s">
        <v>10</v>
      </c>
      <c r="X165" s="35" t="s">
        <v>5</v>
      </c>
    </row>
    <row r="166" spans="1:24" x14ac:dyDescent="0.25">
      <c r="A166" s="46"/>
      <c r="B166" s="34"/>
      <c r="C166" s="34"/>
      <c r="D166" s="8" t="s">
        <v>16</v>
      </c>
      <c r="E166" s="36"/>
      <c r="F166" s="24">
        <v>194.98674399999999</v>
      </c>
      <c r="G166" s="36" t="s">
        <v>10</v>
      </c>
      <c r="H166" s="38">
        <v>83.588480000000004</v>
      </c>
      <c r="I166" s="38" t="s">
        <v>8</v>
      </c>
      <c r="J166" s="38"/>
      <c r="K166" s="28">
        <f>ROUNDUP(8/(H165/100),0)</f>
        <v>18</v>
      </c>
      <c r="L166" s="26">
        <v>38155514</v>
      </c>
      <c r="M166" s="28">
        <f>IF(L166/G165&gt;1,100,L166/G165*100)</f>
        <v>99.650612500225904</v>
      </c>
      <c r="N166" s="40"/>
      <c r="O166" s="36"/>
      <c r="P166" s="38">
        <f>O166/(MIN(L165:L166)/1000000)</f>
        <v>0</v>
      </c>
      <c r="Q166" s="36"/>
      <c r="R166" s="36"/>
      <c r="S166" s="36"/>
      <c r="T166" s="36"/>
      <c r="U166" s="36"/>
      <c r="V166" s="36"/>
      <c r="W166" s="36"/>
      <c r="X166" s="36"/>
    </row>
    <row r="167" spans="1:24" x14ac:dyDescent="0.25">
      <c r="A167" s="46">
        <v>81</v>
      </c>
      <c r="B167" s="46" t="s">
        <v>98</v>
      </c>
      <c r="C167" s="35" t="s">
        <v>97</v>
      </c>
      <c r="D167" s="7" t="s">
        <v>15</v>
      </c>
      <c r="E167" s="35">
        <v>84</v>
      </c>
      <c r="F167" s="17">
        <v>51.658923000000001</v>
      </c>
      <c r="G167" s="35">
        <v>38754065</v>
      </c>
      <c r="H167" s="37">
        <v>19.86</v>
      </c>
      <c r="I167" s="37" t="s">
        <v>79</v>
      </c>
      <c r="J167" s="37" t="s">
        <v>10</v>
      </c>
      <c r="K167" s="20">
        <v>6</v>
      </c>
      <c r="L167" s="6">
        <v>36737110</v>
      </c>
      <c r="M167" s="20">
        <f>IF(L167/G167&gt;1,100,L167/G167*100)</f>
        <v>94.795500807463682</v>
      </c>
      <c r="N167" s="39">
        <f>MIN(M167:M168)</f>
        <v>62.0919818346798</v>
      </c>
      <c r="O167" s="35">
        <v>1156</v>
      </c>
      <c r="P167" s="37">
        <f>O167/(MIN(L167:L168)/1000000)</f>
        <v>48.040226791427742</v>
      </c>
      <c r="Q167" s="35" t="s">
        <v>2</v>
      </c>
      <c r="R167" s="35">
        <v>64</v>
      </c>
      <c r="S167" s="35" t="s">
        <v>31</v>
      </c>
      <c r="T167" s="35" t="s">
        <v>4</v>
      </c>
      <c r="U167" s="35" t="s">
        <v>5</v>
      </c>
      <c r="V167" s="35" t="s">
        <v>5</v>
      </c>
      <c r="W167" s="35" t="s">
        <v>28</v>
      </c>
      <c r="X167" s="35" t="s">
        <v>4</v>
      </c>
    </row>
    <row r="168" spans="1:24" x14ac:dyDescent="0.25">
      <c r="A168" s="46"/>
      <c r="B168" s="46"/>
      <c r="C168" s="36"/>
      <c r="D168" s="8" t="s">
        <v>16</v>
      </c>
      <c r="E168" s="36"/>
      <c r="F168" s="16">
        <v>58.637493999999997</v>
      </c>
      <c r="G168" s="36"/>
      <c r="H168" s="38">
        <v>19.86</v>
      </c>
      <c r="I168" s="38" t="s">
        <v>11</v>
      </c>
      <c r="J168" s="38"/>
      <c r="K168" s="21">
        <f>ROUNDUP(8/(H167/100),0)</f>
        <v>41</v>
      </c>
      <c r="L168" s="5">
        <v>24063167</v>
      </c>
      <c r="M168" s="21">
        <f>IF(L168/G167&gt;1,100,L168/G167*100)</f>
        <v>62.0919818346798</v>
      </c>
      <c r="N168" s="40"/>
      <c r="O168" s="36"/>
      <c r="P168" s="38"/>
      <c r="Q168" s="36"/>
      <c r="R168" s="36"/>
      <c r="S168" s="36"/>
      <c r="T168" s="36"/>
      <c r="U168" s="36"/>
      <c r="V168" s="36"/>
      <c r="W168" s="36"/>
      <c r="X168" s="36"/>
    </row>
    <row r="169" spans="1:24" x14ac:dyDescent="0.25">
      <c r="A169" s="46">
        <v>82</v>
      </c>
      <c r="B169" s="46" t="s">
        <v>98</v>
      </c>
      <c r="C169" s="33" t="s">
        <v>97</v>
      </c>
      <c r="D169" s="7" t="s">
        <v>15</v>
      </c>
      <c r="E169" s="35">
        <v>85</v>
      </c>
      <c r="F169" s="17">
        <v>74.390861000000001</v>
      </c>
      <c r="G169" s="35">
        <v>38815064</v>
      </c>
      <c r="H169" s="37">
        <v>18.139289999999999</v>
      </c>
      <c r="I169" s="37" t="s">
        <v>80</v>
      </c>
      <c r="J169" s="37" t="s">
        <v>10</v>
      </c>
      <c r="K169" s="20">
        <v>6</v>
      </c>
      <c r="L169" s="4">
        <v>37172529</v>
      </c>
      <c r="M169" s="20">
        <f>IF(L169/G169&gt;1,100,L169/G169*100)</f>
        <v>95.768305315688778</v>
      </c>
      <c r="N169" s="39">
        <f>MIN(M169:M170)</f>
        <v>52.324360459640104</v>
      </c>
      <c r="O169" s="35">
        <v>328</v>
      </c>
      <c r="P169" s="37">
        <f>O169/(MIN(L169:L170)/1000000)</f>
        <v>16.149891475683532</v>
      </c>
      <c r="Q169" s="35" t="s">
        <v>2</v>
      </c>
      <c r="R169" s="35">
        <v>66</v>
      </c>
      <c r="S169" s="35" t="s">
        <v>68</v>
      </c>
      <c r="T169" s="35" t="s">
        <v>10</v>
      </c>
      <c r="U169" s="35" t="s">
        <v>5</v>
      </c>
      <c r="V169" s="35" t="s">
        <v>5</v>
      </c>
      <c r="W169" s="35" t="s">
        <v>23</v>
      </c>
      <c r="X169" s="35" t="s">
        <v>5</v>
      </c>
    </row>
    <row r="170" spans="1:24" x14ac:dyDescent="0.25">
      <c r="A170" s="46"/>
      <c r="B170" s="46"/>
      <c r="C170" s="34"/>
      <c r="D170" s="8" t="s">
        <v>16</v>
      </c>
      <c r="E170" s="36"/>
      <c r="F170" s="16">
        <v>51.173445999999998</v>
      </c>
      <c r="G170" s="36"/>
      <c r="H170" s="38">
        <v>18.139289999999999</v>
      </c>
      <c r="I170" s="38" t="s">
        <v>7</v>
      </c>
      <c r="J170" s="38" t="s">
        <v>7</v>
      </c>
      <c r="K170" s="21">
        <f>ROUNDUP(8/(H169/100),0)</f>
        <v>45</v>
      </c>
      <c r="L170" s="5">
        <v>20309734</v>
      </c>
      <c r="M170" s="21">
        <f>IF(L170/G169&gt;1,100,L170/G169*100)</f>
        <v>52.324360459640104</v>
      </c>
      <c r="N170" s="40"/>
      <c r="O170" s="36"/>
      <c r="P170" s="38"/>
      <c r="Q170" s="36"/>
      <c r="R170" s="36"/>
      <c r="S170" s="36"/>
      <c r="T170" s="36"/>
      <c r="U170" s="36"/>
      <c r="V170" s="36"/>
      <c r="W170" s="36"/>
      <c r="X170" s="36"/>
    </row>
    <row r="171" spans="1:24" x14ac:dyDescent="0.25">
      <c r="A171" s="46">
        <v>83</v>
      </c>
      <c r="B171" s="46" t="s">
        <v>98</v>
      </c>
      <c r="C171" s="33" t="s">
        <v>97</v>
      </c>
      <c r="D171" s="7" t="s">
        <v>15</v>
      </c>
      <c r="E171" s="35">
        <v>86</v>
      </c>
      <c r="F171" s="17">
        <v>59.712372999999999</v>
      </c>
      <c r="G171" s="35">
        <v>38754065</v>
      </c>
      <c r="H171" s="37">
        <v>19.035</v>
      </c>
      <c r="I171" s="37" t="s">
        <v>80</v>
      </c>
      <c r="J171" s="37" t="s">
        <v>10</v>
      </c>
      <c r="K171" s="20">
        <v>6</v>
      </c>
      <c r="L171" s="4">
        <v>36576796</v>
      </c>
      <c r="M171" s="20">
        <f>IF(L171/G171&gt;1,100,L171/G171*100)</f>
        <v>94.381830654410066</v>
      </c>
      <c r="N171" s="39">
        <f>MIN(M171:M172)</f>
        <v>52.379176223191038</v>
      </c>
      <c r="O171" s="35">
        <v>780</v>
      </c>
      <c r="P171" s="37">
        <f>O171/(MIN(L171:L172)/1000000)</f>
        <v>38.425424625573797</v>
      </c>
      <c r="Q171" s="35" t="s">
        <v>2</v>
      </c>
      <c r="R171" s="35">
        <v>49</v>
      </c>
      <c r="S171" s="35" t="s">
        <v>27</v>
      </c>
      <c r="T171" s="35" t="s">
        <v>5</v>
      </c>
      <c r="U171" s="35" t="s">
        <v>5</v>
      </c>
      <c r="V171" s="35" t="s">
        <v>5</v>
      </c>
      <c r="W171" s="35" t="s">
        <v>28</v>
      </c>
      <c r="X171" s="35" t="s">
        <v>4</v>
      </c>
    </row>
    <row r="172" spans="1:24" x14ac:dyDescent="0.25">
      <c r="A172" s="46"/>
      <c r="B172" s="46"/>
      <c r="C172" s="34"/>
      <c r="D172" s="8" t="s">
        <v>16</v>
      </c>
      <c r="E172" s="36"/>
      <c r="F172" s="16">
        <v>49.929592999999997</v>
      </c>
      <c r="G172" s="36"/>
      <c r="H172" s="38">
        <v>19.035</v>
      </c>
      <c r="I172" s="38" t="s">
        <v>7</v>
      </c>
      <c r="J172" s="38" t="s">
        <v>7</v>
      </c>
      <c r="K172" s="21">
        <f>ROUNDUP(8/(H171/100),0)</f>
        <v>43</v>
      </c>
      <c r="L172" s="5">
        <v>20299060</v>
      </c>
      <c r="M172" s="21">
        <f>IF(L172/G171&gt;1,100,L172/G171*100)</f>
        <v>52.379176223191038</v>
      </c>
      <c r="N172" s="40"/>
      <c r="O172" s="36">
        <v>780</v>
      </c>
      <c r="P172" s="38">
        <f>O172/(MIN(L171:L172)/1000000)</f>
        <v>38.425424625573797</v>
      </c>
      <c r="Q172" s="36"/>
      <c r="R172" s="36"/>
      <c r="S172" s="36"/>
      <c r="T172" s="36"/>
      <c r="U172" s="36"/>
      <c r="V172" s="36"/>
      <c r="W172" s="36"/>
      <c r="X172" s="36"/>
    </row>
    <row r="173" spans="1:24" x14ac:dyDescent="0.25">
      <c r="A173" s="46">
        <v>84</v>
      </c>
      <c r="B173" s="46" t="s">
        <v>98</v>
      </c>
      <c r="C173" s="33" t="s">
        <v>100</v>
      </c>
      <c r="D173" s="7" t="s">
        <v>15</v>
      </c>
      <c r="E173" s="35">
        <v>87</v>
      </c>
      <c r="F173" s="15">
        <v>8.5556929999999998</v>
      </c>
      <c r="G173" s="35">
        <v>99290832</v>
      </c>
      <c r="H173" s="37">
        <v>83.192869999999999</v>
      </c>
      <c r="I173" s="37" t="s">
        <v>80</v>
      </c>
      <c r="J173" s="37" t="s">
        <v>10</v>
      </c>
      <c r="K173" s="20">
        <v>6</v>
      </c>
      <c r="L173" s="6">
        <v>64508170</v>
      </c>
      <c r="M173" s="20">
        <f>IF(L173/G173&gt;1,100,L173/G173*100)</f>
        <v>64.968908710524261</v>
      </c>
      <c r="N173" s="39">
        <f>MIN(M173:M174)</f>
        <v>61.415694452031588</v>
      </c>
      <c r="O173" s="35">
        <v>7650</v>
      </c>
      <c r="P173" s="37">
        <f>O173/(MIN(L173:L174)/1000000)</f>
        <v>125.45065071498507</v>
      </c>
      <c r="Q173" s="35" t="s">
        <v>3</v>
      </c>
      <c r="R173" s="35" t="s">
        <v>10</v>
      </c>
      <c r="S173" s="35" t="s">
        <v>10</v>
      </c>
      <c r="T173" s="35" t="s">
        <v>10</v>
      </c>
      <c r="U173" s="35" t="s">
        <v>5</v>
      </c>
      <c r="V173" s="35" t="s">
        <v>4</v>
      </c>
      <c r="W173" s="35" t="s">
        <v>10</v>
      </c>
      <c r="X173" s="35" t="s">
        <v>10</v>
      </c>
    </row>
    <row r="174" spans="1:24" x14ac:dyDescent="0.25">
      <c r="A174" s="46"/>
      <c r="B174" s="46"/>
      <c r="C174" s="34"/>
      <c r="D174" s="8" t="s">
        <v>16</v>
      </c>
      <c r="E174" s="36"/>
      <c r="F174" s="16">
        <v>12.424922</v>
      </c>
      <c r="G174" s="36" t="s">
        <v>10</v>
      </c>
      <c r="H174" s="38">
        <v>83.192869999999999</v>
      </c>
      <c r="I174" s="38" t="s">
        <v>12</v>
      </c>
      <c r="J174" s="38"/>
      <c r="K174" s="21">
        <f t="shared" si="11"/>
        <v>10</v>
      </c>
      <c r="L174" s="5">
        <v>60980154</v>
      </c>
      <c r="M174" s="21">
        <f>IF(L174/G173&gt;1,100,L174/G173*100)</f>
        <v>61.415694452031588</v>
      </c>
      <c r="N174" s="40"/>
      <c r="O174" s="36"/>
      <c r="P174" s="38">
        <f>O174/(MIN(L173:L174)/1000000)</f>
        <v>0</v>
      </c>
      <c r="Q174" s="36"/>
      <c r="R174" s="36"/>
      <c r="S174" s="36"/>
      <c r="T174" s="36"/>
      <c r="U174" s="36"/>
      <c r="V174" s="36"/>
      <c r="W174" s="36"/>
      <c r="X174" s="36"/>
    </row>
    <row r="175" spans="1:24" x14ac:dyDescent="0.25">
      <c r="A175" s="46">
        <v>85</v>
      </c>
      <c r="B175" s="46" t="s">
        <v>98</v>
      </c>
      <c r="C175" s="33" t="s">
        <v>100</v>
      </c>
      <c r="D175" s="7" t="s">
        <v>15</v>
      </c>
      <c r="E175" s="35">
        <v>88</v>
      </c>
      <c r="F175" s="17">
        <v>45.002690999999999</v>
      </c>
      <c r="G175" s="35">
        <v>38754065</v>
      </c>
      <c r="H175" s="37">
        <v>28.912659999999999</v>
      </c>
      <c r="I175" s="37" t="s">
        <v>80</v>
      </c>
      <c r="J175" s="37" t="s">
        <v>10</v>
      </c>
      <c r="K175" s="20">
        <v>6</v>
      </c>
      <c r="L175" s="4">
        <v>37009858</v>
      </c>
      <c r="M175" s="20">
        <f>IF(L175/G175&gt;1,100,L175/G175*100)</f>
        <v>95.499292783866679</v>
      </c>
      <c r="N175" s="39">
        <f>MIN(M175:M176)</f>
        <v>54.499960197723773</v>
      </c>
      <c r="O175" s="35">
        <v>822</v>
      </c>
      <c r="P175" s="37">
        <f>O175/(MIN(L175:L176)/1000000)</f>
        <v>38.918703940873868</v>
      </c>
      <c r="Q175" s="35" t="s">
        <v>2</v>
      </c>
      <c r="R175" s="35">
        <v>77</v>
      </c>
      <c r="S175" s="35" t="s">
        <v>37</v>
      </c>
      <c r="T175" s="35" t="s">
        <v>5</v>
      </c>
      <c r="U175" s="35" t="s">
        <v>5</v>
      </c>
      <c r="V175" s="35" t="s">
        <v>5</v>
      </c>
      <c r="W175" s="35" t="s">
        <v>28</v>
      </c>
      <c r="X175" s="35" t="s">
        <v>4</v>
      </c>
    </row>
    <row r="176" spans="1:24" x14ac:dyDescent="0.25">
      <c r="A176" s="46"/>
      <c r="B176" s="46"/>
      <c r="C176" s="34"/>
      <c r="D176" s="8" t="s">
        <v>16</v>
      </c>
      <c r="E176" s="36"/>
      <c r="F176" s="16">
        <v>34.373171999999997</v>
      </c>
      <c r="G176" s="36"/>
      <c r="H176" s="38">
        <v>28.912659999999999</v>
      </c>
      <c r="I176" s="38" t="s">
        <v>7</v>
      </c>
      <c r="J176" s="38" t="s">
        <v>7</v>
      </c>
      <c r="K176" s="21">
        <f>ROUNDUP(8/(H175/100),0)</f>
        <v>28</v>
      </c>
      <c r="L176" s="5">
        <v>21120950</v>
      </c>
      <c r="M176" s="21">
        <f>IF(L176/G175&gt;1,100,L176/G175*100)</f>
        <v>54.499960197723773</v>
      </c>
      <c r="N176" s="40"/>
      <c r="O176" s="36">
        <v>822</v>
      </c>
      <c r="P176" s="38">
        <f>O176/(MIN(L175:L176)/1000000)</f>
        <v>38.918703940873868</v>
      </c>
      <c r="Q176" s="36"/>
      <c r="R176" s="36"/>
      <c r="S176" s="36"/>
      <c r="T176" s="36"/>
      <c r="U176" s="36"/>
      <c r="V176" s="36"/>
      <c r="W176" s="36"/>
      <c r="X176" s="36"/>
    </row>
    <row r="177" spans="1:24" ht="15.95" customHeight="1" x14ac:dyDescent="0.25">
      <c r="A177" s="46">
        <v>86</v>
      </c>
      <c r="B177" s="33" t="s">
        <v>75</v>
      </c>
      <c r="C177" s="33" t="s">
        <v>94</v>
      </c>
      <c r="D177" s="7" t="s">
        <v>15</v>
      </c>
      <c r="E177" s="33" t="s">
        <v>10</v>
      </c>
      <c r="F177" s="29">
        <v>100.92071199999999</v>
      </c>
      <c r="G177" s="35">
        <v>38289292</v>
      </c>
      <c r="H177" s="35" t="s">
        <v>10</v>
      </c>
      <c r="I177" s="37" t="s">
        <v>10</v>
      </c>
      <c r="J177" s="37" t="s">
        <v>10</v>
      </c>
      <c r="K177" s="35" t="s">
        <v>10</v>
      </c>
      <c r="L177" s="35" t="s">
        <v>10</v>
      </c>
      <c r="M177" s="35" t="s">
        <v>10</v>
      </c>
      <c r="N177" s="35" t="s">
        <v>10</v>
      </c>
      <c r="O177" s="35" t="s">
        <v>10</v>
      </c>
      <c r="P177" s="35" t="s">
        <v>10</v>
      </c>
      <c r="Q177" s="35" t="s">
        <v>2</v>
      </c>
      <c r="R177" s="35" t="s">
        <v>10</v>
      </c>
      <c r="S177" s="35" t="s">
        <v>10</v>
      </c>
      <c r="T177" s="35" t="s">
        <v>10</v>
      </c>
      <c r="U177" s="35" t="s">
        <v>5</v>
      </c>
      <c r="V177" s="35" t="s">
        <v>5</v>
      </c>
      <c r="W177" s="35" t="s">
        <v>10</v>
      </c>
      <c r="X177" s="35" t="s">
        <v>5</v>
      </c>
    </row>
    <row r="178" spans="1:24" x14ac:dyDescent="0.25">
      <c r="A178" s="46"/>
      <c r="B178" s="34"/>
      <c r="C178" s="34"/>
      <c r="D178" s="8" t="s">
        <v>16</v>
      </c>
      <c r="E178" s="34"/>
      <c r="F178" s="24">
        <v>213.31048999999999</v>
      </c>
      <c r="G178" s="36" t="s">
        <v>10</v>
      </c>
      <c r="H178" s="36" t="s">
        <v>10</v>
      </c>
      <c r="I178" s="38"/>
      <c r="J178" s="38"/>
      <c r="K178" s="36" t="s">
        <v>10</v>
      </c>
      <c r="L178" s="36" t="s">
        <v>10</v>
      </c>
      <c r="M178" s="36" t="s">
        <v>10</v>
      </c>
      <c r="N178" s="36" t="s">
        <v>10</v>
      </c>
      <c r="O178" s="36" t="s">
        <v>10</v>
      </c>
      <c r="P178" s="36" t="s">
        <v>10</v>
      </c>
      <c r="Q178" s="36"/>
      <c r="R178" s="36"/>
      <c r="S178" s="36"/>
      <c r="T178" s="36"/>
      <c r="U178" s="36"/>
      <c r="V178" s="36"/>
      <c r="W178" s="36"/>
      <c r="X178" s="36"/>
    </row>
    <row r="179" spans="1:24" ht="15.95" customHeight="1" x14ac:dyDescent="0.25">
      <c r="A179" s="46">
        <v>87</v>
      </c>
      <c r="B179" s="33" t="s">
        <v>75</v>
      </c>
      <c r="C179" s="33" t="s">
        <v>94</v>
      </c>
      <c r="D179" s="7" t="s">
        <v>15</v>
      </c>
      <c r="E179" s="33" t="s">
        <v>10</v>
      </c>
      <c r="F179" s="29">
        <v>100.94623</v>
      </c>
      <c r="G179" s="35">
        <v>38289292</v>
      </c>
      <c r="H179" s="35" t="s">
        <v>10</v>
      </c>
      <c r="I179" s="37" t="s">
        <v>10</v>
      </c>
      <c r="J179" s="37" t="s">
        <v>10</v>
      </c>
      <c r="K179" s="35" t="s">
        <v>10</v>
      </c>
      <c r="L179" s="35" t="s">
        <v>10</v>
      </c>
      <c r="M179" s="35" t="s">
        <v>10</v>
      </c>
      <c r="N179" s="35" t="s">
        <v>10</v>
      </c>
      <c r="O179" s="35" t="s">
        <v>10</v>
      </c>
      <c r="P179" s="35" t="s">
        <v>10</v>
      </c>
      <c r="Q179" s="35" t="s">
        <v>2</v>
      </c>
      <c r="R179" s="35" t="s">
        <v>10</v>
      </c>
      <c r="S179" s="35" t="s">
        <v>10</v>
      </c>
      <c r="T179" s="35" t="s">
        <v>10</v>
      </c>
      <c r="U179" s="35" t="s">
        <v>5</v>
      </c>
      <c r="V179" s="35" t="s">
        <v>5</v>
      </c>
      <c r="W179" s="35" t="s">
        <v>10</v>
      </c>
      <c r="X179" s="35" t="s">
        <v>5</v>
      </c>
    </row>
    <row r="180" spans="1:24" x14ac:dyDescent="0.25">
      <c r="A180" s="46"/>
      <c r="B180" s="34"/>
      <c r="C180" s="34"/>
      <c r="D180" s="8" t="s">
        <v>16</v>
      </c>
      <c r="E180" s="34"/>
      <c r="F180" s="24">
        <v>168.195156</v>
      </c>
      <c r="G180" s="36" t="s">
        <v>10</v>
      </c>
      <c r="H180" s="36" t="s">
        <v>10</v>
      </c>
      <c r="I180" s="38"/>
      <c r="J180" s="38"/>
      <c r="K180" s="36" t="s">
        <v>10</v>
      </c>
      <c r="L180" s="36" t="s">
        <v>10</v>
      </c>
      <c r="M180" s="36" t="s">
        <v>10</v>
      </c>
      <c r="N180" s="36" t="s">
        <v>10</v>
      </c>
      <c r="O180" s="36" t="s">
        <v>10</v>
      </c>
      <c r="P180" s="36" t="s">
        <v>10</v>
      </c>
      <c r="Q180" s="36"/>
      <c r="R180" s="36"/>
      <c r="S180" s="36"/>
      <c r="T180" s="36"/>
      <c r="U180" s="36"/>
      <c r="V180" s="36"/>
      <c r="W180" s="36"/>
      <c r="X180" s="36"/>
    </row>
    <row r="181" spans="1:24" ht="15.95" customHeight="1" x14ac:dyDescent="0.25">
      <c r="A181" s="46">
        <v>88</v>
      </c>
      <c r="B181" s="46" t="s">
        <v>75</v>
      </c>
      <c r="C181" s="33" t="s">
        <v>94</v>
      </c>
      <c r="D181" s="7" t="s">
        <v>15</v>
      </c>
      <c r="E181" s="33" t="s">
        <v>10</v>
      </c>
      <c r="F181" s="17">
        <v>92.929438000000005</v>
      </c>
      <c r="G181" s="35">
        <v>63564965</v>
      </c>
      <c r="H181" s="35" t="s">
        <v>10</v>
      </c>
      <c r="I181" s="35" t="s">
        <v>10</v>
      </c>
      <c r="J181" s="35" t="s">
        <v>10</v>
      </c>
      <c r="K181" s="35" t="s">
        <v>10</v>
      </c>
      <c r="L181" s="35" t="s">
        <v>10</v>
      </c>
      <c r="M181" s="35" t="s">
        <v>10</v>
      </c>
      <c r="N181" s="35" t="s">
        <v>10</v>
      </c>
      <c r="O181" s="35" t="s">
        <v>10</v>
      </c>
      <c r="P181" s="35" t="s">
        <v>10</v>
      </c>
      <c r="Q181" s="35" t="s">
        <v>3</v>
      </c>
      <c r="R181" s="35">
        <v>60</v>
      </c>
      <c r="S181" s="35" t="s">
        <v>102</v>
      </c>
      <c r="T181" s="35" t="s">
        <v>10</v>
      </c>
      <c r="U181" s="35" t="s">
        <v>5</v>
      </c>
      <c r="V181" s="35" t="s">
        <v>5</v>
      </c>
      <c r="W181" s="35" t="s">
        <v>23</v>
      </c>
      <c r="X181" s="35" t="s">
        <v>5</v>
      </c>
    </row>
    <row r="182" spans="1:24" ht="15" customHeight="1" x14ac:dyDescent="0.25">
      <c r="A182" s="46"/>
      <c r="B182" s="46"/>
      <c r="C182" s="34"/>
      <c r="D182" s="8" t="s">
        <v>17</v>
      </c>
      <c r="E182" s="34"/>
      <c r="F182" s="16">
        <v>139.34056000000001</v>
      </c>
      <c r="G182" s="36"/>
      <c r="H182" s="36" t="s">
        <v>10</v>
      </c>
      <c r="I182" s="36"/>
      <c r="J182" s="36"/>
      <c r="K182" s="36" t="s">
        <v>10</v>
      </c>
      <c r="L182" s="36" t="s">
        <v>10</v>
      </c>
      <c r="M182" s="36" t="s">
        <v>10</v>
      </c>
      <c r="N182" s="36" t="s">
        <v>10</v>
      </c>
      <c r="O182" s="36" t="s">
        <v>10</v>
      </c>
      <c r="P182" s="36" t="s">
        <v>10</v>
      </c>
      <c r="Q182" s="36"/>
      <c r="R182" s="36"/>
      <c r="S182" s="36"/>
      <c r="T182" s="36"/>
      <c r="U182" s="36"/>
      <c r="V182" s="36"/>
      <c r="W182" s="36"/>
      <c r="X182" s="36"/>
    </row>
    <row r="183" spans="1:24" ht="45" customHeight="1" x14ac:dyDescent="0.25">
      <c r="A183" s="46"/>
      <c r="B183" s="3" t="s">
        <v>75</v>
      </c>
      <c r="C183" s="25" t="s">
        <v>94</v>
      </c>
      <c r="D183" s="14" t="s">
        <v>18</v>
      </c>
      <c r="E183" s="3" t="s">
        <v>10</v>
      </c>
      <c r="F183" s="18">
        <v>58.431206000000003</v>
      </c>
      <c r="G183" s="3">
        <v>63564965</v>
      </c>
      <c r="H183" s="18" t="s">
        <v>10</v>
      </c>
      <c r="I183" s="31" t="s">
        <v>10</v>
      </c>
      <c r="J183" s="3" t="s">
        <v>10</v>
      </c>
      <c r="K183" s="22" t="s">
        <v>10</v>
      </c>
      <c r="L183" s="22" t="s">
        <v>10</v>
      </c>
      <c r="M183" s="22" t="s">
        <v>10</v>
      </c>
      <c r="N183" s="22" t="s">
        <v>10</v>
      </c>
      <c r="O183" s="22" t="s">
        <v>10</v>
      </c>
      <c r="P183" s="22" t="s">
        <v>10</v>
      </c>
      <c r="Q183" s="3" t="s">
        <v>3</v>
      </c>
      <c r="R183" s="3">
        <v>60</v>
      </c>
      <c r="S183" s="3" t="s">
        <v>43</v>
      </c>
      <c r="T183" s="3" t="s">
        <v>10</v>
      </c>
      <c r="U183" s="3" t="s">
        <v>5</v>
      </c>
      <c r="V183" s="23" t="s">
        <v>5</v>
      </c>
      <c r="W183" s="3" t="s">
        <v>23</v>
      </c>
      <c r="X183" s="3" t="s">
        <v>5</v>
      </c>
    </row>
    <row r="184" spans="1:24" ht="15.95" customHeight="1" x14ac:dyDescent="0.25">
      <c r="A184" s="46">
        <v>89</v>
      </c>
      <c r="B184" s="46" t="s">
        <v>75</v>
      </c>
      <c r="C184" s="33" t="s">
        <v>94</v>
      </c>
      <c r="D184" s="7" t="s">
        <v>15</v>
      </c>
      <c r="E184" s="33" t="s">
        <v>10</v>
      </c>
      <c r="F184" s="17">
        <v>118.576801</v>
      </c>
      <c r="G184" s="35">
        <v>63564965</v>
      </c>
      <c r="H184" s="35" t="s">
        <v>10</v>
      </c>
      <c r="I184" s="37" t="s">
        <v>10</v>
      </c>
      <c r="J184" s="37" t="s">
        <v>10</v>
      </c>
      <c r="K184" s="35" t="s">
        <v>10</v>
      </c>
      <c r="L184" s="35" t="s">
        <v>10</v>
      </c>
      <c r="M184" s="35" t="s">
        <v>10</v>
      </c>
      <c r="N184" s="35" t="s">
        <v>10</v>
      </c>
      <c r="O184" s="35" t="s">
        <v>10</v>
      </c>
      <c r="P184" s="35" t="s">
        <v>10</v>
      </c>
      <c r="Q184" s="35" t="s">
        <v>2</v>
      </c>
      <c r="R184" s="35">
        <v>83</v>
      </c>
      <c r="S184" s="35" t="s">
        <v>61</v>
      </c>
      <c r="T184" s="35" t="s">
        <v>10</v>
      </c>
      <c r="U184" s="35" t="s">
        <v>5</v>
      </c>
      <c r="V184" s="35" t="s">
        <v>5</v>
      </c>
      <c r="W184" s="35" t="s">
        <v>23</v>
      </c>
      <c r="X184" s="35" t="s">
        <v>5</v>
      </c>
    </row>
    <row r="185" spans="1:24" x14ac:dyDescent="0.25">
      <c r="A185" s="46"/>
      <c r="B185" s="46"/>
      <c r="C185" s="34"/>
      <c r="D185" s="8" t="s">
        <v>16</v>
      </c>
      <c r="E185" s="34"/>
      <c r="F185" s="16">
        <v>137.56652700000001</v>
      </c>
      <c r="G185" s="36"/>
      <c r="H185" s="36" t="s">
        <v>10</v>
      </c>
      <c r="I185" s="38" t="s">
        <v>7</v>
      </c>
      <c r="J185" s="38" t="s">
        <v>7</v>
      </c>
      <c r="K185" s="36" t="s">
        <v>10</v>
      </c>
      <c r="L185" s="36" t="s">
        <v>10</v>
      </c>
      <c r="M185" s="36" t="s">
        <v>10</v>
      </c>
      <c r="N185" s="36" t="s">
        <v>10</v>
      </c>
      <c r="O185" s="36" t="s">
        <v>10</v>
      </c>
      <c r="P185" s="36" t="s">
        <v>10</v>
      </c>
      <c r="Q185" s="36"/>
      <c r="R185" s="36"/>
      <c r="S185" s="36"/>
      <c r="T185" s="36"/>
      <c r="U185" s="36"/>
      <c r="V185" s="36"/>
      <c r="W185" s="41"/>
      <c r="X185" s="36"/>
    </row>
    <row r="186" spans="1:24" ht="15.95" customHeight="1" x14ac:dyDescent="0.25">
      <c r="A186" s="46">
        <v>90</v>
      </c>
      <c r="B186" s="46" t="s">
        <v>75</v>
      </c>
      <c r="C186" s="33" t="s">
        <v>94</v>
      </c>
      <c r="D186" s="7" t="s">
        <v>15</v>
      </c>
      <c r="E186" s="33" t="s">
        <v>10</v>
      </c>
      <c r="F186" s="17">
        <v>20.173272999999998</v>
      </c>
      <c r="G186" s="35">
        <v>45326818</v>
      </c>
      <c r="H186" s="35" t="s">
        <v>10</v>
      </c>
      <c r="I186" s="35" t="s">
        <v>10</v>
      </c>
      <c r="J186" s="35" t="s">
        <v>10</v>
      </c>
      <c r="K186" s="35" t="s">
        <v>10</v>
      </c>
      <c r="L186" s="35" t="s">
        <v>10</v>
      </c>
      <c r="M186" s="35" t="s">
        <v>10</v>
      </c>
      <c r="N186" s="35" t="s">
        <v>10</v>
      </c>
      <c r="O186" s="35" t="s">
        <v>10</v>
      </c>
      <c r="P186" s="35" t="s">
        <v>10</v>
      </c>
      <c r="Q186" s="35" t="s">
        <v>2</v>
      </c>
      <c r="R186" s="35">
        <v>53</v>
      </c>
      <c r="S186" s="35" t="s">
        <v>22</v>
      </c>
      <c r="T186" s="35" t="s">
        <v>4</v>
      </c>
      <c r="U186" s="35" t="s">
        <v>5</v>
      </c>
      <c r="V186" s="35" t="s">
        <v>5</v>
      </c>
      <c r="W186" s="35" t="s">
        <v>23</v>
      </c>
      <c r="X186" s="35" t="s">
        <v>5</v>
      </c>
    </row>
    <row r="187" spans="1:24" x14ac:dyDescent="0.25">
      <c r="A187" s="46"/>
      <c r="B187" s="46"/>
      <c r="C187" s="34"/>
      <c r="D187" s="8" t="s">
        <v>16</v>
      </c>
      <c r="E187" s="34"/>
      <c r="F187" s="16">
        <v>64.091661000000002</v>
      </c>
      <c r="G187" s="36"/>
      <c r="H187" s="36" t="s">
        <v>10</v>
      </c>
      <c r="I187" s="36" t="s">
        <v>10</v>
      </c>
      <c r="J187" s="36" t="s">
        <v>10</v>
      </c>
      <c r="K187" s="36" t="s">
        <v>10</v>
      </c>
      <c r="L187" s="36" t="s">
        <v>10</v>
      </c>
      <c r="M187" s="36" t="s">
        <v>10</v>
      </c>
      <c r="N187" s="36" t="s">
        <v>10</v>
      </c>
      <c r="O187" s="36" t="s">
        <v>10</v>
      </c>
      <c r="P187" s="36" t="s">
        <v>10</v>
      </c>
      <c r="Q187" s="36"/>
      <c r="R187" s="36"/>
      <c r="S187" s="36"/>
      <c r="T187" s="36"/>
      <c r="U187" s="36"/>
      <c r="V187" s="36"/>
      <c r="W187" s="36"/>
      <c r="X187" s="36"/>
    </row>
    <row r="188" spans="1:24" ht="15.95" customHeight="1" x14ac:dyDescent="0.25">
      <c r="A188" s="46">
        <v>91</v>
      </c>
      <c r="B188" s="46" t="s">
        <v>75</v>
      </c>
      <c r="C188" s="33" t="s">
        <v>93</v>
      </c>
      <c r="D188" s="7" t="s">
        <v>15</v>
      </c>
      <c r="E188" s="33" t="s">
        <v>10</v>
      </c>
      <c r="F188" s="15">
        <v>19.547101000000001</v>
      </c>
      <c r="G188" s="35">
        <v>45326818</v>
      </c>
      <c r="H188" s="35" t="s">
        <v>10</v>
      </c>
      <c r="I188" s="35" t="s">
        <v>10</v>
      </c>
      <c r="J188" s="35" t="s">
        <v>10</v>
      </c>
      <c r="K188" s="35" t="s">
        <v>10</v>
      </c>
      <c r="L188" s="35" t="s">
        <v>10</v>
      </c>
      <c r="M188" s="35" t="s">
        <v>10</v>
      </c>
      <c r="N188" s="35" t="s">
        <v>10</v>
      </c>
      <c r="O188" s="35" t="s">
        <v>10</v>
      </c>
      <c r="P188" s="35" t="s">
        <v>10</v>
      </c>
      <c r="Q188" s="35" t="s">
        <v>2</v>
      </c>
      <c r="R188" s="35">
        <v>67</v>
      </c>
      <c r="S188" s="35" t="s">
        <v>22</v>
      </c>
      <c r="T188" s="35" t="s">
        <v>4</v>
      </c>
      <c r="U188" s="35" t="s">
        <v>5</v>
      </c>
      <c r="V188" s="35" t="s">
        <v>5</v>
      </c>
      <c r="W188" s="35" t="s">
        <v>23</v>
      </c>
      <c r="X188" s="35" t="s">
        <v>5</v>
      </c>
    </row>
    <row r="189" spans="1:24" x14ac:dyDescent="0.25">
      <c r="A189" s="46"/>
      <c r="B189" s="46"/>
      <c r="C189" s="34"/>
      <c r="D189" s="8" t="s">
        <v>16</v>
      </c>
      <c r="E189" s="34"/>
      <c r="F189" s="15">
        <v>49.819504000000002</v>
      </c>
      <c r="G189" s="36"/>
      <c r="H189" s="36" t="s">
        <v>10</v>
      </c>
      <c r="I189" s="36" t="s">
        <v>10</v>
      </c>
      <c r="J189" s="36" t="s">
        <v>10</v>
      </c>
      <c r="K189" s="36" t="s">
        <v>10</v>
      </c>
      <c r="L189" s="36" t="s">
        <v>10</v>
      </c>
      <c r="M189" s="36" t="s">
        <v>10</v>
      </c>
      <c r="N189" s="36" t="s">
        <v>10</v>
      </c>
      <c r="O189" s="36" t="s">
        <v>10</v>
      </c>
      <c r="P189" s="36" t="s">
        <v>10</v>
      </c>
      <c r="Q189" s="36"/>
      <c r="R189" s="36"/>
      <c r="S189" s="36"/>
      <c r="T189" s="36"/>
      <c r="U189" s="36"/>
      <c r="V189" s="36"/>
      <c r="W189" s="36"/>
      <c r="X189" s="36"/>
    </row>
    <row r="190" spans="1:24" x14ac:dyDescent="0.25">
      <c r="A190" s="46">
        <v>92</v>
      </c>
      <c r="B190" s="46" t="s">
        <v>75</v>
      </c>
      <c r="C190" s="33" t="s">
        <v>94</v>
      </c>
      <c r="D190" s="7" t="s">
        <v>15</v>
      </c>
      <c r="E190" s="33" t="s">
        <v>10</v>
      </c>
      <c r="F190" s="17">
        <v>20.551233</v>
      </c>
      <c r="G190" s="35">
        <v>45326818</v>
      </c>
      <c r="H190" s="35" t="s">
        <v>10</v>
      </c>
      <c r="I190" s="35" t="s">
        <v>10</v>
      </c>
      <c r="J190" s="35" t="s">
        <v>10</v>
      </c>
      <c r="K190" s="35" t="s">
        <v>10</v>
      </c>
      <c r="L190" s="35" t="s">
        <v>10</v>
      </c>
      <c r="M190" s="35" t="s">
        <v>10</v>
      </c>
      <c r="N190" s="35" t="s">
        <v>10</v>
      </c>
      <c r="O190" s="35" t="s">
        <v>10</v>
      </c>
      <c r="P190" s="35" t="s">
        <v>10</v>
      </c>
      <c r="Q190" s="35" t="s">
        <v>3</v>
      </c>
      <c r="R190" s="35">
        <v>69</v>
      </c>
      <c r="S190" s="35" t="s">
        <v>22</v>
      </c>
      <c r="T190" s="35" t="s">
        <v>4</v>
      </c>
      <c r="U190" s="35" t="s">
        <v>5</v>
      </c>
      <c r="V190" s="35" t="s">
        <v>5</v>
      </c>
      <c r="W190" s="35" t="s">
        <v>23</v>
      </c>
      <c r="X190" s="35" t="s">
        <v>5</v>
      </c>
    </row>
    <row r="191" spans="1:24" x14ac:dyDescent="0.25">
      <c r="A191" s="46"/>
      <c r="B191" s="46"/>
      <c r="C191" s="34"/>
      <c r="D191" s="8" t="s">
        <v>19</v>
      </c>
      <c r="E191" s="34"/>
      <c r="F191" s="15">
        <v>40.475124000000001</v>
      </c>
      <c r="G191" s="36"/>
      <c r="H191" s="36" t="s">
        <v>10</v>
      </c>
      <c r="I191" s="36" t="s">
        <v>10</v>
      </c>
      <c r="J191" s="36" t="s">
        <v>10</v>
      </c>
      <c r="K191" s="36" t="s">
        <v>10</v>
      </c>
      <c r="L191" s="36" t="s">
        <v>10</v>
      </c>
      <c r="M191" s="36" t="s">
        <v>10</v>
      </c>
      <c r="N191" s="36" t="s">
        <v>10</v>
      </c>
      <c r="O191" s="36" t="s">
        <v>10</v>
      </c>
      <c r="P191" s="36" t="s">
        <v>10</v>
      </c>
      <c r="Q191" s="36"/>
      <c r="R191" s="36"/>
      <c r="S191" s="36"/>
      <c r="T191" s="36"/>
      <c r="U191" s="36"/>
      <c r="V191" s="36"/>
      <c r="W191" s="36"/>
      <c r="X191" s="36"/>
    </row>
    <row r="192" spans="1:24" x14ac:dyDescent="0.25">
      <c r="A192" s="46">
        <v>93</v>
      </c>
      <c r="B192" s="46" t="s">
        <v>75</v>
      </c>
      <c r="C192" s="33" t="s">
        <v>94</v>
      </c>
      <c r="D192" s="7" t="s">
        <v>15</v>
      </c>
      <c r="E192" s="33" t="s">
        <v>10</v>
      </c>
      <c r="F192" s="17">
        <v>6.3964860000000003</v>
      </c>
      <c r="G192" s="35">
        <v>45326818</v>
      </c>
      <c r="H192" s="35" t="s">
        <v>10</v>
      </c>
      <c r="I192" s="35" t="s">
        <v>10</v>
      </c>
      <c r="J192" s="35" t="s">
        <v>10</v>
      </c>
      <c r="K192" s="35" t="s">
        <v>10</v>
      </c>
      <c r="L192" s="35" t="s">
        <v>10</v>
      </c>
      <c r="M192" s="35" t="s">
        <v>10</v>
      </c>
      <c r="N192" s="35" t="s">
        <v>10</v>
      </c>
      <c r="O192" s="35" t="s">
        <v>10</v>
      </c>
      <c r="P192" s="35" t="s">
        <v>10</v>
      </c>
      <c r="Q192" s="35" t="s">
        <v>6</v>
      </c>
      <c r="R192" s="35" t="s">
        <v>6</v>
      </c>
      <c r="S192" s="35" t="s">
        <v>6</v>
      </c>
      <c r="T192" s="35" t="s">
        <v>4</v>
      </c>
      <c r="U192" s="35" t="s">
        <v>5</v>
      </c>
      <c r="V192" s="35" t="s">
        <v>5</v>
      </c>
      <c r="W192" s="35" t="s">
        <v>23</v>
      </c>
      <c r="X192" s="35" t="s">
        <v>5</v>
      </c>
    </row>
    <row r="193" spans="1:24" x14ac:dyDescent="0.25">
      <c r="A193" s="46"/>
      <c r="B193" s="46"/>
      <c r="C193" s="34"/>
      <c r="D193" s="8" t="s">
        <v>19</v>
      </c>
      <c r="E193" s="34"/>
      <c r="F193" s="16">
        <v>23.019290999999999</v>
      </c>
      <c r="G193" s="36"/>
      <c r="H193" s="36" t="s">
        <v>10</v>
      </c>
      <c r="I193" s="36" t="s">
        <v>10</v>
      </c>
      <c r="J193" s="36" t="s">
        <v>10</v>
      </c>
      <c r="K193" s="36" t="s">
        <v>10</v>
      </c>
      <c r="L193" s="36" t="s">
        <v>10</v>
      </c>
      <c r="M193" s="36" t="s">
        <v>10</v>
      </c>
      <c r="N193" s="36" t="s">
        <v>10</v>
      </c>
      <c r="O193" s="36" t="s">
        <v>10</v>
      </c>
      <c r="P193" s="36" t="s">
        <v>10</v>
      </c>
      <c r="Q193" s="36"/>
      <c r="R193" s="36"/>
      <c r="S193" s="36"/>
      <c r="T193" s="36"/>
      <c r="U193" s="36"/>
      <c r="V193" s="36"/>
      <c r="W193" s="36"/>
      <c r="X193" s="36"/>
    </row>
    <row r="194" spans="1:24" x14ac:dyDescent="0.25">
      <c r="A194" s="46">
        <v>94</v>
      </c>
      <c r="B194" s="46" t="s">
        <v>75</v>
      </c>
      <c r="C194" s="33" t="s">
        <v>94</v>
      </c>
      <c r="D194" s="7" t="s">
        <v>15</v>
      </c>
      <c r="E194" s="33" t="s">
        <v>10</v>
      </c>
      <c r="F194" s="15">
        <v>144.340013</v>
      </c>
      <c r="G194" s="35">
        <v>38874504</v>
      </c>
      <c r="H194" s="35" t="s">
        <v>10</v>
      </c>
      <c r="I194" s="35" t="s">
        <v>10</v>
      </c>
      <c r="J194" s="35" t="s">
        <v>10</v>
      </c>
      <c r="K194" s="35" t="s">
        <v>10</v>
      </c>
      <c r="L194" s="35" t="s">
        <v>10</v>
      </c>
      <c r="M194" s="35" t="s">
        <v>10</v>
      </c>
      <c r="N194" s="35" t="s">
        <v>10</v>
      </c>
      <c r="O194" s="35" t="s">
        <v>10</v>
      </c>
      <c r="P194" s="35" t="s">
        <v>10</v>
      </c>
      <c r="Q194" s="35" t="s">
        <v>3</v>
      </c>
      <c r="R194" s="35">
        <v>28</v>
      </c>
      <c r="S194" s="35" t="s">
        <v>46</v>
      </c>
      <c r="T194" s="35" t="s">
        <v>10</v>
      </c>
      <c r="U194" s="35" t="s">
        <v>4</v>
      </c>
      <c r="V194" s="35" t="s">
        <v>5</v>
      </c>
      <c r="W194" s="35" t="s">
        <v>10</v>
      </c>
      <c r="X194" s="35" t="s">
        <v>5</v>
      </c>
    </row>
    <row r="195" spans="1:24" x14ac:dyDescent="0.25">
      <c r="A195" s="46"/>
      <c r="B195" s="46"/>
      <c r="C195" s="34"/>
      <c r="D195" s="8" t="s">
        <v>16</v>
      </c>
      <c r="E195" s="34"/>
      <c r="F195" s="16">
        <v>317.79153100000002</v>
      </c>
      <c r="G195" s="36"/>
      <c r="H195" s="36" t="s">
        <v>10</v>
      </c>
      <c r="I195" s="36" t="s">
        <v>10</v>
      </c>
      <c r="J195" s="36" t="s">
        <v>10</v>
      </c>
      <c r="K195" s="36" t="s">
        <v>10</v>
      </c>
      <c r="L195" s="36" t="s">
        <v>10</v>
      </c>
      <c r="M195" s="36" t="s">
        <v>10</v>
      </c>
      <c r="N195" s="36" t="s">
        <v>10</v>
      </c>
      <c r="O195" s="36" t="s">
        <v>10</v>
      </c>
      <c r="P195" s="36" t="s">
        <v>10</v>
      </c>
      <c r="Q195" s="36"/>
      <c r="R195" s="36"/>
      <c r="S195" s="36"/>
      <c r="T195" s="36"/>
      <c r="U195" s="36"/>
      <c r="V195" s="36"/>
      <c r="W195" s="36"/>
      <c r="X195" s="36"/>
    </row>
    <row r="196" spans="1:24" x14ac:dyDescent="0.25">
      <c r="A196" s="46">
        <v>95</v>
      </c>
      <c r="B196" s="46" t="s">
        <v>75</v>
      </c>
      <c r="C196" s="35" t="s">
        <v>96</v>
      </c>
      <c r="D196" s="7" t="s">
        <v>15</v>
      </c>
      <c r="E196" s="33" t="s">
        <v>10</v>
      </c>
      <c r="F196" s="17">
        <v>143.88037</v>
      </c>
      <c r="G196" s="35">
        <v>38874504</v>
      </c>
      <c r="H196" s="35" t="s">
        <v>10</v>
      </c>
      <c r="I196" s="35" t="s">
        <v>10</v>
      </c>
      <c r="J196" s="35" t="s">
        <v>10</v>
      </c>
      <c r="K196" s="35" t="s">
        <v>10</v>
      </c>
      <c r="L196" s="35" t="s">
        <v>10</v>
      </c>
      <c r="M196" s="35" t="s">
        <v>10</v>
      </c>
      <c r="N196" s="35" t="s">
        <v>10</v>
      </c>
      <c r="O196" s="35" t="s">
        <v>10</v>
      </c>
      <c r="P196" s="35" t="s">
        <v>10</v>
      </c>
      <c r="Q196" s="35" t="s">
        <v>3</v>
      </c>
      <c r="R196" s="35">
        <v>41</v>
      </c>
      <c r="S196" s="35" t="s">
        <v>48</v>
      </c>
      <c r="T196" s="35" t="s">
        <v>10</v>
      </c>
      <c r="U196" s="35" t="s">
        <v>4</v>
      </c>
      <c r="V196" s="35" t="s">
        <v>5</v>
      </c>
      <c r="W196" s="35" t="s">
        <v>10</v>
      </c>
      <c r="X196" s="35" t="s">
        <v>5</v>
      </c>
    </row>
    <row r="197" spans="1:24" x14ac:dyDescent="0.25">
      <c r="A197" s="46"/>
      <c r="B197" s="46"/>
      <c r="C197" s="36"/>
      <c r="D197" s="8" t="s">
        <v>16</v>
      </c>
      <c r="E197" s="34"/>
      <c r="F197" s="16">
        <v>257.59255000000002</v>
      </c>
      <c r="G197" s="36"/>
      <c r="H197" s="36" t="s">
        <v>10</v>
      </c>
      <c r="I197" s="36" t="s">
        <v>10</v>
      </c>
      <c r="J197" s="36" t="s">
        <v>10</v>
      </c>
      <c r="K197" s="36" t="s">
        <v>10</v>
      </c>
      <c r="L197" s="36" t="s">
        <v>10</v>
      </c>
      <c r="M197" s="36" t="s">
        <v>10</v>
      </c>
      <c r="N197" s="36" t="s">
        <v>10</v>
      </c>
      <c r="O197" s="36" t="s">
        <v>10</v>
      </c>
      <c r="P197" s="36" t="s">
        <v>10</v>
      </c>
      <c r="Q197" s="36"/>
      <c r="R197" s="36"/>
      <c r="S197" s="36"/>
      <c r="T197" s="36"/>
      <c r="U197" s="36"/>
      <c r="V197" s="36"/>
      <c r="W197" s="36"/>
      <c r="X197" s="36"/>
    </row>
    <row r="198" spans="1:24" x14ac:dyDescent="0.25">
      <c r="A198" s="46">
        <v>96</v>
      </c>
      <c r="B198" s="46" t="s">
        <v>75</v>
      </c>
      <c r="C198" s="33" t="s">
        <v>94</v>
      </c>
      <c r="D198" s="7" t="s">
        <v>15</v>
      </c>
      <c r="E198" s="33" t="s">
        <v>10</v>
      </c>
      <c r="F198" s="17">
        <v>56.124195</v>
      </c>
      <c r="G198" s="35">
        <v>38754065</v>
      </c>
      <c r="H198" s="35" t="s">
        <v>10</v>
      </c>
      <c r="I198" s="35" t="s">
        <v>10</v>
      </c>
      <c r="J198" s="35" t="s">
        <v>10</v>
      </c>
      <c r="K198" s="35" t="s">
        <v>10</v>
      </c>
      <c r="L198" s="35" t="s">
        <v>10</v>
      </c>
      <c r="M198" s="35" t="s">
        <v>10</v>
      </c>
      <c r="N198" s="35" t="s">
        <v>10</v>
      </c>
      <c r="O198" s="35" t="s">
        <v>10</v>
      </c>
      <c r="P198" s="35" t="s">
        <v>10</v>
      </c>
      <c r="Q198" s="35" t="s">
        <v>2</v>
      </c>
      <c r="R198" s="35">
        <v>65</v>
      </c>
      <c r="S198" s="35" t="s">
        <v>33</v>
      </c>
      <c r="T198" s="35" t="s">
        <v>5</v>
      </c>
      <c r="U198" s="35" t="s">
        <v>5</v>
      </c>
      <c r="V198" s="35" t="s">
        <v>5</v>
      </c>
      <c r="W198" s="35" t="s">
        <v>28</v>
      </c>
      <c r="X198" s="35" t="s">
        <v>4</v>
      </c>
    </row>
    <row r="199" spans="1:24" x14ac:dyDescent="0.25">
      <c r="A199" s="46"/>
      <c r="B199" s="46"/>
      <c r="C199" s="34"/>
      <c r="D199" s="8" t="s">
        <v>16</v>
      </c>
      <c r="E199" s="34"/>
      <c r="F199" s="16">
        <v>62.836030000000001</v>
      </c>
      <c r="G199" s="36"/>
      <c r="H199" s="36" t="s">
        <v>10</v>
      </c>
      <c r="I199" s="36" t="s">
        <v>10</v>
      </c>
      <c r="J199" s="36" t="s">
        <v>10</v>
      </c>
      <c r="K199" s="36" t="s">
        <v>10</v>
      </c>
      <c r="L199" s="36" t="s">
        <v>10</v>
      </c>
      <c r="M199" s="36" t="s">
        <v>10</v>
      </c>
      <c r="N199" s="36" t="s">
        <v>10</v>
      </c>
      <c r="O199" s="36" t="s">
        <v>10</v>
      </c>
      <c r="P199" s="36" t="s">
        <v>10</v>
      </c>
      <c r="Q199" s="36"/>
      <c r="R199" s="36"/>
      <c r="S199" s="36"/>
      <c r="T199" s="36"/>
      <c r="U199" s="36"/>
      <c r="V199" s="36"/>
      <c r="W199" s="36"/>
      <c r="X199" s="36"/>
    </row>
    <row r="200" spans="1:24" x14ac:dyDescent="0.25">
      <c r="A200" s="46">
        <v>97</v>
      </c>
      <c r="B200" s="46" t="s">
        <v>75</v>
      </c>
      <c r="C200" s="33" t="s">
        <v>94</v>
      </c>
      <c r="D200" s="7" t="s">
        <v>15</v>
      </c>
      <c r="E200" s="33" t="s">
        <v>10</v>
      </c>
      <c r="F200" s="17">
        <v>27.541163999999998</v>
      </c>
      <c r="G200" s="35">
        <v>38754065</v>
      </c>
      <c r="H200" s="35" t="s">
        <v>10</v>
      </c>
      <c r="I200" s="35" t="s">
        <v>10</v>
      </c>
      <c r="J200" s="35" t="s">
        <v>10</v>
      </c>
      <c r="K200" s="35" t="s">
        <v>10</v>
      </c>
      <c r="L200" s="35" t="s">
        <v>10</v>
      </c>
      <c r="M200" s="35" t="s">
        <v>10</v>
      </c>
      <c r="N200" s="35" t="s">
        <v>10</v>
      </c>
      <c r="O200" s="35" t="s">
        <v>10</v>
      </c>
      <c r="P200" s="35" t="s">
        <v>10</v>
      </c>
      <c r="Q200" s="35" t="s">
        <v>2</v>
      </c>
      <c r="R200" s="35">
        <v>58</v>
      </c>
      <c r="S200" s="35" t="s">
        <v>32</v>
      </c>
      <c r="T200" s="35" t="s">
        <v>5</v>
      </c>
      <c r="U200" s="35" t="s">
        <v>5</v>
      </c>
      <c r="V200" s="35" t="s">
        <v>5</v>
      </c>
      <c r="W200" s="35" t="s">
        <v>28</v>
      </c>
      <c r="X200" s="35" t="s">
        <v>4</v>
      </c>
    </row>
    <row r="201" spans="1:24" x14ac:dyDescent="0.25">
      <c r="A201" s="46"/>
      <c r="B201" s="46"/>
      <c r="C201" s="34"/>
      <c r="D201" s="8" t="s">
        <v>16</v>
      </c>
      <c r="E201" s="34"/>
      <c r="F201" s="16">
        <v>47.035184000000001</v>
      </c>
      <c r="G201" s="36"/>
      <c r="H201" s="36" t="s">
        <v>10</v>
      </c>
      <c r="I201" s="36" t="s">
        <v>10</v>
      </c>
      <c r="J201" s="36" t="s">
        <v>10</v>
      </c>
      <c r="K201" s="36" t="s">
        <v>10</v>
      </c>
      <c r="L201" s="36" t="s">
        <v>10</v>
      </c>
      <c r="M201" s="36" t="s">
        <v>10</v>
      </c>
      <c r="N201" s="36" t="s">
        <v>10</v>
      </c>
      <c r="O201" s="36" t="s">
        <v>10</v>
      </c>
      <c r="P201" s="36" t="s">
        <v>10</v>
      </c>
      <c r="Q201" s="36"/>
      <c r="R201" s="36"/>
      <c r="S201" s="36"/>
      <c r="T201" s="36"/>
      <c r="U201" s="36"/>
      <c r="V201" s="36"/>
      <c r="W201" s="36"/>
      <c r="X201" s="36"/>
    </row>
    <row r="202" spans="1:24" x14ac:dyDescent="0.25">
      <c r="A202" s="46">
        <v>98</v>
      </c>
      <c r="B202" s="46" t="s">
        <v>75</v>
      </c>
      <c r="C202" s="33" t="s">
        <v>94</v>
      </c>
      <c r="D202" s="7" t="s">
        <v>15</v>
      </c>
      <c r="E202" s="33" t="s">
        <v>10</v>
      </c>
      <c r="F202" s="17">
        <v>57.351906999999997</v>
      </c>
      <c r="G202" s="35">
        <v>51189318</v>
      </c>
      <c r="H202" s="35" t="s">
        <v>10</v>
      </c>
      <c r="I202" s="35" t="s">
        <v>10</v>
      </c>
      <c r="J202" s="35" t="s">
        <v>10</v>
      </c>
      <c r="K202" s="35" t="s">
        <v>10</v>
      </c>
      <c r="L202" s="35" t="s">
        <v>10</v>
      </c>
      <c r="M202" s="35" t="s">
        <v>10</v>
      </c>
      <c r="N202" s="35" t="s">
        <v>10</v>
      </c>
      <c r="O202" s="35" t="s">
        <v>10</v>
      </c>
      <c r="P202" s="35" t="s">
        <v>10</v>
      </c>
      <c r="Q202" s="35" t="s">
        <v>2</v>
      </c>
      <c r="R202" s="35">
        <v>82</v>
      </c>
      <c r="S202" s="35" t="s">
        <v>40</v>
      </c>
      <c r="T202" s="35" t="s">
        <v>10</v>
      </c>
      <c r="U202" s="35" t="s">
        <v>5</v>
      </c>
      <c r="V202" s="35" t="s">
        <v>5</v>
      </c>
      <c r="W202" s="35" t="s">
        <v>28</v>
      </c>
      <c r="X202" s="35" t="s">
        <v>4</v>
      </c>
    </row>
    <row r="203" spans="1:24" x14ac:dyDescent="0.25">
      <c r="A203" s="46"/>
      <c r="B203" s="46"/>
      <c r="C203" s="34"/>
      <c r="D203" s="8" t="s">
        <v>16</v>
      </c>
      <c r="E203" s="34"/>
      <c r="F203" s="16">
        <v>59.911909999999999</v>
      </c>
      <c r="G203" s="36"/>
      <c r="H203" s="36" t="s">
        <v>10</v>
      </c>
      <c r="I203" s="36" t="s">
        <v>10</v>
      </c>
      <c r="J203" s="36" t="s">
        <v>10</v>
      </c>
      <c r="K203" s="36" t="s">
        <v>10</v>
      </c>
      <c r="L203" s="36" t="s">
        <v>10</v>
      </c>
      <c r="M203" s="36" t="s">
        <v>10</v>
      </c>
      <c r="N203" s="36" t="s">
        <v>10</v>
      </c>
      <c r="O203" s="36" t="s">
        <v>10</v>
      </c>
      <c r="P203" s="36" t="s">
        <v>10</v>
      </c>
      <c r="Q203" s="36"/>
      <c r="R203" s="36"/>
      <c r="S203" s="36"/>
      <c r="T203" s="36"/>
      <c r="U203" s="36"/>
      <c r="V203" s="36"/>
      <c r="W203" s="36"/>
      <c r="X203" s="36"/>
    </row>
    <row r="204" spans="1:24" x14ac:dyDescent="0.25">
      <c r="A204" s="46">
        <v>99</v>
      </c>
      <c r="B204" s="46" t="s">
        <v>75</v>
      </c>
      <c r="C204" s="33" t="s">
        <v>94</v>
      </c>
      <c r="D204" s="7" t="s">
        <v>15</v>
      </c>
      <c r="E204" s="33" t="s">
        <v>10</v>
      </c>
      <c r="F204" s="17">
        <v>32.953271999999998</v>
      </c>
      <c r="G204" s="35">
        <v>51189318</v>
      </c>
      <c r="H204" s="35" t="s">
        <v>10</v>
      </c>
      <c r="I204" s="35" t="s">
        <v>10</v>
      </c>
      <c r="J204" s="35" t="s">
        <v>10</v>
      </c>
      <c r="K204" s="35" t="s">
        <v>10</v>
      </c>
      <c r="L204" s="35" t="s">
        <v>10</v>
      </c>
      <c r="M204" s="35" t="s">
        <v>10</v>
      </c>
      <c r="N204" s="35" t="s">
        <v>10</v>
      </c>
      <c r="O204" s="35" t="s">
        <v>10</v>
      </c>
      <c r="P204" s="35" t="s">
        <v>10</v>
      </c>
      <c r="Q204" s="35" t="s">
        <v>3</v>
      </c>
      <c r="R204" s="35">
        <v>75</v>
      </c>
      <c r="S204" s="35" t="s">
        <v>38</v>
      </c>
      <c r="T204" s="35" t="s">
        <v>10</v>
      </c>
      <c r="U204" s="35" t="s">
        <v>5</v>
      </c>
      <c r="V204" s="35" t="s">
        <v>5</v>
      </c>
      <c r="W204" s="35" t="s">
        <v>28</v>
      </c>
      <c r="X204" s="35" t="s">
        <v>4</v>
      </c>
    </row>
    <row r="205" spans="1:24" x14ac:dyDescent="0.25">
      <c r="A205" s="46"/>
      <c r="B205" s="46"/>
      <c r="C205" s="34"/>
      <c r="D205" s="8" t="s">
        <v>16</v>
      </c>
      <c r="E205" s="34"/>
      <c r="F205" s="16">
        <v>45.418585</v>
      </c>
      <c r="G205" s="36"/>
      <c r="H205" s="36" t="s">
        <v>10</v>
      </c>
      <c r="I205" s="36" t="s">
        <v>10</v>
      </c>
      <c r="J205" s="36" t="s">
        <v>10</v>
      </c>
      <c r="K205" s="36" t="s">
        <v>10</v>
      </c>
      <c r="L205" s="36" t="s">
        <v>10</v>
      </c>
      <c r="M205" s="36" t="s">
        <v>10</v>
      </c>
      <c r="N205" s="36" t="s">
        <v>10</v>
      </c>
      <c r="O205" s="36" t="s">
        <v>10</v>
      </c>
      <c r="P205" s="36" t="s">
        <v>10</v>
      </c>
      <c r="Q205" s="36"/>
      <c r="R205" s="36"/>
      <c r="S205" s="36"/>
      <c r="T205" s="36"/>
      <c r="U205" s="36"/>
      <c r="V205" s="36"/>
      <c r="W205" s="36"/>
      <c r="X205" s="36"/>
    </row>
    <row r="206" spans="1:24" x14ac:dyDescent="0.25">
      <c r="A206" s="46">
        <v>100</v>
      </c>
      <c r="B206" s="46" t="s">
        <v>75</v>
      </c>
      <c r="C206" s="33" t="s">
        <v>95</v>
      </c>
      <c r="D206" s="7" t="s">
        <v>15</v>
      </c>
      <c r="E206" s="33" t="s">
        <v>10</v>
      </c>
      <c r="F206" s="15">
        <v>3.0170810000000001</v>
      </c>
      <c r="G206" s="35" t="s">
        <v>10</v>
      </c>
      <c r="H206" s="35" t="s">
        <v>10</v>
      </c>
      <c r="I206" s="35" t="s">
        <v>10</v>
      </c>
      <c r="J206" s="35" t="s">
        <v>10</v>
      </c>
      <c r="K206" s="35" t="s">
        <v>10</v>
      </c>
      <c r="L206" s="35" t="s">
        <v>10</v>
      </c>
      <c r="M206" s="35" t="s">
        <v>10</v>
      </c>
      <c r="N206" s="35" t="s">
        <v>10</v>
      </c>
      <c r="O206" s="35" t="s">
        <v>10</v>
      </c>
      <c r="P206" s="35" t="s">
        <v>10</v>
      </c>
      <c r="Q206" s="35" t="s">
        <v>2</v>
      </c>
      <c r="R206" s="35" t="s">
        <v>10</v>
      </c>
      <c r="S206" s="35" t="s">
        <v>10</v>
      </c>
      <c r="T206" s="35" t="s">
        <v>10</v>
      </c>
      <c r="U206" s="35" t="s">
        <v>10</v>
      </c>
      <c r="V206" s="35" t="s">
        <v>4</v>
      </c>
      <c r="W206" s="35" t="s">
        <v>10</v>
      </c>
      <c r="X206" s="35" t="s">
        <v>10</v>
      </c>
    </row>
    <row r="207" spans="1:24" x14ac:dyDescent="0.25">
      <c r="A207" s="46"/>
      <c r="B207" s="46"/>
      <c r="C207" s="34"/>
      <c r="D207" s="8" t="s">
        <v>16</v>
      </c>
      <c r="E207" s="34"/>
      <c r="F207" s="16">
        <v>33.978898000000001</v>
      </c>
      <c r="G207" s="36" t="s">
        <v>10</v>
      </c>
      <c r="H207" s="36" t="s">
        <v>10</v>
      </c>
      <c r="I207" s="36" t="s">
        <v>10</v>
      </c>
      <c r="J207" s="36" t="s">
        <v>10</v>
      </c>
      <c r="K207" s="36" t="s">
        <v>10</v>
      </c>
      <c r="L207" s="36" t="s">
        <v>10</v>
      </c>
      <c r="M207" s="36" t="s">
        <v>10</v>
      </c>
      <c r="N207" s="36" t="s">
        <v>10</v>
      </c>
      <c r="O207" s="36" t="s">
        <v>10</v>
      </c>
      <c r="P207" s="36" t="s">
        <v>10</v>
      </c>
      <c r="Q207" s="36"/>
      <c r="R207" s="36" t="s">
        <v>10</v>
      </c>
      <c r="S207" s="36" t="s">
        <v>10</v>
      </c>
      <c r="T207" s="36" t="s">
        <v>10</v>
      </c>
      <c r="U207" s="36" t="s">
        <v>10</v>
      </c>
      <c r="V207" s="36"/>
      <c r="W207" s="36" t="s">
        <v>10</v>
      </c>
      <c r="X207" s="36" t="s">
        <v>10</v>
      </c>
    </row>
    <row r="208" spans="1:24" x14ac:dyDescent="0.25">
      <c r="A208" s="46">
        <v>101</v>
      </c>
      <c r="B208" s="46" t="s">
        <v>75</v>
      </c>
      <c r="C208" s="33" t="s">
        <v>95</v>
      </c>
      <c r="D208" s="7" t="s">
        <v>15</v>
      </c>
      <c r="E208" s="33" t="s">
        <v>10</v>
      </c>
      <c r="F208" s="15">
        <v>3.34511</v>
      </c>
      <c r="G208" s="35" t="s">
        <v>10</v>
      </c>
      <c r="H208" s="35" t="s">
        <v>10</v>
      </c>
      <c r="I208" s="35" t="s">
        <v>10</v>
      </c>
      <c r="J208" s="35" t="s">
        <v>10</v>
      </c>
      <c r="K208" s="35" t="s">
        <v>10</v>
      </c>
      <c r="L208" s="35" t="s">
        <v>10</v>
      </c>
      <c r="M208" s="35" t="s">
        <v>10</v>
      </c>
      <c r="N208" s="35" t="s">
        <v>10</v>
      </c>
      <c r="O208" s="35" t="s">
        <v>10</v>
      </c>
      <c r="P208" s="35" t="s">
        <v>10</v>
      </c>
      <c r="Q208" s="35" t="s">
        <v>2</v>
      </c>
      <c r="R208" s="35" t="s">
        <v>10</v>
      </c>
      <c r="S208" s="35" t="s">
        <v>10</v>
      </c>
      <c r="T208" s="35" t="s">
        <v>10</v>
      </c>
      <c r="U208" s="35" t="s">
        <v>10</v>
      </c>
      <c r="V208" s="35" t="s">
        <v>4</v>
      </c>
      <c r="W208" s="35" t="s">
        <v>10</v>
      </c>
      <c r="X208" s="35" t="s">
        <v>10</v>
      </c>
    </row>
    <row r="209" spans="1:24" x14ac:dyDescent="0.25">
      <c r="A209" s="46"/>
      <c r="B209" s="46"/>
      <c r="C209" s="34"/>
      <c r="D209" s="8" t="s">
        <v>16</v>
      </c>
      <c r="E209" s="34"/>
      <c r="F209" s="16">
        <v>8.5733069999999998</v>
      </c>
      <c r="G209" s="36" t="s">
        <v>10</v>
      </c>
      <c r="H209" s="36" t="s">
        <v>10</v>
      </c>
      <c r="I209" s="36" t="s">
        <v>10</v>
      </c>
      <c r="J209" s="36" t="s">
        <v>10</v>
      </c>
      <c r="K209" s="36" t="s">
        <v>10</v>
      </c>
      <c r="L209" s="36" t="s">
        <v>10</v>
      </c>
      <c r="M209" s="36" t="s">
        <v>10</v>
      </c>
      <c r="N209" s="36" t="s">
        <v>10</v>
      </c>
      <c r="O209" s="36" t="s">
        <v>10</v>
      </c>
      <c r="P209" s="36" t="s">
        <v>10</v>
      </c>
      <c r="Q209" s="36"/>
      <c r="R209" s="36" t="s">
        <v>10</v>
      </c>
      <c r="S209" s="36" t="s">
        <v>10</v>
      </c>
      <c r="T209" s="36" t="s">
        <v>10</v>
      </c>
      <c r="U209" s="36" t="s">
        <v>10</v>
      </c>
      <c r="V209" s="36"/>
      <c r="W209" s="36" t="s">
        <v>10</v>
      </c>
      <c r="X209" s="36" t="s">
        <v>10</v>
      </c>
    </row>
  </sheetData>
  <mergeCells count="2003">
    <mergeCell ref="X65:X66"/>
    <mergeCell ref="X67:X68"/>
    <mergeCell ref="X69:X70"/>
    <mergeCell ref="X192:X193"/>
    <mergeCell ref="X194:X195"/>
    <mergeCell ref="X196:X197"/>
    <mergeCell ref="X71:X72"/>
    <mergeCell ref="X198:X199"/>
    <mergeCell ref="X200:X201"/>
    <mergeCell ref="X202:X203"/>
    <mergeCell ref="X204:X205"/>
    <mergeCell ref="X206:X207"/>
    <mergeCell ref="X208:X209"/>
    <mergeCell ref="X133:X134"/>
    <mergeCell ref="X135:X136"/>
    <mergeCell ref="X137:X138"/>
    <mergeCell ref="X139:X140"/>
    <mergeCell ref="X141:X142"/>
    <mergeCell ref="X143:X144"/>
    <mergeCell ref="X145:X146"/>
    <mergeCell ref="X147:X148"/>
    <mergeCell ref="X149:X150"/>
    <mergeCell ref="X184:X185"/>
    <mergeCell ref="X151:X152"/>
    <mergeCell ref="X173:X174"/>
    <mergeCell ref="X186:X187"/>
    <mergeCell ref="X188:X189"/>
    <mergeCell ref="X190:X191"/>
    <mergeCell ref="X175:X176"/>
    <mergeCell ref="X171:X172"/>
    <mergeCell ref="X101:X102"/>
    <mergeCell ref="X103:X104"/>
    <mergeCell ref="Q73:Q74"/>
    <mergeCell ref="Q75:Q76"/>
    <mergeCell ref="X2:X3"/>
    <mergeCell ref="X4:X5"/>
    <mergeCell ref="X6:X7"/>
    <mergeCell ref="X8:X9"/>
    <mergeCell ref="X10:X11"/>
    <mergeCell ref="X12:X13"/>
    <mergeCell ref="X14:X15"/>
    <mergeCell ref="X16:X17"/>
    <mergeCell ref="X21:X22"/>
    <mergeCell ref="X23:X24"/>
    <mergeCell ref="X25:X26"/>
    <mergeCell ref="X27:X28"/>
    <mergeCell ref="X29:X30"/>
    <mergeCell ref="X31:X32"/>
    <mergeCell ref="X33:X34"/>
    <mergeCell ref="X35:X36"/>
    <mergeCell ref="X37:X38"/>
    <mergeCell ref="X39:X40"/>
    <mergeCell ref="X41:X42"/>
    <mergeCell ref="X43:X44"/>
    <mergeCell ref="X45:X46"/>
    <mergeCell ref="X47:X48"/>
    <mergeCell ref="X49:X50"/>
    <mergeCell ref="X51:X52"/>
    <mergeCell ref="X53:X54"/>
    <mergeCell ref="X55:X56"/>
    <mergeCell ref="X57:X58"/>
    <mergeCell ref="X59:X60"/>
    <mergeCell ref="X61:X62"/>
    <mergeCell ref="X63:X64"/>
    <mergeCell ref="X169:X170"/>
    <mergeCell ref="X73:X74"/>
    <mergeCell ref="X75:X76"/>
    <mergeCell ref="X77:X78"/>
    <mergeCell ref="X81:X82"/>
    <mergeCell ref="X83:X84"/>
    <mergeCell ref="X167:X168"/>
    <mergeCell ref="X85:X86"/>
    <mergeCell ref="X87:X88"/>
    <mergeCell ref="X89:X90"/>
    <mergeCell ref="X91:X92"/>
    <mergeCell ref="X93:X94"/>
    <mergeCell ref="X95:X96"/>
    <mergeCell ref="X97:X98"/>
    <mergeCell ref="X99:X100"/>
    <mergeCell ref="X79:X80"/>
    <mergeCell ref="X111:X112"/>
    <mergeCell ref="X113:X114"/>
    <mergeCell ref="X115:X116"/>
    <mergeCell ref="X117:X118"/>
    <mergeCell ref="X119:X120"/>
    <mergeCell ref="X121:X122"/>
    <mergeCell ref="X123:X124"/>
    <mergeCell ref="X125:X126"/>
    <mergeCell ref="X127:X128"/>
    <mergeCell ref="X129:X130"/>
    <mergeCell ref="X131:X132"/>
    <mergeCell ref="X105:X106"/>
    <mergeCell ref="X107:X108"/>
    <mergeCell ref="X109:X110"/>
    <mergeCell ref="X153:X154"/>
    <mergeCell ref="G2:G3"/>
    <mergeCell ref="G4:G5"/>
    <mergeCell ref="G6:G7"/>
    <mergeCell ref="G8:G9"/>
    <mergeCell ref="G10:G11"/>
    <mergeCell ref="G12:G13"/>
    <mergeCell ref="G14:G15"/>
    <mergeCell ref="G16:G17"/>
    <mergeCell ref="G21:G22"/>
    <mergeCell ref="G23:G24"/>
    <mergeCell ref="G25:G26"/>
    <mergeCell ref="G27:G28"/>
    <mergeCell ref="G29:G30"/>
    <mergeCell ref="G31:G32"/>
    <mergeCell ref="G33:G34"/>
    <mergeCell ref="G35:G36"/>
    <mergeCell ref="G73:G74"/>
    <mergeCell ref="A190:A191"/>
    <mergeCell ref="A192:A193"/>
    <mergeCell ref="A194:A195"/>
    <mergeCell ref="A196:A197"/>
    <mergeCell ref="A198:A199"/>
    <mergeCell ref="A200:A201"/>
    <mergeCell ref="A202:A203"/>
    <mergeCell ref="A204:A205"/>
    <mergeCell ref="A206:A207"/>
    <mergeCell ref="A208:A209"/>
    <mergeCell ref="Q6:Q7"/>
    <mergeCell ref="B6:B7"/>
    <mergeCell ref="Q192:Q193"/>
    <mergeCell ref="B192:B193"/>
    <mergeCell ref="G37:G38"/>
    <mergeCell ref="G39:G40"/>
    <mergeCell ref="G41:G42"/>
    <mergeCell ref="G43:G44"/>
    <mergeCell ref="G45:G46"/>
    <mergeCell ref="G47:G48"/>
    <mergeCell ref="G49:G50"/>
    <mergeCell ref="G51:G52"/>
    <mergeCell ref="G53:G54"/>
    <mergeCell ref="G55:G56"/>
    <mergeCell ref="G57:G58"/>
    <mergeCell ref="G59:G60"/>
    <mergeCell ref="G61:G62"/>
    <mergeCell ref="G63:G64"/>
    <mergeCell ref="G65:G66"/>
    <mergeCell ref="G75:G76"/>
    <mergeCell ref="G77:G78"/>
    <mergeCell ref="G81:G82"/>
    <mergeCell ref="A181:A183"/>
    <mergeCell ref="A147:A148"/>
    <mergeCell ref="A149:A150"/>
    <mergeCell ref="A184:A185"/>
    <mergeCell ref="A151:A152"/>
    <mergeCell ref="A173:A174"/>
    <mergeCell ref="A125:A126"/>
    <mergeCell ref="A127:A128"/>
    <mergeCell ref="A129:A130"/>
    <mergeCell ref="A131:A132"/>
    <mergeCell ref="A133:A134"/>
    <mergeCell ref="A135:A136"/>
    <mergeCell ref="A137:A138"/>
    <mergeCell ref="A139:A140"/>
    <mergeCell ref="A141:A142"/>
    <mergeCell ref="A186:A187"/>
    <mergeCell ref="A188:A189"/>
    <mergeCell ref="A171:A172"/>
    <mergeCell ref="A177:A178"/>
    <mergeCell ref="A153:A154"/>
    <mergeCell ref="A155:A156"/>
    <mergeCell ref="A157:A158"/>
    <mergeCell ref="A159:A160"/>
    <mergeCell ref="A161:A162"/>
    <mergeCell ref="A163:A164"/>
    <mergeCell ref="A165:A166"/>
    <mergeCell ref="A179:A180"/>
    <mergeCell ref="A101:A102"/>
    <mergeCell ref="A103:A104"/>
    <mergeCell ref="A105:A106"/>
    <mergeCell ref="A175:A176"/>
    <mergeCell ref="A81:A82"/>
    <mergeCell ref="A111:A112"/>
    <mergeCell ref="A113:A114"/>
    <mergeCell ref="A115:A116"/>
    <mergeCell ref="A117:A118"/>
    <mergeCell ref="A119:A120"/>
    <mergeCell ref="A121:A122"/>
    <mergeCell ref="A123:A124"/>
    <mergeCell ref="A143:A144"/>
    <mergeCell ref="A145:A146"/>
    <mergeCell ref="A69:A70"/>
    <mergeCell ref="A169:A170"/>
    <mergeCell ref="A71:A72"/>
    <mergeCell ref="A73:A74"/>
    <mergeCell ref="A75:A76"/>
    <mergeCell ref="A83:A84"/>
    <mergeCell ref="A167:A168"/>
    <mergeCell ref="A85:A86"/>
    <mergeCell ref="A87:A88"/>
    <mergeCell ref="A89:A90"/>
    <mergeCell ref="A91:A92"/>
    <mergeCell ref="A93:A94"/>
    <mergeCell ref="A95:A96"/>
    <mergeCell ref="A97:A98"/>
    <mergeCell ref="A99:A100"/>
    <mergeCell ref="A107:A110"/>
    <mergeCell ref="A77:A80"/>
    <mergeCell ref="A2:A3"/>
    <mergeCell ref="A4:A5"/>
    <mergeCell ref="A6:A7"/>
    <mergeCell ref="A8:A9"/>
    <mergeCell ref="A10:A11"/>
    <mergeCell ref="A12:A13"/>
    <mergeCell ref="A14:A15"/>
    <mergeCell ref="A16:A17"/>
    <mergeCell ref="A18:A20"/>
    <mergeCell ref="A25:A26"/>
    <mergeCell ref="A27:A28"/>
    <mergeCell ref="A29:A30"/>
    <mergeCell ref="A31:A32"/>
    <mergeCell ref="A33:A34"/>
    <mergeCell ref="A35:A36"/>
    <mergeCell ref="A37:A38"/>
    <mergeCell ref="A39:A40"/>
    <mergeCell ref="A21:A22"/>
    <mergeCell ref="A23:A24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Q208:Q209"/>
    <mergeCell ref="B208:B209"/>
    <mergeCell ref="Q151:Q152"/>
    <mergeCell ref="B151:B152"/>
    <mergeCell ref="Q173:Q174"/>
    <mergeCell ref="B173:B174"/>
    <mergeCell ref="B135:B136"/>
    <mergeCell ref="B137:B138"/>
    <mergeCell ref="B139:B140"/>
    <mergeCell ref="B141:B142"/>
    <mergeCell ref="B119:B120"/>
    <mergeCell ref="B204:B205"/>
    <mergeCell ref="B121:B122"/>
    <mergeCell ref="B123:B124"/>
    <mergeCell ref="B125:B126"/>
    <mergeCell ref="B127:B128"/>
    <mergeCell ref="B196:B197"/>
    <mergeCell ref="B194:B195"/>
    <mergeCell ref="B202:B203"/>
    <mergeCell ref="Q204:Q205"/>
    <mergeCell ref="H149:H150"/>
    <mergeCell ref="G171:G172"/>
    <mergeCell ref="G175:G176"/>
    <mergeCell ref="G133:G134"/>
    <mergeCell ref="G135:G136"/>
    <mergeCell ref="G119:G120"/>
    <mergeCell ref="G121:G122"/>
    <mergeCell ref="G123:G124"/>
    <mergeCell ref="G125:G126"/>
    <mergeCell ref="G127:G128"/>
    <mergeCell ref="G129:G130"/>
    <mergeCell ref="G131:G132"/>
    <mergeCell ref="J186:J187"/>
    <mergeCell ref="G184:G185"/>
    <mergeCell ref="H184:H185"/>
    <mergeCell ref="G173:G174"/>
    <mergeCell ref="I169:I170"/>
    <mergeCell ref="H171:H172"/>
    <mergeCell ref="I171:I172"/>
    <mergeCell ref="I149:I150"/>
    <mergeCell ref="I184:I185"/>
    <mergeCell ref="H151:H152"/>
    <mergeCell ref="H173:H174"/>
    <mergeCell ref="I173:I174"/>
    <mergeCell ref="H181:H182"/>
    <mergeCell ref="J175:J176"/>
    <mergeCell ref="J171:J172"/>
    <mergeCell ref="J173:J174"/>
    <mergeCell ref="J127:J128"/>
    <mergeCell ref="Q206:Q207"/>
    <mergeCell ref="B206:B207"/>
    <mergeCell ref="G83:G84"/>
    <mergeCell ref="G167:G168"/>
    <mergeCell ref="G85:G86"/>
    <mergeCell ref="G87:G88"/>
    <mergeCell ref="G89:G90"/>
    <mergeCell ref="G91:G92"/>
    <mergeCell ref="G93:G94"/>
    <mergeCell ref="G95:G96"/>
    <mergeCell ref="G97:G98"/>
    <mergeCell ref="G99:G100"/>
    <mergeCell ref="G101:G102"/>
    <mergeCell ref="G103:G104"/>
    <mergeCell ref="G105:G106"/>
    <mergeCell ref="G107:G108"/>
    <mergeCell ref="P111:P112"/>
    <mergeCell ref="B145:B146"/>
    <mergeCell ref="B147:B148"/>
    <mergeCell ref="B149:B150"/>
    <mergeCell ref="B184:B185"/>
    <mergeCell ref="B133:B134"/>
    <mergeCell ref="B107:B108"/>
    <mergeCell ref="B175:B176"/>
    <mergeCell ref="B171:B172"/>
    <mergeCell ref="O93:O94"/>
    <mergeCell ref="P93:P94"/>
    <mergeCell ref="O95:O96"/>
    <mergeCell ref="P95:P96"/>
    <mergeCell ref="O97:O98"/>
    <mergeCell ref="P97:P98"/>
    <mergeCell ref="O99:O100"/>
    <mergeCell ref="B115:B116"/>
    <mergeCell ref="B117:B118"/>
    <mergeCell ref="B71:B72"/>
    <mergeCell ref="B73:B74"/>
    <mergeCell ref="B75:B76"/>
    <mergeCell ref="B129:B130"/>
    <mergeCell ref="B131:B132"/>
    <mergeCell ref="B143:B144"/>
    <mergeCell ref="A65:A66"/>
    <mergeCell ref="A67:A68"/>
    <mergeCell ref="Q109:Q110"/>
    <mergeCell ref="Q79:Q80"/>
    <mergeCell ref="Q202:Q203"/>
    <mergeCell ref="Q111:Q112"/>
    <mergeCell ref="Q113:Q114"/>
    <mergeCell ref="Q133:Q134"/>
    <mergeCell ref="Q135:Q136"/>
    <mergeCell ref="Q137:Q138"/>
    <mergeCell ref="Q139:Q140"/>
    <mergeCell ref="Q141:Q142"/>
    <mergeCell ref="Q123:Q124"/>
    <mergeCell ref="Q125:Q126"/>
    <mergeCell ref="Q127:Q128"/>
    <mergeCell ref="Q129:Q130"/>
    <mergeCell ref="Q131:Q132"/>
    <mergeCell ref="B93:B94"/>
    <mergeCell ref="B95:B96"/>
    <mergeCell ref="B97:B98"/>
    <mergeCell ref="G117:G118"/>
    <mergeCell ref="Q121:Q122"/>
    <mergeCell ref="O131:O132"/>
    <mergeCell ref="P133:P134"/>
    <mergeCell ref="B59:B60"/>
    <mergeCell ref="B61:B62"/>
    <mergeCell ref="B63:B64"/>
    <mergeCell ref="B65:B66"/>
    <mergeCell ref="B67:B68"/>
    <mergeCell ref="B69:B70"/>
    <mergeCell ref="B169:B170"/>
    <mergeCell ref="B77:B78"/>
    <mergeCell ref="B81:B82"/>
    <mergeCell ref="B83:B84"/>
    <mergeCell ref="B167:B168"/>
    <mergeCell ref="B85:B86"/>
    <mergeCell ref="B87:B88"/>
    <mergeCell ref="B89:B90"/>
    <mergeCell ref="B91:B92"/>
    <mergeCell ref="O85:O86"/>
    <mergeCell ref="P85:P86"/>
    <mergeCell ref="O87:O88"/>
    <mergeCell ref="P87:P88"/>
    <mergeCell ref="O89:O90"/>
    <mergeCell ref="P89:P90"/>
    <mergeCell ref="B109:B110"/>
    <mergeCell ref="P115:P116"/>
    <mergeCell ref="O101:O102"/>
    <mergeCell ref="P101:P102"/>
    <mergeCell ref="O103:O104"/>
    <mergeCell ref="P103:P104"/>
    <mergeCell ref="O105:O106"/>
    <mergeCell ref="I139:I140"/>
    <mergeCell ref="H169:H170"/>
    <mergeCell ref="B79:B80"/>
    <mergeCell ref="B111:B112"/>
    <mergeCell ref="Q175:Q176"/>
    <mergeCell ref="Q97:Q98"/>
    <mergeCell ref="Q99:Q100"/>
    <mergeCell ref="Q171:Q172"/>
    <mergeCell ref="Q198:Q199"/>
    <mergeCell ref="Q101:Q102"/>
    <mergeCell ref="Q115:Q116"/>
    <mergeCell ref="Q117:Q118"/>
    <mergeCell ref="Q119:Q120"/>
    <mergeCell ref="B198:B199"/>
    <mergeCell ref="B101:B102"/>
    <mergeCell ref="B103:B104"/>
    <mergeCell ref="B105:B106"/>
    <mergeCell ref="B200:B201"/>
    <mergeCell ref="B190:B191"/>
    <mergeCell ref="Q194:Q195"/>
    <mergeCell ref="O175:O176"/>
    <mergeCell ref="P175:P176"/>
    <mergeCell ref="O127:O128"/>
    <mergeCell ref="P127:P128"/>
    <mergeCell ref="O129:O130"/>
    <mergeCell ref="P129:P130"/>
    <mergeCell ref="O117:O118"/>
    <mergeCell ref="P117:P118"/>
    <mergeCell ref="O119:O120"/>
    <mergeCell ref="P119:P120"/>
    <mergeCell ref="O121:O122"/>
    <mergeCell ref="P121:P122"/>
    <mergeCell ref="O123:O124"/>
    <mergeCell ref="P123:P124"/>
    <mergeCell ref="B99:B100"/>
    <mergeCell ref="B113:B114"/>
    <mergeCell ref="Q4:Q5"/>
    <mergeCell ref="B4:B5"/>
    <mergeCell ref="B2:B3"/>
    <mergeCell ref="B186:B187"/>
    <mergeCell ref="B188:B189"/>
    <mergeCell ref="Q2:Q3"/>
    <mergeCell ref="Q186:Q187"/>
    <mergeCell ref="Q188:Q189"/>
    <mergeCell ref="B18:B19"/>
    <mergeCell ref="Q8:Q9"/>
    <mergeCell ref="Q10:Q11"/>
    <mergeCell ref="Q12:Q13"/>
    <mergeCell ref="Q16:Q17"/>
    <mergeCell ref="B16:B17"/>
    <mergeCell ref="Q14:Q15"/>
    <mergeCell ref="B14:B15"/>
    <mergeCell ref="Q37:Q38"/>
    <mergeCell ref="Q23:Q24"/>
    <mergeCell ref="Q27:Q28"/>
    <mergeCell ref="Q21:Q22"/>
    <mergeCell ref="Q25:Q26"/>
    <mergeCell ref="Q29:Q30"/>
    <mergeCell ref="Q31:Q32"/>
    <mergeCell ref="B55:B56"/>
    <mergeCell ref="B35:B36"/>
    <mergeCell ref="B23:B24"/>
    <mergeCell ref="B27:B28"/>
    <mergeCell ref="B21:B22"/>
    <mergeCell ref="B25:B26"/>
    <mergeCell ref="B29:B30"/>
    <mergeCell ref="B57:B58"/>
    <mergeCell ref="B41:B42"/>
    <mergeCell ref="Q59:Q60"/>
    <mergeCell ref="Q33:Q34"/>
    <mergeCell ref="Q35:Q36"/>
    <mergeCell ref="G67:G68"/>
    <mergeCell ref="G69:G70"/>
    <mergeCell ref="G169:G170"/>
    <mergeCell ref="G71:G72"/>
    <mergeCell ref="O65:O66"/>
    <mergeCell ref="P65:P66"/>
    <mergeCell ref="O67:O68"/>
    <mergeCell ref="P67:P68"/>
    <mergeCell ref="O69:O70"/>
    <mergeCell ref="P69:P70"/>
    <mergeCell ref="O169:O170"/>
    <mergeCell ref="P169:P170"/>
    <mergeCell ref="O71:O72"/>
    <mergeCell ref="P71:P72"/>
    <mergeCell ref="P55:P56"/>
    <mergeCell ref="H49:H50"/>
    <mergeCell ref="I49:I50"/>
    <mergeCell ref="H51:H52"/>
    <mergeCell ref="I51:I52"/>
    <mergeCell ref="H53:H54"/>
    <mergeCell ref="I53:I54"/>
    <mergeCell ref="H55:H56"/>
    <mergeCell ref="O111:O112"/>
    <mergeCell ref="G109:G110"/>
    <mergeCell ref="G79:G80"/>
    <mergeCell ref="G111:G112"/>
    <mergeCell ref="G113:G114"/>
    <mergeCell ref="G115:G116"/>
    <mergeCell ref="Q107:Q108"/>
    <mergeCell ref="B8:B9"/>
    <mergeCell ref="B10:B11"/>
    <mergeCell ref="B12:B13"/>
    <mergeCell ref="B37:B38"/>
    <mergeCell ref="B31:B32"/>
    <mergeCell ref="B33:B34"/>
    <mergeCell ref="B39:B40"/>
    <mergeCell ref="R10:R11"/>
    <mergeCell ref="R12:R13"/>
    <mergeCell ref="Q63:Q64"/>
    <mergeCell ref="R14:R15"/>
    <mergeCell ref="B53:B54"/>
    <mergeCell ref="B43:B44"/>
    <mergeCell ref="B45:B46"/>
    <mergeCell ref="B47:B48"/>
    <mergeCell ref="B49:B50"/>
    <mergeCell ref="B51:B52"/>
    <mergeCell ref="R23:R24"/>
    <mergeCell ref="R39:R40"/>
    <mergeCell ref="R25:R26"/>
    <mergeCell ref="O25:O26"/>
    <mergeCell ref="O21:O22"/>
    <mergeCell ref="P21:P22"/>
    <mergeCell ref="O23:O24"/>
    <mergeCell ref="P23:P24"/>
    <mergeCell ref="O39:O40"/>
    <mergeCell ref="P39:P40"/>
    <mergeCell ref="O41:O42"/>
    <mergeCell ref="P41:P42"/>
    <mergeCell ref="O43:O44"/>
    <mergeCell ref="Q49:Q50"/>
    <mergeCell ref="Q57:Q58"/>
    <mergeCell ref="Q39:Q40"/>
    <mergeCell ref="Q41:Q42"/>
    <mergeCell ref="Q196:Q197"/>
    <mergeCell ref="Q43:Q44"/>
    <mergeCell ref="Q45:Q46"/>
    <mergeCell ref="Q47:Q48"/>
    <mergeCell ref="Q184:Q185"/>
    <mergeCell ref="Q190:Q191"/>
    <mergeCell ref="Q143:Q144"/>
    <mergeCell ref="Q145:Q146"/>
    <mergeCell ref="Q147:Q148"/>
    <mergeCell ref="Q149:Q150"/>
    <mergeCell ref="Q87:Q88"/>
    <mergeCell ref="Q89:Q90"/>
    <mergeCell ref="Q91:Q92"/>
    <mergeCell ref="Q93:Q94"/>
    <mergeCell ref="Q95:Q96"/>
    <mergeCell ref="Q77:Q78"/>
    <mergeCell ref="Q81:Q82"/>
    <mergeCell ref="Q83:Q84"/>
    <mergeCell ref="Q167:Q168"/>
    <mergeCell ref="Q85:Q86"/>
    <mergeCell ref="Q103:Q104"/>
    <mergeCell ref="Q105:Q106"/>
    <mergeCell ref="Q65:Q66"/>
    <mergeCell ref="Q67:Q68"/>
    <mergeCell ref="Q61:Q62"/>
    <mergeCell ref="Q69:Q70"/>
    <mergeCell ref="Q169:Q170"/>
    <mergeCell ref="Q71:Q72"/>
    <mergeCell ref="Q55:Q56"/>
    <mergeCell ref="Q177:Q178"/>
    <mergeCell ref="W14:W15"/>
    <mergeCell ref="R6:R7"/>
    <mergeCell ref="S6:S7"/>
    <mergeCell ref="T6:T7"/>
    <mergeCell ref="U6:U7"/>
    <mergeCell ref="W6:W7"/>
    <mergeCell ref="R8:R9"/>
    <mergeCell ref="S8:S9"/>
    <mergeCell ref="T8:T9"/>
    <mergeCell ref="U8:U9"/>
    <mergeCell ref="W8:W9"/>
    <mergeCell ref="R2:R3"/>
    <mergeCell ref="S2:S3"/>
    <mergeCell ref="T2:T3"/>
    <mergeCell ref="U2:U3"/>
    <mergeCell ref="W2:W3"/>
    <mergeCell ref="R4:R5"/>
    <mergeCell ref="S4:S5"/>
    <mergeCell ref="T4:T5"/>
    <mergeCell ref="U4:U5"/>
    <mergeCell ref="W4:W5"/>
    <mergeCell ref="S10:S11"/>
    <mergeCell ref="T10:T11"/>
    <mergeCell ref="U10:U11"/>
    <mergeCell ref="W10:W11"/>
    <mergeCell ref="S12:S13"/>
    <mergeCell ref="T12:T13"/>
    <mergeCell ref="U12:U13"/>
    <mergeCell ref="W12:W13"/>
    <mergeCell ref="S14:S15"/>
    <mergeCell ref="T14:T15"/>
    <mergeCell ref="U14:U15"/>
    <mergeCell ref="S23:S24"/>
    <mergeCell ref="T23:T24"/>
    <mergeCell ref="U23:U24"/>
    <mergeCell ref="W23:W24"/>
    <mergeCell ref="R21:R22"/>
    <mergeCell ref="S21:S22"/>
    <mergeCell ref="T21:T22"/>
    <mergeCell ref="U21:U22"/>
    <mergeCell ref="W21:W22"/>
    <mergeCell ref="R16:R17"/>
    <mergeCell ref="S16:S17"/>
    <mergeCell ref="T16:T17"/>
    <mergeCell ref="U16:U17"/>
    <mergeCell ref="W16:W17"/>
    <mergeCell ref="R18:R19"/>
    <mergeCell ref="S18:S19"/>
    <mergeCell ref="T18:T19"/>
    <mergeCell ref="U18:U19"/>
    <mergeCell ref="W18:W19"/>
    <mergeCell ref="W37:W38"/>
    <mergeCell ref="R31:R32"/>
    <mergeCell ref="S31:S32"/>
    <mergeCell ref="T31:T32"/>
    <mergeCell ref="U31:U32"/>
    <mergeCell ref="W31:W32"/>
    <mergeCell ref="R29:R30"/>
    <mergeCell ref="S29:S30"/>
    <mergeCell ref="T29:T30"/>
    <mergeCell ref="U29:U30"/>
    <mergeCell ref="W29:W30"/>
    <mergeCell ref="R33:R34"/>
    <mergeCell ref="S33:S34"/>
    <mergeCell ref="T33:T34"/>
    <mergeCell ref="U33:U34"/>
    <mergeCell ref="W33:W34"/>
    <mergeCell ref="R35:R36"/>
    <mergeCell ref="S35:S36"/>
    <mergeCell ref="T35:T36"/>
    <mergeCell ref="U35:U36"/>
    <mergeCell ref="W35:W36"/>
    <mergeCell ref="W55:W56"/>
    <mergeCell ref="R57:R58"/>
    <mergeCell ref="S57:S58"/>
    <mergeCell ref="T57:T58"/>
    <mergeCell ref="U57:U58"/>
    <mergeCell ref="W57:W58"/>
    <mergeCell ref="V67:V68"/>
    <mergeCell ref="S39:S40"/>
    <mergeCell ref="T39:T40"/>
    <mergeCell ref="U39:U40"/>
    <mergeCell ref="W39:W40"/>
    <mergeCell ref="W43:W44"/>
    <mergeCell ref="R47:R48"/>
    <mergeCell ref="S47:S48"/>
    <mergeCell ref="T47:T48"/>
    <mergeCell ref="V45:V46"/>
    <mergeCell ref="V47:V48"/>
    <mergeCell ref="T43:T44"/>
    <mergeCell ref="U43:U44"/>
    <mergeCell ref="W47:W48"/>
    <mergeCell ref="R45:R46"/>
    <mergeCell ref="S45:S46"/>
    <mergeCell ref="T45:T46"/>
    <mergeCell ref="U45:U46"/>
    <mergeCell ref="W45:W46"/>
    <mergeCell ref="S67:S68"/>
    <mergeCell ref="T67:T68"/>
    <mergeCell ref="U67:U68"/>
    <mergeCell ref="W67:W68"/>
    <mergeCell ref="R61:R62"/>
    <mergeCell ref="S61:S62"/>
    <mergeCell ref="T61:T62"/>
    <mergeCell ref="U61:U62"/>
    <mergeCell ref="W61:W62"/>
    <mergeCell ref="W87:W88"/>
    <mergeCell ref="R89:R90"/>
    <mergeCell ref="S89:S90"/>
    <mergeCell ref="T89:T90"/>
    <mergeCell ref="U89:U90"/>
    <mergeCell ref="W89:W90"/>
    <mergeCell ref="V77:V78"/>
    <mergeCell ref="R69:R70"/>
    <mergeCell ref="S69:S70"/>
    <mergeCell ref="T69:T70"/>
    <mergeCell ref="U69:U70"/>
    <mergeCell ref="W69:W70"/>
    <mergeCell ref="R77:R78"/>
    <mergeCell ref="S77:S78"/>
    <mergeCell ref="U81:U82"/>
    <mergeCell ref="W81:W82"/>
    <mergeCell ref="R73:R74"/>
    <mergeCell ref="S73:S74"/>
    <mergeCell ref="T73:T74"/>
    <mergeCell ref="U73:U74"/>
    <mergeCell ref="W73:W74"/>
    <mergeCell ref="S87:S88"/>
    <mergeCell ref="T87:T88"/>
    <mergeCell ref="U87:U88"/>
    <mergeCell ref="R85:R86"/>
    <mergeCell ref="S85:S86"/>
    <mergeCell ref="T85:T86"/>
    <mergeCell ref="U85:U86"/>
    <mergeCell ref="V81:V82"/>
    <mergeCell ref="T77:T78"/>
    <mergeCell ref="W167:W168"/>
    <mergeCell ref="R83:R84"/>
    <mergeCell ref="S83:S84"/>
    <mergeCell ref="T83:T84"/>
    <mergeCell ref="U83:U84"/>
    <mergeCell ref="W83:W84"/>
    <mergeCell ref="R75:R76"/>
    <mergeCell ref="S75:S76"/>
    <mergeCell ref="V83:V84"/>
    <mergeCell ref="R97:R98"/>
    <mergeCell ref="S97:S98"/>
    <mergeCell ref="T97:T98"/>
    <mergeCell ref="U97:U98"/>
    <mergeCell ref="W97:W98"/>
    <mergeCell ref="R91:R92"/>
    <mergeCell ref="S91:S92"/>
    <mergeCell ref="T91:T92"/>
    <mergeCell ref="U91:U92"/>
    <mergeCell ref="W91:W92"/>
    <mergeCell ref="W85:W86"/>
    <mergeCell ref="R87:R88"/>
    <mergeCell ref="T117:T118"/>
    <mergeCell ref="U117:U118"/>
    <mergeCell ref="W117:W118"/>
    <mergeCell ref="R115:R116"/>
    <mergeCell ref="S115:S116"/>
    <mergeCell ref="T115:T116"/>
    <mergeCell ref="U115:U116"/>
    <mergeCell ref="W115:W116"/>
    <mergeCell ref="T99:T100"/>
    <mergeCell ref="U99:U100"/>
    <mergeCell ref="W99:W100"/>
    <mergeCell ref="R93:R94"/>
    <mergeCell ref="S93:S94"/>
    <mergeCell ref="T93:T94"/>
    <mergeCell ref="U93:U94"/>
    <mergeCell ref="W93:W94"/>
    <mergeCell ref="T75:T76"/>
    <mergeCell ref="U75:U76"/>
    <mergeCell ref="W75:W76"/>
    <mergeCell ref="V115:V116"/>
    <mergeCell ref="V85:V86"/>
    <mergeCell ref="V87:V88"/>
    <mergeCell ref="V89:V90"/>
    <mergeCell ref="V91:V92"/>
    <mergeCell ref="V93:V94"/>
    <mergeCell ref="V95:V96"/>
    <mergeCell ref="V97:V98"/>
    <mergeCell ref="U77:U78"/>
    <mergeCell ref="W77:W78"/>
    <mergeCell ref="R81:R82"/>
    <mergeCell ref="S81:S82"/>
    <mergeCell ref="T81:T82"/>
    <mergeCell ref="V99:V100"/>
    <mergeCell ref="V101:V102"/>
    <mergeCell ref="V103:V104"/>
    <mergeCell ref="V105:V106"/>
    <mergeCell ref="V79:V80"/>
    <mergeCell ref="R137:R138"/>
    <mergeCell ref="S137:S138"/>
    <mergeCell ref="T137:T138"/>
    <mergeCell ref="U137:U138"/>
    <mergeCell ref="W137:W138"/>
    <mergeCell ref="R127:R128"/>
    <mergeCell ref="S127:S128"/>
    <mergeCell ref="R107:R108"/>
    <mergeCell ref="S107:S108"/>
    <mergeCell ref="T107:T108"/>
    <mergeCell ref="U107:U108"/>
    <mergeCell ref="W107:W108"/>
    <mergeCell ref="R123:R124"/>
    <mergeCell ref="S123:S124"/>
    <mergeCell ref="T123:T124"/>
    <mergeCell ref="U123:U124"/>
    <mergeCell ref="W123:W124"/>
    <mergeCell ref="R117:R118"/>
    <mergeCell ref="S117:S118"/>
    <mergeCell ref="V107:V108"/>
    <mergeCell ref="V109:V110"/>
    <mergeCell ref="V111:V112"/>
    <mergeCell ref="R171:R172"/>
    <mergeCell ref="S171:S172"/>
    <mergeCell ref="V147:V148"/>
    <mergeCell ref="V167:V168"/>
    <mergeCell ref="R169:R170"/>
    <mergeCell ref="S169:S170"/>
    <mergeCell ref="T169:T170"/>
    <mergeCell ref="U169:U170"/>
    <mergeCell ref="R79:R80"/>
    <mergeCell ref="S79:S80"/>
    <mergeCell ref="T79:T80"/>
    <mergeCell ref="U79:U80"/>
    <mergeCell ref="W79:W80"/>
    <mergeCell ref="R133:R134"/>
    <mergeCell ref="S133:S134"/>
    <mergeCell ref="T133:T134"/>
    <mergeCell ref="U133:U134"/>
    <mergeCell ref="W133:W134"/>
    <mergeCell ref="R131:R132"/>
    <mergeCell ref="S131:S132"/>
    <mergeCell ref="T131:T132"/>
    <mergeCell ref="U131:U132"/>
    <mergeCell ref="W131:W132"/>
    <mergeCell ref="R125:R126"/>
    <mergeCell ref="S125:S126"/>
    <mergeCell ref="T125:T126"/>
    <mergeCell ref="U125:U126"/>
    <mergeCell ref="W125:W126"/>
    <mergeCell ref="W103:W104"/>
    <mergeCell ref="R99:R100"/>
    <mergeCell ref="S99:S100"/>
    <mergeCell ref="V113:V114"/>
    <mergeCell ref="S149:S150"/>
    <mergeCell ref="T149:T150"/>
    <mergeCell ref="U149:U150"/>
    <mergeCell ref="W149:W150"/>
    <mergeCell ref="V149:V150"/>
    <mergeCell ref="V184:V185"/>
    <mergeCell ref="V151:V152"/>
    <mergeCell ref="W71:W72"/>
    <mergeCell ref="R135:R136"/>
    <mergeCell ref="S135:S136"/>
    <mergeCell ref="T135:T136"/>
    <mergeCell ref="U135:U136"/>
    <mergeCell ref="W135:W136"/>
    <mergeCell ref="T143:T144"/>
    <mergeCell ref="U143:U144"/>
    <mergeCell ref="W143:W144"/>
    <mergeCell ref="R145:R146"/>
    <mergeCell ref="S145:S146"/>
    <mergeCell ref="T145:T146"/>
    <mergeCell ref="U145:U146"/>
    <mergeCell ref="W145:W146"/>
    <mergeCell ref="W181:W182"/>
    <mergeCell ref="R139:R140"/>
    <mergeCell ref="S139:S140"/>
    <mergeCell ref="T139:T140"/>
    <mergeCell ref="U139:U140"/>
    <mergeCell ref="W139:W140"/>
    <mergeCell ref="R175:R176"/>
    <mergeCell ref="S175:S176"/>
    <mergeCell ref="T175:T176"/>
    <mergeCell ref="U175:U176"/>
    <mergeCell ref="W175:W176"/>
    <mergeCell ref="S173:S174"/>
    <mergeCell ref="T173:T174"/>
    <mergeCell ref="U173:U174"/>
    <mergeCell ref="W173:W174"/>
    <mergeCell ref="V173:V174"/>
    <mergeCell ref="V186:V187"/>
    <mergeCell ref="V188:V189"/>
    <mergeCell ref="R181:R182"/>
    <mergeCell ref="S181:S182"/>
    <mergeCell ref="T181:T182"/>
    <mergeCell ref="W169:W170"/>
    <mergeCell ref="R167:R168"/>
    <mergeCell ref="S167:S168"/>
    <mergeCell ref="T167:T168"/>
    <mergeCell ref="U167:U168"/>
    <mergeCell ref="S71:S72"/>
    <mergeCell ref="T71:T72"/>
    <mergeCell ref="U71:U72"/>
    <mergeCell ref="R184:R185"/>
    <mergeCell ref="S184:S185"/>
    <mergeCell ref="T184:T185"/>
    <mergeCell ref="U184:U185"/>
    <mergeCell ref="W184:W185"/>
    <mergeCell ref="R151:R152"/>
    <mergeCell ref="S151:S152"/>
    <mergeCell ref="T151:T152"/>
    <mergeCell ref="U151:U152"/>
    <mergeCell ref="W151:W152"/>
    <mergeCell ref="R147:R148"/>
    <mergeCell ref="S147:S148"/>
    <mergeCell ref="T147:T148"/>
    <mergeCell ref="U147:U148"/>
    <mergeCell ref="V190:V191"/>
    <mergeCell ref="V192:V193"/>
    <mergeCell ref="V194:V195"/>
    <mergeCell ref="V196:V197"/>
    <mergeCell ref="R177:R178"/>
    <mergeCell ref="S177:S178"/>
    <mergeCell ref="T177:T178"/>
    <mergeCell ref="U177:U178"/>
    <mergeCell ref="V177:V178"/>
    <mergeCell ref="W177:W178"/>
    <mergeCell ref="V171:V172"/>
    <mergeCell ref="V169:V170"/>
    <mergeCell ref="V73:V74"/>
    <mergeCell ref="V75:V76"/>
    <mergeCell ref="R141:R142"/>
    <mergeCell ref="V198:V199"/>
    <mergeCell ref="V200:V201"/>
    <mergeCell ref="R198:R199"/>
    <mergeCell ref="S198:S199"/>
    <mergeCell ref="T198:T199"/>
    <mergeCell ref="U198:U199"/>
    <mergeCell ref="R186:R187"/>
    <mergeCell ref="S186:S187"/>
    <mergeCell ref="T186:T187"/>
    <mergeCell ref="U186:U187"/>
    <mergeCell ref="W186:W187"/>
    <mergeCell ref="R188:R189"/>
    <mergeCell ref="S188:S189"/>
    <mergeCell ref="T188:T189"/>
    <mergeCell ref="U188:U189"/>
    <mergeCell ref="W188:W189"/>
    <mergeCell ref="R173:R174"/>
    <mergeCell ref="R206:R207"/>
    <mergeCell ref="S206:S207"/>
    <mergeCell ref="T206:T207"/>
    <mergeCell ref="U206:U207"/>
    <mergeCell ref="W206:W207"/>
    <mergeCell ref="R208:R209"/>
    <mergeCell ref="S208:S209"/>
    <mergeCell ref="T208:T209"/>
    <mergeCell ref="U208:U209"/>
    <mergeCell ref="W208:W209"/>
    <mergeCell ref="R202:R203"/>
    <mergeCell ref="S202:S203"/>
    <mergeCell ref="T202:T203"/>
    <mergeCell ref="U202:U203"/>
    <mergeCell ref="W202:W203"/>
    <mergeCell ref="R204:R205"/>
    <mergeCell ref="S204:S205"/>
    <mergeCell ref="T204:T205"/>
    <mergeCell ref="U204:U205"/>
    <mergeCell ref="W204:W205"/>
    <mergeCell ref="U25:U26"/>
    <mergeCell ref="W25:W26"/>
    <mergeCell ref="R27:R28"/>
    <mergeCell ref="S27:S28"/>
    <mergeCell ref="T27:T28"/>
    <mergeCell ref="U27:U28"/>
    <mergeCell ref="W27:W28"/>
    <mergeCell ref="R49:R50"/>
    <mergeCell ref="S49:S50"/>
    <mergeCell ref="T49:T50"/>
    <mergeCell ref="U49:U50"/>
    <mergeCell ref="W49:W50"/>
    <mergeCell ref="R51:R52"/>
    <mergeCell ref="S51:S52"/>
    <mergeCell ref="T51:T52"/>
    <mergeCell ref="U51:U52"/>
    <mergeCell ref="W51:W52"/>
    <mergeCell ref="R41:R42"/>
    <mergeCell ref="S41:S42"/>
    <mergeCell ref="T41:T42"/>
    <mergeCell ref="U41:U42"/>
    <mergeCell ref="W41:W42"/>
    <mergeCell ref="R43:R44"/>
    <mergeCell ref="S43:S44"/>
    <mergeCell ref="V37:V38"/>
    <mergeCell ref="V39:V40"/>
    <mergeCell ref="V41:V42"/>
    <mergeCell ref="V43:V44"/>
    <mergeCell ref="R37:R38"/>
    <mergeCell ref="S37:S38"/>
    <mergeCell ref="T37:T38"/>
    <mergeCell ref="U37:U38"/>
    <mergeCell ref="S63:S64"/>
    <mergeCell ref="T63:T64"/>
    <mergeCell ref="U63:U64"/>
    <mergeCell ref="W63:W64"/>
    <mergeCell ref="R65:R66"/>
    <mergeCell ref="S65:S66"/>
    <mergeCell ref="T65:T66"/>
    <mergeCell ref="U65:U66"/>
    <mergeCell ref="W65:W66"/>
    <mergeCell ref="R55:R56"/>
    <mergeCell ref="S55:S56"/>
    <mergeCell ref="T55:T56"/>
    <mergeCell ref="U55:U56"/>
    <mergeCell ref="V49:V50"/>
    <mergeCell ref="V51:V52"/>
    <mergeCell ref="V53:V54"/>
    <mergeCell ref="V55:V56"/>
    <mergeCell ref="V57:V58"/>
    <mergeCell ref="V59:V60"/>
    <mergeCell ref="V61:V62"/>
    <mergeCell ref="V63:V64"/>
    <mergeCell ref="V65:V66"/>
    <mergeCell ref="R59:R60"/>
    <mergeCell ref="S59:S60"/>
    <mergeCell ref="T59:T60"/>
    <mergeCell ref="U59:U60"/>
    <mergeCell ref="W59:W60"/>
    <mergeCell ref="R53:R54"/>
    <mergeCell ref="S53:S54"/>
    <mergeCell ref="T53:T54"/>
    <mergeCell ref="U53:U54"/>
    <mergeCell ref="W53:W54"/>
    <mergeCell ref="W171:W172"/>
    <mergeCell ref="R101:R102"/>
    <mergeCell ref="S101:S102"/>
    <mergeCell ref="T101:T102"/>
    <mergeCell ref="U101:U102"/>
    <mergeCell ref="W101:W102"/>
    <mergeCell ref="S119:S120"/>
    <mergeCell ref="T119:T120"/>
    <mergeCell ref="U119:U120"/>
    <mergeCell ref="W119:W120"/>
    <mergeCell ref="R111:R112"/>
    <mergeCell ref="S111:S112"/>
    <mergeCell ref="T111:T112"/>
    <mergeCell ref="U111:U112"/>
    <mergeCell ref="W111:W112"/>
    <mergeCell ref="R113:R114"/>
    <mergeCell ref="S113:S114"/>
    <mergeCell ref="T113:T114"/>
    <mergeCell ref="U113:U114"/>
    <mergeCell ref="W113:W114"/>
    <mergeCell ref="R109:R110"/>
    <mergeCell ref="S109:S110"/>
    <mergeCell ref="T109:T110"/>
    <mergeCell ref="U109:U110"/>
    <mergeCell ref="S141:S142"/>
    <mergeCell ref="T141:T142"/>
    <mergeCell ref="U141:U142"/>
    <mergeCell ref="W141:W142"/>
    <mergeCell ref="R143:R144"/>
    <mergeCell ref="S143:S144"/>
    <mergeCell ref="W147:W148"/>
    <mergeCell ref="R149:R150"/>
    <mergeCell ref="R71:R72"/>
    <mergeCell ref="P25:P26"/>
    <mergeCell ref="O27:O28"/>
    <mergeCell ref="P27:P28"/>
    <mergeCell ref="O29:O30"/>
    <mergeCell ref="P29:P30"/>
    <mergeCell ref="O31:O32"/>
    <mergeCell ref="P31:P32"/>
    <mergeCell ref="O33:O34"/>
    <mergeCell ref="P33:P34"/>
    <mergeCell ref="O45:O46"/>
    <mergeCell ref="P45:P46"/>
    <mergeCell ref="O47:O48"/>
    <mergeCell ref="P47:P48"/>
    <mergeCell ref="O49:O50"/>
    <mergeCell ref="P49:P50"/>
    <mergeCell ref="O51:O52"/>
    <mergeCell ref="P51:P52"/>
    <mergeCell ref="P43:P44"/>
    <mergeCell ref="P53:P54"/>
    <mergeCell ref="O35:O36"/>
    <mergeCell ref="P35:P36"/>
    <mergeCell ref="O37:O38"/>
    <mergeCell ref="P37:P38"/>
    <mergeCell ref="O57:O58"/>
    <mergeCell ref="O63:O64"/>
    <mergeCell ref="P63:P64"/>
    <mergeCell ref="O55:O56"/>
    <mergeCell ref="R63:R64"/>
    <mergeCell ref="R67:R68"/>
    <mergeCell ref="Q51:Q52"/>
    <mergeCell ref="Q53:Q54"/>
    <mergeCell ref="U47:U48"/>
    <mergeCell ref="S25:S26"/>
    <mergeCell ref="T25:T26"/>
    <mergeCell ref="T127:T128"/>
    <mergeCell ref="U127:U128"/>
    <mergeCell ref="W127:W128"/>
    <mergeCell ref="R129:R130"/>
    <mergeCell ref="S129:S130"/>
    <mergeCell ref="T129:T130"/>
    <mergeCell ref="U129:U130"/>
    <mergeCell ref="W129:W130"/>
    <mergeCell ref="R119:R120"/>
    <mergeCell ref="R121:R122"/>
    <mergeCell ref="S121:S122"/>
    <mergeCell ref="T121:T122"/>
    <mergeCell ref="U121:U122"/>
    <mergeCell ref="W121:W122"/>
    <mergeCell ref="W109:W110"/>
    <mergeCell ref="R95:R96"/>
    <mergeCell ref="S95:S96"/>
    <mergeCell ref="T95:T96"/>
    <mergeCell ref="U95:U96"/>
    <mergeCell ref="W95:W96"/>
    <mergeCell ref="R105:R106"/>
    <mergeCell ref="S105:S106"/>
    <mergeCell ref="T105:T106"/>
    <mergeCell ref="U105:U106"/>
    <mergeCell ref="W105:W106"/>
    <mergeCell ref="R103:R104"/>
    <mergeCell ref="S103:S104"/>
    <mergeCell ref="T103:T104"/>
    <mergeCell ref="U103:U104"/>
    <mergeCell ref="P107:P108"/>
    <mergeCell ref="P99:P100"/>
    <mergeCell ref="O2:O3"/>
    <mergeCell ref="P2:P3"/>
    <mergeCell ref="O4:O5"/>
    <mergeCell ref="P4:P5"/>
    <mergeCell ref="O6:O7"/>
    <mergeCell ref="P6:P7"/>
    <mergeCell ref="O8:O9"/>
    <mergeCell ref="P8:P9"/>
    <mergeCell ref="O10:O11"/>
    <mergeCell ref="P10:P11"/>
    <mergeCell ref="O12:O13"/>
    <mergeCell ref="P12:P13"/>
    <mergeCell ref="O14:O15"/>
    <mergeCell ref="P14:P15"/>
    <mergeCell ref="O16:O17"/>
    <mergeCell ref="P16:P17"/>
    <mergeCell ref="O18:O19"/>
    <mergeCell ref="P18:P19"/>
    <mergeCell ref="O53:O54"/>
    <mergeCell ref="G137:G138"/>
    <mergeCell ref="G139:G140"/>
    <mergeCell ref="G141:G142"/>
    <mergeCell ref="G143:G144"/>
    <mergeCell ref="G145:G146"/>
    <mergeCell ref="G147:G148"/>
    <mergeCell ref="G149:G150"/>
    <mergeCell ref="I147:I148"/>
    <mergeCell ref="H175:H176"/>
    <mergeCell ref="P57:P58"/>
    <mergeCell ref="O59:O60"/>
    <mergeCell ref="P59:P60"/>
    <mergeCell ref="O61:O62"/>
    <mergeCell ref="P61:P62"/>
    <mergeCell ref="O91:O92"/>
    <mergeCell ref="P91:P92"/>
    <mergeCell ref="O73:O74"/>
    <mergeCell ref="P73:P74"/>
    <mergeCell ref="O75:O76"/>
    <mergeCell ref="P75:P76"/>
    <mergeCell ref="O109:O110"/>
    <mergeCell ref="P109:P110"/>
    <mergeCell ref="O79:O80"/>
    <mergeCell ref="P79:P80"/>
    <mergeCell ref="O77:O78"/>
    <mergeCell ref="P77:P78"/>
    <mergeCell ref="O81:O82"/>
    <mergeCell ref="P81:P82"/>
    <mergeCell ref="O83:O84"/>
    <mergeCell ref="P83:P84"/>
    <mergeCell ref="P105:P106"/>
    <mergeCell ref="O107:O108"/>
    <mergeCell ref="H196:H197"/>
    <mergeCell ref="I196:I197"/>
    <mergeCell ref="G198:G199"/>
    <mergeCell ref="H198:H199"/>
    <mergeCell ref="I198:I199"/>
    <mergeCell ref="G188:G189"/>
    <mergeCell ref="H188:H189"/>
    <mergeCell ref="I188:I189"/>
    <mergeCell ref="G190:G191"/>
    <mergeCell ref="H190:H191"/>
    <mergeCell ref="I190:I191"/>
    <mergeCell ref="G192:G193"/>
    <mergeCell ref="H192:H193"/>
    <mergeCell ref="I192:I193"/>
    <mergeCell ref="J194:J195"/>
    <mergeCell ref="J196:J197"/>
    <mergeCell ref="J198:J199"/>
    <mergeCell ref="G196:G197"/>
    <mergeCell ref="J190:J191"/>
    <mergeCell ref="J192:J193"/>
    <mergeCell ref="I175:I176"/>
    <mergeCell ref="G186:G187"/>
    <mergeCell ref="H186:H187"/>
    <mergeCell ref="I186:I187"/>
    <mergeCell ref="O186:O187"/>
    <mergeCell ref="H147:H148"/>
    <mergeCell ref="G151:G152"/>
    <mergeCell ref="G206:G207"/>
    <mergeCell ref="H206:H207"/>
    <mergeCell ref="I206:I207"/>
    <mergeCell ref="O204:O205"/>
    <mergeCell ref="O206:O207"/>
    <mergeCell ref="J200:J201"/>
    <mergeCell ref="J202:J203"/>
    <mergeCell ref="J204:J205"/>
    <mergeCell ref="J206:J207"/>
    <mergeCell ref="N173:N174"/>
    <mergeCell ref="O151:O152"/>
    <mergeCell ref="J181:J182"/>
    <mergeCell ref="J147:J148"/>
    <mergeCell ref="J149:J150"/>
    <mergeCell ref="J184:J185"/>
    <mergeCell ref="I194:I195"/>
    <mergeCell ref="K202:K203"/>
    <mergeCell ref="L202:L203"/>
    <mergeCell ref="M202:M203"/>
    <mergeCell ref="O202:O203"/>
    <mergeCell ref="K181:K182"/>
    <mergeCell ref="L181:L182"/>
    <mergeCell ref="M181:M182"/>
    <mergeCell ref="K184:K185"/>
    <mergeCell ref="L184:L185"/>
    <mergeCell ref="G208:G209"/>
    <mergeCell ref="H208:H209"/>
    <mergeCell ref="I208:I209"/>
    <mergeCell ref="K186:K187"/>
    <mergeCell ref="L186:L187"/>
    <mergeCell ref="M186:M187"/>
    <mergeCell ref="K188:K189"/>
    <mergeCell ref="L188:L189"/>
    <mergeCell ref="M188:M189"/>
    <mergeCell ref="K194:K195"/>
    <mergeCell ref="L194:L195"/>
    <mergeCell ref="M194:M195"/>
    <mergeCell ref="K200:K201"/>
    <mergeCell ref="L200:L201"/>
    <mergeCell ref="M200:M201"/>
    <mergeCell ref="K206:K207"/>
    <mergeCell ref="L206:L207"/>
    <mergeCell ref="M206:M207"/>
    <mergeCell ref="G200:G201"/>
    <mergeCell ref="H200:H201"/>
    <mergeCell ref="I200:I201"/>
    <mergeCell ref="G202:G203"/>
    <mergeCell ref="H202:H203"/>
    <mergeCell ref="I202:I203"/>
    <mergeCell ref="G204:G205"/>
    <mergeCell ref="H204:H205"/>
    <mergeCell ref="I204:I205"/>
    <mergeCell ref="G194:G195"/>
    <mergeCell ref="H194:H195"/>
    <mergeCell ref="L204:L205"/>
    <mergeCell ref="M204:M205"/>
    <mergeCell ref="J188:J189"/>
    <mergeCell ref="P202:P203"/>
    <mergeCell ref="K204:K205"/>
    <mergeCell ref="H29:H30"/>
    <mergeCell ref="P204:P205"/>
    <mergeCell ref="O194:O195"/>
    <mergeCell ref="P194:P195"/>
    <mergeCell ref="K196:K197"/>
    <mergeCell ref="L196:L197"/>
    <mergeCell ref="M196:M197"/>
    <mergeCell ref="O196:O197"/>
    <mergeCell ref="P196:P197"/>
    <mergeCell ref="K198:K199"/>
    <mergeCell ref="L198:L199"/>
    <mergeCell ref="M198:M199"/>
    <mergeCell ref="O198:O199"/>
    <mergeCell ref="P198:P199"/>
    <mergeCell ref="O188:O189"/>
    <mergeCell ref="P188:P189"/>
    <mergeCell ref="K190:K191"/>
    <mergeCell ref="L190:L191"/>
    <mergeCell ref="M190:M191"/>
    <mergeCell ref="O190:O191"/>
    <mergeCell ref="P190:P191"/>
    <mergeCell ref="K192:K193"/>
    <mergeCell ref="L192:L193"/>
    <mergeCell ref="M192:M193"/>
    <mergeCell ref="O192:O193"/>
    <mergeCell ref="P192:P193"/>
    <mergeCell ref="I55:I56"/>
    <mergeCell ref="I111:I112"/>
    <mergeCell ref="H113:H114"/>
    <mergeCell ref="I113:I114"/>
    <mergeCell ref="I18:I19"/>
    <mergeCell ref="H21:H22"/>
    <mergeCell ref="I21:I22"/>
    <mergeCell ref="H23:H24"/>
    <mergeCell ref="I23:I24"/>
    <mergeCell ref="H25:H26"/>
    <mergeCell ref="I25:I26"/>
    <mergeCell ref="H27:H28"/>
    <mergeCell ref="I27:I28"/>
    <mergeCell ref="P206:P207"/>
    <mergeCell ref="K208:K209"/>
    <mergeCell ref="L208:L209"/>
    <mergeCell ref="M208:M209"/>
    <mergeCell ref="O208:O209"/>
    <mergeCell ref="P208:P209"/>
    <mergeCell ref="H2:H3"/>
    <mergeCell ref="I2:I3"/>
    <mergeCell ref="H4:H5"/>
    <mergeCell ref="I4:I5"/>
    <mergeCell ref="H6:H7"/>
    <mergeCell ref="I6:I7"/>
    <mergeCell ref="H8:H9"/>
    <mergeCell ref="I8:I9"/>
    <mergeCell ref="H10:H11"/>
    <mergeCell ref="I10:I11"/>
    <mergeCell ref="H12:H13"/>
    <mergeCell ref="I12:I13"/>
    <mergeCell ref="H14:H15"/>
    <mergeCell ref="I14:I15"/>
    <mergeCell ref="H16:H17"/>
    <mergeCell ref="I16:I17"/>
    <mergeCell ref="H18:H19"/>
    <mergeCell ref="H61:H62"/>
    <mergeCell ref="I61:I62"/>
    <mergeCell ref="H63:H64"/>
    <mergeCell ref="I63:I64"/>
    <mergeCell ref="H65:H66"/>
    <mergeCell ref="I65:I66"/>
    <mergeCell ref="H67:H68"/>
    <mergeCell ref="I67:I68"/>
    <mergeCell ref="H87:H88"/>
    <mergeCell ref="I87:I88"/>
    <mergeCell ref="H89:H90"/>
    <mergeCell ref="I91:I92"/>
    <mergeCell ref="H71:H72"/>
    <mergeCell ref="I71:I72"/>
    <mergeCell ref="H73:H74"/>
    <mergeCell ref="I73:I74"/>
    <mergeCell ref="H75:H76"/>
    <mergeCell ref="I75:I76"/>
    <mergeCell ref="H83:H84"/>
    <mergeCell ref="I83:I84"/>
    <mergeCell ref="H85:H86"/>
    <mergeCell ref="I85:I86"/>
    <mergeCell ref="H93:H94"/>
    <mergeCell ref="I93:I94"/>
    <mergeCell ref="H115:H116"/>
    <mergeCell ref="I115:I116"/>
    <mergeCell ref="H95:H96"/>
    <mergeCell ref="I95:I96"/>
    <mergeCell ref="H77:H78"/>
    <mergeCell ref="I77:I78"/>
    <mergeCell ref="H81:H82"/>
    <mergeCell ref="H69:H70"/>
    <mergeCell ref="I69:I70"/>
    <mergeCell ref="I89:I90"/>
    <mergeCell ref="H91:H92"/>
    <mergeCell ref="H105:H106"/>
    <mergeCell ref="I105:I106"/>
    <mergeCell ref="H107:H108"/>
    <mergeCell ref="I107:I108"/>
    <mergeCell ref="H109:H110"/>
    <mergeCell ref="I109:I110"/>
    <mergeCell ref="H79:H80"/>
    <mergeCell ref="I79:I80"/>
    <mergeCell ref="H97:H98"/>
    <mergeCell ref="I97:I98"/>
    <mergeCell ref="H99:H100"/>
    <mergeCell ref="I99:I100"/>
    <mergeCell ref="I103:I104"/>
    <mergeCell ref="H111:H112"/>
    <mergeCell ref="J14:J15"/>
    <mergeCell ref="J16:J17"/>
    <mergeCell ref="J18:J19"/>
    <mergeCell ref="J21:J22"/>
    <mergeCell ref="J23:J24"/>
    <mergeCell ref="J25:J26"/>
    <mergeCell ref="J27:J28"/>
    <mergeCell ref="J29:J30"/>
    <mergeCell ref="J31:J32"/>
    <mergeCell ref="J33:J34"/>
    <mergeCell ref="J35:J36"/>
    <mergeCell ref="H57:H58"/>
    <mergeCell ref="I57:I58"/>
    <mergeCell ref="H39:H40"/>
    <mergeCell ref="I39:I40"/>
    <mergeCell ref="H41:H42"/>
    <mergeCell ref="I41:I42"/>
    <mergeCell ref="H43:H44"/>
    <mergeCell ref="I43:I44"/>
    <mergeCell ref="H45:H46"/>
    <mergeCell ref="I45:I46"/>
    <mergeCell ref="H47:H48"/>
    <mergeCell ref="I47:I48"/>
    <mergeCell ref="I29:I30"/>
    <mergeCell ref="H31:H32"/>
    <mergeCell ref="I31:I32"/>
    <mergeCell ref="H33:H34"/>
    <mergeCell ref="H59:H60"/>
    <mergeCell ref="I59:I60"/>
    <mergeCell ref="I81:I82"/>
    <mergeCell ref="I33:I34"/>
    <mergeCell ref="H35:H36"/>
    <mergeCell ref="I35:I36"/>
    <mergeCell ref="H37:H38"/>
    <mergeCell ref="I37:I38"/>
    <mergeCell ref="H121:H122"/>
    <mergeCell ref="I121:I122"/>
    <mergeCell ref="H123:H124"/>
    <mergeCell ref="I123:I124"/>
    <mergeCell ref="H125:H126"/>
    <mergeCell ref="I125:I126"/>
    <mergeCell ref="H127:H128"/>
    <mergeCell ref="I127:I128"/>
    <mergeCell ref="I151:I152"/>
    <mergeCell ref="H167:H168"/>
    <mergeCell ref="I167:I168"/>
    <mergeCell ref="H117:H118"/>
    <mergeCell ref="I117:I118"/>
    <mergeCell ref="H119:H120"/>
    <mergeCell ref="I119:I120"/>
    <mergeCell ref="H141:H142"/>
    <mergeCell ref="I141:I142"/>
    <mergeCell ref="H143:H144"/>
    <mergeCell ref="I143:I144"/>
    <mergeCell ref="H145:H146"/>
    <mergeCell ref="H129:H130"/>
    <mergeCell ref="I129:I130"/>
    <mergeCell ref="I145:I146"/>
    <mergeCell ref="H131:H132"/>
    <mergeCell ref="I131:I132"/>
    <mergeCell ref="H133:H134"/>
    <mergeCell ref="I133:I134"/>
    <mergeCell ref="H135:H136"/>
    <mergeCell ref="I135:I136"/>
    <mergeCell ref="H137:H138"/>
    <mergeCell ref="I137:I138"/>
    <mergeCell ref="H139:H140"/>
    <mergeCell ref="J151:J152"/>
    <mergeCell ref="J169:J170"/>
    <mergeCell ref="J73:J74"/>
    <mergeCell ref="J75:J76"/>
    <mergeCell ref="J77:J78"/>
    <mergeCell ref="J81:J82"/>
    <mergeCell ref="J83:J84"/>
    <mergeCell ref="J167:J168"/>
    <mergeCell ref="J85:J86"/>
    <mergeCell ref="J87:J88"/>
    <mergeCell ref="J89:J90"/>
    <mergeCell ref="J91:J92"/>
    <mergeCell ref="J93:J94"/>
    <mergeCell ref="J95:J96"/>
    <mergeCell ref="J97:J98"/>
    <mergeCell ref="J99:J100"/>
    <mergeCell ref="J143:J144"/>
    <mergeCell ref="J145:J146"/>
    <mergeCell ref="J129:J130"/>
    <mergeCell ref="J133:J134"/>
    <mergeCell ref="J135:J136"/>
    <mergeCell ref="J137:J138"/>
    <mergeCell ref="J139:J140"/>
    <mergeCell ref="J141:J142"/>
    <mergeCell ref="H101:H102"/>
    <mergeCell ref="I101:I102"/>
    <mergeCell ref="H103:H104"/>
    <mergeCell ref="J208:J209"/>
    <mergeCell ref="G18:G19"/>
    <mergeCell ref="Q18:Q19"/>
    <mergeCell ref="X18:X19"/>
    <mergeCell ref="X181:X182"/>
    <mergeCell ref="Q181:Q182"/>
    <mergeCell ref="G181:G182"/>
    <mergeCell ref="B181:B182"/>
    <mergeCell ref="N2:N3"/>
    <mergeCell ref="N4:N5"/>
    <mergeCell ref="N6:N7"/>
    <mergeCell ref="N8:N9"/>
    <mergeCell ref="N10:N11"/>
    <mergeCell ref="N12:N13"/>
    <mergeCell ref="N14:N15"/>
    <mergeCell ref="N16:N17"/>
    <mergeCell ref="N18:N19"/>
    <mergeCell ref="N21:N22"/>
    <mergeCell ref="N23:N24"/>
    <mergeCell ref="N25:N26"/>
    <mergeCell ref="N27:N28"/>
    <mergeCell ref="N29:N30"/>
    <mergeCell ref="N31:N32"/>
    <mergeCell ref="N33:N34"/>
    <mergeCell ref="N35:N36"/>
    <mergeCell ref="N37:N38"/>
    <mergeCell ref="J101:J102"/>
    <mergeCell ref="J131:J132"/>
    <mergeCell ref="N41:N42"/>
    <mergeCell ref="N43:N44"/>
    <mergeCell ref="N45:N46"/>
    <mergeCell ref="N47:N48"/>
    <mergeCell ref="N49:N50"/>
    <mergeCell ref="N51:N52"/>
    <mergeCell ref="N53:N54"/>
    <mergeCell ref="N55:N56"/>
    <mergeCell ref="N57:N58"/>
    <mergeCell ref="N59:N60"/>
    <mergeCell ref="N61:N62"/>
    <mergeCell ref="N63:N64"/>
    <mergeCell ref="N65:N66"/>
    <mergeCell ref="N67:N68"/>
    <mergeCell ref="N69:N70"/>
    <mergeCell ref="J71:J72"/>
    <mergeCell ref="J103:J104"/>
    <mergeCell ref="J105:J106"/>
    <mergeCell ref="J107:J108"/>
    <mergeCell ref="J41:J42"/>
    <mergeCell ref="J43:J44"/>
    <mergeCell ref="J45:J46"/>
    <mergeCell ref="J47:J48"/>
    <mergeCell ref="J49:J50"/>
    <mergeCell ref="J51:J52"/>
    <mergeCell ref="J53:J54"/>
    <mergeCell ref="J55:J56"/>
    <mergeCell ref="J57:J58"/>
    <mergeCell ref="J59:J60"/>
    <mergeCell ref="J61:J62"/>
    <mergeCell ref="J63:J64"/>
    <mergeCell ref="N71:N72"/>
    <mergeCell ref="N73:N74"/>
    <mergeCell ref="N75:N76"/>
    <mergeCell ref="N77:N78"/>
    <mergeCell ref="N81:N82"/>
    <mergeCell ref="N89:N90"/>
    <mergeCell ref="N91:N92"/>
    <mergeCell ref="N93:N94"/>
    <mergeCell ref="N95:N96"/>
    <mergeCell ref="N97:N98"/>
    <mergeCell ref="N99:N100"/>
    <mergeCell ref="C73:C74"/>
    <mergeCell ref="C75:C76"/>
    <mergeCell ref="C77:C78"/>
    <mergeCell ref="C81:C82"/>
    <mergeCell ref="C83:C84"/>
    <mergeCell ref="C167:C168"/>
    <mergeCell ref="C85:C86"/>
    <mergeCell ref="C87:C88"/>
    <mergeCell ref="C89:C90"/>
    <mergeCell ref="C91:C92"/>
    <mergeCell ref="C93:C94"/>
    <mergeCell ref="C95:C96"/>
    <mergeCell ref="C97:C98"/>
    <mergeCell ref="C99:C100"/>
    <mergeCell ref="C127:C128"/>
    <mergeCell ref="C129:C130"/>
    <mergeCell ref="J109:J110"/>
    <mergeCell ref="J79:J80"/>
    <mergeCell ref="J111:J112"/>
    <mergeCell ref="J113:J114"/>
    <mergeCell ref="J115:J116"/>
    <mergeCell ref="J117:J118"/>
    <mergeCell ref="J119:J120"/>
    <mergeCell ref="J121:J122"/>
    <mergeCell ref="J123:J124"/>
    <mergeCell ref="J125:J126"/>
    <mergeCell ref="N101:N102"/>
    <mergeCell ref="N103:N104"/>
    <mergeCell ref="N147:N148"/>
    <mergeCell ref="N149:N150"/>
    <mergeCell ref="N184:N185"/>
    <mergeCell ref="N151:N152"/>
    <mergeCell ref="P151:P152"/>
    <mergeCell ref="P173:P174"/>
    <mergeCell ref="O173:O174"/>
    <mergeCell ref="P181:P182"/>
    <mergeCell ref="P147:P148"/>
    <mergeCell ref="P149:P150"/>
    <mergeCell ref="P184:P185"/>
    <mergeCell ref="P135:P136"/>
    <mergeCell ref="N105:N106"/>
    <mergeCell ref="N107:N108"/>
    <mergeCell ref="N175:N176"/>
    <mergeCell ref="N109:N110"/>
    <mergeCell ref="N119:N120"/>
    <mergeCell ref="O125:O126"/>
    <mergeCell ref="P125:P126"/>
    <mergeCell ref="O141:O142"/>
    <mergeCell ref="P141:P142"/>
    <mergeCell ref="O143:O144"/>
    <mergeCell ref="P143:P144"/>
    <mergeCell ref="O145:O146"/>
    <mergeCell ref="P145:P146"/>
    <mergeCell ref="O147:O148"/>
    <mergeCell ref="O149:O150"/>
    <mergeCell ref="P171:P172"/>
    <mergeCell ref="P167:P168"/>
    <mergeCell ref="O167:O168"/>
    <mergeCell ref="N79:N80"/>
    <mergeCell ref="N111:N112"/>
    <mergeCell ref="N113:N114"/>
    <mergeCell ref="N115:N116"/>
    <mergeCell ref="P177:P178"/>
    <mergeCell ref="N145:N146"/>
    <mergeCell ref="N167:N168"/>
    <mergeCell ref="O113:O114"/>
    <mergeCell ref="P113:P114"/>
    <mergeCell ref="O115:O116"/>
    <mergeCell ref="N121:N122"/>
    <mergeCell ref="N123:N124"/>
    <mergeCell ref="N143:N144"/>
    <mergeCell ref="C101:C102"/>
    <mergeCell ref="C103:C104"/>
    <mergeCell ref="C105:C106"/>
    <mergeCell ref="C107:C108"/>
    <mergeCell ref="C109:C110"/>
    <mergeCell ref="C79:C80"/>
    <mergeCell ref="C111:C112"/>
    <mergeCell ref="C113:C114"/>
    <mergeCell ref="C115:C116"/>
    <mergeCell ref="C117:C118"/>
    <mergeCell ref="C119:C120"/>
    <mergeCell ref="C121:C122"/>
    <mergeCell ref="C123:C124"/>
    <mergeCell ref="C125:C126"/>
    <mergeCell ref="C169:C170"/>
    <mergeCell ref="C131:C132"/>
    <mergeCell ref="C133:C134"/>
    <mergeCell ref="C135:C136"/>
    <mergeCell ref="C137:C138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139:C140"/>
    <mergeCell ref="C141:C142"/>
    <mergeCell ref="C186:C187"/>
    <mergeCell ref="C188:C189"/>
    <mergeCell ref="C190:C191"/>
    <mergeCell ref="C192:C193"/>
    <mergeCell ref="C194:C195"/>
    <mergeCell ref="C198:C199"/>
    <mergeCell ref="C200:C201"/>
    <mergeCell ref="C202:C203"/>
    <mergeCell ref="C204:C205"/>
    <mergeCell ref="C206:C207"/>
    <mergeCell ref="C171:C172"/>
    <mergeCell ref="C208:C209"/>
    <mergeCell ref="C196:C197"/>
    <mergeCell ref="C143:C144"/>
    <mergeCell ref="C145:C146"/>
    <mergeCell ref="C181:C182"/>
    <mergeCell ref="C147:C148"/>
    <mergeCell ref="C149:C150"/>
    <mergeCell ref="C184:C185"/>
    <mergeCell ref="C151:C152"/>
    <mergeCell ref="C173:C174"/>
    <mergeCell ref="C175:C176"/>
    <mergeCell ref="C71:C72"/>
    <mergeCell ref="V2:V3"/>
    <mergeCell ref="V4:V5"/>
    <mergeCell ref="V6:V7"/>
    <mergeCell ref="V8:V9"/>
    <mergeCell ref="V10:V11"/>
    <mergeCell ref="V12:V13"/>
    <mergeCell ref="V14:V15"/>
    <mergeCell ref="V16:V17"/>
    <mergeCell ref="V18:V19"/>
    <mergeCell ref="V21:V22"/>
    <mergeCell ref="V23:V24"/>
    <mergeCell ref="V25:V26"/>
    <mergeCell ref="V27:V28"/>
    <mergeCell ref="V29:V30"/>
    <mergeCell ref="V31:V32"/>
    <mergeCell ref="V33:V34"/>
    <mergeCell ref="V35:V36"/>
    <mergeCell ref="V69:V70"/>
    <mergeCell ref="V71:V72"/>
    <mergeCell ref="N39:N40"/>
    <mergeCell ref="J37:J38"/>
    <mergeCell ref="J39:J40"/>
    <mergeCell ref="J65:J66"/>
    <mergeCell ref="J67:J68"/>
    <mergeCell ref="J69:J70"/>
    <mergeCell ref="J2:J3"/>
    <mergeCell ref="J4:J5"/>
    <mergeCell ref="J6:J7"/>
    <mergeCell ref="J8:J9"/>
    <mergeCell ref="J10:J11"/>
    <mergeCell ref="J12:J13"/>
    <mergeCell ref="N83:N84"/>
    <mergeCell ref="N85:N86"/>
    <mergeCell ref="N87:N88"/>
    <mergeCell ref="W179:W180"/>
    <mergeCell ref="N202:N203"/>
    <mergeCell ref="N204:N205"/>
    <mergeCell ref="N206:N207"/>
    <mergeCell ref="N208:N209"/>
    <mergeCell ref="V202:V203"/>
    <mergeCell ref="V204:V205"/>
    <mergeCell ref="V206:V207"/>
    <mergeCell ref="V208:V209"/>
    <mergeCell ref="V117:V118"/>
    <mergeCell ref="V119:V120"/>
    <mergeCell ref="V121:V122"/>
    <mergeCell ref="V123:V124"/>
    <mergeCell ref="V125:V126"/>
    <mergeCell ref="V127:V128"/>
    <mergeCell ref="V129:V130"/>
    <mergeCell ref="V131:V132"/>
    <mergeCell ref="V133:V134"/>
    <mergeCell ref="V135:V136"/>
    <mergeCell ref="V137:V138"/>
    <mergeCell ref="V139:V140"/>
    <mergeCell ref="V141:V142"/>
    <mergeCell ref="V143:V144"/>
    <mergeCell ref="V145:V146"/>
    <mergeCell ref="V181:V182"/>
    <mergeCell ref="O181:O182"/>
    <mergeCell ref="N181:N182"/>
    <mergeCell ref="O137:O138"/>
    <mergeCell ref="P137:P138"/>
    <mergeCell ref="O139:O140"/>
    <mergeCell ref="P139:P140"/>
    <mergeCell ref="N117:N118"/>
    <mergeCell ref="N186:N187"/>
    <mergeCell ref="N188:N189"/>
    <mergeCell ref="N190:N191"/>
    <mergeCell ref="N192:N193"/>
    <mergeCell ref="N194:N195"/>
    <mergeCell ref="N196:N197"/>
    <mergeCell ref="N171:N172"/>
    <mergeCell ref="N125:N126"/>
    <mergeCell ref="N127:N128"/>
    <mergeCell ref="N129:N130"/>
    <mergeCell ref="N131:N132"/>
    <mergeCell ref="N133:N134"/>
    <mergeCell ref="N169:N170"/>
    <mergeCell ref="N137:N138"/>
    <mergeCell ref="N139:N140"/>
    <mergeCell ref="N135:N136"/>
    <mergeCell ref="N141:N142"/>
    <mergeCell ref="O171:O172"/>
    <mergeCell ref="P131:P132"/>
    <mergeCell ref="O133:O134"/>
    <mergeCell ref="O135:O136"/>
    <mergeCell ref="P186:P187"/>
    <mergeCell ref="T171:T172"/>
    <mergeCell ref="U171:U172"/>
    <mergeCell ref="U181:U182"/>
    <mergeCell ref="V175:V176"/>
    <mergeCell ref="N198:N199"/>
    <mergeCell ref="N200:N201"/>
    <mergeCell ref="O200:O201"/>
    <mergeCell ref="P200:P201"/>
    <mergeCell ref="O184:O185"/>
    <mergeCell ref="W198:W199"/>
    <mergeCell ref="R200:R201"/>
    <mergeCell ref="S200:S201"/>
    <mergeCell ref="T200:T201"/>
    <mergeCell ref="U200:U201"/>
    <mergeCell ref="W200:W201"/>
    <mergeCell ref="R194:R195"/>
    <mergeCell ref="S194:S195"/>
    <mergeCell ref="T194:T195"/>
    <mergeCell ref="U194:U195"/>
    <mergeCell ref="W194:W195"/>
    <mergeCell ref="R196:R197"/>
    <mergeCell ref="Q200:Q201"/>
    <mergeCell ref="S196:S197"/>
    <mergeCell ref="T196:T197"/>
    <mergeCell ref="U196:U197"/>
    <mergeCell ref="W196:W197"/>
    <mergeCell ref="R190:R191"/>
    <mergeCell ref="S190:S191"/>
    <mergeCell ref="T190:T191"/>
    <mergeCell ref="U190:U191"/>
    <mergeCell ref="W190:W191"/>
    <mergeCell ref="R192:R193"/>
    <mergeCell ref="S192:S193"/>
    <mergeCell ref="T192:T193"/>
    <mergeCell ref="U192:U193"/>
    <mergeCell ref="W192:W193"/>
    <mergeCell ref="B153:B154"/>
    <mergeCell ref="C153:C154"/>
    <mergeCell ref="G153:G154"/>
    <mergeCell ref="H153:H154"/>
    <mergeCell ref="I153:I154"/>
    <mergeCell ref="J153:J154"/>
    <mergeCell ref="N153:N154"/>
    <mergeCell ref="O153:O154"/>
    <mergeCell ref="P153:P154"/>
    <mergeCell ref="Q153:Q154"/>
    <mergeCell ref="R153:R154"/>
    <mergeCell ref="S153:S154"/>
    <mergeCell ref="T153:T154"/>
    <mergeCell ref="U153:U154"/>
    <mergeCell ref="V153:V154"/>
    <mergeCell ref="W153:W154"/>
    <mergeCell ref="B155:B156"/>
    <mergeCell ref="C155:C156"/>
    <mergeCell ref="G155:G156"/>
    <mergeCell ref="H155:H156"/>
    <mergeCell ref="I155:I156"/>
    <mergeCell ref="J155:J156"/>
    <mergeCell ref="N155:N156"/>
    <mergeCell ref="O155:O156"/>
    <mergeCell ref="P155:P156"/>
    <mergeCell ref="Q155:Q156"/>
    <mergeCell ref="R155:R156"/>
    <mergeCell ref="S155:S156"/>
    <mergeCell ref="T155:T156"/>
    <mergeCell ref="U155:U156"/>
    <mergeCell ref="V155:V156"/>
    <mergeCell ref="W155:W156"/>
    <mergeCell ref="X155:X156"/>
    <mergeCell ref="B157:B158"/>
    <mergeCell ref="C157:C158"/>
    <mergeCell ref="G157:G158"/>
    <mergeCell ref="H157:H158"/>
    <mergeCell ref="I157:I158"/>
    <mergeCell ref="J157:J158"/>
    <mergeCell ref="N157:N158"/>
    <mergeCell ref="O157:O158"/>
    <mergeCell ref="P157:P158"/>
    <mergeCell ref="Q157:Q158"/>
    <mergeCell ref="R157:R158"/>
    <mergeCell ref="S157:S158"/>
    <mergeCell ref="T157:T158"/>
    <mergeCell ref="U157:U158"/>
    <mergeCell ref="V157:V158"/>
    <mergeCell ref="W157:W158"/>
    <mergeCell ref="X157:X158"/>
    <mergeCell ref="B159:B160"/>
    <mergeCell ref="C159:C160"/>
    <mergeCell ref="G159:G160"/>
    <mergeCell ref="H159:H160"/>
    <mergeCell ref="I159:I160"/>
    <mergeCell ref="J159:J160"/>
    <mergeCell ref="N159:N160"/>
    <mergeCell ref="O159:O160"/>
    <mergeCell ref="P159:P160"/>
    <mergeCell ref="Q159:Q160"/>
    <mergeCell ref="R159:R160"/>
    <mergeCell ref="S159:S160"/>
    <mergeCell ref="T159:T160"/>
    <mergeCell ref="U159:U160"/>
    <mergeCell ref="V159:V160"/>
    <mergeCell ref="W159:W160"/>
    <mergeCell ref="X159:X160"/>
    <mergeCell ref="B161:B162"/>
    <mergeCell ref="C161:C162"/>
    <mergeCell ref="G161:G162"/>
    <mergeCell ref="H161:H162"/>
    <mergeCell ref="I161:I162"/>
    <mergeCell ref="J161:J162"/>
    <mergeCell ref="N161:N162"/>
    <mergeCell ref="O161:O162"/>
    <mergeCell ref="P161:P162"/>
    <mergeCell ref="Q161:Q162"/>
    <mergeCell ref="R161:R162"/>
    <mergeCell ref="S161:S162"/>
    <mergeCell ref="T161:T162"/>
    <mergeCell ref="U161:U162"/>
    <mergeCell ref="V161:V162"/>
    <mergeCell ref="W161:W162"/>
    <mergeCell ref="X161:X162"/>
    <mergeCell ref="B163:B164"/>
    <mergeCell ref="C163:C164"/>
    <mergeCell ref="G163:G164"/>
    <mergeCell ref="H163:H164"/>
    <mergeCell ref="I163:I164"/>
    <mergeCell ref="J163:J164"/>
    <mergeCell ref="N163:N164"/>
    <mergeCell ref="O163:O164"/>
    <mergeCell ref="P163:P164"/>
    <mergeCell ref="Q163:Q164"/>
    <mergeCell ref="R163:R164"/>
    <mergeCell ref="S163:S164"/>
    <mergeCell ref="T163:T164"/>
    <mergeCell ref="U163:U164"/>
    <mergeCell ref="V163:V164"/>
    <mergeCell ref="W163:W164"/>
    <mergeCell ref="X163:X164"/>
    <mergeCell ref="X179:X180"/>
    <mergeCell ref="K179:K180"/>
    <mergeCell ref="L179:L180"/>
    <mergeCell ref="M179:M180"/>
    <mergeCell ref="B165:B166"/>
    <mergeCell ref="C165:C166"/>
    <mergeCell ref="G165:G166"/>
    <mergeCell ref="H165:H166"/>
    <mergeCell ref="I165:I166"/>
    <mergeCell ref="J165:J166"/>
    <mergeCell ref="N165:N166"/>
    <mergeCell ref="O165:O166"/>
    <mergeCell ref="P165:P166"/>
    <mergeCell ref="Q165:Q166"/>
    <mergeCell ref="R165:R166"/>
    <mergeCell ref="S165:S166"/>
    <mergeCell ref="T165:T166"/>
    <mergeCell ref="U165:U166"/>
    <mergeCell ref="V165:V166"/>
    <mergeCell ref="W165:W166"/>
    <mergeCell ref="X165:X166"/>
    <mergeCell ref="B177:B178"/>
    <mergeCell ref="C177:C178"/>
    <mergeCell ref="G177:G178"/>
    <mergeCell ref="X177:X178"/>
    <mergeCell ref="P179:P180"/>
    <mergeCell ref="Q179:Q180"/>
    <mergeCell ref="R179:R180"/>
    <mergeCell ref="S179:S180"/>
    <mergeCell ref="T179:T180"/>
    <mergeCell ref="U179:U180"/>
    <mergeCell ref="V179:V180"/>
    <mergeCell ref="M184:M185"/>
    <mergeCell ref="K177:K178"/>
    <mergeCell ref="L177:L178"/>
    <mergeCell ref="M177:M178"/>
    <mergeCell ref="B179:B180"/>
    <mergeCell ref="C179:C180"/>
    <mergeCell ref="G179:G180"/>
    <mergeCell ref="H179:H180"/>
    <mergeCell ref="I179:I180"/>
    <mergeCell ref="J179:J180"/>
    <mergeCell ref="N179:N180"/>
    <mergeCell ref="O179:O180"/>
    <mergeCell ref="H177:H178"/>
    <mergeCell ref="I177:I178"/>
    <mergeCell ref="J177:J178"/>
    <mergeCell ref="N177:N178"/>
    <mergeCell ref="O177:O178"/>
    <mergeCell ref="I181:I182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E63:E64"/>
    <mergeCell ref="E65:E66"/>
    <mergeCell ref="E67:E68"/>
    <mergeCell ref="E69:E70"/>
    <mergeCell ref="E71:E72"/>
    <mergeCell ref="E73:E74"/>
    <mergeCell ref="E75:E76"/>
    <mergeCell ref="E77:E78"/>
    <mergeCell ref="E79:E80"/>
    <mergeCell ref="E81:E82"/>
    <mergeCell ref="E83:E84"/>
    <mergeCell ref="E85:E86"/>
    <mergeCell ref="E87:E88"/>
    <mergeCell ref="E89:E90"/>
    <mergeCell ref="E91:E92"/>
    <mergeCell ref="E93:E94"/>
    <mergeCell ref="E95:E96"/>
    <mergeCell ref="E97:E98"/>
    <mergeCell ref="E99:E100"/>
    <mergeCell ref="E101:E102"/>
    <mergeCell ref="E103:E104"/>
    <mergeCell ref="E105:E106"/>
    <mergeCell ref="E107:E108"/>
    <mergeCell ref="E109:E110"/>
    <mergeCell ref="E111:E112"/>
    <mergeCell ref="E113:E114"/>
    <mergeCell ref="E115:E116"/>
    <mergeCell ref="E117:E118"/>
    <mergeCell ref="E119:E120"/>
    <mergeCell ref="E121:E122"/>
    <mergeCell ref="E123:E124"/>
    <mergeCell ref="E125:E126"/>
    <mergeCell ref="E127:E128"/>
    <mergeCell ref="E129:E130"/>
    <mergeCell ref="E131:E132"/>
    <mergeCell ref="E133:E134"/>
    <mergeCell ref="E135:E136"/>
    <mergeCell ref="E137:E138"/>
    <mergeCell ref="E139:E140"/>
    <mergeCell ref="E141:E142"/>
    <mergeCell ref="E143:E144"/>
    <mergeCell ref="E145:E146"/>
    <mergeCell ref="E147:E148"/>
    <mergeCell ref="E149:E150"/>
    <mergeCell ref="E151:E152"/>
    <mergeCell ref="E153:E154"/>
    <mergeCell ref="E155:E156"/>
    <mergeCell ref="E157:E158"/>
    <mergeCell ref="E159:E160"/>
    <mergeCell ref="E161:E162"/>
    <mergeCell ref="E163:E164"/>
    <mergeCell ref="E165:E166"/>
    <mergeCell ref="E167:E168"/>
    <mergeCell ref="E169:E170"/>
    <mergeCell ref="E171:E172"/>
    <mergeCell ref="E208:E209"/>
    <mergeCell ref="E173:E174"/>
    <mergeCell ref="E175:E176"/>
    <mergeCell ref="E177:E178"/>
    <mergeCell ref="E179:E180"/>
    <mergeCell ref="E181:E182"/>
    <mergeCell ref="E184:E185"/>
    <mergeCell ref="E186:E187"/>
    <mergeCell ref="E188:E189"/>
    <mergeCell ref="E190:E191"/>
    <mergeCell ref="E192:E193"/>
    <mergeCell ref="E194:E195"/>
    <mergeCell ref="E196:E197"/>
    <mergeCell ref="E198:E199"/>
    <mergeCell ref="E200:E201"/>
    <mergeCell ref="E202:E203"/>
    <mergeCell ref="E204:E205"/>
    <mergeCell ref="E206:E207"/>
  </mergeCells>
  <phoneticPr fontId="18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Chang, Darwin</dc:creator>
  <cp:lastModifiedBy>Darwin Chang</cp:lastModifiedBy>
  <dcterms:created xsi:type="dcterms:W3CDTF">2019-11-18T17:58:41Z</dcterms:created>
  <dcterms:modified xsi:type="dcterms:W3CDTF">2020-12-05T02:03:05Z</dcterms:modified>
</cp:coreProperties>
</file>