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ópez\Desktop\Statistics\Exercises\"/>
    </mc:Choice>
  </mc:AlternateContent>
  <xr:revisionPtr revIDLastSave="0" documentId="13_ncr:1_{91BBA432-031B-4BC3-B268-F2F82DC46AA9}" xr6:coauthVersionLast="43" xr6:coauthVersionMax="43" xr10:uidLastSave="{00000000-0000-0000-0000-000000000000}"/>
  <bookViews>
    <workbookView xWindow="3120" yWindow="735" windowWidth="12960" windowHeight="12765" xr2:uid="{00000000-000D-0000-FFFF-FFFF00000000}"/>
  </bookViews>
  <sheets>
    <sheet name="Tabla de dist. de frecuencias" sheetId="10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0" l="1"/>
  <c r="I23" i="10" l="1"/>
  <c r="J23" i="10"/>
  <c r="E20" i="10"/>
  <c r="D23" i="10"/>
  <c r="K23" i="10" l="1"/>
  <c r="I24" i="10"/>
  <c r="E23" i="10"/>
  <c r="F23" i="10" s="1"/>
  <c r="D24" i="10" l="1"/>
  <c r="J24" i="10"/>
  <c r="I25" i="10" s="1"/>
  <c r="L23" i="10"/>
  <c r="E24" i="10" l="1"/>
  <c r="D25" i="10" s="1"/>
  <c r="K25" i="10"/>
  <c r="K24" i="10"/>
  <c r="G23" i="10"/>
  <c r="J25" i="10"/>
  <c r="I26" i="10" s="1"/>
  <c r="E25" i="10"/>
  <c r="F24" i="10" l="1"/>
  <c r="G24" i="10" s="1"/>
  <c r="L24" i="10"/>
  <c r="F25" i="10"/>
  <c r="G25" i="10" s="1"/>
  <c r="J26" i="10"/>
  <c r="I27" i="10" s="1"/>
  <c r="D26" i="10"/>
  <c r="L25" i="10"/>
  <c r="E26" i="10" l="1"/>
  <c r="D27" i="10" s="1"/>
  <c r="F26" i="10"/>
  <c r="K27" i="10"/>
  <c r="K26" i="10"/>
  <c r="J27" i="10"/>
  <c r="E27" i="10"/>
  <c r="D28" i="10" s="1"/>
  <c r="L26" i="10" l="1"/>
  <c r="F27" i="10"/>
  <c r="G27" i="10" s="1"/>
  <c r="G26" i="10"/>
  <c r="I28" i="10"/>
  <c r="L27" i="10"/>
  <c r="E28" i="10"/>
  <c r="F28" i="10" s="1"/>
  <c r="J28" i="10" l="1"/>
  <c r="K28" i="10"/>
  <c r="K29" i="10" s="1"/>
  <c r="G28" i="10"/>
  <c r="F29" i="10"/>
  <c r="G29" i="10" s="1"/>
  <c r="L28" i="10" l="1"/>
  <c r="L29" i="10" s="1"/>
</calcChain>
</file>

<file path=xl/sharedStrings.xml><?xml version="1.0" encoding="utf-8"?>
<sst xmlns="http://schemas.openxmlformats.org/spreadsheetml/2006/main" count="49" uniqueCount="41">
  <si>
    <t xml:space="preserve">[8,54] </t>
  </si>
  <si>
    <t>(54,100]</t>
  </si>
  <si>
    <t>(100,146]</t>
  </si>
  <si>
    <t>(146,192]</t>
  </si>
  <si>
    <t>(192,238]</t>
  </si>
  <si>
    <t>(238,284]</t>
  </si>
  <si>
    <t>Variables numéricas. Tabla de distribución de frecuencias</t>
  </si>
  <si>
    <t>Antecedentes</t>
  </si>
  <si>
    <t>Te damos un conjunto de datos.</t>
  </si>
  <si>
    <t>Tarea 1</t>
  </si>
  <si>
    <t>Dado que queremos dividir los números en 6 intervalos de igual ancho, calcula el ancho del intervalo. Redondea al número entero más mayor más cercano que el resultado que obtienes</t>
  </si>
  <si>
    <t>Tarea 2</t>
  </si>
  <si>
    <t>Crea una tabla de distribución de frecuencias que muestre:</t>
  </si>
  <si>
    <t>Repite las tareas 1 y 2, pero esta vez, utiliza el ancho exacto del intervalo. Es decir, no redondees al número entero más cercano.</t>
  </si>
  <si>
    <t>Solución:</t>
  </si>
  <si>
    <t>Conjunto de datos</t>
  </si>
  <si>
    <t>Tareas 1 y 2</t>
  </si>
  <si>
    <t>Tarea 3</t>
  </si>
  <si>
    <t>Tabla de distribución de frecuencias</t>
  </si>
  <si>
    <t>Intervalos deseados</t>
  </si>
  <si>
    <t>Ampitud del intervalo</t>
  </si>
  <si>
    <t>1. Los intervalos</t>
  </si>
  <si>
    <t>2. La frecuencia absoluta de cada intervalo</t>
  </si>
  <si>
    <t>3. La frecuencia relativa de cada intervalo</t>
  </si>
  <si>
    <t>Inicio del intervalo</t>
  </si>
  <si>
    <t>Final de intervalo</t>
  </si>
  <si>
    <t>Frecuencia absoluta</t>
  </si>
  <si>
    <t>Frecuencia relativa</t>
  </si>
  <si>
    <t>En esta lección y ejercicio, los hemos separado en dos columnas, para que sea más fácil</t>
  </si>
  <si>
    <t>su manipulación en fórmulas de Excel</t>
  </si>
  <si>
    <t>Por lo general, los intervalos se indican de esta manera:</t>
  </si>
  <si>
    <t>Los paréntesis () indican que el número no está incluido.</t>
  </si>
  <si>
    <t>Los corchetes [] indican que el número se incluye</t>
  </si>
  <si>
    <t>El primer intervalo siempre incluye el primer número, como en [8,54].</t>
  </si>
  <si>
    <t>el último intervalo siempre incluye el último número como en (238,284]</t>
  </si>
  <si>
    <t>por ejemplo (100,146] significa: desde 100 EXCLUIDO, a 146 INCLUIDO</t>
  </si>
  <si>
    <t>Nota que de esta manera, nuestros intervalos comienzan exactamente en el primer número y terminan exactamente en el último número del conjunto de datos.</t>
  </si>
  <si>
    <t>Esta es una representación más justa de la realidad y eso es lo que normalmente se hace cuando se hacen estadísticas.</t>
  </si>
  <si>
    <t xml:space="preserve">Sin embargo, las frecuencias correspondientes son las mismas. </t>
  </si>
  <si>
    <t>La diferencia entre el ancho de los intervalos es tan marginal que raramente planteará un problema en tu análisis.</t>
  </si>
  <si>
    <t>Sin embargo, la norma es usar la amplitud exacta.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</si>
</sst>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 applyAlignment="1">
      <alignment horizontal="right" vertical="center"/>
    </xf>
    <xf numFmtId="0" fontId="1" fillId="2" borderId="2" xfId="0" applyNumberFormat="1" applyFont="1" applyFill="1" applyBorder="1" applyAlignment="1">
      <alignment horizontal="right" vertical="center"/>
    </xf>
    <xf numFmtId="2" fontId="6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1" fontId="1" fillId="2" borderId="2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1"/>
  <sheetViews>
    <sheetView tabSelected="1" topLeftCell="F1" zoomScale="102" zoomScaleNormal="102" workbookViewId="0">
      <selection activeCell="I22" sqref="I22:L22"/>
    </sheetView>
  </sheetViews>
  <sheetFormatPr baseColWidth="10" defaultColWidth="8.85546875" defaultRowHeight="12" x14ac:dyDescent="0.2"/>
  <cols>
    <col min="1" max="1" width="2" style="3" customWidth="1"/>
    <col min="2" max="2" width="9.85546875" style="3" customWidth="1"/>
    <col min="3" max="3" width="9.140625" style="3" customWidth="1"/>
    <col min="4" max="4" width="13.42578125" style="3" customWidth="1"/>
    <col min="5" max="5" width="14.85546875" style="5" customWidth="1"/>
    <col min="6" max="6" width="16.140625" style="5" bestFit="1" customWidth="1"/>
    <col min="7" max="7" width="15.7109375" style="5" bestFit="1" customWidth="1"/>
    <col min="8" max="8" width="15.7109375" style="5" customWidth="1"/>
    <col min="9" max="9" width="15.7109375" style="3" customWidth="1"/>
    <col min="10" max="10" width="14.85546875" style="3" customWidth="1"/>
    <col min="11" max="11" width="18.28515625" style="3" customWidth="1"/>
    <col min="12" max="12" width="17.140625" style="3" customWidth="1"/>
    <col min="13" max="19" width="8.85546875" style="3"/>
    <col min="20" max="20" width="10.42578125" style="3" customWidth="1"/>
    <col min="21" max="16384" width="8.85546875" style="3"/>
  </cols>
  <sheetData>
    <row r="1" spans="2:17" ht="15.75" x14ac:dyDescent="0.25">
      <c r="B1" s="4" t="s">
        <v>6</v>
      </c>
    </row>
    <row r="3" spans="2:17" x14ac:dyDescent="0.2">
      <c r="B3" s="15" t="s">
        <v>7</v>
      </c>
      <c r="C3" s="3" t="s">
        <v>8</v>
      </c>
    </row>
    <row r="4" spans="2:17" x14ac:dyDescent="0.2">
      <c r="B4" s="15" t="s">
        <v>9</v>
      </c>
      <c r="C4" s="3" t="s">
        <v>10</v>
      </c>
    </row>
    <row r="5" spans="2:17" x14ac:dyDescent="0.2">
      <c r="B5" s="15" t="s">
        <v>11</v>
      </c>
      <c r="C5" s="3" t="s">
        <v>12</v>
      </c>
    </row>
    <row r="6" spans="2:17" x14ac:dyDescent="0.2">
      <c r="D6" s="3" t="s">
        <v>21</v>
      </c>
    </row>
    <row r="7" spans="2:17" x14ac:dyDescent="0.2">
      <c r="D7" s="3" t="s">
        <v>22</v>
      </c>
    </row>
    <row r="8" spans="2:17" x14ac:dyDescent="0.2">
      <c r="D8" s="3" t="s">
        <v>23</v>
      </c>
    </row>
    <row r="9" spans="2:17" x14ac:dyDescent="0.2">
      <c r="B9" s="15" t="s">
        <v>11</v>
      </c>
      <c r="C9" s="3" t="s">
        <v>13</v>
      </c>
      <c r="Q9" s="1"/>
    </row>
    <row r="10" spans="2:17" x14ac:dyDescent="0.2">
      <c r="Q10" s="1"/>
    </row>
    <row r="11" spans="2:17" x14ac:dyDescent="0.2">
      <c r="Q11" s="1"/>
    </row>
    <row r="12" spans="2:17" x14ac:dyDescent="0.2">
      <c r="Q12" s="1"/>
    </row>
    <row r="13" spans="2:17" x14ac:dyDescent="0.2">
      <c r="B13" s="15" t="s">
        <v>14</v>
      </c>
      <c r="Q13" s="2"/>
    </row>
    <row r="14" spans="2:17" x14ac:dyDescent="0.2">
      <c r="Q14" s="2"/>
    </row>
    <row r="15" spans="2:17" x14ac:dyDescent="0.2">
      <c r="B15" s="15" t="s">
        <v>16</v>
      </c>
      <c r="I15" s="15" t="s">
        <v>17</v>
      </c>
      <c r="Q15" s="2"/>
    </row>
    <row r="16" spans="2:17" x14ac:dyDescent="0.2">
      <c r="Q16" s="2"/>
    </row>
    <row r="17" spans="2:17" ht="24.75" thickBot="1" x14ac:dyDescent="0.25">
      <c r="B17" s="24" t="s">
        <v>15</v>
      </c>
      <c r="D17" s="8" t="s">
        <v>18</v>
      </c>
      <c r="I17" s="8" t="s">
        <v>18</v>
      </c>
      <c r="J17" s="5"/>
      <c r="K17" s="5"/>
      <c r="L17" s="5"/>
      <c r="Q17" s="2"/>
    </row>
    <row r="18" spans="2:17" x14ac:dyDescent="0.2">
      <c r="B18" s="3">
        <v>8</v>
      </c>
      <c r="D18" s="5"/>
      <c r="I18" s="5"/>
      <c r="J18" s="5"/>
      <c r="K18" s="5"/>
      <c r="L18" s="5"/>
      <c r="Q18" s="2"/>
    </row>
    <row r="19" spans="2:17" x14ac:dyDescent="0.2">
      <c r="B19" s="3">
        <v>30</v>
      </c>
      <c r="C19" s="12"/>
      <c r="D19" s="12" t="s">
        <v>19</v>
      </c>
      <c r="E19" s="13">
        <v>6</v>
      </c>
      <c r="F19" s="11"/>
      <c r="I19" s="12" t="s">
        <v>19</v>
      </c>
      <c r="J19" s="13">
        <v>6</v>
      </c>
      <c r="K19" s="11"/>
      <c r="L19" s="5"/>
    </row>
    <row r="20" spans="2:17" x14ac:dyDescent="0.2">
      <c r="B20" s="3">
        <v>30</v>
      </c>
      <c r="C20" s="16"/>
      <c r="D20" s="12" t="s">
        <v>20</v>
      </c>
      <c r="E20" s="13">
        <f>ROUNDUP(($B$37-$B$18)/$E$19,0)</f>
        <v>46</v>
      </c>
      <c r="I20" s="12" t="s">
        <v>20</v>
      </c>
      <c r="J20" s="19">
        <f>($B$37-$B$18)/$J$19</f>
        <v>45.666666666666664</v>
      </c>
      <c r="K20" s="5"/>
      <c r="L20" s="5"/>
    </row>
    <row r="21" spans="2:17" x14ac:dyDescent="0.2">
      <c r="B21" s="3">
        <v>50</v>
      </c>
      <c r="C21" s="16"/>
      <c r="D21" s="5"/>
      <c r="I21" s="5"/>
      <c r="J21" s="5"/>
      <c r="K21" s="5"/>
      <c r="L21" s="5"/>
    </row>
    <row r="22" spans="2:17" ht="12.75" thickBot="1" x14ac:dyDescent="0.25">
      <c r="B22" s="3">
        <v>86</v>
      </c>
      <c r="C22" s="16"/>
      <c r="D22" s="10" t="s">
        <v>24</v>
      </c>
      <c r="E22" s="10" t="s">
        <v>25</v>
      </c>
      <c r="F22" s="10" t="s">
        <v>26</v>
      </c>
      <c r="G22" s="10" t="s">
        <v>27</v>
      </c>
      <c r="I22" s="10" t="s">
        <v>24</v>
      </c>
      <c r="J22" s="10" t="s">
        <v>25</v>
      </c>
      <c r="K22" s="10" t="s">
        <v>26</v>
      </c>
      <c r="L22" s="10" t="s">
        <v>27</v>
      </c>
    </row>
    <row r="23" spans="2:17" x14ac:dyDescent="0.2">
      <c r="B23" s="3">
        <v>94</v>
      </c>
      <c r="C23" s="16"/>
      <c r="D23" s="6">
        <f>B18</f>
        <v>8</v>
      </c>
      <c r="E23" s="7">
        <f t="shared" ref="E23:E28" si="0">D23+$E$20</f>
        <v>54</v>
      </c>
      <c r="F23" s="6">
        <f>COUNTIFS($B$18:$B$37,"&gt;="&amp;D23,$B$18:$B$37,"&lt;="&amp;E23)</f>
        <v>4</v>
      </c>
      <c r="G23" s="9">
        <f t="shared" ref="G23:G29" si="1">F23/COUNT($B$18:$B$37)</f>
        <v>0.2</v>
      </c>
      <c r="I23" s="9">
        <f>B18</f>
        <v>8</v>
      </c>
      <c r="J23" s="9">
        <f>I23+$J$20</f>
        <v>53.666666666666664</v>
      </c>
      <c r="K23" s="6">
        <f>COUNTIFS($B$18:$B$37,"&gt;="&amp;I23,$B$18:$B$37,"&lt;="&amp;J23)</f>
        <v>4</v>
      </c>
      <c r="L23" s="9">
        <f t="shared" ref="L23:L28" si="2">K23/COUNT($B$18:$B$37)</f>
        <v>0.2</v>
      </c>
    </row>
    <row r="24" spans="2:17" x14ac:dyDescent="0.2">
      <c r="B24" s="3">
        <v>102</v>
      </c>
      <c r="C24" s="16"/>
      <c r="D24" s="6">
        <f>E23</f>
        <v>54</v>
      </c>
      <c r="E24" s="7">
        <f t="shared" si="0"/>
        <v>100</v>
      </c>
      <c r="F24" s="6">
        <f>COUNTIFS($B$18:$B$37,"&gt;"&amp;D24,$B$18:$B$37,"&lt;="&amp;E24)</f>
        <v>2</v>
      </c>
      <c r="G24" s="9">
        <f t="shared" si="1"/>
        <v>0.1</v>
      </c>
      <c r="I24" s="9">
        <f>J23</f>
        <v>53.666666666666664</v>
      </c>
      <c r="J24" s="9">
        <f t="shared" ref="J24:J28" si="3">I24+$J$20</f>
        <v>99.333333333333329</v>
      </c>
      <c r="K24" s="6">
        <f>COUNTIFS($B$18:$B$37,"&gt;"&amp;I24,$B$18:$B$37,"&lt;="&amp;J24)</f>
        <v>2</v>
      </c>
      <c r="L24" s="9">
        <f t="shared" si="2"/>
        <v>0.1</v>
      </c>
    </row>
    <row r="25" spans="2:17" x14ac:dyDescent="0.2">
      <c r="B25" s="3">
        <v>110</v>
      </c>
      <c r="C25" s="16"/>
      <c r="D25" s="6">
        <f t="shared" ref="D25:D28" si="4">E24</f>
        <v>100</v>
      </c>
      <c r="E25" s="7">
        <f t="shared" si="0"/>
        <v>146</v>
      </c>
      <c r="F25" s="6">
        <f>COUNTIFS($B$18:$B$37,"&gt;"&amp;D25,$B$18:$B$37,"&lt;="&amp;E25)</f>
        <v>2</v>
      </c>
      <c r="G25" s="9">
        <f t="shared" si="1"/>
        <v>0.1</v>
      </c>
      <c r="I25" s="9">
        <f t="shared" ref="I25:I28" si="5">J24</f>
        <v>99.333333333333329</v>
      </c>
      <c r="J25" s="9">
        <f t="shared" si="3"/>
        <v>145</v>
      </c>
      <c r="K25" s="6">
        <f t="shared" ref="K25:K28" si="6">COUNTIFS($B$18:$B$37,"&gt;"&amp;I25,$B$18:$B$37,"&lt;="&amp;J25)</f>
        <v>2</v>
      </c>
      <c r="L25" s="9">
        <f t="shared" si="2"/>
        <v>0.1</v>
      </c>
    </row>
    <row r="26" spans="2:17" x14ac:dyDescent="0.2">
      <c r="B26" s="3">
        <v>169</v>
      </c>
      <c r="C26" s="16"/>
      <c r="D26" s="6">
        <f t="shared" si="4"/>
        <v>146</v>
      </c>
      <c r="E26" s="7">
        <f t="shared" si="0"/>
        <v>192</v>
      </c>
      <c r="F26" s="6">
        <f>COUNTIFS($B$18:$B$37,"&gt;"&amp;D26,$B$18:$B$37,"&lt;="&amp;E26)</f>
        <v>3</v>
      </c>
      <c r="G26" s="9">
        <f t="shared" si="1"/>
        <v>0.15</v>
      </c>
      <c r="I26" s="9">
        <f t="shared" si="5"/>
        <v>145</v>
      </c>
      <c r="J26" s="9">
        <f t="shared" si="3"/>
        <v>190.66666666666666</v>
      </c>
      <c r="K26" s="6">
        <f t="shared" si="6"/>
        <v>3</v>
      </c>
      <c r="L26" s="9">
        <f t="shared" si="2"/>
        <v>0.15</v>
      </c>
    </row>
    <row r="27" spans="2:17" x14ac:dyDescent="0.2">
      <c r="B27" s="3">
        <v>170</v>
      </c>
      <c r="C27" s="16"/>
      <c r="D27" s="6">
        <f t="shared" si="4"/>
        <v>192</v>
      </c>
      <c r="E27" s="7">
        <f t="shared" si="0"/>
        <v>238</v>
      </c>
      <c r="F27" s="6">
        <f>COUNTIFS($B$18:$B$37,"&gt;"&amp;D27,$B$18:$B$37,"&lt;="&amp;E27)</f>
        <v>1</v>
      </c>
      <c r="G27" s="9">
        <f t="shared" si="1"/>
        <v>0.05</v>
      </c>
      <c r="I27" s="9">
        <f t="shared" si="5"/>
        <v>190.66666666666666</v>
      </c>
      <c r="J27" s="9">
        <f t="shared" si="3"/>
        <v>236.33333333333331</v>
      </c>
      <c r="K27" s="6">
        <f t="shared" si="6"/>
        <v>1</v>
      </c>
      <c r="L27" s="9">
        <f t="shared" si="2"/>
        <v>0.05</v>
      </c>
    </row>
    <row r="28" spans="2:17" x14ac:dyDescent="0.2">
      <c r="B28" s="3">
        <v>176</v>
      </c>
      <c r="C28" s="16"/>
      <c r="D28" s="17">
        <f t="shared" si="4"/>
        <v>238</v>
      </c>
      <c r="E28" s="18">
        <f t="shared" si="0"/>
        <v>284</v>
      </c>
      <c r="F28" s="18">
        <f>COUNTIFS($B$18:$B$37,"&gt;"&amp;D28,$B$18:$B$37,"&lt;="&amp;E28)</f>
        <v>8</v>
      </c>
      <c r="G28" s="14">
        <f t="shared" si="1"/>
        <v>0.4</v>
      </c>
      <c r="I28" s="14">
        <f t="shared" si="5"/>
        <v>236.33333333333331</v>
      </c>
      <c r="J28" s="14">
        <f t="shared" si="3"/>
        <v>282</v>
      </c>
      <c r="K28" s="23">
        <f t="shared" si="6"/>
        <v>8</v>
      </c>
      <c r="L28" s="14">
        <f t="shared" si="2"/>
        <v>0.4</v>
      </c>
    </row>
    <row r="29" spans="2:17" x14ac:dyDescent="0.2">
      <c r="B29" s="3">
        <v>236</v>
      </c>
      <c r="C29" s="16"/>
      <c r="F29" s="6">
        <f>SUM(F23:F28)</f>
        <v>20</v>
      </c>
      <c r="G29" s="9">
        <f t="shared" si="1"/>
        <v>1</v>
      </c>
      <c r="K29" s="21">
        <f t="shared" ref="K29:L29" si="7">SUM(K23:K28)</f>
        <v>20</v>
      </c>
      <c r="L29" s="22">
        <f t="shared" si="7"/>
        <v>1</v>
      </c>
    </row>
    <row r="30" spans="2:17" x14ac:dyDescent="0.2">
      <c r="B30" s="3">
        <v>240</v>
      </c>
      <c r="C30" s="16"/>
    </row>
    <row r="31" spans="2:17" x14ac:dyDescent="0.2">
      <c r="B31" s="3">
        <v>241</v>
      </c>
      <c r="C31" s="16"/>
    </row>
    <row r="32" spans="2:17" x14ac:dyDescent="0.2">
      <c r="B32" s="3">
        <v>242</v>
      </c>
      <c r="C32" s="16"/>
      <c r="D32" s="3" t="s">
        <v>30</v>
      </c>
      <c r="I32" s="3" t="s">
        <v>36</v>
      </c>
    </row>
    <row r="33" spans="2:9" x14ac:dyDescent="0.2">
      <c r="B33" s="3">
        <v>255</v>
      </c>
      <c r="C33" s="16"/>
      <c r="D33" s="3" t="s">
        <v>0</v>
      </c>
      <c r="E33" s="20" t="s">
        <v>31</v>
      </c>
      <c r="I33" s="3" t="s">
        <v>37</v>
      </c>
    </row>
    <row r="34" spans="2:9" x14ac:dyDescent="0.2">
      <c r="B34" s="3">
        <v>262</v>
      </c>
      <c r="C34" s="16"/>
      <c r="D34" s="3" t="s">
        <v>1</v>
      </c>
      <c r="E34" s="20" t="s">
        <v>32</v>
      </c>
      <c r="I34" s="3" t="s">
        <v>38</v>
      </c>
    </row>
    <row r="35" spans="2:9" x14ac:dyDescent="0.2">
      <c r="B35" s="3">
        <v>276</v>
      </c>
      <c r="C35" s="16"/>
      <c r="D35" s="3" t="s">
        <v>2</v>
      </c>
      <c r="E35" s="20" t="s">
        <v>35</v>
      </c>
      <c r="I35" s="3" t="s">
        <v>39</v>
      </c>
    </row>
    <row r="36" spans="2:9" x14ac:dyDescent="0.2">
      <c r="B36" s="3">
        <v>279</v>
      </c>
      <c r="C36" s="16"/>
      <c r="D36" s="3" t="s">
        <v>3</v>
      </c>
      <c r="I36" s="3" t="s">
        <v>40</v>
      </c>
    </row>
    <row r="37" spans="2:9" x14ac:dyDescent="0.2">
      <c r="B37" s="3">
        <v>282</v>
      </c>
      <c r="C37" s="16"/>
      <c r="D37" s="3" t="s">
        <v>4</v>
      </c>
      <c r="E37" s="20" t="s">
        <v>33</v>
      </c>
    </row>
    <row r="38" spans="2:9" x14ac:dyDescent="0.2">
      <c r="D38" s="3" t="s">
        <v>5</v>
      </c>
      <c r="E38" s="20" t="s">
        <v>34</v>
      </c>
    </row>
    <row r="40" spans="2:9" x14ac:dyDescent="0.2">
      <c r="D40" s="3" t="s">
        <v>28</v>
      </c>
    </row>
    <row r="41" spans="2:9" x14ac:dyDescent="0.2">
      <c r="D41" s="3" t="s">
        <v>29</v>
      </c>
    </row>
  </sheetData>
  <sortState ref="B18:B37">
    <sortCondition ref="B1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de dist. de frecuencias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Carlos López</cp:lastModifiedBy>
  <dcterms:created xsi:type="dcterms:W3CDTF">2017-04-19T06:27:11Z</dcterms:created>
  <dcterms:modified xsi:type="dcterms:W3CDTF">2019-04-25T03:52:14Z</dcterms:modified>
</cp:coreProperties>
</file>