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esktop\Current_Projects\Mouse_embryo_stuff\Folate_Project\normal_genotype_diet_exp\protein_quants\"/>
    </mc:Choice>
  </mc:AlternateContent>
  <xr:revisionPtr revIDLastSave="0" documentId="8_{71741A93-966F-4CF5-8648-300BE3EB6C3D}" xr6:coauthVersionLast="32" xr6:coauthVersionMax="32" xr10:uidLastSave="{00000000-0000-0000-0000-000000000000}"/>
  <bookViews>
    <workbookView xWindow="0" yWindow="0" windowWidth="28800" windowHeight="12225" xr2:uid="{B8988106-F0AF-4AB6-A317-2E2644CA5FAC}"/>
  </bookViews>
  <sheets>
    <sheet name="analysis" sheetId="2" r:id="rId1"/>
    <sheet name="print" sheetId="3" r:id="rId2"/>
    <sheet name="raw_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2" l="1"/>
  <c r="U3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T17" i="2"/>
  <c r="U17" i="2"/>
  <c r="T18" i="2"/>
  <c r="U18" i="2"/>
  <c r="T19" i="2"/>
  <c r="U19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T28" i="2"/>
  <c r="U28" i="2"/>
  <c r="T29" i="2"/>
  <c r="U29" i="2"/>
  <c r="T30" i="2"/>
  <c r="U30" i="2"/>
  <c r="T31" i="2"/>
  <c r="U31" i="2"/>
  <c r="T32" i="2"/>
  <c r="U32" i="2"/>
  <c r="T33" i="2"/>
  <c r="U33" i="2"/>
  <c r="T34" i="2"/>
  <c r="U34" i="2"/>
  <c r="T35" i="2"/>
  <c r="U35" i="2"/>
  <c r="T36" i="2"/>
  <c r="U36" i="2"/>
  <c r="T37" i="2"/>
  <c r="U37" i="2"/>
  <c r="T38" i="2"/>
  <c r="U38" i="2"/>
  <c r="T39" i="2"/>
  <c r="U39" i="2"/>
  <c r="T40" i="2"/>
  <c r="U40" i="2"/>
  <c r="T41" i="2"/>
  <c r="U41" i="2"/>
  <c r="T42" i="2"/>
  <c r="U42" i="2"/>
  <c r="T43" i="2"/>
  <c r="U43" i="2"/>
  <c r="T44" i="2"/>
  <c r="U44" i="2"/>
  <c r="T45" i="2"/>
  <c r="U45" i="2"/>
  <c r="T46" i="2"/>
  <c r="U46" i="2"/>
  <c r="T47" i="2"/>
  <c r="U47" i="2"/>
  <c r="T48" i="2"/>
  <c r="U48" i="2"/>
  <c r="U2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2" i="2"/>
  <c r="E3" i="2"/>
  <c r="E4" i="2"/>
  <c r="E5" i="2"/>
  <c r="E6" i="2"/>
  <c r="E7" i="2"/>
  <c r="E2" i="2"/>
  <c r="A3" i="2"/>
  <c r="A4" i="2" s="1"/>
  <c r="A5" i="2" s="1"/>
  <c r="A6" i="2" s="1"/>
</calcChain>
</file>

<file path=xl/sharedStrings.xml><?xml version="1.0" encoding="utf-8"?>
<sst xmlns="http://schemas.openxmlformats.org/spreadsheetml/2006/main" count="139" uniqueCount="70">
  <si>
    <t xml:space="preserve">##BLOCKS= 1          </t>
  </si>
  <si>
    <t>Plate:</t>
  </si>
  <si>
    <t>Plate01</t>
  </si>
  <si>
    <t>PlateFormat</t>
  </si>
  <si>
    <t>Endpoint</t>
  </si>
  <si>
    <t>Absorbance</t>
  </si>
  <si>
    <t>Raw</t>
  </si>
  <si>
    <t>None</t>
  </si>
  <si>
    <t>Temperature(¡C)</t>
  </si>
  <si>
    <t>~End</t>
  </si>
  <si>
    <t>Original Filename: Untitled   Date Last Saved: Unsaved</t>
  </si>
  <si>
    <t>Instrument type: Instrument serial number:</t>
  </si>
  <si>
    <t>Conc (ug/uL)</t>
  </si>
  <si>
    <t>T1</t>
  </si>
  <si>
    <t>T2</t>
  </si>
  <si>
    <t>T3</t>
  </si>
  <si>
    <t>AVG</t>
  </si>
  <si>
    <t>Sample</t>
  </si>
  <si>
    <t>599 R2</t>
  </si>
  <si>
    <t>670 R4</t>
  </si>
  <si>
    <t>672 R1</t>
  </si>
  <si>
    <t>686 R2</t>
  </si>
  <si>
    <t>672 R6</t>
  </si>
  <si>
    <t>752 L1</t>
  </si>
  <si>
    <t>753 R3</t>
  </si>
  <si>
    <t>847 L4</t>
  </si>
  <si>
    <t>670 L2</t>
  </si>
  <si>
    <t>670 L5</t>
  </si>
  <si>
    <t>670 L6</t>
  </si>
  <si>
    <t>730 R1</t>
  </si>
  <si>
    <t>730 L3</t>
  </si>
  <si>
    <t>754 L3</t>
  </si>
  <si>
    <t>847 L1</t>
  </si>
  <si>
    <t>561 L3</t>
  </si>
  <si>
    <t>592 R4</t>
  </si>
  <si>
    <t>617 L3</t>
  </si>
  <si>
    <t>617 L4</t>
  </si>
  <si>
    <t>669 L2</t>
  </si>
  <si>
    <t>669 L4</t>
  </si>
  <si>
    <t>675 R2</t>
  </si>
  <si>
    <t>772 R1</t>
  </si>
  <si>
    <t>595 R3</t>
  </si>
  <si>
    <t>649 L1</t>
  </si>
  <si>
    <t>773 R7</t>
  </si>
  <si>
    <t>661 R2</t>
  </si>
  <si>
    <t>675 L1</t>
  </si>
  <si>
    <t>675 L3</t>
  </si>
  <si>
    <t>675 L7</t>
  </si>
  <si>
    <t>772 L2</t>
  </si>
  <si>
    <t>552 L1</t>
  </si>
  <si>
    <t>552 R2</t>
  </si>
  <si>
    <t>552 R4</t>
  </si>
  <si>
    <t>573 R4</t>
  </si>
  <si>
    <t>610 R2</t>
  </si>
  <si>
    <t>632 R1</t>
  </si>
  <si>
    <t>843 L2</t>
  </si>
  <si>
    <t>608 L4</t>
  </si>
  <si>
    <t>551 R3</t>
  </si>
  <si>
    <t>610 L2</t>
  </si>
  <si>
    <t>611 L5</t>
  </si>
  <si>
    <t>621 R1</t>
  </si>
  <si>
    <t>621 R2</t>
  </si>
  <si>
    <t>796 R1</t>
  </si>
  <si>
    <t>796 L2</t>
  </si>
  <si>
    <t>796 R4</t>
  </si>
  <si>
    <t>Tot Prot in 100uL</t>
  </si>
  <si>
    <t>V for 2 ug/uL</t>
  </si>
  <si>
    <t>Round</t>
  </si>
  <si>
    <t>V to transfer</t>
  </si>
  <si>
    <t>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</si>
</sst>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analysis!$B$9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401027996500437"/>
                  <c:y val="8.84259259259259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analysis!$A$10:$A$15</c:f>
              <c:numCache>
                <c:formatCode>General</c:formatCode>
                <c:ptCount val="6"/>
                <c:pt idx="0">
                  <c:v>1.5</c:v>
                </c:pt>
                <c:pt idx="1">
                  <c:v>0.75</c:v>
                </c:pt>
                <c:pt idx="2">
                  <c:v>0.375</c:v>
                </c:pt>
                <c:pt idx="3">
                  <c:v>0.1875</c:v>
                </c:pt>
                <c:pt idx="4">
                  <c:v>9.375E-2</c:v>
                </c:pt>
                <c:pt idx="5">
                  <c:v>0</c:v>
                </c:pt>
              </c:numCache>
            </c:numRef>
          </c:xVal>
          <c:yVal>
            <c:numRef>
              <c:f>analysis!$B$10:$B$15</c:f>
              <c:numCache>
                <c:formatCode>General</c:formatCode>
                <c:ptCount val="6"/>
                <c:pt idx="0">
                  <c:v>0.32350000000000001</c:v>
                </c:pt>
                <c:pt idx="1">
                  <c:v>0.20610000000000003</c:v>
                </c:pt>
                <c:pt idx="2">
                  <c:v>0.1375666666666667</c:v>
                </c:pt>
                <c:pt idx="3">
                  <c:v>0.10113333333333334</c:v>
                </c:pt>
                <c:pt idx="4">
                  <c:v>7.906666666666666E-2</c:v>
                </c:pt>
                <c:pt idx="5">
                  <c:v>6.186666666666666E-2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0-4E60-A874-5EADC4FD7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082056"/>
        <c:axId val="591078448"/>
      </c:scatterChart>
      <c:valAx>
        <c:axId val="59108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 Conc</a:t>
                </a:r>
                <a:r>
                  <a:rPr lang="en-US" baseline="0"/>
                  <a:t> (ug/uL)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90822397200348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78448"/>
        <c:crosses val="autoZero"/>
        <c:crossBetween val="midCat"/>
      </c:valAx>
      <c:valAx>
        <c:axId val="5910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</a:t>
                </a:r>
                <a:r>
                  <a:rPr lang="en-US" baseline="0"/>
                  <a:t> (au)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82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142875</xdr:rowOff>
    </xdr:from>
    <xdr:to>
      <xdr:col>9</xdr:col>
      <xdr:colOff>466725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D52FB-DB6D-4676-8448-EBDE970CD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904A-A4A4-4312-863C-E92FF2550B15}">
  <dimension ref="A1:U48"/>
  <sheetViews>
    <sheetView tabSelected="1" workbookViewId="0">
      <selection activeCell="D33" sqref="D33"/>
    </sheetView>
  </sheetViews>
  <sheetFormatPr defaultRowHeight="15" x14ac:dyDescent="0.25"/>
  <cols>
    <col min="1" max="1" width="12.140625" bestFit="1" customWidth="1"/>
    <col min="17" max="17" width="12.140625" bestFit="1" customWidth="1"/>
    <col min="18" max="18" width="15.7109375" bestFit="1" customWidth="1"/>
    <col min="19" max="19" width="12.140625" bestFit="1" customWidth="1"/>
  </cols>
  <sheetData>
    <row r="1" spans="1:2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L1" t="s">
        <v>17</v>
      </c>
      <c r="M1" t="s">
        <v>13</v>
      </c>
      <c r="N1" t="s">
        <v>14</v>
      </c>
      <c r="O1" t="s">
        <v>15</v>
      </c>
      <c r="P1" t="s">
        <v>16</v>
      </c>
      <c r="Q1" t="s">
        <v>12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25">
      <c r="A2">
        <v>1.5</v>
      </c>
      <c r="B2">
        <v>0.3306</v>
      </c>
      <c r="D2">
        <v>0.31640000000000001</v>
      </c>
      <c r="E2">
        <f>AVERAGE(B2:D2)</f>
        <v>0.32350000000000001</v>
      </c>
      <c r="L2" t="s">
        <v>18</v>
      </c>
      <c r="M2">
        <v>0.23019999999999999</v>
      </c>
      <c r="N2">
        <v>0.23730000000000001</v>
      </c>
      <c r="O2">
        <v>0.24990000000000001</v>
      </c>
      <c r="P2">
        <f>AVERAGE(M2:O2)</f>
        <v>0.23913333333333334</v>
      </c>
      <c r="Q2">
        <f>(P2-0.067) / 0.1745</f>
        <v>0.98643744030563518</v>
      </c>
      <c r="R2">
        <f>Q2* 100</f>
        <v>98.643744030563525</v>
      </c>
      <c r="S2">
        <f>R2 / 2</f>
        <v>49.321872015281762</v>
      </c>
      <c r="T2">
        <f>ROUND(S2, 1)</f>
        <v>49.3</v>
      </c>
      <c r="U2">
        <f>T2 - 5</f>
        <v>44.3</v>
      </c>
    </row>
    <row r="3" spans="1:21" x14ac:dyDescent="0.25">
      <c r="A3">
        <f>A2/2</f>
        <v>0.75</v>
      </c>
      <c r="B3">
        <v>0.1963</v>
      </c>
      <c r="C3">
        <v>0.21540000000000001</v>
      </c>
      <c r="D3">
        <v>0.20660000000000001</v>
      </c>
      <c r="E3">
        <f t="shared" ref="E3:E7" si="0">AVERAGE(B3:D3)</f>
        <v>0.20610000000000003</v>
      </c>
      <c r="L3" t="s">
        <v>19</v>
      </c>
      <c r="M3">
        <v>0.1895</v>
      </c>
      <c r="N3">
        <v>0.1971</v>
      </c>
      <c r="O3">
        <v>0.20349999999999999</v>
      </c>
      <c r="P3">
        <f t="shared" ref="P3:P48" si="1">AVERAGE(M3:O3)</f>
        <v>0.19669999999999999</v>
      </c>
      <c r="Q3">
        <f t="shared" ref="Q3:Q48" si="2">(P3-0.067) / 0.1745</f>
        <v>0.74326647564469905</v>
      </c>
      <c r="R3">
        <f t="shared" ref="R3:R48" si="3">Q3* 100</f>
        <v>74.326647564469909</v>
      </c>
      <c r="S3">
        <f t="shared" ref="S3:S48" si="4">R3 / 2</f>
        <v>37.163323782234954</v>
      </c>
      <c r="T3">
        <f t="shared" ref="T3:T48" si="5">ROUND(S3, 1)</f>
        <v>37.200000000000003</v>
      </c>
      <c r="U3">
        <f t="shared" ref="U3:U48" si="6">T3 - 5</f>
        <v>32.200000000000003</v>
      </c>
    </row>
    <row r="4" spans="1:21" x14ac:dyDescent="0.25">
      <c r="A4">
        <f t="shared" ref="A4:A6" si="7">A3/2</f>
        <v>0.375</v>
      </c>
      <c r="B4">
        <v>0.1338</v>
      </c>
      <c r="C4">
        <v>0.13900000000000001</v>
      </c>
      <c r="D4">
        <v>0.1399</v>
      </c>
      <c r="E4">
        <f t="shared" si="0"/>
        <v>0.1375666666666667</v>
      </c>
      <c r="L4" t="s">
        <v>20</v>
      </c>
      <c r="M4">
        <v>0.17480000000000001</v>
      </c>
      <c r="N4">
        <v>0.17799999999999999</v>
      </c>
      <c r="O4">
        <v>0.19159999999999999</v>
      </c>
      <c r="P4">
        <f t="shared" si="1"/>
        <v>0.18146666666666667</v>
      </c>
      <c r="Q4">
        <f t="shared" si="2"/>
        <v>0.65596943648519579</v>
      </c>
      <c r="R4">
        <f t="shared" si="3"/>
        <v>65.596943648519584</v>
      </c>
      <c r="S4">
        <f t="shared" si="4"/>
        <v>32.798471824259792</v>
      </c>
      <c r="T4">
        <f t="shared" si="5"/>
        <v>32.799999999999997</v>
      </c>
      <c r="U4">
        <f t="shared" si="6"/>
        <v>27.799999999999997</v>
      </c>
    </row>
    <row r="5" spans="1:21" x14ac:dyDescent="0.25">
      <c r="A5">
        <f t="shared" si="7"/>
        <v>0.1875</v>
      </c>
      <c r="B5">
        <v>9.9500000000000005E-2</v>
      </c>
      <c r="C5">
        <v>0.1013</v>
      </c>
      <c r="D5">
        <v>0.1026</v>
      </c>
      <c r="E5">
        <f t="shared" si="0"/>
        <v>0.10113333333333334</v>
      </c>
      <c r="L5" t="s">
        <v>21</v>
      </c>
      <c r="N5">
        <v>0.1817</v>
      </c>
      <c r="O5">
        <v>0.1787</v>
      </c>
      <c r="P5">
        <f t="shared" si="1"/>
        <v>0.1802</v>
      </c>
      <c r="Q5">
        <f t="shared" si="2"/>
        <v>0.6487106017191977</v>
      </c>
      <c r="R5">
        <f t="shared" si="3"/>
        <v>64.871060171919765</v>
      </c>
      <c r="S5">
        <f t="shared" si="4"/>
        <v>32.435530085959883</v>
      </c>
      <c r="T5">
        <f t="shared" si="5"/>
        <v>32.4</v>
      </c>
      <c r="U5">
        <f t="shared" si="6"/>
        <v>27.4</v>
      </c>
    </row>
    <row r="6" spans="1:21" x14ac:dyDescent="0.25">
      <c r="A6">
        <f t="shared" si="7"/>
        <v>9.375E-2</v>
      </c>
      <c r="B6">
        <v>7.5200000000000003E-2</v>
      </c>
      <c r="C6">
        <v>8.0799999999999997E-2</v>
      </c>
      <c r="D6">
        <v>8.1199999999999994E-2</v>
      </c>
      <c r="E6">
        <f t="shared" si="0"/>
        <v>7.906666666666666E-2</v>
      </c>
      <c r="L6" t="s">
        <v>22</v>
      </c>
      <c r="M6">
        <v>0.22309999999999999</v>
      </c>
      <c r="N6">
        <v>0.2324</v>
      </c>
      <c r="O6">
        <v>0.2324</v>
      </c>
      <c r="P6">
        <f t="shared" si="1"/>
        <v>0.22929999999999998</v>
      </c>
      <c r="Q6">
        <f t="shared" si="2"/>
        <v>0.93008595988538667</v>
      </c>
      <c r="R6">
        <f t="shared" si="3"/>
        <v>93.008595988538673</v>
      </c>
      <c r="S6">
        <f t="shared" si="4"/>
        <v>46.504297994269336</v>
      </c>
      <c r="T6">
        <f t="shared" si="5"/>
        <v>46.5</v>
      </c>
      <c r="U6">
        <f t="shared" si="6"/>
        <v>41.5</v>
      </c>
    </row>
    <row r="7" spans="1:21" x14ac:dyDescent="0.25">
      <c r="A7">
        <v>0</v>
      </c>
      <c r="B7">
        <v>6.2100000000000002E-2</v>
      </c>
      <c r="C7">
        <v>6.1699999999999998E-2</v>
      </c>
      <c r="D7">
        <v>6.1800000000000001E-2</v>
      </c>
      <c r="E7">
        <f t="shared" si="0"/>
        <v>6.186666666666666E-2</v>
      </c>
      <c r="L7" t="s">
        <v>23</v>
      </c>
      <c r="M7">
        <v>0.23330000000000001</v>
      </c>
      <c r="N7">
        <v>0.2432</v>
      </c>
      <c r="O7">
        <v>0.248</v>
      </c>
      <c r="P7">
        <f t="shared" si="1"/>
        <v>0.24150000000000002</v>
      </c>
      <c r="Q7">
        <f t="shared" si="2"/>
        <v>1.0000000000000002</v>
      </c>
      <c r="R7">
        <f t="shared" si="3"/>
        <v>100.00000000000003</v>
      </c>
      <c r="S7">
        <f t="shared" si="4"/>
        <v>50.000000000000014</v>
      </c>
      <c r="T7">
        <f t="shared" si="5"/>
        <v>50</v>
      </c>
      <c r="U7">
        <f t="shared" si="6"/>
        <v>45</v>
      </c>
    </row>
    <row r="8" spans="1:21" x14ac:dyDescent="0.25">
      <c r="L8" t="s">
        <v>24</v>
      </c>
      <c r="M8">
        <v>0.1729</v>
      </c>
      <c r="N8">
        <v>0.18260000000000001</v>
      </c>
      <c r="O8">
        <v>0.18490000000000001</v>
      </c>
      <c r="P8">
        <f t="shared" si="1"/>
        <v>0.18013333333333334</v>
      </c>
      <c r="Q8">
        <f t="shared" si="2"/>
        <v>0.64832855778414522</v>
      </c>
      <c r="R8">
        <f t="shared" si="3"/>
        <v>64.832855778414526</v>
      </c>
      <c r="S8">
        <f t="shared" si="4"/>
        <v>32.416427889207263</v>
      </c>
      <c r="T8">
        <f t="shared" si="5"/>
        <v>32.4</v>
      </c>
      <c r="U8">
        <f t="shared" si="6"/>
        <v>27.4</v>
      </c>
    </row>
    <row r="9" spans="1:21" x14ac:dyDescent="0.25">
      <c r="A9" t="s">
        <v>12</v>
      </c>
      <c r="B9" t="s">
        <v>16</v>
      </c>
      <c r="L9" t="s">
        <v>25</v>
      </c>
      <c r="M9">
        <v>0.22800000000000001</v>
      </c>
      <c r="N9">
        <v>0.24890000000000001</v>
      </c>
      <c r="O9">
        <v>0.246</v>
      </c>
      <c r="P9">
        <f t="shared" si="1"/>
        <v>0.24096666666666666</v>
      </c>
      <c r="Q9">
        <f t="shared" si="2"/>
        <v>0.99694364851957973</v>
      </c>
      <c r="R9">
        <f t="shared" si="3"/>
        <v>99.694364851957971</v>
      </c>
      <c r="S9">
        <f t="shared" si="4"/>
        <v>49.847182425978986</v>
      </c>
      <c r="T9">
        <f t="shared" si="5"/>
        <v>49.8</v>
      </c>
      <c r="U9">
        <f t="shared" si="6"/>
        <v>44.8</v>
      </c>
    </row>
    <row r="10" spans="1:21" x14ac:dyDescent="0.25">
      <c r="A10">
        <v>1.5</v>
      </c>
      <c r="B10">
        <v>0.32350000000000001</v>
      </c>
      <c r="L10" t="s">
        <v>26</v>
      </c>
      <c r="M10">
        <v>0.22850000000000001</v>
      </c>
      <c r="N10">
        <v>0.2429</v>
      </c>
      <c r="O10">
        <v>0.23930000000000001</v>
      </c>
      <c r="P10">
        <f t="shared" si="1"/>
        <v>0.23690000000000003</v>
      </c>
      <c r="Q10">
        <f t="shared" si="2"/>
        <v>0.97363896848137554</v>
      </c>
      <c r="R10">
        <f t="shared" si="3"/>
        <v>97.363896848137557</v>
      </c>
      <c r="S10">
        <f t="shared" si="4"/>
        <v>48.681948424068779</v>
      </c>
      <c r="T10">
        <f t="shared" si="5"/>
        <v>48.7</v>
      </c>
      <c r="U10">
        <f t="shared" si="6"/>
        <v>43.7</v>
      </c>
    </row>
    <row r="11" spans="1:21" x14ac:dyDescent="0.25">
      <c r="A11">
        <v>0.75</v>
      </c>
      <c r="B11">
        <v>0.20610000000000003</v>
      </c>
      <c r="L11" t="s">
        <v>27</v>
      </c>
      <c r="M11">
        <v>0.27360000000000001</v>
      </c>
      <c r="N11">
        <v>0.27160000000000001</v>
      </c>
      <c r="O11">
        <v>0.28910000000000002</v>
      </c>
      <c r="P11">
        <f t="shared" si="1"/>
        <v>0.27810000000000001</v>
      </c>
      <c r="Q11">
        <f t="shared" si="2"/>
        <v>1.2097421203438397</v>
      </c>
      <c r="R11">
        <f t="shared" si="3"/>
        <v>120.97421203438397</v>
      </c>
      <c r="S11">
        <f t="shared" si="4"/>
        <v>60.487106017191984</v>
      </c>
      <c r="T11">
        <f t="shared" si="5"/>
        <v>60.5</v>
      </c>
      <c r="U11">
        <f t="shared" si="6"/>
        <v>55.5</v>
      </c>
    </row>
    <row r="12" spans="1:21" x14ac:dyDescent="0.25">
      <c r="A12">
        <v>0.375</v>
      </c>
      <c r="B12">
        <v>0.1375666666666667</v>
      </c>
      <c r="L12" t="s">
        <v>28</v>
      </c>
      <c r="M12">
        <v>0.19</v>
      </c>
      <c r="N12">
        <v>0.19089999999999999</v>
      </c>
      <c r="O12">
        <v>0.20080000000000001</v>
      </c>
      <c r="P12">
        <f t="shared" si="1"/>
        <v>0.19389999999999999</v>
      </c>
      <c r="Q12">
        <f t="shared" si="2"/>
        <v>0.72722063037249285</v>
      </c>
      <c r="R12">
        <f t="shared" si="3"/>
        <v>72.722063037249285</v>
      </c>
      <c r="S12">
        <f t="shared" si="4"/>
        <v>36.361031518624642</v>
      </c>
      <c r="T12">
        <f t="shared" si="5"/>
        <v>36.4</v>
      </c>
      <c r="U12">
        <f t="shared" si="6"/>
        <v>31.4</v>
      </c>
    </row>
    <row r="13" spans="1:21" x14ac:dyDescent="0.25">
      <c r="A13">
        <v>0.1875</v>
      </c>
      <c r="B13">
        <v>0.10113333333333334</v>
      </c>
      <c r="L13" t="s">
        <v>29</v>
      </c>
      <c r="M13">
        <v>0.152</v>
      </c>
      <c r="N13">
        <v>0.15629999999999999</v>
      </c>
      <c r="O13">
        <v>0.15590000000000001</v>
      </c>
      <c r="P13">
        <f t="shared" si="1"/>
        <v>0.15473333333333336</v>
      </c>
      <c r="Q13">
        <f t="shared" si="2"/>
        <v>0.50276981852913105</v>
      </c>
      <c r="R13">
        <f t="shared" si="3"/>
        <v>50.276981852913103</v>
      </c>
      <c r="S13">
        <f t="shared" si="4"/>
        <v>25.138490926456551</v>
      </c>
      <c r="T13">
        <f t="shared" si="5"/>
        <v>25.1</v>
      </c>
      <c r="U13">
        <f t="shared" si="6"/>
        <v>20.100000000000001</v>
      </c>
    </row>
    <row r="14" spans="1:21" x14ac:dyDescent="0.25">
      <c r="A14">
        <v>9.375E-2</v>
      </c>
      <c r="B14">
        <v>7.906666666666666E-2</v>
      </c>
      <c r="L14" t="s">
        <v>30</v>
      </c>
      <c r="M14">
        <v>0.20830000000000001</v>
      </c>
      <c r="N14">
        <v>0.22720000000000001</v>
      </c>
      <c r="O14">
        <v>0.2354</v>
      </c>
      <c r="P14">
        <f t="shared" si="1"/>
        <v>0.22363333333333335</v>
      </c>
      <c r="Q14">
        <f t="shared" si="2"/>
        <v>0.89761222540592178</v>
      </c>
      <c r="R14">
        <f t="shared" si="3"/>
        <v>89.761222540592172</v>
      </c>
      <c r="S14">
        <f t="shared" si="4"/>
        <v>44.880611270296086</v>
      </c>
      <c r="T14">
        <f t="shared" si="5"/>
        <v>44.9</v>
      </c>
      <c r="U14">
        <f t="shared" si="6"/>
        <v>39.9</v>
      </c>
    </row>
    <row r="15" spans="1:21" x14ac:dyDescent="0.25">
      <c r="A15">
        <v>0</v>
      </c>
      <c r="B15">
        <v>6.186666666666666E-2</v>
      </c>
      <c r="L15" t="s">
        <v>31</v>
      </c>
      <c r="M15">
        <v>0.20449999999999999</v>
      </c>
      <c r="N15">
        <v>0.21840000000000001</v>
      </c>
      <c r="O15">
        <v>0.2263</v>
      </c>
      <c r="P15">
        <f t="shared" si="1"/>
        <v>0.21640000000000001</v>
      </c>
      <c r="Q15">
        <f t="shared" si="2"/>
        <v>0.85616045845272215</v>
      </c>
      <c r="R15">
        <f t="shared" si="3"/>
        <v>85.616045845272211</v>
      </c>
      <c r="S15">
        <f t="shared" si="4"/>
        <v>42.808022922636106</v>
      </c>
      <c r="T15">
        <f t="shared" si="5"/>
        <v>42.8</v>
      </c>
      <c r="U15">
        <f t="shared" si="6"/>
        <v>37.799999999999997</v>
      </c>
    </row>
    <row r="16" spans="1:21" x14ac:dyDescent="0.25">
      <c r="L16" t="s">
        <v>32</v>
      </c>
      <c r="M16">
        <v>0.15970000000000001</v>
      </c>
      <c r="N16">
        <v>0.1676</v>
      </c>
      <c r="O16">
        <v>0.17230000000000001</v>
      </c>
      <c r="P16">
        <f t="shared" si="1"/>
        <v>0.16653333333333334</v>
      </c>
      <c r="Q16">
        <f t="shared" si="2"/>
        <v>0.57039159503342884</v>
      </c>
      <c r="R16">
        <f t="shared" si="3"/>
        <v>57.039159503342887</v>
      </c>
      <c r="S16">
        <f t="shared" si="4"/>
        <v>28.519579751671444</v>
      </c>
      <c r="T16">
        <f t="shared" si="5"/>
        <v>28.5</v>
      </c>
      <c r="U16">
        <f t="shared" si="6"/>
        <v>23.5</v>
      </c>
    </row>
    <row r="17" spans="12:21" x14ac:dyDescent="0.25">
      <c r="L17" t="s">
        <v>33</v>
      </c>
      <c r="M17">
        <v>0.29709999999999998</v>
      </c>
      <c r="N17">
        <v>0.27550000000000002</v>
      </c>
      <c r="O17">
        <v>0.2848</v>
      </c>
      <c r="P17">
        <f t="shared" si="1"/>
        <v>0.2858</v>
      </c>
      <c r="Q17">
        <f t="shared" si="2"/>
        <v>1.2538681948424069</v>
      </c>
      <c r="R17">
        <f t="shared" si="3"/>
        <v>125.38681948424069</v>
      </c>
      <c r="S17">
        <f t="shared" si="4"/>
        <v>62.693409742120345</v>
      </c>
      <c r="T17">
        <f t="shared" si="5"/>
        <v>62.7</v>
      </c>
      <c r="U17">
        <f t="shared" si="6"/>
        <v>57.7</v>
      </c>
    </row>
    <row r="18" spans="12:21" x14ac:dyDescent="0.25">
      <c r="L18" t="s">
        <v>34</v>
      </c>
      <c r="M18">
        <v>0.28710000000000002</v>
      </c>
      <c r="N18">
        <v>0.30280000000000001</v>
      </c>
      <c r="O18">
        <v>0.30230000000000001</v>
      </c>
      <c r="P18">
        <f t="shared" si="1"/>
        <v>0.29740000000000005</v>
      </c>
      <c r="Q18">
        <f t="shared" si="2"/>
        <v>1.3203438395415477</v>
      </c>
      <c r="R18">
        <f t="shared" si="3"/>
        <v>132.03438395415478</v>
      </c>
      <c r="S18">
        <f t="shared" si="4"/>
        <v>66.017191977077388</v>
      </c>
      <c r="T18">
        <f t="shared" si="5"/>
        <v>66</v>
      </c>
      <c r="U18">
        <f t="shared" si="6"/>
        <v>61</v>
      </c>
    </row>
    <row r="19" spans="12:21" x14ac:dyDescent="0.25">
      <c r="L19" t="s">
        <v>35</v>
      </c>
      <c r="M19">
        <v>0.2757</v>
      </c>
      <c r="N19">
        <v>0.29099999999999998</v>
      </c>
      <c r="O19">
        <v>0.30449999999999999</v>
      </c>
      <c r="P19">
        <f t="shared" si="1"/>
        <v>0.29039999999999999</v>
      </c>
      <c r="Q19">
        <f t="shared" si="2"/>
        <v>1.2802292263610315</v>
      </c>
      <c r="R19">
        <f t="shared" si="3"/>
        <v>128.02292263610315</v>
      </c>
      <c r="S19">
        <f t="shared" si="4"/>
        <v>64.011461318051573</v>
      </c>
      <c r="T19">
        <f t="shared" si="5"/>
        <v>64</v>
      </c>
      <c r="U19">
        <f t="shared" si="6"/>
        <v>59</v>
      </c>
    </row>
    <row r="20" spans="12:21" x14ac:dyDescent="0.25">
      <c r="L20" t="s">
        <v>36</v>
      </c>
      <c r="M20">
        <v>0.28160000000000002</v>
      </c>
      <c r="N20">
        <v>0.31159999999999999</v>
      </c>
      <c r="O20">
        <v>0.30359999999999998</v>
      </c>
      <c r="P20">
        <f t="shared" si="1"/>
        <v>0.29893333333333333</v>
      </c>
      <c r="Q20">
        <f t="shared" si="2"/>
        <v>1.3291308500477554</v>
      </c>
      <c r="R20">
        <f t="shared" si="3"/>
        <v>132.91308500477555</v>
      </c>
      <c r="S20">
        <f t="shared" si="4"/>
        <v>66.456542502387776</v>
      </c>
      <c r="T20">
        <f t="shared" si="5"/>
        <v>66.5</v>
      </c>
      <c r="U20">
        <f t="shared" si="6"/>
        <v>61.5</v>
      </c>
    </row>
    <row r="21" spans="12:21" x14ac:dyDescent="0.25">
      <c r="L21" t="s">
        <v>37</v>
      </c>
      <c r="M21">
        <v>0.1663</v>
      </c>
      <c r="N21">
        <v>0.17879999999999999</v>
      </c>
      <c r="O21">
        <v>0.17910000000000001</v>
      </c>
      <c r="P21">
        <f t="shared" si="1"/>
        <v>0.17473333333333332</v>
      </c>
      <c r="Q21">
        <f t="shared" si="2"/>
        <v>0.61738299904489014</v>
      </c>
      <c r="R21">
        <f t="shared" si="3"/>
        <v>61.738299904489011</v>
      </c>
      <c r="S21">
        <f t="shared" si="4"/>
        <v>30.869149952244506</v>
      </c>
      <c r="T21">
        <f t="shared" si="5"/>
        <v>30.9</v>
      </c>
      <c r="U21">
        <f t="shared" si="6"/>
        <v>25.9</v>
      </c>
    </row>
    <row r="22" spans="12:21" x14ac:dyDescent="0.25">
      <c r="L22" t="s">
        <v>38</v>
      </c>
      <c r="M22">
        <v>0.15840000000000001</v>
      </c>
      <c r="N22">
        <v>0.16639999999999999</v>
      </c>
      <c r="O22">
        <v>0.16669999999999999</v>
      </c>
      <c r="P22">
        <f t="shared" si="1"/>
        <v>0.1638333333333333</v>
      </c>
      <c r="Q22">
        <f t="shared" si="2"/>
        <v>0.55491881566380119</v>
      </c>
      <c r="R22">
        <f t="shared" si="3"/>
        <v>55.491881566380115</v>
      </c>
      <c r="S22">
        <f t="shared" si="4"/>
        <v>27.745940783190058</v>
      </c>
      <c r="T22">
        <f t="shared" si="5"/>
        <v>27.7</v>
      </c>
      <c r="U22">
        <f t="shared" si="6"/>
        <v>22.7</v>
      </c>
    </row>
    <row r="23" spans="12:21" x14ac:dyDescent="0.25">
      <c r="L23" t="s">
        <v>39</v>
      </c>
      <c r="M23">
        <v>0.21759999999999999</v>
      </c>
      <c r="N23">
        <v>0.216</v>
      </c>
      <c r="O23">
        <v>0.22520000000000001</v>
      </c>
      <c r="P23">
        <f t="shared" si="1"/>
        <v>0.21960000000000002</v>
      </c>
      <c r="Q23">
        <f t="shared" si="2"/>
        <v>0.87449856733524367</v>
      </c>
      <c r="R23">
        <f t="shared" si="3"/>
        <v>87.449856733524371</v>
      </c>
      <c r="S23">
        <f t="shared" si="4"/>
        <v>43.724928366762185</v>
      </c>
      <c r="T23">
        <f t="shared" si="5"/>
        <v>43.7</v>
      </c>
      <c r="U23">
        <f t="shared" si="6"/>
        <v>38.700000000000003</v>
      </c>
    </row>
    <row r="24" spans="12:21" x14ac:dyDescent="0.25">
      <c r="L24" t="s">
        <v>40</v>
      </c>
      <c r="M24">
        <v>0.15429999999999999</v>
      </c>
      <c r="N24">
        <v>0.16250000000000001</v>
      </c>
      <c r="O24">
        <v>0.1593</v>
      </c>
      <c r="P24">
        <f t="shared" si="1"/>
        <v>0.15869999999999998</v>
      </c>
      <c r="Q24">
        <f t="shared" si="2"/>
        <v>0.52550143266475635</v>
      </c>
      <c r="R24">
        <f t="shared" si="3"/>
        <v>52.550143266475636</v>
      </c>
      <c r="S24">
        <f t="shared" si="4"/>
        <v>26.275071633237818</v>
      </c>
      <c r="T24">
        <f t="shared" si="5"/>
        <v>26.3</v>
      </c>
      <c r="U24">
        <f t="shared" si="6"/>
        <v>21.3</v>
      </c>
    </row>
    <row r="25" spans="12:21" x14ac:dyDescent="0.25">
      <c r="L25" t="s">
        <v>41</v>
      </c>
      <c r="M25">
        <v>0.29709999999999998</v>
      </c>
      <c r="N25">
        <v>0.31369999999999998</v>
      </c>
      <c r="O25">
        <v>0.2974</v>
      </c>
      <c r="P25">
        <f t="shared" si="1"/>
        <v>0.30273333333333335</v>
      </c>
      <c r="Q25">
        <f t="shared" si="2"/>
        <v>1.3509073543457499</v>
      </c>
      <c r="R25">
        <f t="shared" si="3"/>
        <v>135.09073543457498</v>
      </c>
      <c r="S25">
        <f t="shared" si="4"/>
        <v>67.54536771728749</v>
      </c>
      <c r="T25">
        <f t="shared" si="5"/>
        <v>67.5</v>
      </c>
      <c r="U25">
        <f t="shared" si="6"/>
        <v>62.5</v>
      </c>
    </row>
    <row r="26" spans="12:21" x14ac:dyDescent="0.25">
      <c r="L26" t="s">
        <v>42</v>
      </c>
      <c r="M26">
        <v>0.25679999999999997</v>
      </c>
      <c r="N26">
        <v>0.27229999999999999</v>
      </c>
      <c r="O26">
        <v>0.27279999999999999</v>
      </c>
      <c r="P26">
        <f t="shared" si="1"/>
        <v>0.26729999999999993</v>
      </c>
      <c r="Q26">
        <f t="shared" si="2"/>
        <v>1.147851002865329</v>
      </c>
      <c r="R26">
        <f t="shared" si="3"/>
        <v>114.78510028653291</v>
      </c>
      <c r="S26">
        <f t="shared" si="4"/>
        <v>57.392550143266455</v>
      </c>
      <c r="T26">
        <f t="shared" si="5"/>
        <v>57.4</v>
      </c>
      <c r="U26">
        <f t="shared" si="6"/>
        <v>52.4</v>
      </c>
    </row>
    <row r="27" spans="12:21" x14ac:dyDescent="0.25">
      <c r="L27" t="s">
        <v>43</v>
      </c>
      <c r="M27">
        <v>0.1966</v>
      </c>
      <c r="N27">
        <v>0.20910000000000001</v>
      </c>
      <c r="O27">
        <v>0.2122</v>
      </c>
      <c r="P27">
        <f t="shared" si="1"/>
        <v>0.20596666666666666</v>
      </c>
      <c r="Q27">
        <f t="shared" si="2"/>
        <v>0.79637058261700089</v>
      </c>
      <c r="R27">
        <f t="shared" si="3"/>
        <v>79.637058261700091</v>
      </c>
      <c r="S27">
        <f t="shared" si="4"/>
        <v>39.818529130850045</v>
      </c>
      <c r="T27">
        <f t="shared" si="5"/>
        <v>39.799999999999997</v>
      </c>
      <c r="U27">
        <f t="shared" si="6"/>
        <v>34.799999999999997</v>
      </c>
    </row>
    <row r="28" spans="12:21" x14ac:dyDescent="0.25">
      <c r="L28" t="s">
        <v>44</v>
      </c>
      <c r="M28">
        <v>0.2286</v>
      </c>
      <c r="N28">
        <v>0.2356</v>
      </c>
      <c r="O28">
        <v>0.25180000000000002</v>
      </c>
      <c r="P28">
        <f t="shared" si="1"/>
        <v>0.23866666666666667</v>
      </c>
      <c r="Q28">
        <f t="shared" si="2"/>
        <v>0.9837631327602675</v>
      </c>
      <c r="R28">
        <f t="shared" si="3"/>
        <v>98.37631327602675</v>
      </c>
      <c r="S28">
        <f t="shared" si="4"/>
        <v>49.188156638013375</v>
      </c>
      <c r="T28">
        <f t="shared" si="5"/>
        <v>49.2</v>
      </c>
      <c r="U28">
        <f t="shared" si="6"/>
        <v>44.2</v>
      </c>
    </row>
    <row r="29" spans="12:21" x14ac:dyDescent="0.25">
      <c r="L29" t="s">
        <v>45</v>
      </c>
      <c r="M29">
        <v>0.17030000000000001</v>
      </c>
      <c r="N29">
        <v>0.1777</v>
      </c>
      <c r="P29">
        <f t="shared" si="1"/>
        <v>0.17399999999999999</v>
      </c>
      <c r="Q29">
        <f t="shared" si="2"/>
        <v>0.61318051575931232</v>
      </c>
      <c r="R29">
        <f t="shared" si="3"/>
        <v>61.318051575931229</v>
      </c>
      <c r="S29">
        <f t="shared" si="4"/>
        <v>30.659025787965614</v>
      </c>
      <c r="T29">
        <f t="shared" si="5"/>
        <v>30.7</v>
      </c>
      <c r="U29">
        <f t="shared" si="6"/>
        <v>25.7</v>
      </c>
    </row>
    <row r="30" spans="12:21" x14ac:dyDescent="0.25">
      <c r="L30" t="s">
        <v>46</v>
      </c>
      <c r="M30">
        <v>0.17480000000000001</v>
      </c>
      <c r="N30">
        <v>0.19109999999999999</v>
      </c>
      <c r="O30">
        <v>0.20050000000000001</v>
      </c>
      <c r="P30">
        <f t="shared" si="1"/>
        <v>0.1888</v>
      </c>
      <c r="Q30">
        <f t="shared" si="2"/>
        <v>0.69799426934097419</v>
      </c>
      <c r="R30">
        <f t="shared" si="3"/>
        <v>69.799426934097426</v>
      </c>
      <c r="S30">
        <f t="shared" si="4"/>
        <v>34.899713467048713</v>
      </c>
      <c r="T30">
        <f t="shared" si="5"/>
        <v>34.9</v>
      </c>
      <c r="U30">
        <f t="shared" si="6"/>
        <v>29.9</v>
      </c>
    </row>
    <row r="31" spans="12:21" x14ac:dyDescent="0.25">
      <c r="L31" t="s">
        <v>47</v>
      </c>
      <c r="M31">
        <v>0.24929999999999999</v>
      </c>
      <c r="N31">
        <v>0.26910000000000001</v>
      </c>
      <c r="O31">
        <v>0.27350000000000002</v>
      </c>
      <c r="P31">
        <f t="shared" si="1"/>
        <v>0.26396666666666668</v>
      </c>
      <c r="Q31">
        <f t="shared" si="2"/>
        <v>1.1287488061127031</v>
      </c>
      <c r="R31">
        <f t="shared" si="3"/>
        <v>112.87488061127031</v>
      </c>
      <c r="S31">
        <f t="shared" si="4"/>
        <v>56.437440305635157</v>
      </c>
      <c r="T31">
        <f t="shared" si="5"/>
        <v>56.4</v>
      </c>
      <c r="U31">
        <f t="shared" si="6"/>
        <v>51.4</v>
      </c>
    </row>
    <row r="32" spans="12:21" x14ac:dyDescent="0.25">
      <c r="L32" t="s">
        <v>48</v>
      </c>
      <c r="M32">
        <v>0.13450000000000001</v>
      </c>
      <c r="N32">
        <v>0.1434</v>
      </c>
      <c r="O32">
        <v>0.14499999999999999</v>
      </c>
      <c r="P32">
        <f t="shared" si="1"/>
        <v>0.14096666666666668</v>
      </c>
      <c r="Q32">
        <f t="shared" si="2"/>
        <v>0.42387774594078331</v>
      </c>
      <c r="R32">
        <f t="shared" si="3"/>
        <v>42.38777459407833</v>
      </c>
      <c r="S32">
        <f t="shared" si="4"/>
        <v>21.193887297039165</v>
      </c>
      <c r="T32">
        <f t="shared" si="5"/>
        <v>21.2</v>
      </c>
      <c r="U32">
        <f t="shared" si="6"/>
        <v>16.2</v>
      </c>
    </row>
    <row r="33" spans="12:21" x14ac:dyDescent="0.25">
      <c r="L33" t="s">
        <v>49</v>
      </c>
      <c r="M33">
        <v>0.2445</v>
      </c>
      <c r="N33">
        <v>0.25140000000000001</v>
      </c>
      <c r="O33">
        <v>0.26169999999999999</v>
      </c>
      <c r="P33">
        <f t="shared" si="1"/>
        <v>0.25253333333333333</v>
      </c>
      <c r="Q33">
        <f t="shared" si="2"/>
        <v>1.063228271251194</v>
      </c>
      <c r="R33">
        <f t="shared" si="3"/>
        <v>106.3228271251194</v>
      </c>
      <c r="S33">
        <f t="shared" si="4"/>
        <v>53.161413562559702</v>
      </c>
      <c r="T33">
        <f t="shared" si="5"/>
        <v>53.2</v>
      </c>
      <c r="U33">
        <f t="shared" si="6"/>
        <v>48.2</v>
      </c>
    </row>
    <row r="34" spans="12:21" x14ac:dyDescent="0.25">
      <c r="L34" t="s">
        <v>50</v>
      </c>
      <c r="M34">
        <v>0.25080000000000002</v>
      </c>
      <c r="N34">
        <v>0.27350000000000002</v>
      </c>
      <c r="O34">
        <v>0.26829999999999998</v>
      </c>
      <c r="P34">
        <f t="shared" si="1"/>
        <v>0.26419999999999999</v>
      </c>
      <c r="Q34">
        <f t="shared" si="2"/>
        <v>1.1300859598853867</v>
      </c>
      <c r="R34">
        <f t="shared" si="3"/>
        <v>113.00859598853867</v>
      </c>
      <c r="S34">
        <f t="shared" si="4"/>
        <v>56.504297994269336</v>
      </c>
      <c r="T34">
        <f t="shared" si="5"/>
        <v>56.5</v>
      </c>
      <c r="U34">
        <f t="shared" si="6"/>
        <v>51.5</v>
      </c>
    </row>
    <row r="35" spans="12:21" x14ac:dyDescent="0.25">
      <c r="L35" t="s">
        <v>51</v>
      </c>
      <c r="M35">
        <v>0.24440000000000001</v>
      </c>
      <c r="N35">
        <v>0.26579999999999998</v>
      </c>
      <c r="O35">
        <v>0.26090000000000002</v>
      </c>
      <c r="P35">
        <f t="shared" si="1"/>
        <v>0.25703333333333334</v>
      </c>
      <c r="Q35">
        <f t="shared" si="2"/>
        <v>1.0890162368672398</v>
      </c>
      <c r="R35">
        <f t="shared" si="3"/>
        <v>108.90162368672398</v>
      </c>
      <c r="S35">
        <f t="shared" si="4"/>
        <v>54.45081184336199</v>
      </c>
      <c r="T35">
        <f t="shared" si="5"/>
        <v>54.5</v>
      </c>
      <c r="U35">
        <f t="shared" si="6"/>
        <v>49.5</v>
      </c>
    </row>
    <row r="36" spans="12:21" x14ac:dyDescent="0.25">
      <c r="L36" t="s">
        <v>52</v>
      </c>
      <c r="M36">
        <v>0.28089999999999998</v>
      </c>
      <c r="N36">
        <v>0.28299999999999997</v>
      </c>
      <c r="O36">
        <v>0.28110000000000002</v>
      </c>
      <c r="P36">
        <f t="shared" si="1"/>
        <v>0.28166666666666668</v>
      </c>
      <c r="Q36">
        <f t="shared" si="2"/>
        <v>1.2301814708691501</v>
      </c>
      <c r="R36">
        <f t="shared" si="3"/>
        <v>123.01814708691501</v>
      </c>
      <c r="S36">
        <f t="shared" si="4"/>
        <v>61.509073543457504</v>
      </c>
      <c r="T36">
        <f t="shared" si="5"/>
        <v>61.5</v>
      </c>
      <c r="U36">
        <f t="shared" si="6"/>
        <v>56.5</v>
      </c>
    </row>
    <row r="37" spans="12:21" x14ac:dyDescent="0.25">
      <c r="L37" t="s">
        <v>53</v>
      </c>
      <c r="M37">
        <v>0.24540000000000001</v>
      </c>
      <c r="N37">
        <v>0.25950000000000001</v>
      </c>
      <c r="O37">
        <v>0.2636</v>
      </c>
      <c r="P37">
        <f t="shared" si="1"/>
        <v>0.25616666666666665</v>
      </c>
      <c r="Q37">
        <f t="shared" si="2"/>
        <v>1.0840496657115568</v>
      </c>
      <c r="R37">
        <f t="shared" si="3"/>
        <v>108.40496657115568</v>
      </c>
      <c r="S37">
        <f t="shared" si="4"/>
        <v>54.202483285577841</v>
      </c>
      <c r="T37">
        <f t="shared" si="5"/>
        <v>54.2</v>
      </c>
      <c r="U37">
        <f t="shared" si="6"/>
        <v>49.2</v>
      </c>
    </row>
    <row r="38" spans="12:21" x14ac:dyDescent="0.25">
      <c r="L38" t="s">
        <v>54</v>
      </c>
      <c r="N38">
        <v>0.14990000000000001</v>
      </c>
      <c r="O38">
        <v>0.15490000000000001</v>
      </c>
      <c r="P38">
        <f t="shared" si="1"/>
        <v>0.15240000000000001</v>
      </c>
      <c r="Q38">
        <f t="shared" si="2"/>
        <v>0.48939828080229231</v>
      </c>
      <c r="R38">
        <f t="shared" si="3"/>
        <v>48.939828080229233</v>
      </c>
      <c r="S38">
        <f t="shared" si="4"/>
        <v>24.469914040114617</v>
      </c>
      <c r="T38">
        <f t="shared" si="5"/>
        <v>24.5</v>
      </c>
      <c r="U38">
        <f t="shared" si="6"/>
        <v>19.5</v>
      </c>
    </row>
    <row r="39" spans="12:21" x14ac:dyDescent="0.25">
      <c r="L39" t="s">
        <v>55</v>
      </c>
      <c r="M39">
        <v>0.29199999999999998</v>
      </c>
      <c r="N39">
        <v>0.31969999999999998</v>
      </c>
      <c r="O39">
        <v>0.31440000000000001</v>
      </c>
      <c r="P39">
        <f t="shared" si="1"/>
        <v>0.30869999999999997</v>
      </c>
      <c r="Q39">
        <f t="shared" si="2"/>
        <v>1.3851002865329511</v>
      </c>
      <c r="R39">
        <f t="shared" si="3"/>
        <v>138.51002865329511</v>
      </c>
      <c r="S39">
        <f t="shared" si="4"/>
        <v>69.255014326647554</v>
      </c>
      <c r="T39">
        <f t="shared" si="5"/>
        <v>69.3</v>
      </c>
      <c r="U39">
        <f t="shared" si="6"/>
        <v>64.3</v>
      </c>
    </row>
    <row r="40" spans="12:21" x14ac:dyDescent="0.25">
      <c r="L40" t="s">
        <v>56</v>
      </c>
      <c r="M40">
        <v>0.30640000000000001</v>
      </c>
      <c r="N40">
        <v>0.32340000000000002</v>
      </c>
      <c r="O40">
        <v>0.31659999999999999</v>
      </c>
      <c r="P40">
        <f t="shared" si="1"/>
        <v>0.31546666666666667</v>
      </c>
      <c r="Q40">
        <f t="shared" si="2"/>
        <v>1.4238777459407832</v>
      </c>
      <c r="R40">
        <f t="shared" si="3"/>
        <v>142.38777459407831</v>
      </c>
      <c r="S40">
        <f t="shared" si="4"/>
        <v>71.193887297039154</v>
      </c>
      <c r="T40">
        <f t="shared" si="5"/>
        <v>71.2</v>
      </c>
      <c r="U40">
        <f t="shared" si="6"/>
        <v>66.2</v>
      </c>
    </row>
    <row r="41" spans="12:21" x14ac:dyDescent="0.25">
      <c r="L41" t="s">
        <v>57</v>
      </c>
      <c r="M41">
        <v>0.24909999999999999</v>
      </c>
      <c r="N41">
        <v>0.26240000000000002</v>
      </c>
      <c r="O41">
        <v>0.25580000000000003</v>
      </c>
      <c r="P41">
        <f t="shared" si="1"/>
        <v>0.2557666666666667</v>
      </c>
      <c r="Q41">
        <f t="shared" si="2"/>
        <v>1.0817574021012419</v>
      </c>
      <c r="R41">
        <f t="shared" si="3"/>
        <v>108.17574021012419</v>
      </c>
      <c r="S41">
        <f t="shared" si="4"/>
        <v>54.087870105062095</v>
      </c>
      <c r="T41">
        <f t="shared" si="5"/>
        <v>54.1</v>
      </c>
      <c r="U41">
        <f t="shared" si="6"/>
        <v>49.1</v>
      </c>
    </row>
    <row r="42" spans="12:21" x14ac:dyDescent="0.25">
      <c r="L42" t="s">
        <v>58</v>
      </c>
      <c r="M42">
        <v>0.2233</v>
      </c>
      <c r="N42">
        <v>0.2361</v>
      </c>
      <c r="O42">
        <v>0.2311</v>
      </c>
      <c r="P42">
        <f t="shared" si="1"/>
        <v>0.23016666666666666</v>
      </c>
      <c r="Q42">
        <f t="shared" si="2"/>
        <v>0.93505253104106967</v>
      </c>
      <c r="R42">
        <f t="shared" si="3"/>
        <v>93.50525310410697</v>
      </c>
      <c r="S42">
        <f t="shared" si="4"/>
        <v>46.752626552053485</v>
      </c>
      <c r="T42">
        <f t="shared" si="5"/>
        <v>46.8</v>
      </c>
      <c r="U42">
        <f t="shared" si="6"/>
        <v>41.8</v>
      </c>
    </row>
    <row r="43" spans="12:21" x14ac:dyDescent="0.25">
      <c r="L43" t="s">
        <v>59</v>
      </c>
      <c r="M43">
        <v>0.25390000000000001</v>
      </c>
      <c r="N43">
        <v>0.26569999999999999</v>
      </c>
      <c r="O43">
        <v>0.26469999999999999</v>
      </c>
      <c r="P43">
        <f t="shared" si="1"/>
        <v>0.26143333333333335</v>
      </c>
      <c r="Q43">
        <f t="shared" si="2"/>
        <v>1.1142311365807069</v>
      </c>
      <c r="R43">
        <f t="shared" si="3"/>
        <v>111.42311365807069</v>
      </c>
      <c r="S43">
        <f t="shared" si="4"/>
        <v>55.711556829035345</v>
      </c>
      <c r="T43">
        <f t="shared" si="5"/>
        <v>55.7</v>
      </c>
      <c r="U43">
        <f t="shared" si="6"/>
        <v>50.7</v>
      </c>
    </row>
    <row r="44" spans="12:21" x14ac:dyDescent="0.25">
      <c r="L44" t="s">
        <v>60</v>
      </c>
      <c r="M44">
        <v>0.2177</v>
      </c>
      <c r="N44">
        <v>0.22420000000000001</v>
      </c>
      <c r="O44">
        <v>0.21729999999999999</v>
      </c>
      <c r="P44">
        <f t="shared" si="1"/>
        <v>0.21973333333333334</v>
      </c>
      <c r="Q44">
        <f t="shared" si="2"/>
        <v>0.87526265520534863</v>
      </c>
      <c r="R44">
        <f t="shared" si="3"/>
        <v>87.526265520534864</v>
      </c>
      <c r="S44">
        <f t="shared" si="4"/>
        <v>43.763132760267432</v>
      </c>
      <c r="T44">
        <f t="shared" si="5"/>
        <v>43.8</v>
      </c>
      <c r="U44">
        <f t="shared" si="6"/>
        <v>38.799999999999997</v>
      </c>
    </row>
    <row r="45" spans="12:21" x14ac:dyDescent="0.25">
      <c r="L45" t="s">
        <v>61</v>
      </c>
      <c r="M45">
        <v>0.1835</v>
      </c>
      <c r="N45">
        <v>0.19109999999999999</v>
      </c>
      <c r="O45">
        <v>0.16869999999999999</v>
      </c>
      <c r="P45">
        <f t="shared" si="1"/>
        <v>0.18110000000000001</v>
      </c>
      <c r="Q45">
        <f t="shared" si="2"/>
        <v>0.65386819484240699</v>
      </c>
      <c r="R45">
        <f t="shared" si="3"/>
        <v>65.386819484240704</v>
      </c>
      <c r="S45">
        <f t="shared" si="4"/>
        <v>32.693409742120352</v>
      </c>
      <c r="T45">
        <f t="shared" si="5"/>
        <v>32.700000000000003</v>
      </c>
      <c r="U45">
        <f t="shared" si="6"/>
        <v>27.700000000000003</v>
      </c>
    </row>
    <row r="46" spans="12:21" x14ac:dyDescent="0.25">
      <c r="L46" t="s">
        <v>62</v>
      </c>
      <c r="M46">
        <v>0.19489999999999999</v>
      </c>
      <c r="N46">
        <v>0.20610000000000001</v>
      </c>
      <c r="O46">
        <v>0.2079</v>
      </c>
      <c r="P46">
        <f t="shared" si="1"/>
        <v>0.20296666666666666</v>
      </c>
      <c r="Q46">
        <f t="shared" si="2"/>
        <v>0.77917860553963703</v>
      </c>
      <c r="R46">
        <f t="shared" si="3"/>
        <v>77.917860553963706</v>
      </c>
      <c r="S46">
        <f t="shared" si="4"/>
        <v>38.958930276981853</v>
      </c>
      <c r="T46">
        <f t="shared" si="5"/>
        <v>39</v>
      </c>
      <c r="U46">
        <f t="shared" si="6"/>
        <v>34</v>
      </c>
    </row>
    <row r="47" spans="12:21" x14ac:dyDescent="0.25">
      <c r="L47" t="s">
        <v>63</v>
      </c>
      <c r="M47">
        <v>0.28270000000000001</v>
      </c>
      <c r="N47">
        <v>0.30330000000000001</v>
      </c>
      <c r="O47">
        <v>0.29580000000000001</v>
      </c>
      <c r="P47">
        <f t="shared" si="1"/>
        <v>0.29393333333333338</v>
      </c>
      <c r="Q47">
        <f t="shared" si="2"/>
        <v>1.3004775549188159</v>
      </c>
      <c r="R47">
        <f t="shared" si="3"/>
        <v>130.04775549188159</v>
      </c>
      <c r="S47">
        <f t="shared" si="4"/>
        <v>65.023877745940794</v>
      </c>
      <c r="T47">
        <f t="shared" si="5"/>
        <v>65</v>
      </c>
      <c r="U47">
        <f t="shared" si="6"/>
        <v>60</v>
      </c>
    </row>
    <row r="48" spans="12:21" x14ac:dyDescent="0.25">
      <c r="L48" t="s">
        <v>64</v>
      </c>
      <c r="M48">
        <v>0.25590000000000002</v>
      </c>
      <c r="N48">
        <v>0.25900000000000001</v>
      </c>
      <c r="O48">
        <v>0.2417</v>
      </c>
      <c r="P48">
        <f t="shared" si="1"/>
        <v>0.25220000000000004</v>
      </c>
      <c r="Q48">
        <f t="shared" si="2"/>
        <v>1.0613180515759315</v>
      </c>
      <c r="R48">
        <f t="shared" si="3"/>
        <v>106.13180515759315</v>
      </c>
      <c r="S48">
        <f t="shared" si="4"/>
        <v>53.065902578796575</v>
      </c>
      <c r="T48">
        <f t="shared" si="5"/>
        <v>53.1</v>
      </c>
      <c r="U48">
        <f t="shared" si="6"/>
        <v>48.1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1CC5-501A-43E6-91F6-B6837A4DF0C7}">
  <dimension ref="A1:D49"/>
  <sheetViews>
    <sheetView workbookViewId="0">
      <selection activeCell="E7" sqref="E7"/>
    </sheetView>
  </sheetViews>
  <sheetFormatPr defaultRowHeight="15" x14ac:dyDescent="0.25"/>
  <cols>
    <col min="4" max="4" width="12" bestFit="1" customWidth="1"/>
  </cols>
  <sheetData>
    <row r="1" spans="1:4" ht="16.5" thickTop="1" thickBot="1" x14ac:dyDescent="0.3">
      <c r="A1" s="21" t="s">
        <v>69</v>
      </c>
      <c r="B1" s="20" t="s">
        <v>17</v>
      </c>
      <c r="C1" s="7" t="s">
        <v>67</v>
      </c>
      <c r="D1" s="8" t="s">
        <v>68</v>
      </c>
    </row>
    <row r="2" spans="1:4" x14ac:dyDescent="0.25">
      <c r="B2" s="12" t="s">
        <v>18</v>
      </c>
      <c r="C2" s="13">
        <v>49.3</v>
      </c>
      <c r="D2" s="14">
        <v>44.3</v>
      </c>
    </row>
    <row r="3" spans="1:4" x14ac:dyDescent="0.25">
      <c r="B3" s="15" t="s">
        <v>19</v>
      </c>
      <c r="C3" s="2">
        <v>37.200000000000003</v>
      </c>
      <c r="D3" s="16">
        <v>32.200000000000003</v>
      </c>
    </row>
    <row r="4" spans="1:4" x14ac:dyDescent="0.25">
      <c r="B4" s="15" t="s">
        <v>20</v>
      </c>
      <c r="C4" s="2">
        <v>32.799999999999997</v>
      </c>
      <c r="D4" s="16">
        <v>27.799999999999997</v>
      </c>
    </row>
    <row r="5" spans="1:4" x14ac:dyDescent="0.25">
      <c r="B5" s="15" t="s">
        <v>21</v>
      </c>
      <c r="C5" s="2">
        <v>32.4</v>
      </c>
      <c r="D5" s="16">
        <v>27.4</v>
      </c>
    </row>
    <row r="6" spans="1:4" x14ac:dyDescent="0.25">
      <c r="B6" s="15" t="s">
        <v>22</v>
      </c>
      <c r="C6" s="2">
        <v>46.5</v>
      </c>
      <c r="D6" s="16">
        <v>41.5</v>
      </c>
    </row>
    <row r="7" spans="1:4" x14ac:dyDescent="0.25">
      <c r="B7" s="15" t="s">
        <v>23</v>
      </c>
      <c r="C7" s="2">
        <v>50</v>
      </c>
      <c r="D7" s="16">
        <v>45</v>
      </c>
    </row>
    <row r="8" spans="1:4" x14ac:dyDescent="0.25">
      <c r="B8" s="15" t="s">
        <v>24</v>
      </c>
      <c r="C8" s="2">
        <v>32.4</v>
      </c>
      <c r="D8" s="16">
        <v>27.4</v>
      </c>
    </row>
    <row r="9" spans="1:4" ht="15.75" thickBot="1" x14ac:dyDescent="0.3">
      <c r="B9" s="17" t="s">
        <v>25</v>
      </c>
      <c r="C9" s="18">
        <v>49.8</v>
      </c>
      <c r="D9" s="19">
        <v>44.8</v>
      </c>
    </row>
    <row r="10" spans="1:4" x14ac:dyDescent="0.25">
      <c r="B10" s="12" t="s">
        <v>26</v>
      </c>
      <c r="C10" s="13">
        <v>48.7</v>
      </c>
      <c r="D10" s="14">
        <v>43.7</v>
      </c>
    </row>
    <row r="11" spans="1:4" x14ac:dyDescent="0.25">
      <c r="B11" s="15" t="s">
        <v>27</v>
      </c>
      <c r="C11" s="2">
        <v>60.5</v>
      </c>
      <c r="D11" s="16">
        <v>55.5</v>
      </c>
    </row>
    <row r="12" spans="1:4" x14ac:dyDescent="0.25">
      <c r="B12" s="15" t="s">
        <v>28</v>
      </c>
      <c r="C12" s="2">
        <v>36.4</v>
      </c>
      <c r="D12" s="16">
        <v>31.4</v>
      </c>
    </row>
    <row r="13" spans="1:4" x14ac:dyDescent="0.25">
      <c r="B13" s="15" t="s">
        <v>29</v>
      </c>
      <c r="C13" s="2">
        <v>25.1</v>
      </c>
      <c r="D13" s="16">
        <v>20.100000000000001</v>
      </c>
    </row>
    <row r="14" spans="1:4" x14ac:dyDescent="0.25">
      <c r="B14" s="15" t="s">
        <v>30</v>
      </c>
      <c r="C14" s="2">
        <v>44.9</v>
      </c>
      <c r="D14" s="16">
        <v>39.9</v>
      </c>
    </row>
    <row r="15" spans="1:4" x14ac:dyDescent="0.25">
      <c r="B15" s="15" t="s">
        <v>31</v>
      </c>
      <c r="C15" s="2">
        <v>42.8</v>
      </c>
      <c r="D15" s="16">
        <v>37.799999999999997</v>
      </c>
    </row>
    <row r="16" spans="1:4" ht="15.75" thickBot="1" x14ac:dyDescent="0.3">
      <c r="B16" s="17" t="s">
        <v>32</v>
      </c>
      <c r="C16" s="18">
        <v>28.5</v>
      </c>
      <c r="D16" s="19">
        <v>23.5</v>
      </c>
    </row>
    <row r="17" spans="2:4" x14ac:dyDescent="0.25">
      <c r="B17" s="12" t="s">
        <v>33</v>
      </c>
      <c r="C17" s="13">
        <v>62.7</v>
      </c>
      <c r="D17" s="14">
        <v>57.7</v>
      </c>
    </row>
    <row r="18" spans="2:4" x14ac:dyDescent="0.25">
      <c r="B18" s="15" t="s">
        <v>34</v>
      </c>
      <c r="C18" s="2">
        <v>66</v>
      </c>
      <c r="D18" s="16">
        <v>61</v>
      </c>
    </row>
    <row r="19" spans="2:4" x14ac:dyDescent="0.25">
      <c r="B19" s="15" t="s">
        <v>35</v>
      </c>
      <c r="C19" s="2">
        <v>64</v>
      </c>
      <c r="D19" s="16">
        <v>59</v>
      </c>
    </row>
    <row r="20" spans="2:4" x14ac:dyDescent="0.25">
      <c r="B20" s="15" t="s">
        <v>36</v>
      </c>
      <c r="C20" s="2">
        <v>66.5</v>
      </c>
      <c r="D20" s="16">
        <v>61.5</v>
      </c>
    </row>
    <row r="21" spans="2:4" x14ac:dyDescent="0.25">
      <c r="B21" s="15" t="s">
        <v>37</v>
      </c>
      <c r="C21" s="2">
        <v>30.9</v>
      </c>
      <c r="D21" s="16">
        <v>25.9</v>
      </c>
    </row>
    <row r="22" spans="2:4" x14ac:dyDescent="0.25">
      <c r="B22" s="15" t="s">
        <v>38</v>
      </c>
      <c r="C22" s="2">
        <v>27.7</v>
      </c>
      <c r="D22" s="16">
        <v>22.7</v>
      </c>
    </row>
    <row r="23" spans="2:4" x14ac:dyDescent="0.25">
      <c r="B23" s="15" t="s">
        <v>39</v>
      </c>
      <c r="C23" s="2">
        <v>43.7</v>
      </c>
      <c r="D23" s="16">
        <v>38.700000000000003</v>
      </c>
    </row>
    <row r="24" spans="2:4" ht="15.75" thickBot="1" x14ac:dyDescent="0.3">
      <c r="B24" s="17" t="s">
        <v>40</v>
      </c>
      <c r="C24" s="18">
        <v>26.3</v>
      </c>
      <c r="D24" s="19">
        <v>21.3</v>
      </c>
    </row>
    <row r="25" spans="2:4" x14ac:dyDescent="0.25">
      <c r="B25" s="12" t="s">
        <v>41</v>
      </c>
      <c r="C25" s="13">
        <v>67.5</v>
      </c>
      <c r="D25" s="14">
        <v>62.5</v>
      </c>
    </row>
    <row r="26" spans="2:4" x14ac:dyDescent="0.25">
      <c r="B26" s="15" t="s">
        <v>42</v>
      </c>
      <c r="C26" s="2">
        <v>57.4</v>
      </c>
      <c r="D26" s="16">
        <v>52.4</v>
      </c>
    </row>
    <row r="27" spans="2:4" x14ac:dyDescent="0.25">
      <c r="B27" s="15" t="s">
        <v>43</v>
      </c>
      <c r="C27" s="2">
        <v>39.799999999999997</v>
      </c>
      <c r="D27" s="16">
        <v>34.799999999999997</v>
      </c>
    </row>
    <row r="28" spans="2:4" x14ac:dyDescent="0.25">
      <c r="B28" s="15" t="s">
        <v>44</v>
      </c>
      <c r="C28" s="2">
        <v>49.2</v>
      </c>
      <c r="D28" s="16">
        <v>44.2</v>
      </c>
    </row>
    <row r="29" spans="2:4" x14ac:dyDescent="0.25">
      <c r="B29" s="15" t="s">
        <v>45</v>
      </c>
      <c r="C29" s="2">
        <v>30.7</v>
      </c>
      <c r="D29" s="16">
        <v>25.7</v>
      </c>
    </row>
    <row r="30" spans="2:4" x14ac:dyDescent="0.25">
      <c r="B30" s="15" t="s">
        <v>46</v>
      </c>
      <c r="C30" s="2">
        <v>34.9</v>
      </c>
      <c r="D30" s="16">
        <v>29.9</v>
      </c>
    </row>
    <row r="31" spans="2:4" x14ac:dyDescent="0.25">
      <c r="B31" s="15" t="s">
        <v>47</v>
      </c>
      <c r="C31" s="2">
        <v>56.4</v>
      </c>
      <c r="D31" s="16">
        <v>51.4</v>
      </c>
    </row>
    <row r="32" spans="2:4" ht="15.75" thickBot="1" x14ac:dyDescent="0.3">
      <c r="B32" s="17" t="s">
        <v>48</v>
      </c>
      <c r="C32" s="18">
        <v>21.2</v>
      </c>
      <c r="D32" s="19">
        <v>16.2</v>
      </c>
    </row>
    <row r="33" spans="2:4" x14ac:dyDescent="0.25">
      <c r="B33" s="12" t="s">
        <v>49</v>
      </c>
      <c r="C33" s="13">
        <v>53.2</v>
      </c>
      <c r="D33" s="14">
        <v>48.2</v>
      </c>
    </row>
    <row r="34" spans="2:4" x14ac:dyDescent="0.25">
      <c r="B34" s="15" t="s">
        <v>50</v>
      </c>
      <c r="C34" s="2">
        <v>56.5</v>
      </c>
      <c r="D34" s="16">
        <v>51.5</v>
      </c>
    </row>
    <row r="35" spans="2:4" x14ac:dyDescent="0.25">
      <c r="B35" s="15" t="s">
        <v>51</v>
      </c>
      <c r="C35" s="2">
        <v>54.5</v>
      </c>
      <c r="D35" s="16">
        <v>49.5</v>
      </c>
    </row>
    <row r="36" spans="2:4" x14ac:dyDescent="0.25">
      <c r="B36" s="15" t="s">
        <v>52</v>
      </c>
      <c r="C36" s="2">
        <v>61.5</v>
      </c>
      <c r="D36" s="16">
        <v>56.5</v>
      </c>
    </row>
    <row r="37" spans="2:4" x14ac:dyDescent="0.25">
      <c r="B37" s="15" t="s">
        <v>53</v>
      </c>
      <c r="C37" s="2">
        <v>54.2</v>
      </c>
      <c r="D37" s="16">
        <v>49.2</v>
      </c>
    </row>
    <row r="38" spans="2:4" x14ac:dyDescent="0.25">
      <c r="B38" s="15" t="s">
        <v>54</v>
      </c>
      <c r="C38" s="2">
        <v>24.5</v>
      </c>
      <c r="D38" s="16">
        <v>19.5</v>
      </c>
    </row>
    <row r="39" spans="2:4" x14ac:dyDescent="0.25">
      <c r="B39" s="15" t="s">
        <v>55</v>
      </c>
      <c r="C39" s="2">
        <v>69.3</v>
      </c>
      <c r="D39" s="16">
        <v>64.3</v>
      </c>
    </row>
    <row r="40" spans="2:4" ht="15.75" thickBot="1" x14ac:dyDescent="0.3">
      <c r="B40" s="17" t="s">
        <v>56</v>
      </c>
      <c r="C40" s="18">
        <v>71.2</v>
      </c>
      <c r="D40" s="19">
        <v>66.2</v>
      </c>
    </row>
    <row r="41" spans="2:4" x14ac:dyDescent="0.25">
      <c r="B41" s="9" t="s">
        <v>57</v>
      </c>
      <c r="C41" s="10">
        <v>54.1</v>
      </c>
      <c r="D41" s="11">
        <v>49.1</v>
      </c>
    </row>
    <row r="42" spans="2:4" x14ac:dyDescent="0.25">
      <c r="B42" s="1" t="s">
        <v>58</v>
      </c>
      <c r="C42" s="2">
        <v>46.8</v>
      </c>
      <c r="D42" s="3">
        <v>41.8</v>
      </c>
    </row>
    <row r="43" spans="2:4" x14ac:dyDescent="0.25">
      <c r="B43" s="1" t="s">
        <v>59</v>
      </c>
      <c r="C43" s="2">
        <v>55.7</v>
      </c>
      <c r="D43" s="3">
        <v>50.7</v>
      </c>
    </row>
    <row r="44" spans="2:4" x14ac:dyDescent="0.25">
      <c r="B44" s="1" t="s">
        <v>60</v>
      </c>
      <c r="C44" s="2">
        <v>43.8</v>
      </c>
      <c r="D44" s="3">
        <v>38.799999999999997</v>
      </c>
    </row>
    <row r="45" spans="2:4" x14ac:dyDescent="0.25">
      <c r="B45" s="1" t="s">
        <v>61</v>
      </c>
      <c r="C45" s="2">
        <v>32.700000000000003</v>
      </c>
      <c r="D45" s="3">
        <v>27.700000000000003</v>
      </c>
    </row>
    <row r="46" spans="2:4" x14ac:dyDescent="0.25">
      <c r="B46" s="1" t="s">
        <v>62</v>
      </c>
      <c r="C46" s="2">
        <v>39</v>
      </c>
      <c r="D46" s="3">
        <v>34</v>
      </c>
    </row>
    <row r="47" spans="2:4" x14ac:dyDescent="0.25">
      <c r="B47" s="1" t="s">
        <v>63</v>
      </c>
      <c r="C47" s="2">
        <v>65</v>
      </c>
      <c r="D47" s="3">
        <v>60</v>
      </c>
    </row>
    <row r="48" spans="2:4" ht="15.75" thickBot="1" x14ac:dyDescent="0.3">
      <c r="B48" s="4" t="s">
        <v>64</v>
      </c>
      <c r="C48" s="5">
        <v>53.1</v>
      </c>
      <c r="D48" s="6">
        <v>48.1</v>
      </c>
    </row>
    <row r="49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A3A8-1F22-4D5C-941D-9B4C4B841E63}">
  <dimension ref="B2:W32"/>
  <sheetViews>
    <sheetView workbookViewId="0">
      <selection activeCell="D21" sqref="D21:O27"/>
    </sheetView>
  </sheetViews>
  <sheetFormatPr defaultRowHeight="15" x14ac:dyDescent="0.25"/>
  <sheetData>
    <row r="2" spans="2:23" x14ac:dyDescent="0.25">
      <c r="B2" t="s">
        <v>0</v>
      </c>
    </row>
    <row r="3" spans="2:23" x14ac:dyDescent="0.25">
      <c r="B3" t="s">
        <v>1</v>
      </c>
      <c r="C3" t="s">
        <v>2</v>
      </c>
      <c r="D3">
        <v>1.3</v>
      </c>
      <c r="E3" t="s">
        <v>3</v>
      </c>
      <c r="F3" t="s">
        <v>4</v>
      </c>
      <c r="G3" t="s">
        <v>5</v>
      </c>
      <c r="H3" t="s">
        <v>6</v>
      </c>
      <c r="I3" t="b">
        <v>0</v>
      </c>
      <c r="J3">
        <v>1</v>
      </c>
      <c r="P3">
        <v>1</v>
      </c>
      <c r="Q3">
        <v>750</v>
      </c>
      <c r="R3">
        <v>1</v>
      </c>
      <c r="S3">
        <v>12</v>
      </c>
      <c r="T3">
        <v>96</v>
      </c>
      <c r="U3">
        <v>1</v>
      </c>
      <c r="V3">
        <v>8</v>
      </c>
      <c r="W3" t="s">
        <v>7</v>
      </c>
    </row>
    <row r="4" spans="2:23" x14ac:dyDescent="0.25">
      <c r="C4" t="s">
        <v>8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</row>
    <row r="5" spans="2:23" x14ac:dyDescent="0.25">
      <c r="C5">
        <v>24</v>
      </c>
      <c r="D5">
        <v>0.3306</v>
      </c>
      <c r="E5">
        <v>0.24970000000000001</v>
      </c>
      <c r="F5">
        <v>0.31640000000000001</v>
      </c>
      <c r="G5">
        <v>0.23019999999999999</v>
      </c>
      <c r="H5">
        <v>0.23730000000000001</v>
      </c>
      <c r="I5">
        <v>0.24990000000000001</v>
      </c>
      <c r="J5">
        <v>0.1895</v>
      </c>
      <c r="K5">
        <v>0.1971</v>
      </c>
      <c r="L5">
        <v>0.20349999999999999</v>
      </c>
      <c r="M5">
        <v>0.17480000000000001</v>
      </c>
      <c r="N5">
        <v>0.17799999999999999</v>
      </c>
      <c r="O5">
        <v>0.19159999999999999</v>
      </c>
    </row>
    <row r="6" spans="2:23" x14ac:dyDescent="0.25">
      <c r="D6">
        <v>0.1963</v>
      </c>
      <c r="E6">
        <v>0.21540000000000001</v>
      </c>
      <c r="F6">
        <v>0.20660000000000001</v>
      </c>
      <c r="G6">
        <v>0.14460000000000001</v>
      </c>
      <c r="H6">
        <v>0.1817</v>
      </c>
      <c r="I6">
        <v>0.1787</v>
      </c>
      <c r="J6">
        <v>0.22309999999999999</v>
      </c>
      <c r="K6">
        <v>0.2324</v>
      </c>
      <c r="L6">
        <v>0.2324</v>
      </c>
      <c r="M6">
        <v>0.23330000000000001</v>
      </c>
      <c r="N6">
        <v>0.2432</v>
      </c>
      <c r="O6">
        <v>0.248</v>
      </c>
    </row>
    <row r="7" spans="2:23" x14ac:dyDescent="0.25">
      <c r="D7">
        <v>0.1338</v>
      </c>
      <c r="E7">
        <v>0.13900000000000001</v>
      </c>
      <c r="F7">
        <v>0.1399</v>
      </c>
      <c r="G7">
        <v>0.1729</v>
      </c>
      <c r="H7">
        <v>0.18260000000000001</v>
      </c>
      <c r="I7">
        <v>0.18490000000000001</v>
      </c>
      <c r="J7">
        <v>0.22800000000000001</v>
      </c>
      <c r="K7">
        <v>0.24890000000000001</v>
      </c>
      <c r="L7">
        <v>0.246</v>
      </c>
      <c r="M7">
        <v>0.22850000000000001</v>
      </c>
      <c r="N7">
        <v>0.2429</v>
      </c>
      <c r="O7">
        <v>0.23930000000000001</v>
      </c>
    </row>
    <row r="8" spans="2:23" x14ac:dyDescent="0.25">
      <c r="D8">
        <v>9.9500000000000005E-2</v>
      </c>
      <c r="E8">
        <v>0.1013</v>
      </c>
      <c r="F8">
        <v>0.1026</v>
      </c>
      <c r="G8">
        <v>0.27360000000000001</v>
      </c>
      <c r="H8">
        <v>0.27160000000000001</v>
      </c>
      <c r="I8">
        <v>0.28910000000000002</v>
      </c>
      <c r="J8">
        <v>0.19</v>
      </c>
      <c r="K8">
        <v>0.19089999999999999</v>
      </c>
      <c r="L8">
        <v>0.20080000000000001</v>
      </c>
      <c r="M8">
        <v>0.152</v>
      </c>
      <c r="N8">
        <v>0.15629999999999999</v>
      </c>
      <c r="O8">
        <v>0.15590000000000001</v>
      </c>
    </row>
    <row r="9" spans="2:23" x14ac:dyDescent="0.25">
      <c r="D9">
        <v>7.5200000000000003E-2</v>
      </c>
      <c r="E9">
        <v>8.0799999999999997E-2</v>
      </c>
      <c r="F9">
        <v>8.1199999999999994E-2</v>
      </c>
      <c r="G9">
        <v>0.20830000000000001</v>
      </c>
      <c r="H9">
        <v>0.22720000000000001</v>
      </c>
      <c r="I9">
        <v>0.2354</v>
      </c>
      <c r="J9">
        <v>0.20449999999999999</v>
      </c>
      <c r="K9">
        <v>0.21840000000000001</v>
      </c>
      <c r="L9">
        <v>0.2263</v>
      </c>
      <c r="M9">
        <v>0.15970000000000001</v>
      </c>
      <c r="N9">
        <v>0.1676</v>
      </c>
      <c r="O9">
        <v>0.17230000000000001</v>
      </c>
    </row>
    <row r="10" spans="2:23" x14ac:dyDescent="0.25">
      <c r="D10">
        <v>6.2100000000000002E-2</v>
      </c>
      <c r="E10">
        <v>6.1699999999999998E-2</v>
      </c>
      <c r="F10">
        <v>6.1800000000000001E-2</v>
      </c>
      <c r="G10">
        <v>0.29709999999999998</v>
      </c>
      <c r="H10">
        <v>0.27550000000000002</v>
      </c>
      <c r="I10">
        <v>0.2848</v>
      </c>
      <c r="J10">
        <v>0.28710000000000002</v>
      </c>
      <c r="K10">
        <v>0.30280000000000001</v>
      </c>
      <c r="L10">
        <v>0.30230000000000001</v>
      </c>
      <c r="M10">
        <v>0.2757</v>
      </c>
      <c r="N10">
        <v>0.29099999999999998</v>
      </c>
      <c r="O10">
        <v>0.30449999999999999</v>
      </c>
    </row>
    <row r="11" spans="2:23" x14ac:dyDescent="0.25">
      <c r="G11">
        <v>0.28160000000000002</v>
      </c>
      <c r="H11">
        <v>0.31159999999999999</v>
      </c>
      <c r="I11">
        <v>0.30359999999999998</v>
      </c>
      <c r="J11">
        <v>0.1663</v>
      </c>
      <c r="K11">
        <v>0.17879999999999999</v>
      </c>
      <c r="L11">
        <v>0.17910000000000001</v>
      </c>
      <c r="M11">
        <v>0.15840000000000001</v>
      </c>
      <c r="N11">
        <v>0.16639999999999999</v>
      </c>
      <c r="O11">
        <v>0.16669999999999999</v>
      </c>
    </row>
    <row r="12" spans="2:23" x14ac:dyDescent="0.25">
      <c r="G12">
        <v>0.21759999999999999</v>
      </c>
      <c r="H12">
        <v>0.216</v>
      </c>
      <c r="I12">
        <v>0.22520000000000001</v>
      </c>
      <c r="J12">
        <v>0.15429999999999999</v>
      </c>
      <c r="K12">
        <v>0.16250000000000001</v>
      </c>
      <c r="L12">
        <v>0.1593</v>
      </c>
    </row>
    <row r="14" spans="2:23" x14ac:dyDescent="0.25">
      <c r="B14" t="s">
        <v>9</v>
      </c>
    </row>
    <row r="15" spans="2:23" x14ac:dyDescent="0.25">
      <c r="B15" t="s">
        <v>10</v>
      </c>
    </row>
    <row r="16" spans="2:23" x14ac:dyDescent="0.25">
      <c r="B16" t="s">
        <v>11</v>
      </c>
    </row>
    <row r="18" spans="2:23" x14ac:dyDescent="0.25">
      <c r="B18" t="s">
        <v>0</v>
      </c>
    </row>
    <row r="19" spans="2:23" x14ac:dyDescent="0.25">
      <c r="B19" t="s">
        <v>1</v>
      </c>
      <c r="C19" t="s">
        <v>2</v>
      </c>
      <c r="D19">
        <v>1.3</v>
      </c>
      <c r="E19" t="s">
        <v>3</v>
      </c>
      <c r="F19" t="s">
        <v>4</v>
      </c>
      <c r="G19" t="s">
        <v>5</v>
      </c>
      <c r="H19" t="s">
        <v>6</v>
      </c>
      <c r="I19" t="b">
        <v>0</v>
      </c>
      <c r="J19">
        <v>1</v>
      </c>
      <c r="P19">
        <v>1</v>
      </c>
      <c r="Q19">
        <v>750</v>
      </c>
      <c r="R19">
        <v>1</v>
      </c>
      <c r="S19">
        <v>12</v>
      </c>
      <c r="T19">
        <v>96</v>
      </c>
      <c r="U19">
        <v>1</v>
      </c>
      <c r="V19">
        <v>8</v>
      </c>
      <c r="W19" t="s">
        <v>7</v>
      </c>
    </row>
    <row r="20" spans="2:23" x14ac:dyDescent="0.25">
      <c r="C20" t="s">
        <v>8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</row>
    <row r="21" spans="2:23" x14ac:dyDescent="0.25">
      <c r="C21">
        <v>24</v>
      </c>
      <c r="D21">
        <v>0.29709999999999998</v>
      </c>
      <c r="E21">
        <v>0.31369999999999998</v>
      </c>
      <c r="F21">
        <v>0.2974</v>
      </c>
      <c r="G21">
        <v>0.25679999999999997</v>
      </c>
      <c r="H21">
        <v>0.27229999999999999</v>
      </c>
      <c r="I21">
        <v>0.27279999999999999</v>
      </c>
      <c r="J21">
        <v>0.1966</v>
      </c>
      <c r="K21">
        <v>0.20910000000000001</v>
      </c>
      <c r="L21">
        <v>0.2122</v>
      </c>
      <c r="M21">
        <v>0.2286</v>
      </c>
      <c r="N21">
        <v>0.2356</v>
      </c>
      <c r="O21">
        <v>0.25180000000000002</v>
      </c>
    </row>
    <row r="22" spans="2:23" x14ac:dyDescent="0.25">
      <c r="D22">
        <v>0.17030000000000001</v>
      </c>
      <c r="E22">
        <v>0.1777</v>
      </c>
      <c r="F22">
        <v>0.36749999999999999</v>
      </c>
      <c r="G22">
        <v>0.17480000000000001</v>
      </c>
      <c r="H22">
        <v>0.19109999999999999</v>
      </c>
      <c r="I22">
        <v>0.20050000000000001</v>
      </c>
      <c r="J22">
        <v>0.24929999999999999</v>
      </c>
      <c r="K22">
        <v>0.26910000000000001</v>
      </c>
      <c r="L22">
        <v>0.27350000000000002</v>
      </c>
      <c r="M22">
        <v>0.13450000000000001</v>
      </c>
      <c r="N22">
        <v>0.1434</v>
      </c>
      <c r="O22">
        <v>0.14499999999999999</v>
      </c>
    </row>
    <row r="23" spans="2:23" x14ac:dyDescent="0.25">
      <c r="D23">
        <v>0.2445</v>
      </c>
      <c r="E23">
        <v>0.25140000000000001</v>
      </c>
      <c r="F23">
        <v>0.26169999999999999</v>
      </c>
      <c r="G23">
        <v>0.25080000000000002</v>
      </c>
      <c r="H23">
        <v>0.27350000000000002</v>
      </c>
      <c r="I23">
        <v>0.26829999999999998</v>
      </c>
      <c r="J23">
        <v>0.24440000000000001</v>
      </c>
      <c r="K23">
        <v>0.26579999999999998</v>
      </c>
      <c r="L23">
        <v>0.26090000000000002</v>
      </c>
      <c r="M23">
        <v>0.28089999999999998</v>
      </c>
      <c r="N23">
        <v>0.28299999999999997</v>
      </c>
      <c r="O23">
        <v>0.28110000000000002</v>
      </c>
    </row>
    <row r="24" spans="2:23" x14ac:dyDescent="0.25">
      <c r="D24">
        <v>0.24540000000000001</v>
      </c>
      <c r="E24">
        <v>0.25950000000000001</v>
      </c>
      <c r="F24">
        <v>0.2636</v>
      </c>
      <c r="G24">
        <v>0.124</v>
      </c>
      <c r="H24">
        <v>0.14990000000000001</v>
      </c>
      <c r="I24">
        <v>0.15490000000000001</v>
      </c>
      <c r="J24">
        <v>0.29199999999999998</v>
      </c>
      <c r="K24">
        <v>0.31969999999999998</v>
      </c>
      <c r="L24">
        <v>0.31440000000000001</v>
      </c>
      <c r="M24">
        <v>0.30640000000000001</v>
      </c>
      <c r="N24">
        <v>0.32340000000000002</v>
      </c>
      <c r="O24">
        <v>0.31659999999999999</v>
      </c>
    </row>
    <row r="26" spans="2:23" x14ac:dyDescent="0.25">
      <c r="D26">
        <v>0.24909999999999999</v>
      </c>
      <c r="E26">
        <v>0.26240000000000002</v>
      </c>
      <c r="F26">
        <v>0.25580000000000003</v>
      </c>
      <c r="G26">
        <v>0.2233</v>
      </c>
      <c r="H26">
        <v>0.2361</v>
      </c>
      <c r="I26">
        <v>0.2311</v>
      </c>
      <c r="J26">
        <v>0.25390000000000001</v>
      </c>
      <c r="K26">
        <v>0.26569999999999999</v>
      </c>
      <c r="L26">
        <v>0.26469999999999999</v>
      </c>
      <c r="M26">
        <v>0.2177</v>
      </c>
      <c r="N26">
        <v>0.22420000000000001</v>
      </c>
      <c r="O26">
        <v>0.21729999999999999</v>
      </c>
    </row>
    <row r="27" spans="2:23" x14ac:dyDescent="0.25">
      <c r="D27">
        <v>0.1835</v>
      </c>
      <c r="E27">
        <v>0.19109999999999999</v>
      </c>
      <c r="F27">
        <v>0.16869999999999999</v>
      </c>
      <c r="G27">
        <v>0.19489999999999999</v>
      </c>
      <c r="H27">
        <v>0.20610000000000001</v>
      </c>
      <c r="I27">
        <v>0.2079</v>
      </c>
      <c r="J27">
        <v>0.28270000000000001</v>
      </c>
      <c r="K27">
        <v>0.30330000000000001</v>
      </c>
      <c r="L27">
        <v>0.29580000000000001</v>
      </c>
      <c r="M27">
        <v>0.25590000000000002</v>
      </c>
      <c r="N27">
        <v>0.25900000000000001</v>
      </c>
      <c r="O27">
        <v>0.2417</v>
      </c>
    </row>
    <row r="30" spans="2:23" x14ac:dyDescent="0.25">
      <c r="B30" t="s">
        <v>9</v>
      </c>
    </row>
    <row r="31" spans="2:23" x14ac:dyDescent="0.25">
      <c r="B31" t="s">
        <v>10</v>
      </c>
    </row>
    <row r="32" spans="2:23" x14ac:dyDescent="0.25">
      <c r="B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print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cp:lastPrinted>2018-06-07T22:03:23Z</cp:lastPrinted>
  <dcterms:created xsi:type="dcterms:W3CDTF">2018-06-07T21:44:20Z</dcterms:created>
  <dcterms:modified xsi:type="dcterms:W3CDTF">2018-06-11T19:16:06Z</dcterms:modified>
</cp:coreProperties>
</file>