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поправку.ру" sheetId="1" r:id="rId4"/>
    <sheet state="hidden" name="Лист1" sheetId="2" r:id="rId5"/>
  </sheets>
  <definedNames/>
  <calcPr/>
  <extLst>
    <ext uri="GoogleSheetsCustomDataVersion2">
      <go:sheetsCustomData xmlns:go="http://customooxmlschemas.google.com/" r:id="rId6" roundtripDataChecksum="JSGbi+nDGVsCD1nqIAdwwr+fdsXN16TyNzBUbxQTFu0="/>
    </ext>
  </extLst>
</workbook>
</file>

<file path=xl/sharedStrings.xml><?xml version="1.0" encoding="utf-8"?>
<sst xmlns="http://schemas.openxmlformats.org/spreadsheetml/2006/main" count="582" uniqueCount="312">
  <si>
    <t>Запрос от пользователя (задача)</t>
  </si>
  <si>
    <t>Упростить и ускорить поиск и запись к нужному врачу определенной специальности. Получить актуальную необходимую информацию о клиниках и врачах</t>
  </si>
  <si>
    <t>(отзывы, рейтинги, рекомендации, режим работы, цены, возможность записи/отмены/переноса приема, интеграция со страховыми компаниями и др. сервисами)</t>
  </si>
  <si>
    <t>Наименование</t>
  </si>
  <si>
    <t>Напоправку.ру</t>
  </si>
  <si>
    <t>Описание</t>
  </si>
  <si>
    <t>Бесплатный онлайн-сервис по поиску врачей, где клиент может оперативно подобрать необходимого специалиста и записаться на прием</t>
  </si>
  <si>
    <t>Ключевые хар-ки</t>
  </si>
  <si>
    <t>-</t>
  </si>
  <si>
    <t>Каталог клиник с врачами</t>
  </si>
  <si>
    <t>Телемедицина</t>
  </si>
  <si>
    <t>Рейтинги клиник</t>
  </si>
  <si>
    <t>Отзывы о врачах</t>
  </si>
  <si>
    <t>Онлайн - запись на прием</t>
  </si>
  <si>
    <t>Актуальные прайс-листы</t>
  </si>
  <si>
    <t>Сайт, удобное приложение</t>
  </si>
  <si>
    <t>Первый кризис</t>
  </si>
  <si>
    <t>задержка выхода мобильного приложения</t>
  </si>
  <si>
    <t>в ходе неудачной маркетинговой стратегии привлечено малое количество пользователей, подписчиков, низкая конверсия</t>
  </si>
  <si>
    <t>баги в приложении</t>
  </si>
  <si>
    <t>доработка сайта из-за тех проблем</t>
  </si>
  <si>
    <t>штраф за несвоевременную сдачу отчётности</t>
  </si>
  <si>
    <t>врачи отказываются работать за предложенный процент и условия</t>
  </si>
  <si>
    <t>потери из-за мошенических операций</t>
  </si>
  <si>
    <t>судебные разбирательства</t>
  </si>
  <si>
    <t>отказ клиник от сотрудничества</t>
  </si>
  <si>
    <t>Дата</t>
  </si>
  <si>
    <t>Категория дохода/расхода</t>
  </si>
  <si>
    <t>Описание операции</t>
  </si>
  <si>
    <t>Доход/расход (тыс. руб.)</t>
  </si>
  <si>
    <t>Оплата госпошлины за регистрацию ООО</t>
  </si>
  <si>
    <t>Расход</t>
  </si>
  <si>
    <t>Оплата юриста за регистрацию</t>
  </si>
  <si>
    <t>Взнос уставного капитала от учредителей</t>
  </si>
  <si>
    <t>Доход</t>
  </si>
  <si>
    <t>Покупка домена и хостинга</t>
  </si>
  <si>
    <t>Оплата подписки на бухгалтерский сервис</t>
  </si>
  <si>
    <t>Комиссия банка за открытие расчётного счёта</t>
  </si>
  <si>
    <t>Подключение интернет-эквайринга</t>
  </si>
  <si>
    <t>Регистрация товарного знака</t>
  </si>
  <si>
    <t>Консультация по налогообложению</t>
  </si>
  <si>
    <t>Подписка на CRM-систему</t>
  </si>
  <si>
    <t>Разработка первой версии сайта</t>
  </si>
  <si>
    <t>Разработка мобильного приложения</t>
  </si>
  <si>
    <t>Выплата зарплаты программистам</t>
  </si>
  <si>
    <t>Оплата облачного хостинга</t>
  </si>
  <si>
    <t>Подписка на SaaS-сервисы (Slack, Notion)</t>
  </si>
  <si>
    <t>Оплата тестирования приложения (QA-инженеры)</t>
  </si>
  <si>
    <t>Разработка базы данных врачей</t>
  </si>
  <si>
    <t>Интеграция онлайн-оплат</t>
  </si>
  <si>
    <t>Разработка API для клиник</t>
  </si>
  <si>
    <t>Настройка систем аналитики</t>
  </si>
  <si>
    <t>Запуск рекламы в Яндекс.Директ</t>
  </si>
  <si>
    <t>Продвижение в Google Ads</t>
  </si>
  <si>
    <t>Таргетированная реклама в VK</t>
  </si>
  <si>
    <t>Оплата поста у блогера</t>
  </si>
  <si>
    <t>Продвижение в Telegram-каналах</t>
  </si>
  <si>
    <t>Оплата услуг PR-агентства</t>
  </si>
  <si>
    <t>Разработка видео-рекламы для YouTube</t>
  </si>
  <si>
    <t>Проведение рекламной акции с промокодами</t>
  </si>
  <si>
    <t>Дизайн рекламных материалов</t>
  </si>
  <si>
    <t>Организация вебинара с врачами</t>
  </si>
  <si>
    <t>Оплата пациента за онлайн-консультацию</t>
  </si>
  <si>
    <t>Начисление НДС с доходов</t>
  </si>
  <si>
    <t>Выплата врачам за консультации</t>
  </si>
  <si>
    <t>Комиссия эквайринга за транзакции</t>
  </si>
  <si>
    <t>Возврат денег пациенту за отменённый приём</t>
  </si>
  <si>
    <t>Доход от партнёрской рекламы</t>
  </si>
  <si>
    <t>Доход от платных подписок врачей</t>
  </si>
  <si>
    <t>Вознаграждение реферальной программы</t>
  </si>
  <si>
    <t>Доход от интеграции API</t>
  </si>
  <si>
    <t>Покупка страховки для врачей</t>
  </si>
  <si>
    <t>Выплата зарплаты сотрудникам</t>
  </si>
  <si>
    <t>Оплата страховых взносов</t>
  </si>
  <si>
    <t>Оплата налогов</t>
  </si>
  <si>
    <t>Обслуживание серверов</t>
  </si>
  <si>
    <t>Подписка на сервис видеозвонков</t>
  </si>
  <si>
    <t>Покупка лицензий на ПО</t>
  </si>
  <si>
    <t>Оплата услуг HR по подбору врачей</t>
  </si>
  <si>
    <t>Покупка лицензий для обработки данных</t>
  </si>
  <si>
    <t>Оплата технической поддержки</t>
  </si>
  <si>
    <t>Регистрация приложения в App Store</t>
  </si>
  <si>
    <t>Регистрация приложения в Google Play</t>
  </si>
  <si>
    <t>Разработка чат-бота для консультаций</t>
  </si>
  <si>
    <t>Выплата вознаграждений пользователям за отзывы</t>
  </si>
  <si>
    <t>Комиссия с онлайн-записей</t>
  </si>
  <si>
    <t>Покупка лицензионных шрифтов для бренда</t>
  </si>
  <si>
    <t>Вознаграждение за участие в исследовании</t>
  </si>
  <si>
    <t>Доход от консультаций по телемедицине</t>
  </si>
  <si>
    <t>Покупка подписки на антивирусное ПО</t>
  </si>
  <si>
    <t>Оплата консультанта по юридическим вопросам</t>
  </si>
  <si>
    <t>Поддержка пользователей (чат-бот, колл-центр)</t>
  </si>
  <si>
    <t>Госпошлина за регистрацию ООО</t>
  </si>
  <si>
    <t>Внесение уставного капитала</t>
  </si>
  <si>
    <t>Открытие счёта в банке</t>
  </si>
  <si>
    <t>Подключение эквайринга</t>
  </si>
  <si>
    <t>Подключение 1С Бухгалтерии</t>
  </si>
  <si>
    <t>Маркетинговое исследование рынка</t>
  </si>
  <si>
    <t>Разработка дизайна сайта</t>
  </si>
  <si>
    <t>Заключение договора на серверы</t>
  </si>
  <si>
    <t>Разработка базы данных</t>
  </si>
  <si>
    <t>Подключение системы лояльности</t>
  </si>
  <si>
    <t>Заключение договора с первыми врачами</t>
  </si>
  <si>
    <t>Заключение договора с юристом</t>
  </si>
  <si>
    <t>Разработка логотипа и фирменного стиля</t>
  </si>
  <si>
    <t>Разработка MVP (первая итерация)</t>
  </si>
  <si>
    <t>Запуск маркетинговой кампании</t>
  </si>
  <si>
    <t>Оплата работы тестировщиков</t>
  </si>
  <si>
    <t>Разработка первой версии мобильного приложения</t>
  </si>
  <si>
    <t>Разработка прототипа веб-приложения</t>
  </si>
  <si>
    <t>Запуск таргетированной рекламы в VK</t>
  </si>
  <si>
    <t>Тестирование приложения</t>
  </si>
  <si>
    <t>Выпуск пресс-релиза о запуске</t>
  </si>
  <si>
    <t>Первая запись пациента</t>
  </si>
  <si>
    <t>Оплата врачу за приём</t>
  </si>
  <si>
    <t>Подключение CRM</t>
  </si>
  <si>
    <t>Оплата Google Analytics Pro</t>
  </si>
  <si>
    <t>Второй клиент</t>
  </si>
  <si>
    <t>Оплата врачу</t>
  </si>
  <si>
    <t>Зарплата разработчиков</t>
  </si>
  <si>
    <t>Организация вебинара для врачей</t>
  </si>
  <si>
    <t>Участие в медицинской конференции</t>
  </si>
  <si>
    <t>Выплаты врачам за консультации</t>
  </si>
  <si>
    <t>Регистрация компании (ООО)</t>
  </si>
  <si>
    <t>Пример</t>
  </si>
  <si>
    <t>Юридические консультации по документам</t>
  </si>
  <si>
    <t>Открытие р/с в банке</t>
  </si>
  <si>
    <t>Подключение платежного агрегатора</t>
  </si>
  <si>
    <t>Разработка первого прототипа сайта и приложения (аванс)</t>
  </si>
  <si>
    <t>Создание дизайна интерфейса</t>
  </si>
  <si>
    <t>Подготовка маркетинговой стратегии</t>
  </si>
  <si>
    <t>Зарплата программистам</t>
  </si>
  <si>
    <t>Тестирование системы</t>
  </si>
  <si>
    <t>Расход (руб.)</t>
  </si>
  <si>
    <t>Доход (руб.)</t>
  </si>
  <si>
    <t>Категория</t>
  </si>
  <si>
    <t>Контрагент</t>
  </si>
  <si>
    <t>Сальдо</t>
  </si>
  <si>
    <t>Договор аренды серверов</t>
  </si>
  <si>
    <t>Регистрация компании (ИП/ООО)</t>
  </si>
  <si>
    <t>Юридические расходы</t>
  </si>
  <si>
    <t>Разработка MVP (аванс)</t>
  </si>
  <si>
    <t>Тестирование back-end</t>
  </si>
  <si>
    <t>Оплата домена и хостинга</t>
  </si>
  <si>
    <t>ИТ-инфраструктура</t>
  </si>
  <si>
    <t>Реклама в соцсетях и СМИ</t>
  </si>
  <si>
    <t>Разработка первого прототипа приложения (предоплата разработчику)</t>
  </si>
  <si>
    <t>ФОТ</t>
  </si>
  <si>
    <t>Публикация и пресс-релиз</t>
  </si>
  <si>
    <t>Создание дизайна интерфейса (оплата дизайнеру)</t>
  </si>
  <si>
    <t>Зарплата разработчикам</t>
  </si>
  <si>
    <t>Разработка контента и тестовых игр (оплата гейм-дизайнеру)</t>
  </si>
  <si>
    <t>Бета-запуск сайта и мобильного приложения</t>
  </si>
  <si>
    <t>Аренда серверов и облачного хранилища</t>
  </si>
  <si>
    <t>SEO-продвижение</t>
  </si>
  <si>
    <t>Оплата работы психолога (разработка методики игр)</t>
  </si>
  <si>
    <t>Поступление платежа за подписку</t>
  </si>
  <si>
    <t>Маркетинговая кампания (таргетированная реклама, соцсети)</t>
  </si>
  <si>
    <t>Маркетинг</t>
  </si>
  <si>
    <t>оплата услуг врача за первичный прием</t>
  </si>
  <si>
    <t>Зарплата разработчика (финальный этап разработки MVP)</t>
  </si>
  <si>
    <t>Оплата налогов (УСН,ЕНВД)</t>
  </si>
  <si>
    <t>Оплата бухгалтерских услуг</t>
  </si>
  <si>
    <t>Административные расходы</t>
  </si>
  <si>
    <t>Дополнительные доработки UX/UI (оплата дизайнеру)</t>
  </si>
  <si>
    <t>Поступление платежей за подписку</t>
  </si>
  <si>
    <t>Выручка</t>
  </si>
  <si>
    <t>Оплата технической поддержки и серверов</t>
  </si>
  <si>
    <t>Маркетинговая кампания (ретаргетинг, продвижение)</t>
  </si>
  <si>
    <t>Оплата продвижения в соцсетях</t>
  </si>
  <si>
    <t>Оплата услуг контент-маркетолога</t>
  </si>
  <si>
    <t>SMM Agency</t>
  </si>
  <si>
    <t>Техническая поддержка сервера</t>
  </si>
  <si>
    <t>Digital Writers</t>
  </si>
  <si>
    <t>Запуск новой рекламной кампании</t>
  </si>
  <si>
    <t>Оплата услуг тестирования UX/UI</t>
  </si>
  <si>
    <t>CloudTech</t>
  </si>
  <si>
    <t>AdBoost</t>
  </si>
  <si>
    <t>Разработка новых уровней игры</t>
  </si>
  <si>
    <t>UX Lab</t>
  </si>
  <si>
    <t>GameDev Studio</t>
  </si>
  <si>
    <t>Обновление мобильного приложения</t>
  </si>
  <si>
    <t>FinAudit</t>
  </si>
  <si>
    <t>Рекламная интеграция у блогеров</t>
  </si>
  <si>
    <t>Оплата работы дизайнера</t>
  </si>
  <si>
    <t>MobileX</t>
  </si>
  <si>
    <t>InfluencerPro</t>
  </si>
  <si>
    <t>Техническая поддержка сервиса</t>
  </si>
  <si>
    <t>PixelArt</t>
  </si>
  <si>
    <t>Закупка лицензий на графические элементы</t>
  </si>
  <si>
    <t>Запуск email-маркетинга</t>
  </si>
  <si>
    <t>IT HelpDesk</t>
  </si>
  <si>
    <t>StockMedia</t>
  </si>
  <si>
    <t>Анализ пользовательских данных и аналитика</t>
  </si>
  <si>
    <t>Аналитика и исследования</t>
  </si>
  <si>
    <t>MailMaster</t>
  </si>
  <si>
    <t>Оплата услуг серверного администрирования</t>
  </si>
  <si>
    <t>Оплата контент-маркетолога</t>
  </si>
  <si>
    <t>Закупка лицензий на графику</t>
  </si>
  <si>
    <t>Анализ пользовательских данных</t>
  </si>
  <si>
    <t>DataInsight</t>
  </si>
  <si>
    <t>Оплата видеомонтажа для рекламы</t>
  </si>
  <si>
    <t>VideoPro</t>
  </si>
  <si>
    <t>Разработка новой мини-игры</t>
  </si>
  <si>
    <t>Оплата продвижения в YouTube</t>
  </si>
  <si>
    <t>YouTubeAds</t>
  </si>
  <si>
    <t>Обновление UX/UI интерфейса</t>
  </si>
  <si>
    <t>Закупка музыки для игр</t>
  </si>
  <si>
    <t>AudioStock</t>
  </si>
  <si>
    <t>Оплата серверных мощностей</t>
  </si>
  <si>
    <t>Реклама в TikTok</t>
  </si>
  <si>
    <t>TikTokAds</t>
  </si>
  <si>
    <t>Оплата тестирования продукта</t>
  </si>
  <si>
    <t>TestLab</t>
  </si>
  <si>
    <t>Разработка мобильного виджета</t>
  </si>
  <si>
    <t>WidgetX</t>
  </si>
  <si>
    <t>Оплата продвижения в поисковиках</t>
  </si>
  <si>
    <t>SearchBoost</t>
  </si>
  <si>
    <t>Оплата юридических консультаций</t>
  </si>
  <si>
    <t>LegalAdvice</t>
  </si>
  <si>
    <t>Покупка рекламного трафика</t>
  </si>
  <si>
    <t>AdTraffic</t>
  </si>
  <si>
    <t>Оплата услуг видеоблогера</t>
  </si>
  <si>
    <t>BloggerNetwork</t>
  </si>
  <si>
    <t>Анализ поведения пользователей</t>
  </si>
  <si>
    <t>Оплата SMM-агентства</t>
  </si>
  <si>
    <t>Обновление системы аналитики</t>
  </si>
  <si>
    <t>Дополнительные серверные мощности</t>
  </si>
  <si>
    <t>OfflineAds</t>
  </si>
  <si>
    <t>Запуск офлайн-рекламы</t>
  </si>
  <si>
    <t>Оплата услуг технической поддержки</t>
  </si>
  <si>
    <t>Разработка новой обучающей игры</t>
  </si>
  <si>
    <t>TranslatePro</t>
  </si>
  <si>
    <t>Оплата перевода интерфейса на другие языки</t>
  </si>
  <si>
    <t>ABTestTools</t>
  </si>
  <si>
    <t>Закупка инструментов для A/B тестирования</t>
  </si>
  <si>
    <t>DomainProvider</t>
  </si>
  <si>
    <t>Оплата продления домена</t>
  </si>
  <si>
    <t>MarketResearch</t>
  </si>
  <si>
    <t>Маркетинговый анализ конкурентов</t>
  </si>
  <si>
    <t>Создание обучающих видеороликов</t>
  </si>
  <si>
    <t>FinanceConsult</t>
  </si>
  <si>
    <t>Оплата услуг финансового консультанта</t>
  </si>
  <si>
    <t>UX Testers</t>
  </si>
  <si>
    <t>Проведение юзабилити-тестов</t>
  </si>
  <si>
    <t>PodcastNetwork</t>
  </si>
  <si>
    <t>Рекламная интеграция в подкасты</t>
  </si>
  <si>
    <t>Оплата маркетингового исследования</t>
  </si>
  <si>
    <t>MarketResearchPro</t>
  </si>
  <si>
    <t>Оплата хостинга и серверов</t>
  </si>
  <si>
    <t>Проведение A/B тестирования</t>
  </si>
  <si>
    <t>ABTesters</t>
  </si>
  <si>
    <t>Рекламная кампания в Google Ads</t>
  </si>
  <si>
    <t>GoogleAdsAgency</t>
  </si>
  <si>
    <t>Тестирование мобильного приложения</t>
  </si>
  <si>
    <t>Оплата копирайтера для блога</t>
  </si>
  <si>
    <t>CopyWritersHub</t>
  </si>
  <si>
    <t>Продление лицензии на ПО</t>
  </si>
  <si>
    <t>SoftwareLicense</t>
  </si>
  <si>
    <t>Закупка иконок и UI элементов</t>
  </si>
  <si>
    <t>Оптимизация скорости загрузки сайта</t>
  </si>
  <si>
    <t>CloudOptimization</t>
  </si>
  <si>
    <t>Создание рекламных креативов</t>
  </si>
  <si>
    <t>CreativeStudio</t>
  </si>
  <si>
    <t>Разработка обучающего видео</t>
  </si>
  <si>
    <t>VideoProduction</t>
  </si>
  <si>
    <t>Настройка email-маркетинга</t>
  </si>
  <si>
    <t>EmailMasters</t>
  </si>
  <si>
    <t>Оплата таргетированной рекламы</t>
  </si>
  <si>
    <t>AdTargeting</t>
  </si>
  <si>
    <t>Доработка платежного интерфейса</t>
  </si>
  <si>
    <t>PaymentSolutions</t>
  </si>
  <si>
    <t>Закупка шрифтов и анимации</t>
  </si>
  <si>
    <t>FontStore</t>
  </si>
  <si>
    <t>Подготовка контента для соцсетей</t>
  </si>
  <si>
    <t>SocialContent</t>
  </si>
  <si>
    <t>Техническая поддержка клиентов</t>
  </si>
  <si>
    <t>SupportServices</t>
  </si>
  <si>
    <t>Оплата услуг тестировщиков</t>
  </si>
  <si>
    <t>QA Lab</t>
  </si>
  <si>
    <t>Запуск push-уведомлений</t>
  </si>
  <si>
    <t>PushMaster</t>
  </si>
  <si>
    <t>Оптимизация SEO</t>
  </si>
  <si>
    <t>SEOExperts</t>
  </si>
  <si>
    <t>Закупка рекламного трафика</t>
  </si>
  <si>
    <t>TrafficBoost</t>
  </si>
  <si>
    <t>Оплата видеоредактора</t>
  </si>
  <si>
    <t>VideoEditingHub</t>
  </si>
  <si>
    <t>Оптимизация UX дизайна</t>
  </si>
  <si>
    <t>UXDesigners</t>
  </si>
  <si>
    <t>UserBehaviorAnalytics</t>
  </si>
  <si>
    <t>Проведение рекламного конкурса</t>
  </si>
  <si>
    <t>PromoContest</t>
  </si>
  <si>
    <t>MiniGameStudio</t>
  </si>
  <si>
    <t>Ретаргетинг в Facebook</t>
  </si>
  <si>
    <t>FacebookAdsAgency</t>
  </si>
  <si>
    <t>Обновление пользовательского соглашения</t>
  </si>
  <si>
    <t>LegalAdvisor</t>
  </si>
  <si>
    <t>Оплата продвижения в TikTok</t>
  </si>
  <si>
    <t>TikTokPromotions</t>
  </si>
  <si>
    <t>Закупка лицензий на звуковые эффекты</t>
  </si>
  <si>
    <t>SoundFXLibrary</t>
  </si>
  <si>
    <t>Проведение UX/UI тестирования</t>
  </si>
  <si>
    <t>UXUITestingLab</t>
  </si>
  <si>
    <t>ServerPower</t>
  </si>
  <si>
    <t>ContentPro</t>
  </si>
  <si>
    <t>Создание баннеров для рекламы</t>
  </si>
  <si>
    <t>BannerFactory</t>
  </si>
  <si>
    <t>Анализ эффективности рекламы</t>
  </si>
  <si>
    <t>AdEfficiencyAnalytics</t>
  </si>
  <si>
    <t>Оплата консультации по продуктовой аналитике</t>
  </si>
  <si>
    <t>ProductAnalytics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</si>
</sst>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dd.MM.yyyy"/>
  </numFmts>
  <fonts count="3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0" xfId="0" applyAlignment="1" applyFont="1">
      <alignment horizontal="right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1" numFmtId="3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2" numFmtId="0" xfId="0" applyFont="1"/>
    <xf borderId="2" fillId="0" fontId="2" numFmtId="0" xfId="0" applyAlignment="1" applyBorder="1" applyFont="1">
      <alignment horizontal="center" vertical="center"/>
    </xf>
    <xf borderId="2" fillId="0" fontId="1" numFmtId="14" xfId="0" applyBorder="1" applyFont="1" applyNumberFormat="1"/>
    <xf borderId="2" fillId="0" fontId="1" numFmtId="0" xfId="0" applyAlignment="1" applyBorder="1" applyFont="1">
      <alignment shrinkToFit="0" wrapText="1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'Напоправку.ру'!$I$28:$I$88</c:f>
            </c:strRef>
          </c:cat>
          <c:val>
            <c:numRef>
              <c:f>'Напоправку.ру'!$J$28:$J$88</c:f>
              <c:numCache/>
            </c:numRef>
          </c:val>
          <c:smooth val="0"/>
        </c:ser>
        <c:axId val="484238082"/>
        <c:axId val="2010604356"/>
      </c:lineChart>
      <c:catAx>
        <c:axId val="484238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604356"/>
      </c:catAx>
      <c:valAx>
        <c:axId val="2010604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238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609600</xdr:colOff>
      <xdr:row>26</xdr:row>
      <xdr:rowOff>285750</xdr:rowOff>
    </xdr:from>
    <xdr:ext cx="8067675" cy="4991100"/>
    <xdr:graphicFrame>
      <xdr:nvGraphicFramePr>
        <xdr:cNvPr id="108983079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29"/>
    <col customWidth="1" min="3" max="3" width="46.71"/>
    <col customWidth="1" min="4" max="4" width="41.14"/>
    <col customWidth="1" min="5" max="6" width="19.29"/>
    <col customWidth="1" min="7" max="7" width="27.29"/>
    <col customWidth="1" min="8" max="27" width="9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75" customHeight="1">
      <c r="A2" s="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75" customHeight="1">
      <c r="A3" s="2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2" t="s">
        <v>3</v>
      </c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75" customHeight="1">
      <c r="A5" s="2" t="s">
        <v>5</v>
      </c>
      <c r="B5" s="1" t="s">
        <v>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75" customHeight="1">
      <c r="A6" s="2" t="s">
        <v>7</v>
      </c>
      <c r="B6" s="3" t="s">
        <v>8</v>
      </c>
      <c r="C6" s="1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75" customHeight="1">
      <c r="A7" s="1"/>
      <c r="B7" s="3" t="s">
        <v>8</v>
      </c>
      <c r="C7" s="1" t="s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75" customHeight="1">
      <c r="A8" s="1"/>
      <c r="B8" s="3" t="s">
        <v>8</v>
      </c>
      <c r="C8" s="1" t="s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2.75" customHeight="1">
      <c r="A9" s="1"/>
      <c r="B9" s="3" t="s">
        <v>8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2.75" customHeight="1">
      <c r="A10" s="1"/>
      <c r="B10" s="3" t="s">
        <v>8</v>
      </c>
      <c r="C10" s="1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2.75" customHeight="1">
      <c r="A11" s="1"/>
      <c r="B11" s="3" t="s">
        <v>8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75" customHeight="1">
      <c r="A12" s="1"/>
      <c r="B12" s="3" t="s">
        <v>8</v>
      </c>
      <c r="C12" s="1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75" customHeight="1">
      <c r="A14" s="1"/>
      <c r="B14" s="2" t="s">
        <v>16</v>
      </c>
      <c r="C14" s="1" t="s">
        <v>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2.75" customHeight="1">
      <c r="A15" s="1"/>
      <c r="B15" s="1"/>
      <c r="C15" s="1" t="s">
        <v>18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.75" customHeight="1">
      <c r="A16" s="1"/>
      <c r="B16" s="1"/>
      <c r="C16" s="1" t="s">
        <v>19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.75" customHeight="1">
      <c r="A17" s="1"/>
      <c r="B17" s="1"/>
      <c r="C17" s="1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75" customHeight="1">
      <c r="A18" s="1"/>
      <c r="B18" s="1"/>
      <c r="C18" s="1" t="s">
        <v>21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75" customHeight="1">
      <c r="A19" s="1"/>
      <c r="B19" s="1"/>
      <c r="C19" s="1" t="s">
        <v>22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75" customHeight="1">
      <c r="A20" s="1"/>
      <c r="B20" s="1"/>
      <c r="C20" s="1" t="s">
        <v>23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75" customHeight="1">
      <c r="A21" s="1"/>
      <c r="B21" s="1"/>
      <c r="C21" s="1" t="s">
        <v>24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75" customHeight="1">
      <c r="A22" s="1"/>
      <c r="B22" s="1"/>
      <c r="C22" s="1" t="s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75" customHeight="1">
      <c r="A27" s="1"/>
      <c r="B27" s="4" t="s">
        <v>26</v>
      </c>
      <c r="C27" s="4" t="s">
        <v>27</v>
      </c>
      <c r="D27" s="4" t="s">
        <v>28</v>
      </c>
      <c r="E27" s="5" t="s">
        <v>29</v>
      </c>
      <c r="F27" s="4"/>
      <c r="G27" s="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2.75" customHeight="1">
      <c r="A28" s="1"/>
      <c r="B28" s="7">
        <v>45717.0</v>
      </c>
      <c r="C28" s="6" t="s">
        <v>30</v>
      </c>
      <c r="D28" s="6" t="s">
        <v>31</v>
      </c>
      <c r="E28" s="8">
        <v>4000.0</v>
      </c>
      <c r="F28" s="6"/>
      <c r="G28" s="9"/>
      <c r="H28" s="6">
        <f t="shared" ref="H28:H88" si="1">IF(D28=$D$28,-1*E28,E28)</f>
        <v>-4000</v>
      </c>
      <c r="I28" s="10">
        <f t="shared" ref="I28:I88" si="2">B28</f>
        <v>45717</v>
      </c>
      <c r="J28" s="11">
        <f t="shared" ref="J28:J88" si="3">H28+H27</f>
        <v>-4000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2.75" customHeight="1">
      <c r="A29" s="1"/>
      <c r="B29" s="7">
        <v>45718.0</v>
      </c>
      <c r="C29" s="6" t="s">
        <v>32</v>
      </c>
      <c r="D29" s="6" t="s">
        <v>31</v>
      </c>
      <c r="E29" s="8">
        <v>15000.0</v>
      </c>
      <c r="F29" s="6"/>
      <c r="G29" s="9"/>
      <c r="H29" s="6">
        <f t="shared" si="1"/>
        <v>-15000</v>
      </c>
      <c r="I29" s="10">
        <f t="shared" si="2"/>
        <v>45718</v>
      </c>
      <c r="J29" s="11">
        <f t="shared" si="3"/>
        <v>-19000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2.75" customHeight="1">
      <c r="A30" s="1"/>
      <c r="B30" s="7">
        <v>45719.0</v>
      </c>
      <c r="C30" s="6" t="s">
        <v>33</v>
      </c>
      <c r="D30" s="6" t="s">
        <v>34</v>
      </c>
      <c r="E30" s="8">
        <v>10000.0</v>
      </c>
      <c r="F30" s="6"/>
      <c r="G30" s="9"/>
      <c r="H30" s="8">
        <f t="shared" si="1"/>
        <v>10000</v>
      </c>
      <c r="I30" s="10">
        <f t="shared" si="2"/>
        <v>45719</v>
      </c>
      <c r="J30" s="11">
        <f t="shared" si="3"/>
        <v>-5000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2.75" customHeight="1">
      <c r="A31" s="1"/>
      <c r="B31" s="7">
        <v>45720.0</v>
      </c>
      <c r="C31" s="6" t="s">
        <v>35</v>
      </c>
      <c r="D31" s="6" t="s">
        <v>31</v>
      </c>
      <c r="E31" s="8">
        <v>200000.0</v>
      </c>
      <c r="F31" s="6"/>
      <c r="G31" s="9"/>
      <c r="H31" s="6">
        <f t="shared" si="1"/>
        <v>-200000</v>
      </c>
      <c r="I31" s="10">
        <f t="shared" si="2"/>
        <v>45720</v>
      </c>
      <c r="J31" s="11">
        <f t="shared" si="3"/>
        <v>-190000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2.75" customHeight="1">
      <c r="A32" s="1"/>
      <c r="B32" s="7">
        <v>45721.0</v>
      </c>
      <c r="C32" s="6" t="s">
        <v>36</v>
      </c>
      <c r="D32" s="6" t="s">
        <v>31</v>
      </c>
      <c r="E32" s="8">
        <v>47000.0</v>
      </c>
      <c r="F32" s="6"/>
      <c r="G32" s="9"/>
      <c r="H32" s="6">
        <f t="shared" si="1"/>
        <v>-47000</v>
      </c>
      <c r="I32" s="10">
        <f t="shared" si="2"/>
        <v>45721</v>
      </c>
      <c r="J32" s="11">
        <f t="shared" si="3"/>
        <v>-247000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2.75" customHeight="1">
      <c r="A33" s="1"/>
      <c r="B33" s="7">
        <v>45722.0</v>
      </c>
      <c r="C33" s="6" t="s">
        <v>37</v>
      </c>
      <c r="D33" s="6" t="s">
        <v>31</v>
      </c>
      <c r="E33" s="8">
        <v>2500.0</v>
      </c>
      <c r="F33" s="6"/>
      <c r="G33" s="9"/>
      <c r="H33" s="6">
        <f t="shared" si="1"/>
        <v>-2500</v>
      </c>
      <c r="I33" s="10">
        <f t="shared" si="2"/>
        <v>45722</v>
      </c>
      <c r="J33" s="11">
        <f t="shared" si="3"/>
        <v>-49500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2.75" customHeight="1">
      <c r="A34" s="1"/>
      <c r="B34" s="7">
        <v>45723.0</v>
      </c>
      <c r="C34" s="6" t="s">
        <v>38</v>
      </c>
      <c r="D34" s="6" t="s">
        <v>31</v>
      </c>
      <c r="E34" s="8">
        <v>100000.0</v>
      </c>
      <c r="F34" s="6"/>
      <c r="G34" s="9"/>
      <c r="H34" s="6">
        <f t="shared" si="1"/>
        <v>-100000</v>
      </c>
      <c r="I34" s="10">
        <f t="shared" si="2"/>
        <v>45723</v>
      </c>
      <c r="J34" s="11">
        <f t="shared" si="3"/>
        <v>-102500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2.75" customHeight="1">
      <c r="A35" s="1"/>
      <c r="B35" s="7">
        <v>45724.0</v>
      </c>
      <c r="C35" s="6" t="s">
        <v>39</v>
      </c>
      <c r="D35" s="6" t="s">
        <v>31</v>
      </c>
      <c r="E35" s="8">
        <v>50000.0</v>
      </c>
      <c r="F35" s="6"/>
      <c r="G35" s="9"/>
      <c r="H35" s="6">
        <f t="shared" si="1"/>
        <v>-50000</v>
      </c>
      <c r="I35" s="10">
        <f t="shared" si="2"/>
        <v>45724</v>
      </c>
      <c r="J35" s="11">
        <f t="shared" si="3"/>
        <v>-150000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2.75" customHeight="1">
      <c r="A36" s="1"/>
      <c r="B36" s="7">
        <v>45725.0</v>
      </c>
      <c r="C36" s="6" t="s">
        <v>40</v>
      </c>
      <c r="D36" s="6" t="s">
        <v>31</v>
      </c>
      <c r="E36" s="8">
        <v>23000.0</v>
      </c>
      <c r="F36" s="6"/>
      <c r="G36" s="9"/>
      <c r="H36" s="6">
        <f t="shared" si="1"/>
        <v>-23000</v>
      </c>
      <c r="I36" s="10">
        <f t="shared" si="2"/>
        <v>45725</v>
      </c>
      <c r="J36" s="11">
        <f t="shared" si="3"/>
        <v>-73000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2.75" customHeight="1">
      <c r="A37" s="1"/>
      <c r="B37" s="7">
        <v>45726.0</v>
      </c>
      <c r="C37" s="6" t="s">
        <v>41</v>
      </c>
      <c r="D37" s="6" t="s">
        <v>31</v>
      </c>
      <c r="E37" s="8">
        <v>12000.0</v>
      </c>
      <c r="F37" s="6"/>
      <c r="G37" s="9"/>
      <c r="H37" s="6">
        <f t="shared" si="1"/>
        <v>-12000</v>
      </c>
      <c r="I37" s="10">
        <f t="shared" si="2"/>
        <v>45726</v>
      </c>
      <c r="J37" s="11">
        <f t="shared" si="3"/>
        <v>-35000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2.75" customHeight="1">
      <c r="A38" s="1"/>
      <c r="B38" s="7">
        <v>45727.0</v>
      </c>
      <c r="C38" s="6" t="s">
        <v>42</v>
      </c>
      <c r="D38" s="6" t="s">
        <v>31</v>
      </c>
      <c r="E38" s="8">
        <v>150000.0</v>
      </c>
      <c r="F38" s="6"/>
      <c r="G38" s="9"/>
      <c r="H38" s="6">
        <f t="shared" si="1"/>
        <v>-150000</v>
      </c>
      <c r="I38" s="10">
        <f t="shared" si="2"/>
        <v>45727</v>
      </c>
      <c r="J38" s="11">
        <f t="shared" si="3"/>
        <v>-162000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2.75" customHeight="1">
      <c r="A39" s="1"/>
      <c r="B39" s="7">
        <v>45728.0</v>
      </c>
      <c r="C39" s="6" t="s">
        <v>43</v>
      </c>
      <c r="D39" s="6" t="s">
        <v>31</v>
      </c>
      <c r="E39" s="8">
        <v>300000.0</v>
      </c>
      <c r="F39" s="6"/>
      <c r="G39" s="9"/>
      <c r="H39" s="6">
        <f t="shared" si="1"/>
        <v>-300000</v>
      </c>
      <c r="I39" s="10">
        <f t="shared" si="2"/>
        <v>45728</v>
      </c>
      <c r="J39" s="11">
        <f t="shared" si="3"/>
        <v>-450000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2.75" customHeight="1">
      <c r="A40" s="1"/>
      <c r="B40" s="7">
        <v>45729.0</v>
      </c>
      <c r="C40" s="6" t="s">
        <v>44</v>
      </c>
      <c r="D40" s="6" t="s">
        <v>31</v>
      </c>
      <c r="E40" s="8">
        <v>500000.0</v>
      </c>
      <c r="F40" s="6"/>
      <c r="G40" s="9"/>
      <c r="H40" s="6">
        <f t="shared" si="1"/>
        <v>-500000</v>
      </c>
      <c r="I40" s="10">
        <f t="shared" si="2"/>
        <v>45729</v>
      </c>
      <c r="J40" s="11">
        <f t="shared" si="3"/>
        <v>-800000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2.75" customHeight="1">
      <c r="A41" s="1"/>
      <c r="B41" s="7">
        <v>45730.0</v>
      </c>
      <c r="C41" s="6" t="s">
        <v>45</v>
      </c>
      <c r="D41" s="6" t="s">
        <v>31</v>
      </c>
      <c r="E41" s="8">
        <v>20000.0</v>
      </c>
      <c r="F41" s="6"/>
      <c r="G41" s="9"/>
      <c r="H41" s="6">
        <f t="shared" si="1"/>
        <v>-20000</v>
      </c>
      <c r="I41" s="10">
        <f t="shared" si="2"/>
        <v>45730</v>
      </c>
      <c r="J41" s="11">
        <f t="shared" si="3"/>
        <v>-520000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2.75" customHeight="1">
      <c r="A42" s="1"/>
      <c r="B42" s="7">
        <v>45731.0</v>
      </c>
      <c r="C42" s="6" t="s">
        <v>46</v>
      </c>
      <c r="D42" s="6" t="s">
        <v>31</v>
      </c>
      <c r="E42" s="8">
        <v>4000.0</v>
      </c>
      <c r="F42" s="6"/>
      <c r="G42" s="9"/>
      <c r="H42" s="6">
        <f t="shared" si="1"/>
        <v>-4000</v>
      </c>
      <c r="I42" s="10">
        <f t="shared" si="2"/>
        <v>45731</v>
      </c>
      <c r="J42" s="11">
        <f t="shared" si="3"/>
        <v>-24000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2.75" customHeight="1">
      <c r="A43" s="1"/>
      <c r="B43" s="7">
        <v>45732.0</v>
      </c>
      <c r="C43" s="6" t="s">
        <v>47</v>
      </c>
      <c r="D43" s="6" t="s">
        <v>31</v>
      </c>
      <c r="E43" s="8">
        <v>80000.0</v>
      </c>
      <c r="F43" s="6"/>
      <c r="G43" s="9"/>
      <c r="H43" s="6">
        <f t="shared" si="1"/>
        <v>-80000</v>
      </c>
      <c r="I43" s="10">
        <f t="shared" si="2"/>
        <v>45732</v>
      </c>
      <c r="J43" s="11">
        <f t="shared" si="3"/>
        <v>-84000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2.75" customHeight="1">
      <c r="A44" s="1"/>
      <c r="B44" s="7">
        <v>45733.0</v>
      </c>
      <c r="C44" s="6" t="s">
        <v>48</v>
      </c>
      <c r="D44" s="6" t="s">
        <v>31</v>
      </c>
      <c r="E44" s="8">
        <v>120000.0</v>
      </c>
      <c r="F44" s="6"/>
      <c r="G44" s="9"/>
      <c r="H44" s="6">
        <f t="shared" si="1"/>
        <v>-120000</v>
      </c>
      <c r="I44" s="10">
        <f t="shared" si="2"/>
        <v>45733</v>
      </c>
      <c r="J44" s="11">
        <f t="shared" si="3"/>
        <v>-200000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2.75" customHeight="1">
      <c r="A45" s="1"/>
      <c r="B45" s="7">
        <v>45734.0</v>
      </c>
      <c r="C45" s="6" t="s">
        <v>49</v>
      </c>
      <c r="D45" s="6" t="s">
        <v>31</v>
      </c>
      <c r="E45" s="8">
        <v>50000.0</v>
      </c>
      <c r="F45" s="6"/>
      <c r="G45" s="9"/>
      <c r="H45" s="6">
        <f t="shared" si="1"/>
        <v>-50000</v>
      </c>
      <c r="I45" s="10">
        <f t="shared" si="2"/>
        <v>45734</v>
      </c>
      <c r="J45" s="11">
        <f t="shared" si="3"/>
        <v>-170000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2.75" customHeight="1">
      <c r="A46" s="1"/>
      <c r="B46" s="7">
        <v>45735.0</v>
      </c>
      <c r="C46" s="6" t="s">
        <v>50</v>
      </c>
      <c r="D46" s="6" t="s">
        <v>31</v>
      </c>
      <c r="E46" s="8">
        <v>180000.0</v>
      </c>
      <c r="F46" s="6"/>
      <c r="G46" s="9"/>
      <c r="H46" s="6">
        <f t="shared" si="1"/>
        <v>-180000</v>
      </c>
      <c r="I46" s="10">
        <f t="shared" si="2"/>
        <v>45735</v>
      </c>
      <c r="J46" s="11">
        <f t="shared" si="3"/>
        <v>-230000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2.75" customHeight="1">
      <c r="A47" s="1"/>
      <c r="B47" s="7">
        <v>45736.0</v>
      </c>
      <c r="C47" s="6" t="s">
        <v>51</v>
      </c>
      <c r="D47" s="6" t="s">
        <v>31</v>
      </c>
      <c r="E47" s="8">
        <v>60000.0</v>
      </c>
      <c r="F47" s="6"/>
      <c r="G47" s="9"/>
      <c r="H47" s="6">
        <f t="shared" si="1"/>
        <v>-60000</v>
      </c>
      <c r="I47" s="10">
        <f t="shared" si="2"/>
        <v>45736</v>
      </c>
      <c r="J47" s="11">
        <f t="shared" si="3"/>
        <v>-240000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2.75" customHeight="1">
      <c r="A48" s="1"/>
      <c r="B48" s="7">
        <v>45737.0</v>
      </c>
      <c r="C48" s="6" t="s">
        <v>52</v>
      </c>
      <c r="D48" s="6" t="s">
        <v>31</v>
      </c>
      <c r="E48" s="8">
        <v>50000.0</v>
      </c>
      <c r="F48" s="6"/>
      <c r="G48" s="9"/>
      <c r="H48" s="6">
        <f t="shared" si="1"/>
        <v>-50000</v>
      </c>
      <c r="I48" s="10">
        <f t="shared" si="2"/>
        <v>45737</v>
      </c>
      <c r="J48" s="11">
        <f t="shared" si="3"/>
        <v>-110000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2.75" customHeight="1">
      <c r="A49" s="1"/>
      <c r="B49" s="7">
        <v>45738.0</v>
      </c>
      <c r="C49" s="6" t="s">
        <v>53</v>
      </c>
      <c r="D49" s="6" t="s">
        <v>31</v>
      </c>
      <c r="E49" s="8">
        <v>75000.0</v>
      </c>
      <c r="F49" s="6"/>
      <c r="G49" s="9"/>
      <c r="H49" s="6">
        <f t="shared" si="1"/>
        <v>-75000</v>
      </c>
      <c r="I49" s="10">
        <f t="shared" si="2"/>
        <v>45738</v>
      </c>
      <c r="J49" s="11">
        <f t="shared" si="3"/>
        <v>-125000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2.75" customHeight="1">
      <c r="A50" s="1"/>
      <c r="B50" s="7">
        <v>45739.0</v>
      </c>
      <c r="C50" s="6" t="s">
        <v>54</v>
      </c>
      <c r="D50" s="6" t="s">
        <v>31</v>
      </c>
      <c r="E50" s="8">
        <v>30000.0</v>
      </c>
      <c r="F50" s="6"/>
      <c r="G50" s="9"/>
      <c r="H50" s="6">
        <f t="shared" si="1"/>
        <v>-30000</v>
      </c>
      <c r="I50" s="10">
        <f t="shared" si="2"/>
        <v>45739</v>
      </c>
      <c r="J50" s="11">
        <f t="shared" si="3"/>
        <v>-105000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2.75" customHeight="1">
      <c r="A51" s="1"/>
      <c r="B51" s="7">
        <v>45740.0</v>
      </c>
      <c r="C51" s="6" t="s">
        <v>55</v>
      </c>
      <c r="D51" s="6" t="s">
        <v>31</v>
      </c>
      <c r="E51" s="8">
        <v>80000.0</v>
      </c>
      <c r="F51" s="6"/>
      <c r="G51" s="9"/>
      <c r="H51" s="6">
        <f t="shared" si="1"/>
        <v>-80000</v>
      </c>
      <c r="I51" s="10">
        <f t="shared" si="2"/>
        <v>45740</v>
      </c>
      <c r="J51" s="11">
        <f t="shared" si="3"/>
        <v>-110000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2.75" customHeight="1">
      <c r="A52" s="1"/>
      <c r="B52" s="7">
        <v>45741.0</v>
      </c>
      <c r="C52" s="6" t="s">
        <v>56</v>
      </c>
      <c r="D52" s="6" t="s">
        <v>31</v>
      </c>
      <c r="E52" s="8">
        <v>40000.0</v>
      </c>
      <c r="F52" s="6"/>
      <c r="G52" s="9"/>
      <c r="H52" s="6">
        <f t="shared" si="1"/>
        <v>-40000</v>
      </c>
      <c r="I52" s="10">
        <f t="shared" si="2"/>
        <v>45741</v>
      </c>
      <c r="J52" s="11">
        <f t="shared" si="3"/>
        <v>-120000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2.75" customHeight="1">
      <c r="A53" s="1"/>
      <c r="B53" s="7">
        <v>45742.0</v>
      </c>
      <c r="C53" s="6" t="s">
        <v>57</v>
      </c>
      <c r="D53" s="6" t="s">
        <v>31</v>
      </c>
      <c r="E53" s="8">
        <v>100000.0</v>
      </c>
      <c r="F53" s="6"/>
      <c r="G53" s="9"/>
      <c r="H53" s="6">
        <f t="shared" si="1"/>
        <v>-100000</v>
      </c>
      <c r="I53" s="10">
        <f t="shared" si="2"/>
        <v>45742</v>
      </c>
      <c r="J53" s="11">
        <f t="shared" si="3"/>
        <v>-140000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2.75" customHeight="1">
      <c r="A54" s="1"/>
      <c r="B54" s="7">
        <v>45743.0</v>
      </c>
      <c r="C54" s="6" t="s">
        <v>58</v>
      </c>
      <c r="D54" s="6" t="s">
        <v>31</v>
      </c>
      <c r="E54" s="8">
        <v>90000.0</v>
      </c>
      <c r="F54" s="6"/>
      <c r="G54" s="9"/>
      <c r="H54" s="6">
        <f t="shared" si="1"/>
        <v>-90000</v>
      </c>
      <c r="I54" s="10">
        <f t="shared" si="2"/>
        <v>45743</v>
      </c>
      <c r="J54" s="11">
        <f t="shared" si="3"/>
        <v>-190000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2.75" customHeight="1">
      <c r="A55" s="1"/>
      <c r="B55" s="7">
        <v>45744.0</v>
      </c>
      <c r="C55" s="6" t="s">
        <v>59</v>
      </c>
      <c r="D55" s="6" t="s">
        <v>31</v>
      </c>
      <c r="E55" s="8">
        <v>50000.0</v>
      </c>
      <c r="F55" s="6"/>
      <c r="G55" s="9"/>
      <c r="H55" s="6">
        <f t="shared" si="1"/>
        <v>-50000</v>
      </c>
      <c r="I55" s="10">
        <f t="shared" si="2"/>
        <v>45744</v>
      </c>
      <c r="J55" s="11">
        <f t="shared" si="3"/>
        <v>-140000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2.75" customHeight="1">
      <c r="A56" s="1"/>
      <c r="B56" s="7">
        <v>45745.0</v>
      </c>
      <c r="C56" s="6" t="s">
        <v>60</v>
      </c>
      <c r="D56" s="6" t="s">
        <v>31</v>
      </c>
      <c r="E56" s="8">
        <v>30000.0</v>
      </c>
      <c r="F56" s="6"/>
      <c r="G56" s="9"/>
      <c r="H56" s="6">
        <f t="shared" si="1"/>
        <v>-30000</v>
      </c>
      <c r="I56" s="10">
        <f t="shared" si="2"/>
        <v>45745</v>
      </c>
      <c r="J56" s="11">
        <f t="shared" si="3"/>
        <v>-80000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customHeight="1">
      <c r="A57" s="1"/>
      <c r="B57" s="7">
        <v>45746.0</v>
      </c>
      <c r="C57" s="6" t="s">
        <v>61</v>
      </c>
      <c r="D57" s="6" t="s">
        <v>31</v>
      </c>
      <c r="E57" s="8">
        <v>25000.0</v>
      </c>
      <c r="F57" s="6"/>
      <c r="G57" s="9"/>
      <c r="H57" s="6">
        <f t="shared" si="1"/>
        <v>-25000</v>
      </c>
      <c r="I57" s="10">
        <f t="shared" si="2"/>
        <v>45746</v>
      </c>
      <c r="J57" s="11">
        <f t="shared" si="3"/>
        <v>-55000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2.75" customHeight="1">
      <c r="A58" s="1"/>
      <c r="B58" s="7">
        <v>45747.0</v>
      </c>
      <c r="C58" s="6" t="s">
        <v>62</v>
      </c>
      <c r="D58" s="6" t="s">
        <v>34</v>
      </c>
      <c r="E58" s="8">
        <v>3000.0</v>
      </c>
      <c r="F58" s="6"/>
      <c r="G58" s="9"/>
      <c r="H58" s="8">
        <f t="shared" si="1"/>
        <v>3000</v>
      </c>
      <c r="I58" s="10">
        <f t="shared" si="2"/>
        <v>45747</v>
      </c>
      <c r="J58" s="11">
        <f t="shared" si="3"/>
        <v>-22000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2.75" customHeight="1">
      <c r="A59" s="1"/>
      <c r="B59" s="7">
        <v>45748.0</v>
      </c>
      <c r="C59" s="6" t="s">
        <v>63</v>
      </c>
      <c r="D59" s="6" t="s">
        <v>31</v>
      </c>
      <c r="E59" s="8">
        <v>300000.0</v>
      </c>
      <c r="F59" s="6"/>
      <c r="G59" s="9"/>
      <c r="H59" s="6">
        <f t="shared" si="1"/>
        <v>-300000</v>
      </c>
      <c r="I59" s="10">
        <f t="shared" si="2"/>
        <v>45748</v>
      </c>
      <c r="J59" s="11">
        <f t="shared" si="3"/>
        <v>-297000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2.75" customHeight="1">
      <c r="A60" s="1"/>
      <c r="B60" s="7">
        <v>45749.0</v>
      </c>
      <c r="C60" s="6" t="s">
        <v>64</v>
      </c>
      <c r="D60" s="6" t="s">
        <v>31</v>
      </c>
      <c r="E60" s="8">
        <v>900000.0</v>
      </c>
      <c r="F60" s="6"/>
      <c r="G60" s="9"/>
      <c r="H60" s="6">
        <f t="shared" si="1"/>
        <v>-900000</v>
      </c>
      <c r="I60" s="10">
        <f t="shared" si="2"/>
        <v>45749</v>
      </c>
      <c r="J60" s="11">
        <f t="shared" si="3"/>
        <v>-1200000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2.75" customHeight="1">
      <c r="A61" s="1"/>
      <c r="B61" s="7">
        <v>45750.0</v>
      </c>
      <c r="C61" s="6" t="s">
        <v>65</v>
      </c>
      <c r="D61" s="6" t="s">
        <v>31</v>
      </c>
      <c r="E61" s="8">
        <v>45000.0</v>
      </c>
      <c r="F61" s="6"/>
      <c r="G61" s="9"/>
      <c r="H61" s="6">
        <f t="shared" si="1"/>
        <v>-45000</v>
      </c>
      <c r="I61" s="10">
        <f t="shared" si="2"/>
        <v>45750</v>
      </c>
      <c r="J61" s="11">
        <f t="shared" si="3"/>
        <v>-945000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2.75" customHeight="1">
      <c r="A62" s="1"/>
      <c r="B62" s="7">
        <v>45751.0</v>
      </c>
      <c r="C62" s="6" t="s">
        <v>66</v>
      </c>
      <c r="D62" s="6" t="s">
        <v>31</v>
      </c>
      <c r="E62" s="8">
        <v>3000.0</v>
      </c>
      <c r="F62" s="6"/>
      <c r="G62" s="9"/>
      <c r="H62" s="6">
        <f t="shared" si="1"/>
        <v>-3000</v>
      </c>
      <c r="I62" s="10">
        <f t="shared" si="2"/>
        <v>45751</v>
      </c>
      <c r="J62" s="11">
        <f t="shared" si="3"/>
        <v>-48000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2.75" customHeight="1">
      <c r="A63" s="1"/>
      <c r="B63" s="7">
        <v>45752.0</v>
      </c>
      <c r="C63" s="6" t="s">
        <v>67</v>
      </c>
      <c r="D63" s="6" t="s">
        <v>34</v>
      </c>
      <c r="E63" s="8">
        <v>100000.0</v>
      </c>
      <c r="F63" s="6"/>
      <c r="G63" s="9"/>
      <c r="H63" s="8">
        <f t="shared" si="1"/>
        <v>100000</v>
      </c>
      <c r="I63" s="10">
        <f t="shared" si="2"/>
        <v>45752</v>
      </c>
      <c r="J63" s="11">
        <f t="shared" si="3"/>
        <v>97000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2.75" customHeight="1">
      <c r="A64" s="1"/>
      <c r="B64" s="7">
        <v>45753.0</v>
      </c>
      <c r="C64" s="6" t="s">
        <v>68</v>
      </c>
      <c r="D64" s="6" t="s">
        <v>34</v>
      </c>
      <c r="E64" s="8">
        <v>250000.0</v>
      </c>
      <c r="F64" s="6"/>
      <c r="G64" s="9"/>
      <c r="H64" s="8">
        <f t="shared" si="1"/>
        <v>250000</v>
      </c>
      <c r="I64" s="10">
        <f t="shared" si="2"/>
        <v>45753</v>
      </c>
      <c r="J64" s="11">
        <f t="shared" si="3"/>
        <v>350000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2.75" customHeight="1">
      <c r="A65" s="1"/>
      <c r="B65" s="7">
        <v>45754.0</v>
      </c>
      <c r="C65" s="6" t="s">
        <v>69</v>
      </c>
      <c r="D65" s="6" t="s">
        <v>31</v>
      </c>
      <c r="E65" s="8">
        <v>50000.0</v>
      </c>
      <c r="F65" s="6"/>
      <c r="G65" s="9"/>
      <c r="H65" s="6">
        <f t="shared" si="1"/>
        <v>-50000</v>
      </c>
      <c r="I65" s="10">
        <f t="shared" si="2"/>
        <v>45754</v>
      </c>
      <c r="J65" s="11">
        <f t="shared" si="3"/>
        <v>200000</v>
      </c>
      <c r="K65" s="6" t="str">
        <f>XIRR(J28:J88,I28:I88)</f>
        <v>#NUM!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2.75" customHeight="1">
      <c r="A66" s="1"/>
      <c r="B66" s="7">
        <v>45755.0</v>
      </c>
      <c r="C66" s="6" t="s">
        <v>70</v>
      </c>
      <c r="D66" s="6" t="s">
        <v>34</v>
      </c>
      <c r="E66" s="8">
        <v>80000.0</v>
      </c>
      <c r="F66" s="6"/>
      <c r="G66" s="9"/>
      <c r="H66" s="8">
        <f t="shared" si="1"/>
        <v>80000</v>
      </c>
      <c r="I66" s="10">
        <f t="shared" si="2"/>
        <v>45755</v>
      </c>
      <c r="J66" s="11">
        <f t="shared" si="3"/>
        <v>30000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2.75" customHeight="1">
      <c r="A67" s="1"/>
      <c r="B67" s="7">
        <v>45756.0</v>
      </c>
      <c r="C67" s="6" t="s">
        <v>71</v>
      </c>
      <c r="D67" s="6" t="s">
        <v>31</v>
      </c>
      <c r="E67" s="8">
        <v>40000.0</v>
      </c>
      <c r="F67" s="6"/>
      <c r="G67" s="9"/>
      <c r="H67" s="6">
        <f t="shared" si="1"/>
        <v>-40000</v>
      </c>
      <c r="I67" s="10">
        <f t="shared" si="2"/>
        <v>45756</v>
      </c>
      <c r="J67" s="11">
        <f t="shared" si="3"/>
        <v>40000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2.75" customHeight="1">
      <c r="A68" s="1"/>
      <c r="B68" s="7">
        <v>45757.0</v>
      </c>
      <c r="C68" s="6" t="s">
        <v>72</v>
      </c>
      <c r="D68" s="6" t="s">
        <v>31</v>
      </c>
      <c r="E68" s="8">
        <v>1200000.0</v>
      </c>
      <c r="F68" s="6"/>
      <c r="G68" s="9"/>
      <c r="H68" s="6">
        <f t="shared" si="1"/>
        <v>-1200000</v>
      </c>
      <c r="I68" s="10">
        <f t="shared" si="2"/>
        <v>45757</v>
      </c>
      <c r="J68" s="11">
        <f t="shared" si="3"/>
        <v>-1240000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2.75" customHeight="1">
      <c r="A69" s="1"/>
      <c r="B69" s="7">
        <v>45758.0</v>
      </c>
      <c r="C69" s="6" t="s">
        <v>73</v>
      </c>
      <c r="D69" s="6" t="s">
        <v>31</v>
      </c>
      <c r="E69" s="8">
        <v>300000.0</v>
      </c>
      <c r="F69" s="6"/>
      <c r="G69" s="9"/>
      <c r="H69" s="6">
        <f t="shared" si="1"/>
        <v>-300000</v>
      </c>
      <c r="I69" s="10">
        <f t="shared" si="2"/>
        <v>45758</v>
      </c>
      <c r="J69" s="11">
        <f t="shared" si="3"/>
        <v>-1500000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customHeight="1">
      <c r="A70" s="1"/>
      <c r="B70" s="7">
        <v>45759.0</v>
      </c>
      <c r="C70" s="6" t="s">
        <v>74</v>
      </c>
      <c r="D70" s="6" t="s">
        <v>31</v>
      </c>
      <c r="E70" s="8">
        <v>500000.0</v>
      </c>
      <c r="F70" s="6"/>
      <c r="G70" s="9"/>
      <c r="H70" s="6">
        <f t="shared" si="1"/>
        <v>-500000</v>
      </c>
      <c r="I70" s="10">
        <f t="shared" si="2"/>
        <v>45759</v>
      </c>
      <c r="J70" s="11">
        <f t="shared" si="3"/>
        <v>-800000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2.75" customHeight="1">
      <c r="A71" s="1"/>
      <c r="B71" s="7">
        <v>45760.0</v>
      </c>
      <c r="C71" s="6" t="s">
        <v>75</v>
      </c>
      <c r="D71" s="6" t="s">
        <v>31</v>
      </c>
      <c r="E71" s="8">
        <v>50000.0</v>
      </c>
      <c r="F71" s="6"/>
      <c r="G71" s="9"/>
      <c r="H71" s="6">
        <f t="shared" si="1"/>
        <v>-50000</v>
      </c>
      <c r="I71" s="10">
        <f t="shared" si="2"/>
        <v>45760</v>
      </c>
      <c r="J71" s="11">
        <f t="shared" si="3"/>
        <v>-550000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customHeight="1">
      <c r="A72" s="1"/>
      <c r="B72" s="7">
        <v>45761.0</v>
      </c>
      <c r="C72" s="6" t="s">
        <v>76</v>
      </c>
      <c r="D72" s="6" t="s">
        <v>31</v>
      </c>
      <c r="E72" s="8">
        <v>10000.0</v>
      </c>
      <c r="F72" s="6"/>
      <c r="G72" s="9"/>
      <c r="H72" s="6">
        <f t="shared" si="1"/>
        <v>-10000</v>
      </c>
      <c r="I72" s="10">
        <f t="shared" si="2"/>
        <v>45761</v>
      </c>
      <c r="J72" s="11">
        <f t="shared" si="3"/>
        <v>-60000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2.75" customHeight="1">
      <c r="A73" s="1"/>
      <c r="B73" s="7">
        <v>45762.0</v>
      </c>
      <c r="C73" s="6" t="s">
        <v>77</v>
      </c>
      <c r="D73" s="6" t="s">
        <v>31</v>
      </c>
      <c r="E73" s="8">
        <v>25000.0</v>
      </c>
      <c r="F73" s="6"/>
      <c r="G73" s="9"/>
      <c r="H73" s="6">
        <f t="shared" si="1"/>
        <v>-25000</v>
      </c>
      <c r="I73" s="10">
        <f t="shared" si="2"/>
        <v>45762</v>
      </c>
      <c r="J73" s="11">
        <f t="shared" si="3"/>
        <v>-35000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2.75" customHeight="1">
      <c r="A74" s="1"/>
      <c r="B74" s="7">
        <v>45763.0</v>
      </c>
      <c r="C74" s="6" t="s">
        <v>78</v>
      </c>
      <c r="D74" s="6" t="s">
        <v>31</v>
      </c>
      <c r="E74" s="8">
        <v>40000.0</v>
      </c>
      <c r="F74" s="6"/>
      <c r="G74" s="9"/>
      <c r="H74" s="6">
        <f t="shared" si="1"/>
        <v>-40000</v>
      </c>
      <c r="I74" s="10">
        <f t="shared" si="2"/>
        <v>45763</v>
      </c>
      <c r="J74" s="11">
        <f t="shared" si="3"/>
        <v>-65000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2.75" customHeight="1">
      <c r="A75" s="1"/>
      <c r="B75" s="7">
        <v>45764.0</v>
      </c>
      <c r="C75" s="6" t="s">
        <v>79</v>
      </c>
      <c r="D75" s="6" t="s">
        <v>31</v>
      </c>
      <c r="E75" s="8">
        <v>20000.0</v>
      </c>
      <c r="F75" s="6"/>
      <c r="G75" s="9"/>
      <c r="H75" s="6">
        <f t="shared" si="1"/>
        <v>-20000</v>
      </c>
      <c r="I75" s="10">
        <f t="shared" si="2"/>
        <v>45764</v>
      </c>
      <c r="J75" s="11">
        <f t="shared" si="3"/>
        <v>-60000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2.75" customHeight="1">
      <c r="A76" s="1"/>
      <c r="B76" s="7">
        <v>45765.0</v>
      </c>
      <c r="C76" s="6" t="s">
        <v>80</v>
      </c>
      <c r="D76" s="6" t="s">
        <v>31</v>
      </c>
      <c r="E76" s="8">
        <v>15000.0</v>
      </c>
      <c r="F76" s="6"/>
      <c r="G76" s="9"/>
      <c r="H76" s="6">
        <f t="shared" si="1"/>
        <v>-15000</v>
      </c>
      <c r="I76" s="10">
        <f t="shared" si="2"/>
        <v>45765</v>
      </c>
      <c r="J76" s="11">
        <f t="shared" si="3"/>
        <v>-35000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2.75" customHeight="1">
      <c r="A77" s="1"/>
      <c r="B77" s="7">
        <v>45766.0</v>
      </c>
      <c r="C77" s="6" t="s">
        <v>81</v>
      </c>
      <c r="D77" s="6" t="s">
        <v>31</v>
      </c>
      <c r="E77" s="8">
        <v>8500.0</v>
      </c>
      <c r="F77" s="6"/>
      <c r="G77" s="9"/>
      <c r="H77" s="6">
        <f t="shared" si="1"/>
        <v>-8500</v>
      </c>
      <c r="I77" s="10">
        <f t="shared" si="2"/>
        <v>45766</v>
      </c>
      <c r="J77" s="11">
        <f t="shared" si="3"/>
        <v>-23500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2.75" customHeight="1">
      <c r="A78" s="1"/>
      <c r="B78" s="7">
        <v>45767.0</v>
      </c>
      <c r="C78" s="6" t="s">
        <v>82</v>
      </c>
      <c r="D78" s="6" t="s">
        <v>31</v>
      </c>
      <c r="E78" s="8">
        <v>8500.0</v>
      </c>
      <c r="F78" s="8"/>
      <c r="G78" s="6"/>
      <c r="H78" s="6">
        <f t="shared" si="1"/>
        <v>-8500</v>
      </c>
      <c r="I78" s="10">
        <f t="shared" si="2"/>
        <v>45767</v>
      </c>
      <c r="J78" s="11">
        <f t="shared" si="3"/>
        <v>-17000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2.75" customHeight="1">
      <c r="A79" s="1"/>
      <c r="B79" s="7">
        <v>45768.0</v>
      </c>
      <c r="C79" s="6" t="s">
        <v>83</v>
      </c>
      <c r="D79" s="6" t="s">
        <v>31</v>
      </c>
      <c r="E79" s="8">
        <v>100000.0</v>
      </c>
      <c r="F79" s="8"/>
      <c r="G79" s="6"/>
      <c r="H79" s="6">
        <f t="shared" si="1"/>
        <v>-100000</v>
      </c>
      <c r="I79" s="10">
        <f t="shared" si="2"/>
        <v>45768</v>
      </c>
      <c r="J79" s="11">
        <f t="shared" si="3"/>
        <v>-108500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2.75" customHeight="1">
      <c r="A80" s="1"/>
      <c r="B80" s="7">
        <v>45769.0</v>
      </c>
      <c r="C80" s="6" t="s">
        <v>84</v>
      </c>
      <c r="D80" s="6" t="s">
        <v>31</v>
      </c>
      <c r="E80" s="8">
        <v>30000.0</v>
      </c>
      <c r="F80" s="8"/>
      <c r="G80" s="6"/>
      <c r="H80" s="6">
        <f t="shared" si="1"/>
        <v>-30000</v>
      </c>
      <c r="I80" s="10">
        <f t="shared" si="2"/>
        <v>45769</v>
      </c>
      <c r="J80" s="11">
        <f t="shared" si="3"/>
        <v>-130000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2.75" customHeight="1">
      <c r="A81" s="1"/>
      <c r="B81" s="7">
        <v>45770.0</v>
      </c>
      <c r="C81" s="6" t="s">
        <v>78</v>
      </c>
      <c r="D81" s="6" t="s">
        <v>31</v>
      </c>
      <c r="E81" s="8">
        <v>30000.0</v>
      </c>
      <c r="F81" s="8"/>
      <c r="G81" s="6"/>
      <c r="H81" s="6">
        <f t="shared" si="1"/>
        <v>-30000</v>
      </c>
      <c r="I81" s="10">
        <f t="shared" si="2"/>
        <v>45770</v>
      </c>
      <c r="J81" s="11">
        <f t="shared" si="3"/>
        <v>-60000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2.75" customHeight="1">
      <c r="A82" s="1"/>
      <c r="B82" s="7">
        <v>45771.0</v>
      </c>
      <c r="C82" s="6" t="s">
        <v>85</v>
      </c>
      <c r="D82" s="6" t="s">
        <v>31</v>
      </c>
      <c r="E82" s="8">
        <v>15000.0</v>
      </c>
      <c r="F82" s="8"/>
      <c r="G82" s="6"/>
      <c r="H82" s="6">
        <f t="shared" si="1"/>
        <v>-15000</v>
      </c>
      <c r="I82" s="10">
        <f t="shared" si="2"/>
        <v>45771</v>
      </c>
      <c r="J82" s="11">
        <f t="shared" si="3"/>
        <v>-45000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2.75" customHeight="1">
      <c r="A83" s="1"/>
      <c r="B83" s="7">
        <v>45772.0</v>
      </c>
      <c r="C83" s="6" t="s">
        <v>86</v>
      </c>
      <c r="D83" s="6" t="s">
        <v>31</v>
      </c>
      <c r="E83" s="8">
        <v>20000.0</v>
      </c>
      <c r="F83" s="8"/>
      <c r="G83" s="6"/>
      <c r="H83" s="6">
        <f t="shared" si="1"/>
        <v>-20000</v>
      </c>
      <c r="I83" s="10">
        <f t="shared" si="2"/>
        <v>45772</v>
      </c>
      <c r="J83" s="11">
        <f t="shared" si="3"/>
        <v>-35000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2.75" customHeight="1">
      <c r="A84" s="1"/>
      <c r="B84" s="7">
        <v>45773.0</v>
      </c>
      <c r="C84" s="6" t="s">
        <v>87</v>
      </c>
      <c r="D84" s="6" t="s">
        <v>34</v>
      </c>
      <c r="E84" s="8">
        <v>50000.0</v>
      </c>
      <c r="F84" s="8"/>
      <c r="G84" s="6"/>
      <c r="H84" s="8">
        <f t="shared" si="1"/>
        <v>50000</v>
      </c>
      <c r="I84" s="10">
        <f t="shared" si="2"/>
        <v>45773</v>
      </c>
      <c r="J84" s="11">
        <f t="shared" si="3"/>
        <v>30000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2.75" customHeight="1">
      <c r="A85" s="1"/>
      <c r="B85" s="7">
        <v>45774.0</v>
      </c>
      <c r="C85" s="6" t="s">
        <v>88</v>
      </c>
      <c r="D85" s="6" t="s">
        <v>34</v>
      </c>
      <c r="E85" s="8">
        <v>90000.0</v>
      </c>
      <c r="F85" s="8"/>
      <c r="G85" s="6"/>
      <c r="H85" s="8">
        <f t="shared" si="1"/>
        <v>90000</v>
      </c>
      <c r="I85" s="10">
        <f t="shared" si="2"/>
        <v>45774</v>
      </c>
      <c r="J85" s="11">
        <f t="shared" si="3"/>
        <v>140000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2.75" customHeight="1">
      <c r="A86" s="1"/>
      <c r="B86" s="7">
        <v>45775.0</v>
      </c>
      <c r="C86" s="6" t="s">
        <v>89</v>
      </c>
      <c r="D86" s="6" t="s">
        <v>31</v>
      </c>
      <c r="E86" s="8">
        <v>35000.0</v>
      </c>
      <c r="F86" s="8"/>
      <c r="G86" s="6"/>
      <c r="H86" s="6">
        <f t="shared" si="1"/>
        <v>-35000</v>
      </c>
      <c r="I86" s="10">
        <f t="shared" si="2"/>
        <v>45775</v>
      </c>
      <c r="J86" s="11">
        <f t="shared" si="3"/>
        <v>55000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2.75" customHeight="1">
      <c r="A87" s="1"/>
      <c r="B87" s="7">
        <v>45776.0</v>
      </c>
      <c r="C87" s="6" t="s">
        <v>90</v>
      </c>
      <c r="D87" s="6" t="s">
        <v>31</v>
      </c>
      <c r="E87" s="8">
        <v>20000.0</v>
      </c>
      <c r="F87" s="8"/>
      <c r="G87" s="6"/>
      <c r="H87" s="6">
        <f t="shared" si="1"/>
        <v>-20000</v>
      </c>
      <c r="I87" s="10">
        <f t="shared" si="2"/>
        <v>45776</v>
      </c>
      <c r="J87" s="11">
        <f t="shared" si="3"/>
        <v>-55000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2.75" customHeight="1">
      <c r="A88" s="1"/>
      <c r="B88" s="7">
        <v>45777.0</v>
      </c>
      <c r="C88" s="6" t="s">
        <v>91</v>
      </c>
      <c r="D88" s="6" t="s">
        <v>31</v>
      </c>
      <c r="E88" s="8">
        <v>150000.0</v>
      </c>
      <c r="F88" s="8"/>
      <c r="G88" s="6"/>
      <c r="H88" s="6">
        <f t="shared" si="1"/>
        <v>-150000</v>
      </c>
      <c r="I88" s="10">
        <f t="shared" si="2"/>
        <v>45777</v>
      </c>
      <c r="J88" s="11">
        <f t="shared" si="3"/>
        <v>-170000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2.75" customHeight="1">
      <c r="A89" s="1"/>
      <c r="B89" s="7"/>
      <c r="C89" s="12"/>
      <c r="D89" s="6"/>
      <c r="E89" s="6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2.75" customHeight="1">
      <c r="A90" s="1"/>
      <c r="B90" s="7"/>
      <c r="C90" s="12"/>
      <c r="D90" s="6"/>
      <c r="E90" s="6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2.75" customHeight="1">
      <c r="A91" s="1"/>
      <c r="B91" s="7"/>
      <c r="C91" s="12"/>
      <c r="D91" s="6"/>
      <c r="E91" s="6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2.75" customHeight="1">
      <c r="A92" s="1"/>
      <c r="B92" s="7"/>
      <c r="C92" s="12"/>
      <c r="D92" s="6"/>
      <c r="E92" s="6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2.75" customHeight="1">
      <c r="A93" s="1"/>
      <c r="B93" s="7"/>
      <c r="C93" s="12"/>
      <c r="D93" s="6"/>
      <c r="E93" s="6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2.75" customHeight="1">
      <c r="A94" s="1"/>
      <c r="B94" s="7"/>
      <c r="C94" s="12"/>
      <c r="D94" s="6"/>
      <c r="E94" s="6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2.75" customHeight="1">
      <c r="A95" s="1"/>
      <c r="B95" s="7"/>
      <c r="C95" s="12"/>
      <c r="D95" s="6"/>
      <c r="E95" s="6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2.75" customHeight="1">
      <c r="A96" s="1"/>
      <c r="B96" s="7"/>
      <c r="C96" s="12"/>
      <c r="D96" s="6"/>
      <c r="E96" s="6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2.75" customHeight="1">
      <c r="A97" s="1"/>
      <c r="B97" s="7"/>
      <c r="C97" s="12"/>
      <c r="D97" s="6"/>
      <c r="E97" s="6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2.75" customHeight="1">
      <c r="A98" s="1"/>
      <c r="B98" s="7"/>
      <c r="C98" s="12"/>
      <c r="D98" s="6"/>
      <c r="E98" s="6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2.75" customHeight="1">
      <c r="A99" s="1"/>
      <c r="B99" s="7"/>
      <c r="C99" s="12"/>
      <c r="D99" s="6"/>
      <c r="E99" s="6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2.75" customHeight="1">
      <c r="A100" s="1"/>
      <c r="B100" s="7"/>
      <c r="C100" s="12"/>
      <c r="D100" s="6"/>
      <c r="E100" s="6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2.75" customHeight="1">
      <c r="A101" s="1"/>
      <c r="B101" s="7"/>
      <c r="C101" s="12"/>
      <c r="D101" s="6"/>
      <c r="E101" s="6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2.75" customHeight="1">
      <c r="A102" s="1"/>
      <c r="B102" s="7"/>
      <c r="C102" s="12"/>
      <c r="D102" s="6"/>
      <c r="E102" s="6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2.75" customHeight="1">
      <c r="A103" s="1"/>
      <c r="B103" s="7"/>
      <c r="C103" s="12"/>
      <c r="D103" s="6"/>
      <c r="E103" s="6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2.75" customHeight="1">
      <c r="A104" s="1"/>
      <c r="B104" s="7"/>
      <c r="C104" s="12"/>
      <c r="D104" s="6"/>
      <c r="E104" s="6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2.75" customHeight="1">
      <c r="A105" s="1"/>
      <c r="B105" s="7"/>
      <c r="C105" s="12"/>
      <c r="D105" s="6"/>
      <c r="E105" s="6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2.75" customHeight="1">
      <c r="A106" s="1"/>
      <c r="B106" s="7"/>
      <c r="C106" s="12"/>
      <c r="D106" s="6"/>
      <c r="E106" s="6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2.75" customHeight="1">
      <c r="A107" s="1"/>
      <c r="B107" s="7"/>
      <c r="C107" s="12"/>
      <c r="D107" s="6"/>
      <c r="E107" s="6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2.75" customHeight="1">
      <c r="A108" s="1"/>
      <c r="B108" s="7"/>
      <c r="C108" s="12"/>
      <c r="D108" s="6"/>
      <c r="E108" s="6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2.75" customHeight="1">
      <c r="A109" s="1"/>
      <c r="B109" s="7"/>
      <c r="C109" s="12"/>
      <c r="D109" s="6"/>
      <c r="E109" s="6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2.75" customHeight="1">
      <c r="A110" s="1"/>
      <c r="B110" s="7"/>
      <c r="C110" s="12"/>
      <c r="D110" s="6"/>
      <c r="E110" s="6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2.75" customHeight="1">
      <c r="A111" s="1"/>
      <c r="B111" s="7"/>
      <c r="C111" s="12"/>
      <c r="D111" s="6"/>
      <c r="E111" s="6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2.75" customHeight="1">
      <c r="A112" s="1"/>
      <c r="B112" s="7"/>
      <c r="C112" s="12"/>
      <c r="D112" s="6"/>
      <c r="E112" s="6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2.75" customHeight="1">
      <c r="A113" s="1"/>
      <c r="B113" s="7"/>
      <c r="C113" s="12"/>
      <c r="D113" s="6"/>
      <c r="E113" s="6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2.75" customHeight="1">
      <c r="A114" s="1"/>
      <c r="B114" s="7"/>
      <c r="C114" s="12"/>
      <c r="D114" s="6"/>
      <c r="E114" s="6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2.75" customHeight="1">
      <c r="A115" s="1"/>
      <c r="B115" s="7"/>
      <c r="C115" s="12"/>
      <c r="D115" s="6"/>
      <c r="E115" s="6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2.75" customHeight="1">
      <c r="A116" s="1"/>
      <c r="B116" s="7"/>
      <c r="C116" s="12"/>
      <c r="D116" s="6"/>
      <c r="E116" s="6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2.75" customHeight="1">
      <c r="A117" s="1"/>
      <c r="B117" s="7"/>
      <c r="C117" s="12"/>
      <c r="D117" s="6"/>
      <c r="E117" s="6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2.75" customHeight="1">
      <c r="A118" s="1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2.75" customHeight="1">
      <c r="A119" s="1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2.75" customHeight="1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2.75" customHeight="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2.75" customHeight="1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2.75" customHeight="1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2.75" customHeight="1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2.75" customHeight="1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2.75" customHeight="1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2.75" customHeight="1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2.75" customHeight="1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2.75" customHeight="1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2.75" customHeight="1">
      <c r="A130" s="1"/>
      <c r="B130" s="6" t="s">
        <v>92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2.75" customHeight="1">
      <c r="A131" s="1"/>
      <c r="B131" s="6" t="s">
        <v>93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2.75" customHeight="1">
      <c r="A132" s="1"/>
      <c r="B132" s="6" t="s">
        <v>94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2.75" customHeight="1">
      <c r="A133" s="1"/>
      <c r="B133" s="6" t="s">
        <v>95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2.75" customHeight="1">
      <c r="A134" s="1"/>
      <c r="B134" s="6" t="s">
        <v>96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2.75" customHeight="1">
      <c r="A135" s="1"/>
      <c r="B135" s="6" t="s">
        <v>97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2.75" customHeight="1">
      <c r="A136" s="1"/>
      <c r="B136" s="6" t="s">
        <v>98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2.75" customHeight="1">
      <c r="A137" s="1"/>
      <c r="B137" s="6" t="s">
        <v>99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2.75" customHeight="1">
      <c r="A138" s="1"/>
      <c r="B138" s="6" t="s">
        <v>35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2.75" customHeight="1">
      <c r="A139" s="1"/>
      <c r="B139" s="6" t="s">
        <v>100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2.75" customHeight="1">
      <c r="A140" s="1"/>
      <c r="B140" s="6" t="s">
        <v>101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2.75" customHeight="1">
      <c r="A141" s="1"/>
      <c r="B141" s="6" t="s">
        <v>51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2.75" customHeight="1">
      <c r="A142" s="1"/>
      <c r="B142" s="6" t="s">
        <v>102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2.75" customHeight="1">
      <c r="A143" s="1"/>
      <c r="B143" s="6" t="s">
        <v>103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2.75" customHeight="1">
      <c r="A144" s="1"/>
      <c r="B144" s="6" t="s">
        <v>104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2.75" customHeight="1">
      <c r="A145" s="1"/>
      <c r="B145" s="6" t="s">
        <v>105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2.75" customHeight="1">
      <c r="A146" s="1"/>
      <c r="B146" s="6" t="s">
        <v>35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2.75" customHeight="1">
      <c r="A147" s="1"/>
      <c r="B147" s="6" t="s">
        <v>106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2.75" customHeight="1">
      <c r="A148" s="1"/>
      <c r="B148" s="6" t="s">
        <v>107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2.75" customHeight="1">
      <c r="A149" s="1"/>
      <c r="B149" s="6" t="s">
        <v>108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2.75" customHeight="1">
      <c r="A150" s="1"/>
      <c r="B150" s="6" t="s">
        <v>109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2.75" customHeight="1">
      <c r="A151" s="1"/>
      <c r="B151" s="6" t="s">
        <v>110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2.75" customHeight="1">
      <c r="A152" s="1"/>
      <c r="B152" s="6" t="s">
        <v>111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2.75" customHeight="1">
      <c r="A153" s="1"/>
      <c r="B153" s="6" t="s">
        <v>112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2.75" customHeight="1">
      <c r="A154" s="1"/>
      <c r="B154" s="6" t="s">
        <v>113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2.75" customHeight="1">
      <c r="A155" s="1"/>
      <c r="B155" s="6" t="s">
        <v>114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2.75" customHeight="1">
      <c r="A156" s="1"/>
      <c r="B156" s="6" t="s">
        <v>115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2.75" customHeight="1">
      <c r="A157" s="1"/>
      <c r="B157" s="6" t="s">
        <v>52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2.75" customHeight="1">
      <c r="A158" s="1"/>
      <c r="B158" s="6" t="s">
        <v>116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2.75" customHeight="1">
      <c r="A159" s="1"/>
      <c r="B159" s="6" t="s">
        <v>117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2.75" customHeight="1">
      <c r="A160" s="1"/>
      <c r="B160" s="6" t="s">
        <v>118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2.75" customHeight="1">
      <c r="A161" s="1"/>
      <c r="B161" s="6" t="s">
        <v>119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2.75" customHeight="1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2.75" customHeight="1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2.75" customHeight="1">
      <c r="A164" s="1"/>
      <c r="B164" s="6" t="s">
        <v>120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2.75" customHeight="1">
      <c r="A165" s="1"/>
      <c r="B165" s="6" t="s">
        <v>121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2.75" customHeight="1">
      <c r="A166" s="1"/>
      <c r="B166" s="6" t="s">
        <v>122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2.75" customHeight="1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2.75" customHeight="1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2.75" customHeight="1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2.75" customHeight="1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2.75" customHeight="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2.75" customHeight="1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2.75" customHeight="1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2.75" customHeight="1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2.75" customHeight="1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2.75" customHeight="1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2.75" customHeight="1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2.75" customHeight="1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2.75" customHeight="1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2.75" customHeight="1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2.75" customHeight="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2.75" customHeight="1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2.75" customHeight="1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2.75" customHeight="1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2.75" customHeight="1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2.75" customHeight="1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2.75" customHeight="1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2.75" customHeight="1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2.75" customHeight="1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2.75" customHeight="1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2.75" customHeight="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2.75" customHeight="1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2.75" customHeight="1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2.75" customHeight="1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2.75" customHeight="1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2.75" customHeight="1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2.75" customHeight="1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2.75" customHeight="1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2.75" customHeight="1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2.75" customHeight="1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2.75" customHeight="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2.75" customHeight="1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2.75" customHeight="1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2.75" customHeight="1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2.75" customHeight="1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2.75" customHeight="1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2.75" customHeight="1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2.75" customHeight="1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2.75" customHeight="1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2.75" customHeight="1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2.75" customHeight="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2.75" customHeight="1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2.75" customHeight="1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2.75" customHeight="1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2.75" customHeight="1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2.75" customHeight="1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2.75" customHeight="1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2.75" customHeight="1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2.75" customHeight="1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2.75" customHeight="1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2.75" customHeight="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2.75" customHeight="1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2.75" customHeight="1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2.75" customHeight="1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2.75" customHeight="1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2.75" customHeight="1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2.75" customHeight="1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2.75" customHeight="1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2.75" customHeight="1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2.75" customHeight="1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2.75" customHeight="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2.75" customHeight="1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2.75" customHeight="1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2.75" customHeight="1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2.75" customHeight="1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2.75" customHeight="1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2.75" customHeight="1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2.75" customHeight="1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2.75" customHeight="1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2.75" customHeight="1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2.75" customHeight="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2.75" customHeight="1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2.75" customHeight="1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2.75" customHeight="1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2.75" customHeight="1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2.75" customHeight="1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2.75" customHeight="1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2.75" customHeight="1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2.75" customHeight="1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2.75" customHeight="1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2.75" customHeight="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2.75" customHeight="1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2.75" customHeight="1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2.75" customHeight="1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2.75" customHeight="1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2.75" customHeight="1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2.75" customHeight="1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2.75" customHeight="1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2.75" customHeight="1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2.75" customHeight="1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2.75" customHeight="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2.75" customHeight="1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2.75" customHeight="1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2.75" customHeight="1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2.75" customHeight="1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2.75" customHeight="1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2.75" customHeight="1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2.75" customHeight="1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2.75" customHeight="1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2.75" customHeight="1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2.75" customHeight="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2.75" customHeight="1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2.75" customHeight="1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2.75" customHeight="1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2.75" customHeight="1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2.75" customHeight="1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2.75" customHeight="1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2.75" customHeight="1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2.75" customHeight="1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2.75" customHeight="1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2.75" customHeight="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2.75" customHeight="1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2.75" customHeight="1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2.75" customHeight="1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2.75" customHeight="1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2.75" customHeight="1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2.75" customHeight="1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2.75" customHeight="1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2.75" customHeight="1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2.75" customHeight="1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2.75" customHeight="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2.75" customHeight="1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2.75" customHeight="1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2.75" customHeight="1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2.75" customHeight="1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2.75" customHeight="1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2.75" customHeight="1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2.75" customHeight="1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2.75" customHeight="1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2.75" customHeight="1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2.75" customHeight="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2.75" customHeight="1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2.75" customHeight="1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2.75" customHeight="1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2.75" customHeight="1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2.75" customHeight="1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2.75" customHeight="1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2.75" customHeight="1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2.75" customHeight="1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2.75" customHeight="1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2.75" customHeight="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2.75" customHeight="1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2.75" customHeight="1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2.75" customHeight="1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2.75" customHeight="1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2.75" customHeight="1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2.75" customHeight="1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2.75" customHeight="1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2.75" customHeight="1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2.75" customHeight="1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2.75" customHeight="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2.75" customHeight="1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2.75" customHeight="1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2.75" customHeight="1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2.75" customHeight="1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2.75" customHeight="1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2.75" customHeight="1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2.75" customHeight="1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2.75" customHeight="1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2.75" customHeight="1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2.75" customHeight="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2.75" customHeight="1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2.75" customHeight="1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2.75" customHeight="1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2.75" customHeight="1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2.75" customHeight="1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2.75" customHeight="1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2.75" customHeight="1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2.75" customHeight="1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2.75" customHeight="1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2.75" customHeight="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2.75" customHeight="1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2.75" customHeight="1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2.75" customHeight="1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2.75" customHeight="1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2.75" customHeight="1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2.75" customHeight="1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2.75" customHeight="1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2.75" customHeight="1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2.75" customHeight="1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2.75" customHeight="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2.75" customHeight="1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2.75" customHeight="1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2.75" customHeight="1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2.75" customHeight="1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2.75" customHeight="1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2.75" customHeight="1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2.75" customHeight="1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2.75" customHeight="1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2.75" customHeight="1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2.75" customHeight="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2.75" customHeight="1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2.75" customHeight="1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2.75" customHeight="1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2.75" customHeight="1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2.75" customHeight="1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2.75" customHeight="1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2.75" customHeight="1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2.75" customHeight="1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2.75" customHeight="1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2.75" customHeight="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2.75" customHeight="1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2.75" customHeight="1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2.75" customHeight="1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2.75" customHeight="1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2.75" customHeight="1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2.75" customHeight="1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2.75" customHeight="1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2.75" customHeight="1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2.75" customHeight="1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2.75" customHeight="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2.75" customHeight="1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2.75" customHeight="1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2.75" customHeight="1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2.75" customHeight="1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2.75" customHeight="1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2.75" customHeight="1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2.75" customHeight="1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2.75" customHeight="1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2.75" customHeight="1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2.75" customHeight="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2.75" customHeight="1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2.75" customHeight="1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2.75" customHeight="1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2.75" customHeight="1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2.75" customHeight="1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2.75" customHeight="1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2.75" customHeight="1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2.75" customHeight="1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2.75" customHeight="1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2.75" customHeight="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2.75" customHeight="1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2.75" customHeight="1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2.75" customHeight="1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2.75" customHeight="1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2.75" customHeight="1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2.75" customHeight="1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2.75" customHeight="1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2.75" customHeight="1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2.75" customHeight="1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2.75" customHeight="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2.75" customHeight="1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2.75" customHeight="1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2.75" customHeight="1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2.75" customHeight="1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2.75" customHeight="1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2.75" customHeight="1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2.75" customHeight="1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2.75" customHeight="1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2.75" customHeight="1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2.75" customHeight="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2.75" customHeight="1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2.75" customHeight="1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2.75" customHeight="1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2.75" customHeight="1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2.75" customHeight="1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2.75" customHeight="1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2.75" customHeight="1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2.75" customHeight="1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2.75" customHeight="1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2.75" customHeight="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2.75" customHeight="1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2.75" customHeight="1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2.75" customHeight="1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2.75" customHeight="1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2.75" customHeight="1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2.75" customHeight="1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2.75" customHeight="1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2.75" customHeight="1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2.75" customHeight="1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2.75" customHeight="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2.75" customHeight="1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2.75" customHeight="1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2.75" customHeight="1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2.75" customHeight="1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2.75" customHeight="1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2.75" customHeight="1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2.75" customHeight="1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2.75" customHeight="1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2.75" customHeight="1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2.75" customHeight="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2.75" customHeight="1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2.75" customHeight="1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2.75" customHeight="1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2.75" customHeight="1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2.75" customHeight="1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2.75" customHeight="1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2.75" customHeight="1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2.75" customHeight="1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2.75" customHeight="1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2.75" customHeight="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2.75" customHeight="1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2.75" customHeight="1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2.75" customHeight="1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2.75" customHeight="1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2.75" customHeight="1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2.75" customHeight="1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2.75" customHeight="1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2.75" customHeight="1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2.75" customHeight="1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2.75" customHeight="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2.75" customHeight="1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2.75" customHeight="1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2.75" customHeight="1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2.75" customHeight="1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2.75" customHeight="1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2.75" customHeight="1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2.75" customHeight="1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2.75" customHeight="1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2.75" customHeight="1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2.75" customHeight="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2.75" customHeight="1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2.75" customHeight="1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2.75" customHeight="1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2.75" customHeight="1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2.75" customHeight="1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2.75" customHeight="1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2.75" customHeight="1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2.75" customHeight="1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2.75" customHeight="1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2.75" customHeight="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2.75" customHeight="1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2.75" customHeight="1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2.75" customHeight="1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2.75" customHeight="1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2.75" customHeight="1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2.75" customHeight="1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2.75" customHeight="1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2.75" customHeight="1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2.75" customHeight="1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2.75" customHeight="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2.75" customHeight="1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2.75" customHeight="1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2.75" customHeight="1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2.75" customHeight="1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2.75" customHeight="1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2.75" customHeight="1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2.75" customHeight="1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2.75" customHeight="1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2.75" customHeight="1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2.75" customHeight="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2.75" customHeight="1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2.75" customHeight="1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2.75" customHeight="1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2.75" customHeight="1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2.75" customHeight="1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2.75" customHeight="1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2.75" customHeight="1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2.75" customHeight="1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2.75" customHeight="1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2.75" customHeight="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2.75" customHeight="1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2.75" customHeight="1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2.75" customHeight="1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2.75" customHeight="1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2.75" customHeight="1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2.75" customHeight="1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2.75" customHeight="1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2.75" customHeight="1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2.75" customHeight="1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2.75" customHeight="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2.75" customHeight="1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2.75" customHeight="1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2.75" customHeight="1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2.75" customHeight="1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2.75" customHeight="1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2.75" customHeight="1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2.75" customHeight="1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2.75" customHeight="1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2.75" customHeight="1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2.75" customHeight="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2.75" customHeight="1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2.75" customHeight="1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2.75" customHeight="1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2.75" customHeight="1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2.75" customHeight="1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2.75" customHeight="1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2.75" customHeight="1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2.75" customHeight="1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2.75" customHeight="1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2.75" customHeight="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2.75" customHeight="1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2.75" customHeight="1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2.75" customHeight="1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2.75" customHeight="1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2.75" customHeight="1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2.75" customHeight="1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2.75" customHeight="1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2.75" customHeight="1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2.75" customHeight="1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2.75" customHeight="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2.75" customHeight="1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2.75" customHeight="1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2.75" customHeight="1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2.75" customHeight="1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2.75" customHeight="1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2.75" customHeight="1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2.75" customHeight="1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2.75" customHeight="1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2.75" customHeight="1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2.75" customHeight="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2.75" customHeight="1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2.75" customHeight="1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2.75" customHeight="1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2.75" customHeight="1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2.75" customHeight="1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2.75" customHeight="1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2.75" customHeight="1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2.75" customHeight="1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2.75" customHeight="1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2.75" customHeight="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2.75" customHeight="1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2.75" customHeight="1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2.75" customHeight="1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2.75" customHeight="1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2.75" customHeight="1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2.75" customHeight="1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2.75" customHeight="1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2.75" customHeight="1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2.75" customHeight="1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2.75" customHeight="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2.75" customHeight="1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2.75" customHeight="1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2.75" customHeight="1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2.75" customHeight="1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2.75" customHeight="1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2.75" customHeight="1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2.75" customHeight="1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2.75" customHeight="1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2.75" customHeight="1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2.75" customHeight="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2.75" customHeight="1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2.75" customHeight="1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2.75" customHeight="1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2.75" customHeight="1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2.75" customHeight="1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2.75" customHeight="1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2.75" customHeight="1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2.75" customHeight="1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2.75" customHeight="1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2.75" customHeight="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2.75" customHeight="1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2.75" customHeight="1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2.75" customHeight="1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2.75" customHeight="1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2.75" customHeight="1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2.75" customHeight="1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2.75" customHeight="1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2.75" customHeight="1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2.75" customHeight="1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2.75" customHeight="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2.75" customHeight="1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2.75" customHeight="1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2.75" customHeight="1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2.75" customHeight="1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2.75" customHeight="1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2.75" customHeight="1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2.75" customHeight="1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2.75" customHeight="1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2.75" customHeight="1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2.75" customHeight="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2.75" customHeight="1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2.75" customHeight="1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2.75" customHeight="1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2.75" customHeight="1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2.75" customHeight="1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2.75" customHeight="1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2.75" customHeight="1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2.75" customHeight="1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2.75" customHeight="1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2.75" customHeight="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2.75" customHeight="1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2.75" customHeight="1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2.75" customHeight="1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2.75" customHeight="1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2.75" customHeight="1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2.75" customHeight="1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2.75" customHeight="1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2.75" customHeight="1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2.75" customHeight="1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2.75" customHeight="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2.75" customHeight="1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2.75" customHeight="1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2.75" customHeight="1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2.75" customHeight="1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2.75" customHeight="1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2.75" customHeight="1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2.75" customHeight="1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2.75" customHeight="1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2.75" customHeight="1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2.75" customHeight="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2.75" customHeight="1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2.75" customHeight="1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2.75" customHeight="1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2.75" customHeight="1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2.75" customHeight="1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2.75" customHeight="1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2.75" customHeight="1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2.75" customHeight="1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2.75" customHeight="1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2.75" customHeight="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2.75" customHeight="1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2.75" customHeight="1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2.75" customHeight="1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2.75" customHeight="1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2.75" customHeight="1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2.75" customHeight="1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2.75" customHeight="1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2.75" customHeight="1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2.75" customHeight="1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2.75" customHeight="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2.75" customHeight="1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2.75" customHeight="1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2.75" customHeight="1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2.75" customHeight="1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2.75" customHeight="1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2.75" customHeight="1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2.75" customHeight="1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2.75" customHeight="1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2.75" customHeight="1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2.75" customHeight="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2.75" customHeight="1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2.75" customHeight="1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2.75" customHeight="1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2.75" customHeight="1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2.75" customHeight="1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2.75" customHeight="1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2.75" customHeight="1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2.75" customHeight="1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2.75" customHeight="1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2.75" customHeight="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2.75" customHeight="1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2.75" customHeight="1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2.75" customHeight="1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2.75" customHeight="1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2.75" customHeight="1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2.75" customHeight="1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2.75" customHeight="1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2.75" customHeight="1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2.75" customHeight="1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2.75" customHeight="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2.75" customHeight="1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2.75" customHeight="1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2.75" customHeight="1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2.75" customHeight="1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2.75" customHeight="1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2.75" customHeight="1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2.75" customHeight="1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2.75" customHeight="1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2.75" customHeight="1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2.75" customHeight="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2.75" customHeight="1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2.75" customHeight="1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2.75" customHeight="1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2.75" customHeight="1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2.75" customHeight="1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2.75" customHeight="1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2.75" customHeight="1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2.75" customHeight="1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2.75" customHeight="1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2.75" customHeight="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2.75" customHeight="1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2.75" customHeight="1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2.75" customHeight="1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2.75" customHeight="1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2.75" customHeight="1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2.75" customHeight="1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2.75" customHeight="1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2.75" customHeight="1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2.75" customHeight="1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2.75" customHeight="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2.75" customHeight="1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2.75" customHeight="1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2.75" customHeight="1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2.75" customHeight="1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2.75" customHeight="1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2.75" customHeight="1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2.75" customHeight="1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2.75" customHeight="1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2.75" customHeight="1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2.75" customHeight="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2.75" customHeight="1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2.75" customHeight="1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2.75" customHeight="1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2.75" customHeight="1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2.75" customHeight="1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2.75" customHeight="1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2.75" customHeight="1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2.75" customHeight="1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2.75" customHeight="1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2.75" customHeight="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2.75" customHeight="1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2.75" customHeight="1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2.75" customHeight="1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2.75" customHeight="1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2.75" customHeight="1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2.75" customHeight="1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2.75" customHeight="1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2.75" customHeight="1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2.75" customHeight="1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2.75" customHeight="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2.75" customHeight="1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2.75" customHeight="1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2.75" customHeight="1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2.75" customHeight="1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2.75" customHeight="1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2.75" customHeight="1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2.75" customHeight="1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2.75" customHeight="1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2.75" customHeight="1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2.75" customHeight="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2.75" customHeight="1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2.75" customHeight="1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2.75" customHeight="1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2.75" customHeight="1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2.75" customHeight="1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2.75" customHeight="1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2.75" customHeight="1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2.75" customHeight="1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2.75" customHeight="1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2.75" customHeight="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2.75" customHeight="1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2.75" customHeight="1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2.75" customHeight="1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2.75" customHeight="1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2.75" customHeight="1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2.75" customHeight="1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2.75" customHeight="1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2.75" customHeight="1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2.75" customHeight="1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2.75" customHeight="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2.75" customHeight="1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2.75" customHeight="1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2.75" customHeight="1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2.75" customHeight="1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2.75" customHeight="1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2.75" customHeight="1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2.75" customHeight="1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2.75" customHeight="1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2.75" customHeight="1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2.75" customHeight="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2.75" customHeight="1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2.75" customHeight="1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2.75" customHeight="1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2.75" customHeight="1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2.75" customHeight="1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2.75" customHeight="1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2.75" customHeight="1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2.75" customHeight="1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2.75" customHeight="1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2.75" customHeight="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2.75" customHeight="1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2.75" customHeight="1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2.75" customHeight="1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2.75" customHeight="1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2.75" customHeight="1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2.75" customHeight="1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2.75" customHeight="1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2.75" customHeight="1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2.75" customHeight="1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2.75" customHeight="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2.75" customHeight="1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2.75" customHeight="1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2.75" customHeight="1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2.75" customHeight="1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2.75" customHeight="1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2.75" customHeight="1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2.75" customHeight="1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2.75" customHeight="1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2.75" customHeight="1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2.75" customHeight="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2.75" customHeight="1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2.75" customHeight="1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2.75" customHeight="1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2.75" customHeight="1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2.75" customHeight="1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2.75" customHeight="1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2.75" customHeight="1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2.75" customHeight="1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2.75" customHeight="1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2.75" customHeight="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2.75" customHeight="1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2.75" customHeight="1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2.75" customHeight="1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2.75" customHeight="1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2.75" customHeight="1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2.75" customHeight="1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2.75" customHeight="1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2.75" customHeight="1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2.75" customHeight="1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2.75" customHeight="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2.75" customHeight="1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2.75" customHeight="1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2.75" customHeight="1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2.75" customHeight="1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2.75" customHeight="1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2.75" customHeight="1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2.75" customHeight="1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2.75" customHeight="1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2.75" customHeight="1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2.75" customHeight="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2.75" customHeight="1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2.75" customHeight="1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2.75" customHeight="1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2.75" customHeight="1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2.75" customHeight="1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2.75" customHeight="1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2.75" customHeight="1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2.75" customHeight="1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2.75" customHeight="1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2.75" customHeight="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2.75" customHeight="1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2.75" customHeight="1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2.75" customHeight="1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2.75" customHeight="1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2.75" customHeight="1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2.75" customHeight="1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2.75" customHeight="1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2.75" customHeight="1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2.75" customHeight="1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2.75" customHeight="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2.75" customHeight="1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2.75" customHeight="1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2.75" customHeight="1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2.75" customHeight="1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2.75" customHeight="1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2.75" customHeight="1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2.75" customHeight="1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2.75" customHeight="1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2.75" customHeight="1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2.75" customHeight="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2.75" customHeight="1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2.75" customHeight="1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2.75" customHeight="1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2.75" customHeight="1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2.75" customHeight="1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2.75" customHeight="1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2.75" customHeight="1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2.75" customHeight="1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2.75" customHeight="1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2.75" customHeight="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2.75" customHeight="1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2.75" customHeight="1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2.75" customHeight="1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2.75" customHeight="1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2.75" customHeight="1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2.75" customHeight="1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2.75" customHeight="1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2.75" customHeight="1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2.75" customHeight="1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2.75" customHeight="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2.75" customHeight="1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2.75" customHeight="1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2.75" customHeight="1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2.75" customHeight="1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2.75" customHeight="1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2.75" customHeight="1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2.75" customHeight="1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2.75" customHeight="1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2.75" customHeight="1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2.75" customHeight="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2.75" customHeight="1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2.75" customHeight="1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2.75" customHeight="1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2.75" customHeight="1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2.75" customHeight="1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2.75" customHeight="1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2.75" customHeight="1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2.75" customHeight="1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2.75" customHeight="1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2.75" customHeight="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2.75" customHeight="1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2.75" customHeight="1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2.75" customHeight="1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2.75" customHeight="1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2.75" customHeight="1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2.75" customHeight="1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2.75" customHeight="1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2.75" customHeight="1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2.75" customHeight="1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2.75" customHeight="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2.75" customHeight="1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2.75" customHeight="1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2.75" customHeight="1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2.75" customHeight="1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2.75" customHeight="1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2.75" customHeight="1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2.75" customHeight="1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2.75" customHeight="1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2.75" customHeight="1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2.75" customHeight="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2.75" customHeight="1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2.75" customHeight="1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2.75" customHeight="1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2.75" customHeight="1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2.75" customHeight="1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2.75" customHeight="1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2.75" customHeight="1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2.75" customHeight="1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2.75" customHeight="1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2.75" customHeight="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2.75" customHeight="1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2.75" customHeight="1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2.75" customHeight="1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2.75" customHeight="1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2.75" customHeight="1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2.75" customHeight="1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2.75" customHeight="1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2.75" customHeight="1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2.75" customHeight="1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2.75" customHeight="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2.75" customHeight="1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2.75" customHeight="1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2.75" customHeight="1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2.75" customHeight="1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2.75" customHeight="1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2.75" customHeight="1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2.75" customHeight="1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2.75" customHeight="1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2.75" customHeight="1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2.75" customHeight="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2.75" customHeight="1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2.75" customHeight="1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2.75" customHeight="1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2.75" customHeight="1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2.75" customHeight="1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2.75" customHeight="1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2.75" customHeight="1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2.75" customHeight="1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2.75" customHeight="1">
      <c r="A1000" s="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4">
      <c r="B4" s="13" t="s">
        <v>123</v>
      </c>
      <c r="H4" s="14" t="s">
        <v>124</v>
      </c>
      <c r="I4" s="6"/>
      <c r="J4" s="6"/>
      <c r="K4" s="6"/>
      <c r="L4" s="6"/>
      <c r="M4" s="6"/>
      <c r="N4" s="6"/>
      <c r="O4" s="6"/>
      <c r="P4" s="6"/>
    </row>
    <row r="5">
      <c r="B5" s="13" t="s">
        <v>125</v>
      </c>
      <c r="H5" s="14"/>
      <c r="I5" s="6"/>
      <c r="J5" s="6"/>
      <c r="K5" s="6"/>
      <c r="L5" s="6"/>
      <c r="M5" s="6"/>
      <c r="N5" s="6"/>
      <c r="O5" s="6"/>
      <c r="P5" s="6"/>
    </row>
    <row r="6">
      <c r="B6" s="13" t="s">
        <v>93</v>
      </c>
      <c r="H6" s="14"/>
      <c r="I6" s="6"/>
      <c r="J6" s="6"/>
      <c r="K6" s="6"/>
      <c r="L6" s="6"/>
      <c r="M6" s="6"/>
      <c r="N6" s="6"/>
      <c r="O6" s="6"/>
      <c r="P6" s="6"/>
    </row>
    <row r="7">
      <c r="B7" s="13" t="s">
        <v>126</v>
      </c>
      <c r="H7" s="14"/>
      <c r="I7" s="6"/>
      <c r="J7" s="6"/>
      <c r="K7" s="6"/>
      <c r="L7" s="6"/>
      <c r="M7" s="6"/>
      <c r="N7" s="6"/>
      <c r="O7" s="6"/>
      <c r="P7" s="6"/>
    </row>
    <row r="8">
      <c r="B8" s="13" t="s">
        <v>127</v>
      </c>
      <c r="H8" s="14"/>
      <c r="I8" s="6"/>
      <c r="J8" s="6"/>
      <c r="K8" s="6"/>
      <c r="L8" s="6"/>
      <c r="M8" s="6"/>
      <c r="N8" s="6"/>
      <c r="O8" s="6"/>
      <c r="P8" s="6"/>
    </row>
    <row r="9">
      <c r="B9" s="13" t="s">
        <v>128</v>
      </c>
      <c r="H9" s="14"/>
      <c r="I9" s="6"/>
      <c r="J9" s="6"/>
      <c r="K9" s="6"/>
      <c r="L9" s="6"/>
      <c r="M9" s="6"/>
      <c r="N9" s="6"/>
      <c r="O9" s="6"/>
      <c r="P9" s="6"/>
    </row>
    <row r="10">
      <c r="B10" s="13" t="s">
        <v>129</v>
      </c>
      <c r="H10" s="14"/>
      <c r="I10" s="6"/>
      <c r="J10" s="6"/>
      <c r="K10" s="6"/>
      <c r="L10" s="6"/>
      <c r="M10" s="6"/>
      <c r="N10" s="6"/>
      <c r="O10" s="6"/>
      <c r="P10" s="6"/>
    </row>
    <row r="11">
      <c r="B11" s="6" t="s">
        <v>130</v>
      </c>
      <c r="H11" s="14"/>
      <c r="I11" s="6"/>
      <c r="J11" s="6"/>
      <c r="K11" s="6"/>
      <c r="L11" s="6"/>
      <c r="M11" s="6"/>
      <c r="N11" s="6"/>
      <c r="O11" s="6"/>
      <c r="P11" s="6"/>
    </row>
    <row r="12">
      <c r="B12" s="13" t="s">
        <v>131</v>
      </c>
      <c r="H12" s="14"/>
      <c r="I12" s="6"/>
      <c r="J12" s="6"/>
      <c r="K12" s="6"/>
      <c r="L12" s="6"/>
      <c r="M12" s="6"/>
      <c r="N12" s="6"/>
      <c r="O12" s="6"/>
      <c r="P12" s="6"/>
    </row>
    <row r="13">
      <c r="B13" s="13" t="s">
        <v>132</v>
      </c>
      <c r="H13" s="6"/>
      <c r="I13" s="6"/>
      <c r="J13" s="6"/>
      <c r="K13" s="6"/>
      <c r="L13" s="6"/>
      <c r="M13" s="6"/>
      <c r="N13" s="6"/>
      <c r="O13" s="6"/>
      <c r="P13" s="6"/>
    </row>
    <row r="14">
      <c r="B14" s="13" t="s">
        <v>129</v>
      </c>
      <c r="H14" s="15" t="s">
        <v>26</v>
      </c>
      <c r="I14" s="15" t="s">
        <v>28</v>
      </c>
      <c r="J14" s="15" t="s">
        <v>133</v>
      </c>
      <c r="K14" s="15" t="s">
        <v>134</v>
      </c>
      <c r="L14" s="15" t="s">
        <v>135</v>
      </c>
      <c r="M14" s="15" t="s">
        <v>136</v>
      </c>
      <c r="N14" s="15" t="s">
        <v>137</v>
      </c>
      <c r="O14" s="6"/>
      <c r="P14" s="6"/>
    </row>
    <row r="15">
      <c r="B15" s="13" t="s">
        <v>138</v>
      </c>
      <c r="H15" s="16">
        <v>45689.0</v>
      </c>
      <c r="I15" s="17" t="s">
        <v>139</v>
      </c>
      <c r="J15" s="18">
        <v>20000.0</v>
      </c>
      <c r="K15" s="18"/>
      <c r="L15" s="17" t="s">
        <v>140</v>
      </c>
      <c r="M15" s="18"/>
      <c r="N15" s="18">
        <f>K15-J15</f>
        <v>-20000</v>
      </c>
      <c r="O15" s="6"/>
      <c r="P15" s="6"/>
    </row>
    <row r="16">
      <c r="B16" s="13" t="s">
        <v>141</v>
      </c>
      <c r="H16" s="16">
        <v>45693.0</v>
      </c>
      <c r="I16" s="17" t="s">
        <v>125</v>
      </c>
      <c r="J16" s="18">
        <v>40000.0</v>
      </c>
      <c r="K16" s="18"/>
      <c r="L16" s="17" t="s">
        <v>140</v>
      </c>
      <c r="M16" s="18"/>
      <c r="N16" s="18">
        <f t="shared" ref="N16:N26" si="1">N15-J16</f>
        <v>-60000</v>
      </c>
      <c r="O16" s="6"/>
      <c r="P16" s="6"/>
    </row>
    <row r="17">
      <c r="B17" s="6" t="s">
        <v>142</v>
      </c>
      <c r="H17" s="16">
        <v>45698.0</v>
      </c>
      <c r="I17" s="17" t="s">
        <v>143</v>
      </c>
      <c r="J17" s="18">
        <v>5000.0</v>
      </c>
      <c r="K17" s="18"/>
      <c r="L17" s="17" t="s">
        <v>144</v>
      </c>
      <c r="M17" s="18"/>
      <c r="N17" s="18">
        <f t="shared" si="1"/>
        <v>-65000</v>
      </c>
      <c r="O17" s="6"/>
      <c r="P17" s="6"/>
    </row>
    <row r="18">
      <c r="B18" s="6" t="s">
        <v>145</v>
      </c>
      <c r="H18" s="16">
        <v>45703.0</v>
      </c>
      <c r="I18" s="17" t="s">
        <v>146</v>
      </c>
      <c r="J18" s="18">
        <v>70000.0</v>
      </c>
      <c r="K18" s="18"/>
      <c r="L18" s="17" t="s">
        <v>147</v>
      </c>
      <c r="M18" s="18"/>
      <c r="N18" s="18">
        <f t="shared" si="1"/>
        <v>-135000</v>
      </c>
      <c r="O18" s="6"/>
      <c r="P18" s="6"/>
    </row>
    <row r="19">
      <c r="B19" s="6" t="s">
        <v>148</v>
      </c>
      <c r="H19" s="16">
        <v>45708.0</v>
      </c>
      <c r="I19" s="17" t="s">
        <v>149</v>
      </c>
      <c r="J19" s="18">
        <v>30000.0</v>
      </c>
      <c r="K19" s="18"/>
      <c r="L19" s="17" t="s">
        <v>147</v>
      </c>
      <c r="M19" s="18"/>
      <c r="N19" s="18">
        <f t="shared" si="1"/>
        <v>-165000</v>
      </c>
      <c r="O19" s="6"/>
      <c r="P19" s="6"/>
    </row>
    <row r="20">
      <c r="B20" s="6" t="s">
        <v>150</v>
      </c>
      <c r="H20" s="16">
        <v>45713.0</v>
      </c>
      <c r="I20" s="17" t="s">
        <v>151</v>
      </c>
      <c r="J20" s="18">
        <v>50000.0</v>
      </c>
      <c r="K20" s="18"/>
      <c r="L20" s="17" t="s">
        <v>147</v>
      </c>
      <c r="M20" s="18"/>
      <c r="N20" s="18">
        <f t="shared" si="1"/>
        <v>-215000</v>
      </c>
      <c r="O20" s="6"/>
      <c r="P20" s="6"/>
    </row>
    <row r="21" ht="15.75" customHeight="1">
      <c r="B21" s="6" t="s">
        <v>152</v>
      </c>
      <c r="H21" s="16">
        <v>45717.0</v>
      </c>
      <c r="I21" s="17" t="s">
        <v>153</v>
      </c>
      <c r="J21" s="18">
        <v>10000.0</v>
      </c>
      <c r="K21" s="18"/>
      <c r="L21" s="17" t="s">
        <v>144</v>
      </c>
      <c r="M21" s="18"/>
      <c r="N21" s="18">
        <f t="shared" si="1"/>
        <v>-225000</v>
      </c>
      <c r="O21" s="6"/>
      <c r="P21" s="6"/>
    </row>
    <row r="22" ht="15.75" customHeight="1">
      <c r="B22" s="6" t="s">
        <v>154</v>
      </c>
      <c r="H22" s="16">
        <v>45721.0</v>
      </c>
      <c r="I22" s="17" t="s">
        <v>155</v>
      </c>
      <c r="J22" s="18">
        <v>20000.0</v>
      </c>
      <c r="K22" s="18"/>
      <c r="L22" s="17" t="s">
        <v>147</v>
      </c>
      <c r="M22" s="18"/>
      <c r="N22" s="18">
        <f t="shared" si="1"/>
        <v>-245000</v>
      </c>
      <c r="O22" s="6"/>
      <c r="P22" s="6"/>
    </row>
    <row r="23" ht="15.75" customHeight="1">
      <c r="B23" s="6" t="s">
        <v>156</v>
      </c>
      <c r="H23" s="16">
        <v>45726.0</v>
      </c>
      <c r="I23" s="17" t="s">
        <v>157</v>
      </c>
      <c r="J23" s="18">
        <v>40000.0</v>
      </c>
      <c r="K23" s="18"/>
      <c r="L23" s="17" t="s">
        <v>158</v>
      </c>
      <c r="M23" s="18"/>
      <c r="N23" s="18">
        <f t="shared" si="1"/>
        <v>-285000</v>
      </c>
      <c r="O23" s="6"/>
      <c r="P23" s="6"/>
    </row>
    <row r="24" ht="15.75" customHeight="1">
      <c r="B24" s="6" t="s">
        <v>159</v>
      </c>
      <c r="H24" s="16">
        <v>45731.0</v>
      </c>
      <c r="I24" s="17" t="s">
        <v>160</v>
      </c>
      <c r="J24" s="18">
        <v>60000.0</v>
      </c>
      <c r="K24" s="18"/>
      <c r="L24" s="17" t="s">
        <v>147</v>
      </c>
      <c r="M24" s="18"/>
      <c r="N24" s="18">
        <f t="shared" si="1"/>
        <v>-345000</v>
      </c>
      <c r="O24" s="6"/>
      <c r="P24" s="6"/>
    </row>
    <row r="25" ht="15.75" customHeight="1">
      <c r="B25" s="6" t="s">
        <v>161</v>
      </c>
      <c r="H25" s="16">
        <v>45736.0</v>
      </c>
      <c r="I25" s="17" t="s">
        <v>162</v>
      </c>
      <c r="J25" s="18">
        <v>10000.0</v>
      </c>
      <c r="K25" s="18"/>
      <c r="L25" s="17" t="s">
        <v>163</v>
      </c>
      <c r="M25" s="18"/>
      <c r="N25" s="18">
        <f t="shared" si="1"/>
        <v>-355000</v>
      </c>
      <c r="O25" s="6"/>
      <c r="P25" s="6"/>
    </row>
    <row r="26" ht="15.75" customHeight="1">
      <c r="H26" s="16">
        <v>45741.0</v>
      </c>
      <c r="I26" s="17" t="s">
        <v>164</v>
      </c>
      <c r="J26" s="18">
        <v>20000.0</v>
      </c>
      <c r="K26" s="18"/>
      <c r="L26" s="17" t="s">
        <v>147</v>
      </c>
      <c r="M26" s="18"/>
      <c r="N26" s="18">
        <f t="shared" si="1"/>
        <v>-375000</v>
      </c>
      <c r="O26" s="6"/>
      <c r="P26" s="6"/>
    </row>
    <row r="27" ht="15.75" customHeight="1">
      <c r="H27" s="16">
        <v>45748.0</v>
      </c>
      <c r="I27" s="17" t="s">
        <v>165</v>
      </c>
      <c r="J27" s="18"/>
      <c r="K27" s="18">
        <v>90000.0</v>
      </c>
      <c r="L27" s="18" t="s">
        <v>166</v>
      </c>
      <c r="M27" s="18"/>
      <c r="N27" s="18">
        <f t="shared" ref="N27:N148" si="2">N26-J27+K27</f>
        <v>-285000</v>
      </c>
      <c r="O27" s="6"/>
      <c r="P27" s="6"/>
    </row>
    <row r="28" ht="15.75" customHeight="1">
      <c r="H28" s="16">
        <v>45752.0</v>
      </c>
      <c r="I28" s="17" t="s">
        <v>167</v>
      </c>
      <c r="J28" s="18">
        <v>15000.0</v>
      </c>
      <c r="K28" s="18"/>
      <c r="L28" s="18" t="s">
        <v>144</v>
      </c>
      <c r="M28" s="18"/>
      <c r="N28" s="18">
        <f t="shared" si="2"/>
        <v>-300000</v>
      </c>
      <c r="O28" s="6"/>
      <c r="P28" s="6"/>
    </row>
    <row r="29" ht="15.75" customHeight="1">
      <c r="H29" s="16">
        <v>45757.0</v>
      </c>
      <c r="I29" s="17" t="s">
        <v>168</v>
      </c>
      <c r="J29" s="18">
        <v>30000.0</v>
      </c>
      <c r="K29" s="18"/>
      <c r="L29" s="18" t="s">
        <v>158</v>
      </c>
      <c r="M29" s="18"/>
      <c r="N29" s="18">
        <f t="shared" si="2"/>
        <v>-330000</v>
      </c>
      <c r="O29" s="6"/>
      <c r="P29" s="6"/>
    </row>
    <row r="30" ht="15.75" customHeight="1">
      <c r="H30" s="16">
        <v>45762.0</v>
      </c>
      <c r="I30" s="17" t="s">
        <v>165</v>
      </c>
      <c r="J30" s="18"/>
      <c r="K30" s="18">
        <v>150000.0</v>
      </c>
      <c r="L30" s="18" t="s">
        <v>166</v>
      </c>
      <c r="M30" s="18"/>
      <c r="N30" s="18">
        <f t="shared" si="2"/>
        <v>-180000</v>
      </c>
      <c r="O30" s="6"/>
      <c r="P30" s="6"/>
    </row>
    <row r="31" ht="15.75" customHeight="1">
      <c r="H31" s="16">
        <v>45763.0</v>
      </c>
      <c r="I31" s="18" t="s">
        <v>165</v>
      </c>
      <c r="J31" s="18"/>
      <c r="K31" s="18">
        <v>160000.0</v>
      </c>
      <c r="L31" s="18" t="s">
        <v>166</v>
      </c>
      <c r="M31" s="18"/>
      <c r="N31" s="18">
        <f t="shared" si="2"/>
        <v>-20000</v>
      </c>
      <c r="O31" s="6"/>
      <c r="P31" s="6"/>
    </row>
    <row r="32" ht="15.75" customHeight="1">
      <c r="H32" s="16">
        <v>45764.0</v>
      </c>
      <c r="I32" s="18" t="s">
        <v>169</v>
      </c>
      <c r="J32" s="18">
        <v>25000.0</v>
      </c>
      <c r="K32" s="18"/>
      <c r="L32" s="18" t="s">
        <v>158</v>
      </c>
      <c r="M32" s="18"/>
      <c r="N32" s="18">
        <f t="shared" si="2"/>
        <v>-45000</v>
      </c>
      <c r="O32" s="6"/>
      <c r="P32" s="6"/>
    </row>
    <row r="33" ht="15.75" customHeight="1">
      <c r="H33" s="16">
        <v>45765.0</v>
      </c>
      <c r="I33" s="18" t="s">
        <v>170</v>
      </c>
      <c r="J33" s="18">
        <v>18000.0</v>
      </c>
      <c r="K33" s="18"/>
      <c r="L33" s="18" t="s">
        <v>147</v>
      </c>
      <c r="M33" s="17"/>
      <c r="N33" s="18">
        <f t="shared" si="2"/>
        <v>-63000</v>
      </c>
      <c r="O33" s="6"/>
      <c r="P33" s="6"/>
    </row>
    <row r="34" ht="15.75" customHeight="1">
      <c r="H34" s="16">
        <v>45766.0</v>
      </c>
      <c r="I34" s="18" t="s">
        <v>165</v>
      </c>
      <c r="J34" s="18"/>
      <c r="K34" s="18">
        <v>180000.0</v>
      </c>
      <c r="L34" s="18" t="s">
        <v>166</v>
      </c>
      <c r="M34" s="17" t="s">
        <v>171</v>
      </c>
      <c r="N34" s="18">
        <f t="shared" si="2"/>
        <v>117000</v>
      </c>
      <c r="O34" s="6"/>
      <c r="P34" s="6"/>
    </row>
    <row r="35" ht="15.75" customHeight="1">
      <c r="H35" s="16">
        <v>45767.0</v>
      </c>
      <c r="I35" s="18" t="s">
        <v>172</v>
      </c>
      <c r="J35" s="18">
        <v>12000.0</v>
      </c>
      <c r="K35" s="18"/>
      <c r="L35" s="18" t="s">
        <v>144</v>
      </c>
      <c r="M35" s="17" t="s">
        <v>173</v>
      </c>
      <c r="N35" s="18">
        <f t="shared" si="2"/>
        <v>105000</v>
      </c>
      <c r="O35" s="6"/>
      <c r="P35" s="6"/>
    </row>
    <row r="36" ht="15.75" customHeight="1">
      <c r="H36" s="16">
        <v>45768.0</v>
      </c>
      <c r="I36" s="18" t="s">
        <v>174</v>
      </c>
      <c r="J36" s="18">
        <v>30000.0</v>
      </c>
      <c r="K36" s="18"/>
      <c r="L36" s="18" t="s">
        <v>158</v>
      </c>
      <c r="M36" s="17"/>
      <c r="N36" s="18">
        <f t="shared" si="2"/>
        <v>75000</v>
      </c>
      <c r="O36" s="6"/>
      <c r="P36" s="6"/>
    </row>
    <row r="37" ht="15.75" customHeight="1">
      <c r="H37" s="16">
        <v>45769.0</v>
      </c>
      <c r="I37" s="18" t="s">
        <v>175</v>
      </c>
      <c r="J37" s="18">
        <v>15000.0</v>
      </c>
      <c r="K37" s="18"/>
      <c r="L37" s="18" t="s">
        <v>147</v>
      </c>
      <c r="M37" s="17" t="s">
        <v>176</v>
      </c>
      <c r="N37" s="18">
        <f t="shared" si="2"/>
        <v>60000</v>
      </c>
      <c r="O37" s="6"/>
      <c r="P37" s="6"/>
    </row>
    <row r="38" ht="15.75" customHeight="1">
      <c r="H38" s="16">
        <v>45770.0</v>
      </c>
      <c r="I38" s="18" t="s">
        <v>165</v>
      </c>
      <c r="J38" s="18"/>
      <c r="K38" s="18">
        <v>190000.0</v>
      </c>
      <c r="L38" s="18" t="s">
        <v>166</v>
      </c>
      <c r="M38" s="17" t="s">
        <v>177</v>
      </c>
      <c r="N38" s="18">
        <f t="shared" si="2"/>
        <v>250000</v>
      </c>
      <c r="O38" s="6"/>
      <c r="P38" s="6"/>
    </row>
    <row r="39" ht="15.75" customHeight="1">
      <c r="H39" s="16">
        <v>45771.0</v>
      </c>
      <c r="I39" s="18" t="s">
        <v>178</v>
      </c>
      <c r="J39" s="18">
        <v>40000.0</v>
      </c>
      <c r="K39" s="18"/>
      <c r="L39" s="18" t="s">
        <v>147</v>
      </c>
      <c r="M39" s="17" t="s">
        <v>179</v>
      </c>
      <c r="N39" s="18">
        <f t="shared" si="2"/>
        <v>210000</v>
      </c>
      <c r="O39" s="6"/>
      <c r="P39" s="6"/>
    </row>
    <row r="40" ht="15.75" customHeight="1">
      <c r="H40" s="16">
        <v>45772.0</v>
      </c>
      <c r="I40" s="18" t="s">
        <v>162</v>
      </c>
      <c r="J40" s="18">
        <v>12000.0</v>
      </c>
      <c r="K40" s="18"/>
      <c r="L40" s="18" t="s">
        <v>163</v>
      </c>
      <c r="M40" s="17"/>
      <c r="N40" s="18">
        <f t="shared" si="2"/>
        <v>198000</v>
      </c>
      <c r="O40" s="6"/>
      <c r="P40" s="6"/>
    </row>
    <row r="41" ht="15.75" customHeight="1">
      <c r="H41" s="16">
        <v>45773.0</v>
      </c>
      <c r="I41" s="18" t="s">
        <v>165</v>
      </c>
      <c r="J41" s="18"/>
      <c r="K41" s="18">
        <v>200000.0</v>
      </c>
      <c r="L41" s="18" t="s">
        <v>166</v>
      </c>
      <c r="M41" s="17" t="s">
        <v>180</v>
      </c>
      <c r="N41" s="18">
        <f t="shared" si="2"/>
        <v>398000</v>
      </c>
      <c r="O41" s="6"/>
      <c r="P41" s="6"/>
    </row>
    <row r="42" ht="15.75" customHeight="1">
      <c r="H42" s="16">
        <v>45774.0</v>
      </c>
      <c r="I42" s="18" t="s">
        <v>181</v>
      </c>
      <c r="J42" s="18">
        <v>25000.0</v>
      </c>
      <c r="K42" s="18"/>
      <c r="L42" s="18" t="s">
        <v>147</v>
      </c>
      <c r="M42" s="17" t="s">
        <v>182</v>
      </c>
      <c r="N42" s="18">
        <f t="shared" si="2"/>
        <v>373000</v>
      </c>
      <c r="O42" s="6"/>
      <c r="P42" s="6"/>
    </row>
    <row r="43" ht="15.75" customHeight="1">
      <c r="H43" s="16">
        <v>45775.0</v>
      </c>
      <c r="I43" s="18" t="s">
        <v>183</v>
      </c>
      <c r="J43" s="18">
        <v>35000.0</v>
      </c>
      <c r="K43" s="18"/>
      <c r="L43" s="18" t="s">
        <v>158</v>
      </c>
      <c r="M43" s="17"/>
      <c r="N43" s="18">
        <f t="shared" si="2"/>
        <v>338000</v>
      </c>
      <c r="O43" s="6"/>
      <c r="P43" s="6"/>
    </row>
    <row r="44" ht="15.75" customHeight="1">
      <c r="H44" s="16">
        <v>45776.0</v>
      </c>
      <c r="I44" s="18" t="s">
        <v>184</v>
      </c>
      <c r="J44" s="18">
        <v>18000.0</v>
      </c>
      <c r="K44" s="18"/>
      <c r="L44" s="18" t="s">
        <v>147</v>
      </c>
      <c r="M44" s="17" t="s">
        <v>185</v>
      </c>
      <c r="N44" s="18">
        <f t="shared" si="2"/>
        <v>320000</v>
      </c>
      <c r="O44" s="6"/>
      <c r="P44" s="6"/>
    </row>
    <row r="45" ht="15.75" customHeight="1">
      <c r="H45" s="16">
        <v>45777.0</v>
      </c>
      <c r="I45" s="18" t="s">
        <v>165</v>
      </c>
      <c r="J45" s="18"/>
      <c r="K45" s="18">
        <v>160000.0</v>
      </c>
      <c r="L45" s="18" t="s">
        <v>166</v>
      </c>
      <c r="M45" s="17" t="s">
        <v>186</v>
      </c>
      <c r="N45" s="18">
        <f t="shared" si="2"/>
        <v>480000</v>
      </c>
      <c r="O45" s="6"/>
      <c r="P45" s="6"/>
    </row>
    <row r="46" ht="15.75" customHeight="1">
      <c r="H46" s="16">
        <v>45778.0</v>
      </c>
      <c r="I46" s="18" t="s">
        <v>187</v>
      </c>
      <c r="J46" s="18">
        <v>15000.0</v>
      </c>
      <c r="K46" s="18"/>
      <c r="L46" s="18" t="s">
        <v>144</v>
      </c>
      <c r="M46" s="17" t="s">
        <v>188</v>
      </c>
      <c r="N46" s="18">
        <f t="shared" si="2"/>
        <v>465000</v>
      </c>
      <c r="O46" s="6"/>
      <c r="P46" s="6"/>
    </row>
    <row r="47" ht="15.75" customHeight="1">
      <c r="H47" s="16">
        <v>45779.0</v>
      </c>
      <c r="I47" s="18" t="s">
        <v>189</v>
      </c>
      <c r="J47" s="18">
        <v>10000.0</v>
      </c>
      <c r="K47" s="18"/>
      <c r="L47" s="18" t="s">
        <v>144</v>
      </c>
      <c r="M47" s="17"/>
      <c r="N47" s="18">
        <f t="shared" si="2"/>
        <v>455000</v>
      </c>
      <c r="O47" s="6"/>
      <c r="P47" s="6"/>
    </row>
    <row r="48" ht="15.75" customHeight="1">
      <c r="H48" s="16">
        <v>45780.0</v>
      </c>
      <c r="I48" s="18" t="s">
        <v>190</v>
      </c>
      <c r="J48" s="18">
        <v>14000.0</v>
      </c>
      <c r="K48" s="18"/>
      <c r="L48" s="18" t="s">
        <v>158</v>
      </c>
      <c r="M48" s="17" t="s">
        <v>191</v>
      </c>
      <c r="N48" s="18">
        <f t="shared" si="2"/>
        <v>441000</v>
      </c>
      <c r="O48" s="6"/>
      <c r="P48" s="6"/>
    </row>
    <row r="49" ht="15.75" customHeight="1">
      <c r="H49" s="16">
        <v>45781.0</v>
      </c>
      <c r="I49" s="18" t="s">
        <v>165</v>
      </c>
      <c r="J49" s="18"/>
      <c r="K49" s="18">
        <v>180000.0</v>
      </c>
      <c r="L49" s="18" t="s">
        <v>166</v>
      </c>
      <c r="M49" s="17" t="s">
        <v>192</v>
      </c>
      <c r="N49" s="18">
        <f t="shared" si="2"/>
        <v>621000</v>
      </c>
      <c r="O49" s="6"/>
      <c r="P49" s="6"/>
    </row>
    <row r="50" ht="15.75" customHeight="1">
      <c r="H50" s="16">
        <v>45782.0</v>
      </c>
      <c r="I50" s="18" t="s">
        <v>193</v>
      </c>
      <c r="J50" s="18">
        <v>20000.0</v>
      </c>
      <c r="K50" s="18"/>
      <c r="L50" s="18" t="s">
        <v>194</v>
      </c>
      <c r="M50" s="17" t="s">
        <v>195</v>
      </c>
      <c r="N50" s="18">
        <f t="shared" si="2"/>
        <v>601000</v>
      </c>
      <c r="O50" s="6"/>
      <c r="P50" s="6"/>
    </row>
    <row r="51" ht="15.75" customHeight="1">
      <c r="H51" s="16">
        <v>45783.0</v>
      </c>
      <c r="I51" s="18" t="s">
        <v>165</v>
      </c>
      <c r="J51" s="18"/>
      <c r="K51" s="18">
        <v>150000.0</v>
      </c>
      <c r="L51" s="18" t="s">
        <v>166</v>
      </c>
      <c r="M51" s="17"/>
      <c r="N51" s="18">
        <f t="shared" si="2"/>
        <v>751000</v>
      </c>
      <c r="O51" s="6"/>
      <c r="P51" s="6"/>
    </row>
    <row r="52" ht="15.75" customHeight="1">
      <c r="H52" s="16">
        <v>45784.0</v>
      </c>
      <c r="I52" s="18" t="s">
        <v>169</v>
      </c>
      <c r="J52" s="18">
        <v>25000.0</v>
      </c>
      <c r="K52" s="18"/>
      <c r="L52" s="18" t="s">
        <v>158</v>
      </c>
      <c r="M52" s="17" t="s">
        <v>171</v>
      </c>
      <c r="N52" s="18">
        <f t="shared" si="2"/>
        <v>726000</v>
      </c>
      <c r="O52" s="6"/>
      <c r="P52" s="6"/>
    </row>
    <row r="53" ht="15.75" customHeight="1">
      <c r="H53" s="16">
        <v>45785.0</v>
      </c>
      <c r="I53" s="18" t="s">
        <v>178</v>
      </c>
      <c r="J53" s="18">
        <v>30000.0</v>
      </c>
      <c r="K53" s="18"/>
      <c r="L53" s="18" t="s">
        <v>147</v>
      </c>
      <c r="M53" s="17" t="s">
        <v>180</v>
      </c>
      <c r="N53" s="18">
        <f t="shared" si="2"/>
        <v>696000</v>
      </c>
      <c r="O53" s="6"/>
      <c r="P53" s="6"/>
    </row>
    <row r="54" ht="15.75" customHeight="1">
      <c r="H54" s="16">
        <v>45786.0</v>
      </c>
      <c r="I54" s="18" t="s">
        <v>162</v>
      </c>
      <c r="J54" s="18">
        <v>20000.0</v>
      </c>
      <c r="K54" s="18"/>
      <c r="L54" s="18" t="s">
        <v>163</v>
      </c>
      <c r="M54" s="17" t="s">
        <v>182</v>
      </c>
      <c r="N54" s="18">
        <f t="shared" si="2"/>
        <v>676000</v>
      </c>
      <c r="O54" s="6"/>
      <c r="P54" s="6"/>
    </row>
    <row r="55" ht="15.75" customHeight="1">
      <c r="H55" s="16">
        <v>45787.0</v>
      </c>
      <c r="I55" s="18" t="s">
        <v>181</v>
      </c>
      <c r="J55" s="18">
        <v>25000.0</v>
      </c>
      <c r="K55" s="18"/>
      <c r="L55" s="18" t="s">
        <v>147</v>
      </c>
      <c r="M55" s="17" t="s">
        <v>185</v>
      </c>
      <c r="N55" s="18">
        <f t="shared" si="2"/>
        <v>651000</v>
      </c>
      <c r="O55" s="6"/>
      <c r="P55" s="6"/>
    </row>
    <row r="56" ht="15.75" customHeight="1">
      <c r="H56" s="16">
        <v>45788.0</v>
      </c>
      <c r="I56" s="18" t="s">
        <v>183</v>
      </c>
      <c r="J56" s="18">
        <v>30000.0</v>
      </c>
      <c r="K56" s="18"/>
      <c r="L56" s="18" t="s">
        <v>158</v>
      </c>
      <c r="M56" s="17" t="s">
        <v>186</v>
      </c>
      <c r="N56" s="18">
        <f t="shared" si="2"/>
        <v>621000</v>
      </c>
      <c r="O56" s="6"/>
      <c r="P56" s="6"/>
    </row>
    <row r="57" ht="15.75" customHeight="1">
      <c r="H57" s="16">
        <v>45789.0</v>
      </c>
      <c r="I57" s="18" t="s">
        <v>184</v>
      </c>
      <c r="J57" s="18">
        <v>20000.0</v>
      </c>
      <c r="K57" s="18"/>
      <c r="L57" s="18" t="s">
        <v>147</v>
      </c>
      <c r="M57" s="17" t="s">
        <v>188</v>
      </c>
      <c r="N57" s="18">
        <f t="shared" si="2"/>
        <v>601000</v>
      </c>
      <c r="O57" s="6"/>
      <c r="P57" s="6"/>
    </row>
    <row r="58" ht="15.75" customHeight="1">
      <c r="H58" s="16">
        <v>45790.0</v>
      </c>
      <c r="I58" s="18" t="s">
        <v>196</v>
      </c>
      <c r="J58" s="18">
        <v>25000.0</v>
      </c>
      <c r="K58" s="18"/>
      <c r="L58" s="18" t="s">
        <v>144</v>
      </c>
      <c r="M58" s="17" t="s">
        <v>176</v>
      </c>
      <c r="N58" s="18">
        <f t="shared" si="2"/>
        <v>576000</v>
      </c>
      <c r="O58" s="6"/>
      <c r="P58" s="6"/>
    </row>
    <row r="59" ht="15.75" customHeight="1">
      <c r="H59" s="16">
        <v>45791.0</v>
      </c>
      <c r="I59" s="18" t="s">
        <v>165</v>
      </c>
      <c r="J59" s="18"/>
      <c r="K59" s="18">
        <v>180000.0</v>
      </c>
      <c r="L59" s="18" t="s">
        <v>166</v>
      </c>
      <c r="M59" s="17"/>
      <c r="N59" s="18">
        <f t="shared" si="2"/>
        <v>756000</v>
      </c>
      <c r="O59" s="6"/>
      <c r="P59" s="6"/>
    </row>
    <row r="60" ht="15.75" customHeight="1">
      <c r="H60" s="16">
        <v>45792.0</v>
      </c>
      <c r="I60" s="18" t="s">
        <v>187</v>
      </c>
      <c r="J60" s="18">
        <v>20000.0</v>
      </c>
      <c r="K60" s="18"/>
      <c r="L60" s="18" t="s">
        <v>144</v>
      </c>
      <c r="M60" s="17" t="s">
        <v>191</v>
      </c>
      <c r="N60" s="18">
        <f t="shared" si="2"/>
        <v>736000</v>
      </c>
      <c r="O60" s="6"/>
      <c r="P60" s="6"/>
    </row>
    <row r="61" ht="15.75" customHeight="1">
      <c r="H61" s="16">
        <v>45793.0</v>
      </c>
      <c r="I61" s="18" t="s">
        <v>197</v>
      </c>
      <c r="J61" s="18">
        <v>25000.0</v>
      </c>
      <c r="K61" s="18"/>
      <c r="L61" s="18" t="s">
        <v>147</v>
      </c>
      <c r="M61" s="17" t="s">
        <v>173</v>
      </c>
      <c r="N61" s="18">
        <f t="shared" si="2"/>
        <v>711000</v>
      </c>
      <c r="O61" s="6"/>
      <c r="P61" s="6"/>
    </row>
    <row r="62" ht="15.75" customHeight="1">
      <c r="H62" s="16">
        <v>45794.0</v>
      </c>
      <c r="I62" s="18" t="s">
        <v>190</v>
      </c>
      <c r="J62" s="18">
        <v>30000.0</v>
      </c>
      <c r="K62" s="18"/>
      <c r="L62" s="18" t="s">
        <v>158</v>
      </c>
      <c r="M62" s="17" t="s">
        <v>195</v>
      </c>
      <c r="N62" s="18">
        <f t="shared" si="2"/>
        <v>681000</v>
      </c>
      <c r="O62" s="6"/>
      <c r="P62" s="6"/>
    </row>
    <row r="63" ht="15.75" customHeight="1">
      <c r="H63" s="16">
        <v>45795.0</v>
      </c>
      <c r="I63" s="18" t="s">
        <v>198</v>
      </c>
      <c r="J63" s="18">
        <v>20000.0</v>
      </c>
      <c r="K63" s="18"/>
      <c r="L63" s="18" t="s">
        <v>144</v>
      </c>
      <c r="M63" s="17" t="s">
        <v>192</v>
      </c>
      <c r="N63" s="18">
        <f t="shared" si="2"/>
        <v>661000</v>
      </c>
      <c r="O63" s="6"/>
      <c r="P63" s="6"/>
    </row>
    <row r="64" ht="15.75" customHeight="1">
      <c r="H64" s="16">
        <v>45796.0</v>
      </c>
      <c r="I64" s="18" t="s">
        <v>165</v>
      </c>
      <c r="J64" s="18"/>
      <c r="K64" s="18">
        <v>180000.0</v>
      </c>
      <c r="L64" s="18" t="s">
        <v>166</v>
      </c>
      <c r="M64" s="17"/>
      <c r="N64" s="18">
        <f t="shared" si="2"/>
        <v>841000</v>
      </c>
      <c r="O64" s="6"/>
      <c r="P64" s="6"/>
    </row>
    <row r="65" ht="15.75" customHeight="1">
      <c r="H65" s="16">
        <v>45797.0</v>
      </c>
      <c r="I65" s="18" t="s">
        <v>199</v>
      </c>
      <c r="J65" s="18">
        <v>30000.0</v>
      </c>
      <c r="K65" s="18"/>
      <c r="L65" s="18" t="s">
        <v>194</v>
      </c>
      <c r="M65" s="17" t="s">
        <v>200</v>
      </c>
      <c r="N65" s="18">
        <f t="shared" si="2"/>
        <v>811000</v>
      </c>
      <c r="O65" s="6"/>
      <c r="P65" s="6"/>
    </row>
    <row r="66" ht="15.75" customHeight="1">
      <c r="H66" s="16">
        <v>45798.0</v>
      </c>
      <c r="I66" s="18" t="s">
        <v>201</v>
      </c>
      <c r="J66" s="18">
        <v>20000.0</v>
      </c>
      <c r="K66" s="18"/>
      <c r="L66" s="18" t="s">
        <v>158</v>
      </c>
      <c r="M66" s="17" t="s">
        <v>202</v>
      </c>
      <c r="N66" s="18">
        <f t="shared" si="2"/>
        <v>791000</v>
      </c>
      <c r="O66" s="6"/>
      <c r="P66" s="6"/>
    </row>
    <row r="67" ht="15.75" customHeight="1">
      <c r="H67" s="16">
        <v>45799.0</v>
      </c>
      <c r="I67" s="18" t="s">
        <v>203</v>
      </c>
      <c r="J67" s="18">
        <v>25000.0</v>
      </c>
      <c r="K67" s="18"/>
      <c r="L67" s="18" t="s">
        <v>147</v>
      </c>
      <c r="M67" s="17" t="s">
        <v>180</v>
      </c>
      <c r="N67" s="18">
        <f t="shared" si="2"/>
        <v>766000</v>
      </c>
      <c r="O67" s="6"/>
      <c r="P67" s="6"/>
    </row>
    <row r="68" ht="15.75" customHeight="1">
      <c r="H68" s="16">
        <v>45800.0</v>
      </c>
      <c r="I68" s="18" t="s">
        <v>204</v>
      </c>
      <c r="J68" s="18">
        <v>35000.0</v>
      </c>
      <c r="K68" s="18"/>
      <c r="L68" s="18" t="s">
        <v>158</v>
      </c>
      <c r="M68" s="17" t="s">
        <v>205</v>
      </c>
      <c r="N68" s="18">
        <f t="shared" si="2"/>
        <v>731000</v>
      </c>
      <c r="O68" s="6"/>
      <c r="P68" s="6"/>
    </row>
    <row r="69" ht="15.75" customHeight="1">
      <c r="H69" s="16">
        <v>45801.0</v>
      </c>
      <c r="I69" s="18" t="s">
        <v>206</v>
      </c>
      <c r="J69" s="18">
        <v>25000.0</v>
      </c>
      <c r="K69" s="18"/>
      <c r="L69" s="18" t="s">
        <v>147</v>
      </c>
      <c r="M69" s="17" t="s">
        <v>179</v>
      </c>
      <c r="N69" s="18">
        <f t="shared" si="2"/>
        <v>706000</v>
      </c>
      <c r="O69" s="6"/>
      <c r="P69" s="6"/>
    </row>
    <row r="70" ht="15.75" customHeight="1">
      <c r="H70" s="16">
        <v>45802.0</v>
      </c>
      <c r="I70" s="18" t="s">
        <v>165</v>
      </c>
      <c r="J70" s="18"/>
      <c r="K70" s="18">
        <v>160000.0</v>
      </c>
      <c r="L70" s="18" t="s">
        <v>166</v>
      </c>
      <c r="M70" s="17"/>
      <c r="N70" s="18">
        <f t="shared" si="2"/>
        <v>866000</v>
      </c>
      <c r="O70" s="6"/>
      <c r="P70" s="6"/>
    </row>
    <row r="71" ht="15.75" customHeight="1">
      <c r="H71" s="16">
        <v>45803.0</v>
      </c>
      <c r="I71" s="18" t="s">
        <v>207</v>
      </c>
      <c r="J71" s="18">
        <v>70000.0</v>
      </c>
      <c r="K71" s="18"/>
      <c r="L71" s="18" t="s">
        <v>144</v>
      </c>
      <c r="M71" s="17" t="s">
        <v>208</v>
      </c>
      <c r="N71" s="18">
        <f t="shared" si="2"/>
        <v>796000</v>
      </c>
      <c r="O71" s="6"/>
      <c r="P71" s="6"/>
    </row>
    <row r="72" ht="15.75" customHeight="1">
      <c r="H72" s="16">
        <v>45804.0</v>
      </c>
      <c r="I72" s="18" t="s">
        <v>209</v>
      </c>
      <c r="J72" s="18">
        <v>20000.0</v>
      </c>
      <c r="K72" s="18"/>
      <c r="L72" s="18" t="s">
        <v>144</v>
      </c>
      <c r="M72" s="17" t="s">
        <v>176</v>
      </c>
      <c r="N72" s="18">
        <f t="shared" si="2"/>
        <v>776000</v>
      </c>
      <c r="O72" s="6"/>
      <c r="P72" s="6"/>
    </row>
    <row r="73" ht="15.75" customHeight="1">
      <c r="H73" s="16">
        <v>45805.0</v>
      </c>
      <c r="I73" s="18" t="s">
        <v>210</v>
      </c>
      <c r="J73" s="18">
        <v>25000.0</v>
      </c>
      <c r="K73" s="18"/>
      <c r="L73" s="18" t="s">
        <v>158</v>
      </c>
      <c r="M73" s="17" t="s">
        <v>211</v>
      </c>
      <c r="N73" s="18">
        <f t="shared" si="2"/>
        <v>751000</v>
      </c>
      <c r="O73" s="6"/>
      <c r="P73" s="6"/>
    </row>
    <row r="74" ht="15.75" customHeight="1">
      <c r="H74" s="16">
        <v>45806.0</v>
      </c>
      <c r="I74" s="18" t="s">
        <v>212</v>
      </c>
      <c r="J74" s="18">
        <v>50000.0</v>
      </c>
      <c r="K74" s="18"/>
      <c r="L74" s="18" t="s">
        <v>147</v>
      </c>
      <c r="M74" s="17" t="s">
        <v>213</v>
      </c>
      <c r="N74" s="18">
        <f t="shared" si="2"/>
        <v>701000</v>
      </c>
      <c r="O74" s="6"/>
      <c r="P74" s="6"/>
    </row>
    <row r="75" ht="15.75" customHeight="1">
      <c r="H75" s="16">
        <v>45807.0</v>
      </c>
      <c r="I75" s="18" t="s">
        <v>165</v>
      </c>
      <c r="J75" s="18"/>
      <c r="K75" s="18">
        <v>190000.0</v>
      </c>
      <c r="L75" s="18" t="s">
        <v>166</v>
      </c>
      <c r="M75" s="17"/>
      <c r="N75" s="18">
        <f t="shared" si="2"/>
        <v>891000</v>
      </c>
      <c r="O75" s="6"/>
      <c r="P75" s="6"/>
    </row>
    <row r="76" ht="15.75" customHeight="1">
      <c r="H76" s="16">
        <v>45808.0</v>
      </c>
      <c r="I76" s="18" t="s">
        <v>214</v>
      </c>
      <c r="J76" s="18">
        <v>80000.0</v>
      </c>
      <c r="K76" s="18"/>
      <c r="L76" s="18" t="s">
        <v>147</v>
      </c>
      <c r="M76" s="17" t="s">
        <v>215</v>
      </c>
      <c r="N76" s="18">
        <f t="shared" si="2"/>
        <v>811000</v>
      </c>
      <c r="O76" s="6"/>
      <c r="P76" s="6"/>
    </row>
    <row r="77" ht="15.75" customHeight="1">
      <c r="H77" s="16">
        <v>45809.0</v>
      </c>
      <c r="I77" s="18" t="s">
        <v>216</v>
      </c>
      <c r="J77" s="18">
        <v>30000.0</v>
      </c>
      <c r="K77" s="18"/>
      <c r="L77" s="18" t="s">
        <v>158</v>
      </c>
      <c r="M77" s="17" t="s">
        <v>217</v>
      </c>
      <c r="N77" s="18">
        <f t="shared" si="2"/>
        <v>781000</v>
      </c>
      <c r="O77" s="6"/>
      <c r="P77" s="6"/>
    </row>
    <row r="78" ht="15.75" customHeight="1">
      <c r="H78" s="16">
        <v>45810.0</v>
      </c>
      <c r="I78" s="18" t="s">
        <v>218</v>
      </c>
      <c r="J78" s="18">
        <v>20000.0</v>
      </c>
      <c r="K78" s="18"/>
      <c r="L78" s="18" t="s">
        <v>140</v>
      </c>
      <c r="M78" s="17" t="s">
        <v>219</v>
      </c>
      <c r="N78" s="18">
        <f t="shared" si="2"/>
        <v>761000</v>
      </c>
      <c r="O78" s="6"/>
      <c r="P78" s="6"/>
    </row>
    <row r="79" ht="15.75" customHeight="1">
      <c r="H79" s="16">
        <v>45811.0</v>
      </c>
      <c r="I79" s="18" t="s">
        <v>220</v>
      </c>
      <c r="J79" s="18">
        <v>25000.0</v>
      </c>
      <c r="K79" s="18"/>
      <c r="L79" s="18" t="s">
        <v>158</v>
      </c>
      <c r="M79" s="17" t="s">
        <v>221</v>
      </c>
      <c r="N79" s="18">
        <f t="shared" si="2"/>
        <v>736000</v>
      </c>
      <c r="O79" s="6"/>
      <c r="P79" s="6"/>
    </row>
    <row r="80" ht="15.75" customHeight="1">
      <c r="H80" s="16">
        <v>45812.0</v>
      </c>
      <c r="I80" s="18" t="s">
        <v>165</v>
      </c>
      <c r="J80" s="18"/>
      <c r="K80" s="18">
        <v>160000.0</v>
      </c>
      <c r="L80" s="18" t="s">
        <v>166</v>
      </c>
      <c r="M80" s="17"/>
      <c r="N80" s="18">
        <f t="shared" si="2"/>
        <v>896000</v>
      </c>
      <c r="O80" s="6"/>
      <c r="P80" s="6"/>
    </row>
    <row r="81" ht="15.75" customHeight="1">
      <c r="H81" s="16">
        <v>45813.0</v>
      </c>
      <c r="I81" s="18" t="s">
        <v>222</v>
      </c>
      <c r="J81" s="18">
        <v>500000.0</v>
      </c>
      <c r="K81" s="18"/>
      <c r="L81" s="18" t="s">
        <v>158</v>
      </c>
      <c r="M81" s="17" t="s">
        <v>223</v>
      </c>
      <c r="N81" s="18">
        <f t="shared" si="2"/>
        <v>396000</v>
      </c>
      <c r="O81" s="6"/>
      <c r="P81" s="6"/>
    </row>
    <row r="82" ht="15.75" customHeight="1">
      <c r="H82" s="16">
        <v>45814.0</v>
      </c>
      <c r="I82" s="18" t="s">
        <v>224</v>
      </c>
      <c r="J82" s="18">
        <v>25000.0</v>
      </c>
      <c r="K82" s="18"/>
      <c r="L82" s="18" t="s">
        <v>194</v>
      </c>
      <c r="M82" s="17" t="s">
        <v>200</v>
      </c>
      <c r="N82" s="18">
        <f t="shared" si="2"/>
        <v>371000</v>
      </c>
      <c r="O82" s="6"/>
      <c r="P82" s="6"/>
    </row>
    <row r="83" ht="15.75" customHeight="1">
      <c r="H83" s="16">
        <v>45815.0</v>
      </c>
      <c r="I83" s="18" t="s">
        <v>225</v>
      </c>
      <c r="J83" s="18">
        <v>30000.0</v>
      </c>
      <c r="K83" s="18"/>
      <c r="L83" s="18" t="s">
        <v>158</v>
      </c>
      <c r="M83" s="17" t="s">
        <v>171</v>
      </c>
      <c r="N83" s="18">
        <f t="shared" si="2"/>
        <v>341000</v>
      </c>
      <c r="O83" s="6"/>
      <c r="P83" s="6"/>
    </row>
    <row r="84" ht="15.75" customHeight="1">
      <c r="H84" s="16">
        <v>45816.0</v>
      </c>
      <c r="I84" s="18" t="s">
        <v>226</v>
      </c>
      <c r="J84" s="18">
        <v>20000.0</v>
      </c>
      <c r="K84" s="18"/>
      <c r="L84" s="18" t="s">
        <v>144</v>
      </c>
      <c r="M84" s="17"/>
      <c r="N84" s="18">
        <f t="shared" si="2"/>
        <v>321000</v>
      </c>
      <c r="O84" s="6"/>
      <c r="P84" s="6"/>
    </row>
    <row r="85" ht="15.75" customHeight="1">
      <c r="H85" s="16">
        <v>45817.0</v>
      </c>
      <c r="I85" s="18" t="s">
        <v>165</v>
      </c>
      <c r="J85" s="18"/>
      <c r="K85" s="18">
        <v>190000.0</v>
      </c>
      <c r="L85" s="18" t="s">
        <v>166</v>
      </c>
      <c r="M85" s="17" t="s">
        <v>176</v>
      </c>
      <c r="N85" s="18">
        <f t="shared" si="2"/>
        <v>511000</v>
      </c>
      <c r="O85" s="6"/>
      <c r="P85" s="6"/>
    </row>
    <row r="86" ht="15.75" customHeight="1">
      <c r="H86" s="16">
        <v>45818.0</v>
      </c>
      <c r="I86" s="18" t="s">
        <v>227</v>
      </c>
      <c r="J86" s="18">
        <v>30000.0</v>
      </c>
      <c r="K86" s="18"/>
      <c r="L86" s="18" t="s">
        <v>144</v>
      </c>
      <c r="M86" s="17" t="s">
        <v>228</v>
      </c>
      <c r="N86" s="18">
        <f t="shared" si="2"/>
        <v>481000</v>
      </c>
      <c r="O86" s="6"/>
      <c r="P86" s="6"/>
    </row>
    <row r="87" ht="15.75" customHeight="1">
      <c r="H87" s="16">
        <v>45819.0</v>
      </c>
      <c r="I87" s="18" t="s">
        <v>229</v>
      </c>
      <c r="J87" s="18">
        <v>20000.0</v>
      </c>
      <c r="K87" s="18"/>
      <c r="L87" s="18" t="s">
        <v>158</v>
      </c>
      <c r="M87" s="17" t="s">
        <v>191</v>
      </c>
      <c r="N87" s="18">
        <f t="shared" si="2"/>
        <v>461000</v>
      </c>
      <c r="O87" s="6"/>
      <c r="P87" s="6"/>
    </row>
    <row r="88" ht="15.75" customHeight="1">
      <c r="H88" s="16">
        <v>45820.0</v>
      </c>
      <c r="I88" s="18" t="s">
        <v>230</v>
      </c>
      <c r="J88" s="18">
        <v>25000.0</v>
      </c>
      <c r="K88" s="18"/>
      <c r="L88" s="18" t="s">
        <v>144</v>
      </c>
      <c r="M88" s="17" t="s">
        <v>180</v>
      </c>
      <c r="N88" s="18">
        <f t="shared" si="2"/>
        <v>436000</v>
      </c>
      <c r="O88" s="6"/>
      <c r="P88" s="6"/>
    </row>
    <row r="89" ht="15.75" customHeight="1">
      <c r="H89" s="16">
        <v>45821.0</v>
      </c>
      <c r="I89" s="18" t="s">
        <v>231</v>
      </c>
      <c r="J89" s="18">
        <v>30000.0</v>
      </c>
      <c r="K89" s="18"/>
      <c r="L89" s="18" t="s">
        <v>147</v>
      </c>
      <c r="M89" s="17"/>
      <c r="N89" s="18">
        <f t="shared" si="2"/>
        <v>406000</v>
      </c>
      <c r="O89" s="6"/>
      <c r="P89" s="6"/>
    </row>
    <row r="90" ht="15.75" customHeight="1">
      <c r="H90" s="16">
        <v>45822.0</v>
      </c>
      <c r="I90" s="18" t="s">
        <v>165</v>
      </c>
      <c r="J90" s="18"/>
      <c r="K90" s="18">
        <v>180000.0</v>
      </c>
      <c r="L90" s="18" t="s">
        <v>166</v>
      </c>
      <c r="M90" s="17" t="s">
        <v>232</v>
      </c>
      <c r="N90" s="18">
        <f t="shared" si="2"/>
        <v>586000</v>
      </c>
      <c r="O90" s="6"/>
      <c r="P90" s="6"/>
    </row>
    <row r="91" ht="15.75" customHeight="1">
      <c r="H91" s="16">
        <v>45823.0</v>
      </c>
      <c r="I91" s="18" t="s">
        <v>233</v>
      </c>
      <c r="J91" s="18">
        <v>120000.0</v>
      </c>
      <c r="K91" s="18"/>
      <c r="L91" s="18" t="s">
        <v>147</v>
      </c>
      <c r="M91" s="17" t="s">
        <v>234</v>
      </c>
      <c r="N91" s="18">
        <f t="shared" si="2"/>
        <v>466000</v>
      </c>
      <c r="O91" s="6"/>
      <c r="P91" s="6"/>
    </row>
    <row r="92" ht="15.75" customHeight="1">
      <c r="H92" s="16">
        <v>45824.0</v>
      </c>
      <c r="I92" s="18" t="s">
        <v>235</v>
      </c>
      <c r="J92" s="18">
        <v>30000.0</v>
      </c>
      <c r="K92" s="18"/>
      <c r="L92" s="18" t="s">
        <v>144</v>
      </c>
      <c r="M92" s="17" t="s">
        <v>236</v>
      </c>
      <c r="N92" s="18">
        <f t="shared" si="2"/>
        <v>436000</v>
      </c>
      <c r="O92" s="6"/>
      <c r="P92" s="6"/>
    </row>
    <row r="93" ht="15.75" customHeight="1">
      <c r="H93" s="16">
        <v>45825.0</v>
      </c>
      <c r="I93" s="18" t="s">
        <v>237</v>
      </c>
      <c r="J93" s="18">
        <v>20000.0</v>
      </c>
      <c r="K93" s="18"/>
      <c r="L93" s="18" t="s">
        <v>144</v>
      </c>
      <c r="M93" s="17" t="s">
        <v>238</v>
      </c>
      <c r="N93" s="18">
        <f t="shared" si="2"/>
        <v>416000</v>
      </c>
      <c r="O93" s="6"/>
      <c r="P93" s="6"/>
    </row>
    <row r="94" ht="15.75" customHeight="1">
      <c r="H94" s="16">
        <v>45826.0</v>
      </c>
      <c r="I94" s="18" t="s">
        <v>239</v>
      </c>
      <c r="J94" s="18">
        <v>25000.0</v>
      </c>
      <c r="K94" s="18"/>
      <c r="L94" s="18" t="s">
        <v>166</v>
      </c>
      <c r="M94" s="17"/>
      <c r="N94" s="18">
        <f t="shared" si="2"/>
        <v>391000</v>
      </c>
      <c r="O94" s="6"/>
      <c r="P94" s="6"/>
    </row>
    <row r="95" ht="15.75" customHeight="1">
      <c r="H95" s="16">
        <v>45827.0</v>
      </c>
      <c r="I95" s="18" t="s">
        <v>165</v>
      </c>
      <c r="J95" s="18"/>
      <c r="K95" s="18">
        <v>190000.0</v>
      </c>
      <c r="L95" s="18" t="s">
        <v>166</v>
      </c>
      <c r="M95" s="17"/>
      <c r="N95" s="18">
        <f t="shared" si="2"/>
        <v>581000</v>
      </c>
      <c r="O95" s="6"/>
      <c r="P95" s="6"/>
    </row>
    <row r="96" ht="15.75" customHeight="1">
      <c r="H96" s="16">
        <v>45828.0</v>
      </c>
      <c r="I96" s="18" t="s">
        <v>240</v>
      </c>
      <c r="J96" s="18">
        <v>20000.0</v>
      </c>
      <c r="K96" s="18"/>
      <c r="L96" s="18" t="s">
        <v>163</v>
      </c>
      <c r="M96" s="17" t="s">
        <v>241</v>
      </c>
      <c r="N96" s="18">
        <f t="shared" si="2"/>
        <v>561000</v>
      </c>
      <c r="O96" s="6"/>
      <c r="P96" s="6"/>
    </row>
    <row r="97" ht="15.75" customHeight="1">
      <c r="H97" s="16">
        <v>45829.0</v>
      </c>
      <c r="I97" s="18" t="s">
        <v>242</v>
      </c>
      <c r="J97" s="18">
        <v>25000.0</v>
      </c>
      <c r="K97" s="18"/>
      <c r="L97" s="18" t="s">
        <v>194</v>
      </c>
      <c r="M97" s="17" t="s">
        <v>243</v>
      </c>
      <c r="N97" s="18">
        <f t="shared" si="2"/>
        <v>536000</v>
      </c>
      <c r="O97" s="6"/>
      <c r="P97" s="6"/>
    </row>
    <row r="98" ht="15.75" customHeight="1">
      <c r="H98" s="16">
        <v>45830.0</v>
      </c>
      <c r="I98" s="18" t="s">
        <v>244</v>
      </c>
      <c r="J98" s="18">
        <v>30000.0</v>
      </c>
      <c r="K98" s="18"/>
      <c r="L98" s="18" t="s">
        <v>158</v>
      </c>
      <c r="M98" s="17" t="s">
        <v>245</v>
      </c>
      <c r="N98" s="18">
        <f t="shared" si="2"/>
        <v>506000</v>
      </c>
      <c r="O98" s="6"/>
      <c r="P98" s="6"/>
    </row>
    <row r="99" ht="15.75" customHeight="1">
      <c r="H99" s="16">
        <v>45831.0</v>
      </c>
      <c r="I99" s="18" t="s">
        <v>246</v>
      </c>
      <c r="J99" s="18">
        <v>20000.0</v>
      </c>
      <c r="K99" s="18"/>
      <c r="L99" s="18" t="s">
        <v>166</v>
      </c>
      <c r="M99" s="17"/>
      <c r="N99" s="18">
        <f t="shared" si="2"/>
        <v>486000</v>
      </c>
      <c r="O99" s="6"/>
      <c r="P99" s="6"/>
    </row>
    <row r="100" ht="15.75" customHeight="1">
      <c r="H100" s="16">
        <v>45832.0</v>
      </c>
      <c r="I100" s="18" t="s">
        <v>165</v>
      </c>
      <c r="J100" s="18"/>
      <c r="K100" s="18">
        <v>200000.0</v>
      </c>
      <c r="L100" s="18" t="s">
        <v>166</v>
      </c>
      <c r="M100" s="17"/>
      <c r="N100" s="18">
        <f t="shared" si="2"/>
        <v>686000</v>
      </c>
      <c r="O100" s="6"/>
      <c r="P100" s="6"/>
    </row>
    <row r="101" ht="15.75" customHeight="1">
      <c r="H101" s="16">
        <v>45833.0</v>
      </c>
      <c r="I101" s="18" t="s">
        <v>227</v>
      </c>
      <c r="J101" s="18">
        <v>30000.0</v>
      </c>
      <c r="K101" s="18"/>
      <c r="L101" s="18" t="s">
        <v>144</v>
      </c>
      <c r="M101" s="17" t="s">
        <v>228</v>
      </c>
      <c r="N101" s="18">
        <f t="shared" si="2"/>
        <v>656000</v>
      </c>
      <c r="O101" s="6"/>
      <c r="P101" s="6"/>
    </row>
    <row r="102" ht="15.75" customHeight="1">
      <c r="H102" s="16">
        <v>45834.0</v>
      </c>
      <c r="I102" s="18" t="s">
        <v>247</v>
      </c>
      <c r="J102" s="18">
        <v>30000.0</v>
      </c>
      <c r="K102" s="18"/>
      <c r="L102" s="19" t="s">
        <v>158</v>
      </c>
      <c r="M102" s="17" t="s">
        <v>248</v>
      </c>
      <c r="N102" s="18">
        <f t="shared" si="2"/>
        <v>626000</v>
      </c>
      <c r="O102" s="6"/>
      <c r="P102" s="6"/>
    </row>
    <row r="103" ht="15.75" customHeight="1">
      <c r="H103" s="16">
        <v>45835.0</v>
      </c>
      <c r="I103" s="18" t="s">
        <v>178</v>
      </c>
      <c r="J103" s="18">
        <v>35000.0</v>
      </c>
      <c r="K103" s="18"/>
      <c r="L103" s="19" t="s">
        <v>147</v>
      </c>
      <c r="M103" s="17" t="s">
        <v>180</v>
      </c>
      <c r="N103" s="18">
        <f t="shared" si="2"/>
        <v>591000</v>
      </c>
      <c r="O103" s="6"/>
      <c r="P103" s="6"/>
    </row>
    <row r="104" ht="15.75" customHeight="1">
      <c r="H104" s="16">
        <v>45836.0</v>
      </c>
      <c r="I104" s="18" t="s">
        <v>249</v>
      </c>
      <c r="J104" s="18">
        <v>25000.0</v>
      </c>
      <c r="K104" s="18"/>
      <c r="L104" s="19" t="s">
        <v>144</v>
      </c>
      <c r="M104" s="17" t="s">
        <v>176</v>
      </c>
      <c r="N104" s="18">
        <f t="shared" si="2"/>
        <v>566000</v>
      </c>
      <c r="O104" s="6"/>
      <c r="P104" s="6"/>
    </row>
    <row r="105" ht="15.75" customHeight="1">
      <c r="H105" s="16">
        <v>45837.0</v>
      </c>
      <c r="I105" s="18" t="s">
        <v>250</v>
      </c>
      <c r="J105" s="18">
        <v>30000.0</v>
      </c>
      <c r="K105" s="18"/>
      <c r="L105" s="19" t="s">
        <v>194</v>
      </c>
      <c r="M105" s="17" t="s">
        <v>251</v>
      </c>
      <c r="N105" s="18">
        <f t="shared" si="2"/>
        <v>536000</v>
      </c>
      <c r="O105" s="6"/>
      <c r="P105" s="6"/>
    </row>
    <row r="106" ht="15.75" customHeight="1">
      <c r="H106" s="16">
        <v>45838.0</v>
      </c>
      <c r="I106" s="18" t="s">
        <v>252</v>
      </c>
      <c r="J106" s="18">
        <v>35000.0</v>
      </c>
      <c r="K106" s="18"/>
      <c r="L106" s="19" t="s">
        <v>158</v>
      </c>
      <c r="M106" s="17" t="s">
        <v>253</v>
      </c>
      <c r="N106" s="18">
        <f t="shared" si="2"/>
        <v>501000</v>
      </c>
      <c r="O106" s="6"/>
      <c r="P106" s="6"/>
    </row>
    <row r="107" ht="15.75" customHeight="1">
      <c r="H107" s="16">
        <v>45839.0</v>
      </c>
      <c r="I107" s="18" t="s">
        <v>184</v>
      </c>
      <c r="J107" s="18">
        <v>25000.0</v>
      </c>
      <c r="K107" s="18"/>
      <c r="L107" s="19" t="s">
        <v>147</v>
      </c>
      <c r="M107" s="17" t="s">
        <v>188</v>
      </c>
      <c r="N107" s="18">
        <f t="shared" si="2"/>
        <v>476000</v>
      </c>
      <c r="O107" s="6"/>
      <c r="P107" s="6"/>
    </row>
    <row r="108" ht="15.75" customHeight="1">
      <c r="H108" s="16">
        <v>45840.0</v>
      </c>
      <c r="I108" s="18" t="s">
        <v>230</v>
      </c>
      <c r="J108" s="18">
        <v>30000.0</v>
      </c>
      <c r="K108" s="18"/>
      <c r="L108" s="19" t="s">
        <v>144</v>
      </c>
      <c r="M108" s="17" t="s">
        <v>191</v>
      </c>
      <c r="N108" s="18">
        <f t="shared" si="2"/>
        <v>446000</v>
      </c>
      <c r="O108" s="6"/>
      <c r="P108" s="6"/>
    </row>
    <row r="109" ht="15.75" customHeight="1">
      <c r="H109" s="16">
        <v>45841.0</v>
      </c>
      <c r="I109" s="18" t="s">
        <v>165</v>
      </c>
      <c r="J109" s="18"/>
      <c r="K109" s="18">
        <v>190000.0</v>
      </c>
      <c r="L109" s="19" t="s">
        <v>166</v>
      </c>
      <c r="M109" s="17"/>
      <c r="N109" s="18">
        <f t="shared" si="2"/>
        <v>636000</v>
      </c>
      <c r="O109" s="6"/>
      <c r="P109" s="6"/>
    </row>
    <row r="110" ht="15.75" customHeight="1">
      <c r="H110" s="16">
        <v>45842.0</v>
      </c>
      <c r="I110" s="18" t="s">
        <v>254</v>
      </c>
      <c r="J110" s="18">
        <v>25000.0</v>
      </c>
      <c r="K110" s="18"/>
      <c r="L110" s="19" t="s">
        <v>147</v>
      </c>
      <c r="M110" s="17" t="s">
        <v>185</v>
      </c>
      <c r="N110" s="18">
        <f t="shared" si="2"/>
        <v>611000</v>
      </c>
      <c r="O110" s="6"/>
      <c r="P110" s="6"/>
    </row>
    <row r="111" ht="15.75" customHeight="1">
      <c r="H111" s="16">
        <v>45843.0</v>
      </c>
      <c r="I111" s="18" t="s">
        <v>255</v>
      </c>
      <c r="J111" s="18">
        <v>30000.0</v>
      </c>
      <c r="K111" s="18"/>
      <c r="L111" s="19" t="s">
        <v>147</v>
      </c>
      <c r="M111" s="17" t="s">
        <v>256</v>
      </c>
      <c r="N111" s="18">
        <f t="shared" si="2"/>
        <v>581000</v>
      </c>
      <c r="O111" s="6"/>
      <c r="P111" s="6"/>
    </row>
    <row r="112" ht="15.75" customHeight="1">
      <c r="H112" s="16">
        <v>45844.0</v>
      </c>
      <c r="I112" s="18" t="s">
        <v>257</v>
      </c>
      <c r="J112" s="18">
        <v>35000.0</v>
      </c>
      <c r="K112" s="18"/>
      <c r="L112" s="19" t="s">
        <v>144</v>
      </c>
      <c r="M112" s="17" t="s">
        <v>258</v>
      </c>
      <c r="N112" s="18">
        <f t="shared" si="2"/>
        <v>546000</v>
      </c>
      <c r="O112" s="6"/>
      <c r="P112" s="6"/>
    </row>
    <row r="113" ht="15.75" customHeight="1">
      <c r="H113" s="16">
        <v>45845.0</v>
      </c>
      <c r="I113" s="18" t="s">
        <v>259</v>
      </c>
      <c r="J113" s="18">
        <v>25000.0</v>
      </c>
      <c r="K113" s="18"/>
      <c r="L113" s="19" t="s">
        <v>144</v>
      </c>
      <c r="M113" s="17" t="s">
        <v>192</v>
      </c>
      <c r="N113" s="18">
        <f t="shared" si="2"/>
        <v>521000</v>
      </c>
      <c r="O113" s="6"/>
      <c r="P113" s="6"/>
    </row>
    <row r="114" ht="15.75" customHeight="1">
      <c r="H114" s="16">
        <v>45846.0</v>
      </c>
      <c r="I114" s="18" t="s">
        <v>165</v>
      </c>
      <c r="J114" s="18"/>
      <c r="K114" s="18">
        <v>190000.0</v>
      </c>
      <c r="L114" s="19" t="s">
        <v>166</v>
      </c>
      <c r="M114" s="17"/>
      <c r="N114" s="18">
        <f t="shared" si="2"/>
        <v>711000</v>
      </c>
      <c r="O114" s="6"/>
      <c r="P114" s="6"/>
    </row>
    <row r="115" ht="15.75" customHeight="1">
      <c r="H115" s="16">
        <v>45847.0</v>
      </c>
      <c r="I115" s="18" t="s">
        <v>260</v>
      </c>
      <c r="J115" s="18">
        <v>35000.0</v>
      </c>
      <c r="K115" s="18"/>
      <c r="L115" s="19" t="s">
        <v>144</v>
      </c>
      <c r="M115" s="17" t="s">
        <v>261</v>
      </c>
      <c r="N115" s="18">
        <f t="shared" si="2"/>
        <v>676000</v>
      </c>
      <c r="O115" s="6"/>
      <c r="P115" s="6"/>
    </row>
    <row r="116" ht="15.75" customHeight="1">
      <c r="H116" s="16">
        <v>45848.0</v>
      </c>
      <c r="I116" s="18" t="s">
        <v>262</v>
      </c>
      <c r="J116" s="18">
        <v>25000.0</v>
      </c>
      <c r="K116" s="18"/>
      <c r="L116" s="19" t="s">
        <v>158</v>
      </c>
      <c r="M116" s="17" t="s">
        <v>263</v>
      </c>
      <c r="N116" s="18">
        <f t="shared" si="2"/>
        <v>651000</v>
      </c>
      <c r="O116" s="6"/>
      <c r="P116" s="6"/>
    </row>
    <row r="117" ht="15.75" customHeight="1">
      <c r="H117" s="16">
        <v>45849.0</v>
      </c>
      <c r="I117" s="18" t="s">
        <v>264</v>
      </c>
      <c r="J117" s="18">
        <v>30000.0</v>
      </c>
      <c r="K117" s="18"/>
      <c r="L117" s="19" t="s">
        <v>158</v>
      </c>
      <c r="M117" s="17" t="s">
        <v>265</v>
      </c>
      <c r="N117" s="18">
        <f t="shared" si="2"/>
        <v>621000</v>
      </c>
      <c r="O117" s="6"/>
      <c r="P117" s="6"/>
    </row>
    <row r="118" ht="15.75" customHeight="1">
      <c r="H118" s="16">
        <v>45850.0</v>
      </c>
      <c r="I118" s="18" t="s">
        <v>266</v>
      </c>
      <c r="J118" s="18">
        <v>35000.0</v>
      </c>
      <c r="K118" s="18"/>
      <c r="L118" s="19" t="s">
        <v>158</v>
      </c>
      <c r="M118" s="17" t="s">
        <v>267</v>
      </c>
      <c r="N118" s="18">
        <f t="shared" si="2"/>
        <v>586000</v>
      </c>
      <c r="O118" s="6"/>
      <c r="P118" s="6"/>
    </row>
    <row r="119" ht="15.75" customHeight="1">
      <c r="H119" s="16">
        <v>45851.0</v>
      </c>
      <c r="I119" s="18" t="s">
        <v>268</v>
      </c>
      <c r="J119" s="18">
        <v>25000.0</v>
      </c>
      <c r="K119" s="18"/>
      <c r="L119" s="19" t="s">
        <v>158</v>
      </c>
      <c r="M119" s="17" t="s">
        <v>269</v>
      </c>
      <c r="N119" s="18">
        <f t="shared" si="2"/>
        <v>561000</v>
      </c>
      <c r="O119" s="6"/>
      <c r="P119" s="6"/>
    </row>
    <row r="120" ht="15.75" customHeight="1">
      <c r="H120" s="16">
        <v>45852.0</v>
      </c>
      <c r="I120" s="18" t="s">
        <v>165</v>
      </c>
      <c r="J120" s="18"/>
      <c r="K120" s="18">
        <v>200000.0</v>
      </c>
      <c r="L120" s="19" t="s">
        <v>166</v>
      </c>
      <c r="M120" s="17"/>
      <c r="N120" s="18">
        <f t="shared" si="2"/>
        <v>761000</v>
      </c>
      <c r="O120" s="6"/>
      <c r="P120" s="6"/>
    </row>
    <row r="121" ht="15.75" customHeight="1">
      <c r="H121" s="16">
        <v>45853.0</v>
      </c>
      <c r="I121" s="18" t="s">
        <v>270</v>
      </c>
      <c r="J121" s="18">
        <v>35000.0</v>
      </c>
      <c r="K121" s="18"/>
      <c r="L121" s="19" t="s">
        <v>144</v>
      </c>
      <c r="M121" s="17" t="s">
        <v>271</v>
      </c>
      <c r="N121" s="18">
        <f t="shared" si="2"/>
        <v>726000</v>
      </c>
      <c r="O121" s="6"/>
      <c r="P121" s="6"/>
    </row>
    <row r="122" ht="15.75" customHeight="1">
      <c r="H122" s="16">
        <v>45854.0</v>
      </c>
      <c r="I122" s="18" t="s">
        <v>272</v>
      </c>
      <c r="J122" s="18">
        <v>25000.0</v>
      </c>
      <c r="K122" s="18"/>
      <c r="L122" s="19" t="s">
        <v>144</v>
      </c>
      <c r="M122" s="17" t="s">
        <v>273</v>
      </c>
      <c r="N122" s="18">
        <f t="shared" si="2"/>
        <v>701000</v>
      </c>
      <c r="O122" s="6"/>
      <c r="P122" s="6"/>
    </row>
    <row r="123" ht="15.75" customHeight="1">
      <c r="H123" s="16">
        <v>45855.0</v>
      </c>
      <c r="I123" s="18" t="s">
        <v>274</v>
      </c>
      <c r="J123" s="18">
        <v>30000.0</v>
      </c>
      <c r="K123" s="18"/>
      <c r="L123" s="19" t="s">
        <v>158</v>
      </c>
      <c r="M123" s="17" t="s">
        <v>275</v>
      </c>
      <c r="N123" s="18">
        <f t="shared" si="2"/>
        <v>671000</v>
      </c>
      <c r="O123" s="6"/>
      <c r="P123" s="6"/>
    </row>
    <row r="124" ht="15.75" customHeight="1">
      <c r="H124" s="16">
        <v>45856.0</v>
      </c>
      <c r="I124" s="18" t="s">
        <v>276</v>
      </c>
      <c r="J124" s="18">
        <v>35000.0</v>
      </c>
      <c r="K124" s="18"/>
      <c r="L124" s="19" t="s">
        <v>144</v>
      </c>
      <c r="M124" s="17" t="s">
        <v>277</v>
      </c>
      <c r="N124" s="18">
        <f t="shared" si="2"/>
        <v>636000</v>
      </c>
      <c r="O124" s="6"/>
      <c r="P124" s="6"/>
    </row>
    <row r="125" ht="15.75" customHeight="1">
      <c r="H125" s="16">
        <v>45857.0</v>
      </c>
      <c r="I125" s="18" t="s">
        <v>165</v>
      </c>
      <c r="J125" s="18"/>
      <c r="K125" s="18">
        <v>200000.0</v>
      </c>
      <c r="L125" s="19" t="s">
        <v>166</v>
      </c>
      <c r="M125" s="17"/>
      <c r="N125" s="18">
        <f t="shared" si="2"/>
        <v>836000</v>
      </c>
      <c r="O125" s="6"/>
      <c r="P125" s="6"/>
    </row>
    <row r="126" ht="15.75" customHeight="1">
      <c r="H126" s="16">
        <v>45858.0</v>
      </c>
      <c r="I126" s="18" t="s">
        <v>278</v>
      </c>
      <c r="J126" s="18">
        <v>30000.0</v>
      </c>
      <c r="K126" s="18"/>
      <c r="L126" s="19" t="s">
        <v>147</v>
      </c>
      <c r="M126" s="17" t="s">
        <v>279</v>
      </c>
      <c r="N126" s="18">
        <f t="shared" si="2"/>
        <v>806000</v>
      </c>
      <c r="O126" s="6"/>
      <c r="P126" s="6"/>
    </row>
    <row r="127" ht="15.75" customHeight="1">
      <c r="H127" s="16">
        <v>45859.0</v>
      </c>
      <c r="I127" s="18" t="s">
        <v>280</v>
      </c>
      <c r="J127" s="18">
        <v>35000.0</v>
      </c>
      <c r="K127" s="18"/>
      <c r="L127" s="19" t="s">
        <v>144</v>
      </c>
      <c r="M127" s="17" t="s">
        <v>281</v>
      </c>
      <c r="N127" s="18">
        <f t="shared" si="2"/>
        <v>771000</v>
      </c>
      <c r="O127" s="6"/>
      <c r="P127" s="6"/>
    </row>
    <row r="128" ht="15.75" customHeight="1">
      <c r="H128" s="16">
        <v>45860.0</v>
      </c>
      <c r="I128" s="18" t="s">
        <v>282</v>
      </c>
      <c r="J128" s="18">
        <v>25000.0</v>
      </c>
      <c r="K128" s="18"/>
      <c r="L128" s="19" t="s">
        <v>158</v>
      </c>
      <c r="M128" s="17" t="s">
        <v>283</v>
      </c>
      <c r="N128" s="18">
        <f t="shared" si="2"/>
        <v>746000</v>
      </c>
      <c r="O128" s="6"/>
      <c r="P128" s="6"/>
    </row>
    <row r="129" ht="15.75" customHeight="1">
      <c r="H129" s="16">
        <v>45861.0</v>
      </c>
      <c r="I129" s="18" t="s">
        <v>284</v>
      </c>
      <c r="J129" s="18">
        <v>30000.0</v>
      </c>
      <c r="K129" s="18"/>
      <c r="L129" s="19" t="s">
        <v>158</v>
      </c>
      <c r="M129" s="17" t="s">
        <v>285</v>
      </c>
      <c r="N129" s="18">
        <f t="shared" si="2"/>
        <v>716000</v>
      </c>
      <c r="O129" s="6"/>
      <c r="P129" s="6"/>
    </row>
    <row r="130" ht="15.75" customHeight="1">
      <c r="H130" s="16">
        <v>45862.0</v>
      </c>
      <c r="I130" s="18" t="s">
        <v>165</v>
      </c>
      <c r="J130" s="18"/>
      <c r="K130" s="18">
        <v>200000.0</v>
      </c>
      <c r="L130" s="19" t="s">
        <v>166</v>
      </c>
      <c r="M130" s="17"/>
      <c r="N130" s="18">
        <f t="shared" si="2"/>
        <v>916000</v>
      </c>
      <c r="O130" s="6"/>
      <c r="P130" s="6"/>
    </row>
    <row r="131" ht="15.75" customHeight="1">
      <c r="H131" s="16">
        <v>45863.0</v>
      </c>
      <c r="I131" s="18" t="s">
        <v>286</v>
      </c>
      <c r="J131" s="18">
        <v>25000.0</v>
      </c>
      <c r="K131" s="18"/>
      <c r="L131" s="19" t="s">
        <v>147</v>
      </c>
      <c r="M131" s="17" t="s">
        <v>287</v>
      </c>
      <c r="N131" s="18">
        <f t="shared" si="2"/>
        <v>891000</v>
      </c>
      <c r="O131" s="6"/>
      <c r="P131" s="6"/>
    </row>
    <row r="132" ht="15.75" customHeight="1">
      <c r="H132" s="16">
        <v>45864.0</v>
      </c>
      <c r="I132" s="18" t="s">
        <v>288</v>
      </c>
      <c r="J132" s="18">
        <v>30000.0</v>
      </c>
      <c r="K132" s="18"/>
      <c r="L132" s="19" t="s">
        <v>147</v>
      </c>
      <c r="M132" s="17" t="s">
        <v>289</v>
      </c>
      <c r="N132" s="18">
        <f t="shared" si="2"/>
        <v>861000</v>
      </c>
      <c r="O132" s="6"/>
      <c r="P132" s="6"/>
    </row>
    <row r="133" ht="15.75" customHeight="1">
      <c r="H133" s="16">
        <v>45865.0</v>
      </c>
      <c r="I133" s="18" t="s">
        <v>224</v>
      </c>
      <c r="J133" s="18">
        <v>35000.0</v>
      </c>
      <c r="K133" s="18"/>
      <c r="L133" s="19" t="s">
        <v>194</v>
      </c>
      <c r="M133" s="17" t="s">
        <v>290</v>
      </c>
      <c r="N133" s="18">
        <f t="shared" si="2"/>
        <v>826000</v>
      </c>
      <c r="O133" s="6"/>
      <c r="P133" s="6"/>
    </row>
    <row r="134" ht="15.75" customHeight="1">
      <c r="H134" s="16">
        <v>45866.0</v>
      </c>
      <c r="I134" s="18" t="s">
        <v>291</v>
      </c>
      <c r="J134" s="18">
        <v>25000.0</v>
      </c>
      <c r="K134" s="18"/>
      <c r="L134" s="19" t="s">
        <v>158</v>
      </c>
      <c r="M134" s="17" t="s">
        <v>292</v>
      </c>
      <c r="N134" s="18">
        <f t="shared" si="2"/>
        <v>801000</v>
      </c>
      <c r="O134" s="6"/>
      <c r="P134" s="6"/>
    </row>
    <row r="135" ht="15.75" customHeight="1">
      <c r="H135" s="16">
        <v>45867.0</v>
      </c>
      <c r="I135" s="18" t="s">
        <v>165</v>
      </c>
      <c r="J135" s="18"/>
      <c r="K135" s="18">
        <v>200000.0</v>
      </c>
      <c r="L135" s="19" t="s">
        <v>166</v>
      </c>
      <c r="M135" s="17"/>
      <c r="N135" s="18">
        <f t="shared" si="2"/>
        <v>1001000</v>
      </c>
      <c r="O135" s="6"/>
      <c r="P135" s="6"/>
    </row>
    <row r="136" ht="15.75" customHeight="1">
      <c r="H136" s="16">
        <v>45868.0</v>
      </c>
      <c r="I136" s="18" t="s">
        <v>203</v>
      </c>
      <c r="J136" s="18">
        <v>35000.0</v>
      </c>
      <c r="K136" s="18"/>
      <c r="L136" s="19" t="s">
        <v>147</v>
      </c>
      <c r="M136" s="17" t="s">
        <v>293</v>
      </c>
      <c r="N136" s="18">
        <f t="shared" si="2"/>
        <v>966000</v>
      </c>
      <c r="O136" s="6"/>
      <c r="P136" s="6"/>
    </row>
    <row r="137" ht="15.75" customHeight="1">
      <c r="H137" s="16">
        <v>45869.0</v>
      </c>
      <c r="I137" s="18" t="s">
        <v>294</v>
      </c>
      <c r="J137" s="18">
        <v>25000.0</v>
      </c>
      <c r="K137" s="18"/>
      <c r="L137" s="19" t="s">
        <v>158</v>
      </c>
      <c r="M137" s="17" t="s">
        <v>295</v>
      </c>
      <c r="N137" s="18">
        <f t="shared" si="2"/>
        <v>941000</v>
      </c>
      <c r="O137" s="6"/>
      <c r="P137" s="6"/>
    </row>
    <row r="138" ht="15.75" customHeight="1">
      <c r="H138" s="16">
        <v>45870.0</v>
      </c>
      <c r="I138" s="18" t="s">
        <v>296</v>
      </c>
      <c r="J138" s="18">
        <v>30000.0</v>
      </c>
      <c r="K138" s="18"/>
      <c r="L138" s="19" t="s">
        <v>140</v>
      </c>
      <c r="M138" s="17" t="s">
        <v>297</v>
      </c>
      <c r="N138" s="18">
        <f t="shared" si="2"/>
        <v>911000</v>
      </c>
      <c r="O138" s="6"/>
      <c r="P138" s="6"/>
    </row>
    <row r="139" ht="15.75" customHeight="1">
      <c r="H139" s="16">
        <v>45871.0</v>
      </c>
      <c r="I139" s="18" t="s">
        <v>298</v>
      </c>
      <c r="J139" s="18">
        <v>35000.0</v>
      </c>
      <c r="K139" s="18"/>
      <c r="L139" s="19" t="s">
        <v>158</v>
      </c>
      <c r="M139" s="17" t="s">
        <v>299</v>
      </c>
      <c r="N139" s="18">
        <f t="shared" si="2"/>
        <v>876000</v>
      </c>
      <c r="O139" s="6"/>
      <c r="P139" s="6"/>
    </row>
    <row r="140" ht="15.75" customHeight="1">
      <c r="H140" s="16">
        <v>45872.0</v>
      </c>
      <c r="I140" s="20" t="s">
        <v>165</v>
      </c>
      <c r="J140" s="20"/>
      <c r="K140" s="20">
        <v>200000.0</v>
      </c>
      <c r="L140" s="21" t="s">
        <v>166</v>
      </c>
      <c r="M140" s="17"/>
      <c r="N140" s="18">
        <f t="shared" si="2"/>
        <v>1076000</v>
      </c>
      <c r="O140" s="6"/>
      <c r="P140" s="6"/>
    </row>
    <row r="141" ht="15.75" customHeight="1">
      <c r="H141" s="16">
        <v>45873.0</v>
      </c>
      <c r="I141" s="18" t="s">
        <v>300</v>
      </c>
      <c r="J141" s="18">
        <v>30000.0</v>
      </c>
      <c r="K141" s="18"/>
      <c r="L141" s="18" t="s">
        <v>144</v>
      </c>
      <c r="M141" s="17" t="s">
        <v>301</v>
      </c>
      <c r="N141" s="18">
        <f t="shared" si="2"/>
        <v>1046000</v>
      </c>
      <c r="O141" s="6"/>
      <c r="P141" s="6"/>
    </row>
    <row r="142" ht="15.75" customHeight="1">
      <c r="H142" s="16">
        <v>45874.0</v>
      </c>
      <c r="I142" s="18" t="s">
        <v>302</v>
      </c>
      <c r="J142" s="18">
        <v>35000.0</v>
      </c>
      <c r="K142" s="18"/>
      <c r="L142" s="18" t="s">
        <v>194</v>
      </c>
      <c r="M142" s="17" t="s">
        <v>303</v>
      </c>
      <c r="N142" s="18">
        <f t="shared" si="2"/>
        <v>1011000</v>
      </c>
      <c r="O142" s="6"/>
      <c r="P142" s="6"/>
    </row>
    <row r="143" ht="15.75" customHeight="1">
      <c r="H143" s="16">
        <v>45875.0</v>
      </c>
      <c r="I143" s="18" t="s">
        <v>227</v>
      </c>
      <c r="J143" s="18">
        <v>25000.0</v>
      </c>
      <c r="K143" s="18"/>
      <c r="L143" s="18" t="s">
        <v>144</v>
      </c>
      <c r="M143" s="17" t="s">
        <v>304</v>
      </c>
      <c r="N143" s="18">
        <f t="shared" si="2"/>
        <v>986000</v>
      </c>
      <c r="O143" s="6"/>
      <c r="P143" s="6"/>
    </row>
    <row r="144" ht="15.75" customHeight="1">
      <c r="H144" s="16">
        <v>45876.0</v>
      </c>
      <c r="I144" s="18" t="s">
        <v>197</v>
      </c>
      <c r="J144" s="18">
        <v>30000.0</v>
      </c>
      <c r="K144" s="18"/>
      <c r="L144" s="18" t="s">
        <v>147</v>
      </c>
      <c r="M144" s="17" t="s">
        <v>305</v>
      </c>
      <c r="N144" s="18">
        <f t="shared" si="2"/>
        <v>956000</v>
      </c>
      <c r="O144" s="6"/>
      <c r="P144" s="6"/>
    </row>
    <row r="145" ht="15.75" customHeight="1">
      <c r="H145" s="16">
        <v>45877.0</v>
      </c>
      <c r="I145" s="18" t="s">
        <v>165</v>
      </c>
      <c r="J145" s="18"/>
      <c r="K145" s="18">
        <v>200000.0</v>
      </c>
      <c r="L145" s="18" t="s">
        <v>166</v>
      </c>
      <c r="M145" s="17"/>
      <c r="N145" s="18">
        <f t="shared" si="2"/>
        <v>1156000</v>
      </c>
      <c r="O145" s="6"/>
      <c r="P145" s="6"/>
    </row>
    <row r="146" ht="15.75" customHeight="1">
      <c r="H146" s="16">
        <v>45878.0</v>
      </c>
      <c r="I146" s="18" t="s">
        <v>306</v>
      </c>
      <c r="J146" s="18">
        <v>25000.0</v>
      </c>
      <c r="K146" s="18"/>
      <c r="L146" s="18" t="s">
        <v>158</v>
      </c>
      <c r="M146" s="17" t="s">
        <v>307</v>
      </c>
      <c r="N146" s="18">
        <f t="shared" si="2"/>
        <v>1131000</v>
      </c>
      <c r="O146" s="6"/>
      <c r="P146" s="6"/>
    </row>
    <row r="147" ht="15.75" customHeight="1">
      <c r="H147" s="16">
        <v>45879.0</v>
      </c>
      <c r="I147" s="18" t="s">
        <v>308</v>
      </c>
      <c r="J147" s="18">
        <v>30000.0</v>
      </c>
      <c r="K147" s="18"/>
      <c r="L147" s="18" t="s">
        <v>194</v>
      </c>
      <c r="M147" s="17" t="s">
        <v>309</v>
      </c>
      <c r="N147" s="18">
        <f t="shared" si="2"/>
        <v>1101000</v>
      </c>
      <c r="O147" s="6"/>
      <c r="P147" s="6"/>
    </row>
    <row r="148" ht="15.75" customHeight="1">
      <c r="H148" s="16">
        <v>45880.0</v>
      </c>
      <c r="I148" s="18" t="s">
        <v>310</v>
      </c>
      <c r="J148" s="18">
        <v>35000.0</v>
      </c>
      <c r="K148" s="18"/>
      <c r="L148" s="18" t="s">
        <v>163</v>
      </c>
      <c r="M148" s="17" t="s">
        <v>311</v>
      </c>
      <c r="N148" s="18">
        <f t="shared" si="2"/>
        <v>1066000</v>
      </c>
      <c r="O148" s="6"/>
      <c r="P148" s="6"/>
    </row>
    <row r="149" ht="15.75" customHeight="1">
      <c r="H149" s="6"/>
      <c r="I149" s="6"/>
      <c r="J149" s="6"/>
      <c r="K149" s="6"/>
      <c r="L149" s="6"/>
      <c r="M149" s="6"/>
      <c r="N149" s="6"/>
      <c r="O149" s="6"/>
      <c r="P149" s="6"/>
    </row>
    <row r="150" ht="15.75" customHeight="1">
      <c r="H150" s="6"/>
      <c r="I150" s="6"/>
      <c r="J150" s="6"/>
      <c r="K150" s="6"/>
      <c r="L150" s="6"/>
      <c r="M150" s="6"/>
      <c r="N150" s="6"/>
      <c r="O150" s="6"/>
      <c r="P150" s="6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2025-03-21T09:51:37Z</dcterms:created>
  <dc:creator>Горевалова Дарина Дмитриевна</dc:creator>
</cp:coreProperties>
</file>