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8-DS\github\SDSHL\docs\3-Dissertation\"/>
    </mc:Choice>
  </mc:AlternateContent>
  <xr:revisionPtr revIDLastSave="0" documentId="13_ncr:1_{15B5A3A1-A976-4ABB-913A-2DBB6A03EB07}" xr6:coauthVersionLast="45" xr6:coauthVersionMax="45" xr10:uidLastSave="{00000000-0000-0000-0000-000000000000}"/>
  <bookViews>
    <workbookView xWindow="-98" yWindow="-98" windowWidth="19396" windowHeight="10516" activeTab="2" xr2:uid="{A308BE41-2862-4667-A56F-8060DB51DB8D}"/>
  </bookViews>
  <sheets>
    <sheet name="MetricsComparision" sheetId="1" r:id="rId1"/>
    <sheet name="Feature-ClassificationType" sheetId="2" r:id="rId2"/>
    <sheet name="Graphs-4-PP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3" l="1"/>
  <c r="I5" i="4"/>
  <c r="I6" i="4"/>
  <c r="I7" i="4"/>
  <c r="I8" i="4"/>
  <c r="I9" i="4"/>
  <c r="I10" i="4"/>
  <c r="I11" i="4"/>
  <c r="I12" i="4"/>
  <c r="I13" i="4"/>
  <c r="I14" i="4"/>
  <c r="I4" i="4"/>
  <c r="H5" i="4"/>
  <c r="H6" i="4"/>
  <c r="H7" i="4"/>
  <c r="H8" i="4"/>
  <c r="H9" i="4"/>
  <c r="H10" i="4"/>
  <c r="H11" i="4"/>
  <c r="H12" i="4"/>
  <c r="H13" i="4"/>
  <c r="H14" i="4"/>
  <c r="H4" i="4"/>
  <c r="E24" i="3" l="1"/>
  <c r="E25" i="3"/>
  <c r="F33" i="3"/>
  <c r="F24" i="3" s="1"/>
  <c r="E33" i="3"/>
  <c r="C25" i="3"/>
  <c r="G25" i="3"/>
  <c r="B25" i="3"/>
  <c r="B24" i="3"/>
  <c r="C33" i="3"/>
  <c r="C24" i="3" s="1"/>
  <c r="D33" i="3"/>
  <c r="D25" i="3" s="1"/>
  <c r="G24" i="3"/>
  <c r="B33" i="3"/>
  <c r="F25" i="3" l="1"/>
  <c r="D24" i="3"/>
  <c r="F5" i="1"/>
  <c r="L5" i="1"/>
  <c r="D6" i="1"/>
  <c r="E6" i="1"/>
  <c r="F6" i="1" s="1"/>
  <c r="F7" i="1" s="1"/>
  <c r="F13" i="1" s="1"/>
  <c r="J6" i="1"/>
  <c r="K6" i="1"/>
  <c r="L10" i="1"/>
  <c r="L11" i="1" l="1"/>
  <c r="L6" i="1"/>
  <c r="L7" i="1" s="1"/>
  <c r="L9" i="1"/>
  <c r="L12" i="1" s="1"/>
  <c r="L13" i="1"/>
  <c r="F11" i="1"/>
  <c r="F9" i="1"/>
  <c r="F10" i="1"/>
  <c r="F12" i="1" s="1"/>
</calcChain>
</file>

<file path=xl/sharedStrings.xml><?xml version="1.0" encoding="utf-8"?>
<sst xmlns="http://schemas.openxmlformats.org/spreadsheetml/2006/main" count="127" uniqueCount="93">
  <si>
    <t>Error Rate</t>
  </si>
  <si>
    <t>F1 Score</t>
  </si>
  <si>
    <t>Precesion</t>
  </si>
  <si>
    <t>Recall</t>
  </si>
  <si>
    <t>Accuracy</t>
  </si>
  <si>
    <t>Actual</t>
  </si>
  <si>
    <t>Observation</t>
  </si>
  <si>
    <t>Model2</t>
  </si>
  <si>
    <t>Model1</t>
  </si>
  <si>
    <t>Total</t>
  </si>
  <si>
    <t>Feature Types</t>
  </si>
  <si>
    <t>LFS</t>
  </si>
  <si>
    <t>Embedding</t>
  </si>
  <si>
    <t>Both</t>
  </si>
  <si>
    <t>Classification 
Type</t>
  </si>
  <si>
    <t>Rule Based</t>
  </si>
  <si>
    <t> 2.5.1</t>
  </si>
  <si>
    <t> x</t>
  </si>
  <si>
    <t>Classical ML Algorithms</t>
  </si>
  <si>
    <t> 2.5.4</t>
  </si>
  <si>
    <t> 2.5.3</t>
  </si>
  <si>
    <t> 2.5.2</t>
  </si>
  <si>
    <t>CNN</t>
  </si>
  <si>
    <t>2.5.9</t>
  </si>
  <si>
    <t> 2.5.6</t>
  </si>
  <si>
    <t> 2.5.5</t>
  </si>
  <si>
    <t>Transformers</t>
  </si>
  <si>
    <t> 2.5.7</t>
  </si>
  <si>
    <t>Transfer Learning</t>
  </si>
  <si>
    <t> 2.5.8</t>
  </si>
  <si>
    <t>Smartphone Users by 2021 in Millions</t>
  </si>
  <si>
    <t>India</t>
  </si>
  <si>
    <t>Country</t>
  </si>
  <si>
    <t>Language</t>
  </si>
  <si>
    <t>Vernacular</t>
  </si>
  <si>
    <t>English</t>
  </si>
  <si>
    <t>Internet Users in India by Language Used by 2019</t>
  </si>
  <si>
    <t>Age</t>
  </si>
  <si>
    <t>Population</t>
  </si>
  <si>
    <t>Youth Population of India</t>
  </si>
  <si>
    <t>Age &lt;=35</t>
  </si>
  <si>
    <t>Age &gt;35</t>
  </si>
  <si>
    <t>Location</t>
  </si>
  <si>
    <t>Rest World</t>
  </si>
  <si>
    <t>*Rest World</t>
  </si>
  <si>
    <t>Lexical Feature</t>
  </si>
  <si>
    <t>Neural Network: 1 CNN + 1 RNN + 2 CNN with Embedding Transfer</t>
  </si>
  <si>
    <t xml:space="preserve">Using Task Transfer Technique </t>
  </si>
  <si>
    <t>Technique</t>
  </si>
  <si>
    <t>Models</t>
  </si>
  <si>
    <t>Created four embedding using only Embedding Transfer Technique. Ten Classifier for each embedding.</t>
  </si>
  <si>
    <t>Created four Embedding without Transfer Embedding. Ten Models for each embedding.</t>
  </si>
  <si>
    <t>Rank</t>
  </si>
  <si>
    <t>Country/Region</t>
  </si>
  <si>
    <t>Total population</t>
  </si>
  <si>
    <t>Smartphone penetration</t>
  </si>
  <si>
    <t>Smartphone users</t>
  </si>
  <si>
    <t> United Kingdom</t>
  </si>
  <si>
    <t> Germany</t>
  </si>
  <si>
    <t> United States</t>
  </si>
  <si>
    <t> France</t>
  </si>
  <si>
    <t> Spain</t>
  </si>
  <si>
    <t> South Korea</t>
  </si>
  <si>
    <t> Russia</t>
  </si>
  <si>
    <t> Italy</t>
  </si>
  <si>
    <t> China</t>
  </si>
  <si>
    <t> Japan</t>
  </si>
  <si>
    <t> Iran</t>
  </si>
  <si>
    <t> Turkey</t>
  </si>
  <si>
    <t> Mexico</t>
  </si>
  <si>
    <t> Brazil</t>
  </si>
  <si>
    <t> Vietnam</t>
  </si>
  <si>
    <t> Philippines</t>
  </si>
  <si>
    <t> Indonesia</t>
  </si>
  <si>
    <t> India</t>
  </si>
  <si>
    <t> Bangladesh</t>
  </si>
  <si>
    <t> Pakistan</t>
  </si>
  <si>
    <t>World Popu</t>
  </si>
  <si>
    <t>Smartphone</t>
  </si>
  <si>
    <t>https://en.wikipedia.org/wiki/List_of_countries_by_smartphone_penetration</t>
  </si>
  <si>
    <t>Smartphone Users 09/2019</t>
  </si>
  <si>
    <t>Population 09/2020</t>
  </si>
  <si>
    <t>Instagram Users 10/20</t>
  </si>
  <si>
    <t>WhatsApp Users 10/20</t>
  </si>
  <si>
    <t>Twitter Users 10/20</t>
  </si>
  <si>
    <t>FB Users 10/20</t>
  </si>
  <si>
    <t>Smartphone 09/2019</t>
  </si>
  <si>
    <t>Instagram 10/2020</t>
  </si>
  <si>
    <t>WhatsApp 10/2020</t>
  </si>
  <si>
    <t>Twitter 10/2020</t>
  </si>
  <si>
    <t>Facebook 10/2020</t>
  </si>
  <si>
    <t>https://www.statista.com/statistics/467163/forecast-of-smartphone-users-in-india/#:~:text=The%20number%20of%20smartphone%20users,3.8%20billion%20users%20in%202021.</t>
  </si>
  <si>
    <t>Combined Feature – Lexical + Best Embedding (fastTextWiki)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</si>
</sst>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+mj-lt"/>
    </font>
    <font>
      <u/>
      <sz val="11"/>
      <color theme="10"/>
      <name val="Calibri"/>
      <family val="2"/>
      <scheme val="minor"/>
    </font>
    <font>
      <b/>
      <sz val="12"/>
      <color rgb="FF202122"/>
      <name val="Arial"/>
      <family val="2"/>
    </font>
    <font>
      <sz val="12"/>
      <color rgb="FF202122"/>
      <name val="Arial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2" borderId="0" xfId="0" applyFill="1" applyBorder="1"/>
    <xf numFmtId="0" fontId="2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6" xfId="0" applyFont="1" applyFill="1" applyBorder="1" applyAlignment="1">
      <alignment horizontal="right" wrapText="1"/>
    </xf>
    <xf numFmtId="2" fontId="1" fillId="2" borderId="6" xfId="0" applyNumberFormat="1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 applyAlignment="1">
      <alignment wrapText="1"/>
    </xf>
    <xf numFmtId="2" fontId="0" fillId="2" borderId="9" xfId="0" applyNumberFormat="1" applyFill="1" applyBorder="1"/>
    <xf numFmtId="0" fontId="0" fillId="0" borderId="0" xfId="0" applyAlignment="1"/>
    <xf numFmtId="9" fontId="0" fillId="0" borderId="0" xfId="0" applyNumberFormat="1"/>
    <xf numFmtId="0" fontId="7" fillId="0" borderId="0" xfId="0" applyFont="1"/>
    <xf numFmtId="0" fontId="8" fillId="0" borderId="0" xfId="0" applyFont="1"/>
    <xf numFmtId="9" fontId="0" fillId="0" borderId="0" xfId="1" applyFont="1"/>
    <xf numFmtId="0" fontId="9" fillId="0" borderId="0" xfId="0" applyFont="1" applyAlignment="1">
      <alignment horizontal="justify" vertical="center" readingOrder="1"/>
    </xf>
    <xf numFmtId="2" fontId="0" fillId="0" borderId="0" xfId="0" applyNumberFormat="1"/>
    <xf numFmtId="0" fontId="11" fillId="5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3" fillId="4" borderId="0" xfId="2" applyFont="1" applyFill="1" applyAlignment="1">
      <alignment vertical="center"/>
    </xf>
    <xf numFmtId="10" fontId="12" fillId="4" borderId="0" xfId="0" applyNumberFormat="1" applyFont="1" applyFill="1" applyAlignment="1">
      <alignment vertical="center"/>
    </xf>
    <xf numFmtId="4" fontId="12" fillId="4" borderId="0" xfId="0" applyNumberFormat="1" applyFont="1" applyFill="1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'Graphs-4-PPT'!$B$2</c:f>
              <c:strCache>
                <c:ptCount val="1"/>
                <c:pt idx="0">
                  <c:v>Smartphone Users by 2021 in Millions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FB-47C6-9C0A-E929BC17C9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4FB-47C6-9C0A-E929BC17C9E7}"/>
              </c:ext>
            </c:extLst>
          </c:dPt>
          <c:dLbls>
            <c:dLbl>
              <c:idx val="0"/>
              <c:layout>
                <c:manualLayout>
                  <c:x val="-0.13723607792103487"/>
                  <c:y val="0.124593767626583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FB-47C6-9C0A-E929BC17C9E7}"/>
                </c:ext>
              </c:extLst>
            </c:dLbl>
            <c:dLbl>
              <c:idx val="1"/>
              <c:layout>
                <c:manualLayout>
                  <c:x val="0.28092927524671074"/>
                  <c:y val="-0.160226315667472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686665337173"/>
                      <c:h val="0.11775523292201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04FB-47C6-9C0A-E929BC17C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'Graphs-4-PPT'!$A$3:$A$4</c:f>
              <c:strCache>
                <c:ptCount val="2"/>
                <c:pt idx="0">
                  <c:v>India</c:v>
                </c:pt>
                <c:pt idx="1">
                  <c:v>Rest World</c:v>
                </c:pt>
              </c:strCache>
            </c:strRef>
          </c:cat>
          <c:val>
            <c:numRef>
              <c:f>'Graphs-4-PPT'!$B$3:$B$4</c:f>
              <c:numCache>
                <c:formatCode>General</c:formatCode>
                <c:ptCount val="2"/>
                <c:pt idx="0">
                  <c:v>760</c:v>
                </c:pt>
                <c:pt idx="1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FB-47C6-9C0A-E929BC17C9E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Internet Users in India by Language</a:t>
            </a:r>
          </a:p>
        </c:rich>
      </c:tx>
      <c:layout>
        <c:manualLayout>
          <c:xMode val="edge"/>
          <c:yMode val="edge"/>
          <c:x val="0.20688740405871978"/>
          <c:y val="3.4282192965170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5666973016384"/>
          <c:y val="0.2039790481427651"/>
          <c:w val="0.8066701441499623"/>
          <c:h val="0.564476938187547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'Graphs-4-PPT'!$G$3</c:f>
              <c:strCache>
                <c:ptCount val="1"/>
                <c:pt idx="0">
                  <c:v>Vernacular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'Graphs-4-PPT'!$F$4:$F$5</c:f>
              <c:numCache>
                <c:formatCode>General</c:formatCode>
                <c:ptCount val="2"/>
                <c:pt idx="0">
                  <c:v>2019</c:v>
                </c:pt>
                <c:pt idx="1">
                  <c:v>2030</c:v>
                </c:pt>
              </c:numCache>
            </c:numRef>
          </c:cat>
          <c:val>
            <c:numRef>
              <c:f>'Graphs-4-PPT'!$G$4:$G$5</c:f>
              <c:numCache>
                <c:formatCode>0%</c:formatCode>
                <c:ptCount val="2"/>
                <c:pt idx="0">
                  <c:v>0.6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7-4A29-BE73-8EFF6B128324}"/>
            </c:ext>
          </c:extLst>
        </c:ser>
        <c:ser>
          <c:idx val="1"/>
          <c:order val="1"/>
          <c:tx>
            <c:strRef>
              <c:f>'Graphs-4-PPT'!$H$3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'Graphs-4-PPT'!$F$4:$F$5</c:f>
              <c:numCache>
                <c:formatCode>General</c:formatCode>
                <c:ptCount val="2"/>
                <c:pt idx="0">
                  <c:v>2019</c:v>
                </c:pt>
                <c:pt idx="1">
                  <c:v>2030</c:v>
                </c:pt>
              </c:numCache>
            </c:numRef>
          </c:cat>
          <c:val>
            <c:numRef>
              <c:f>'Graphs-4-PPT'!$H$4:$H$5</c:f>
              <c:numCache>
                <c:formatCode>0%</c:formatCode>
                <c:ptCount val="2"/>
                <c:pt idx="0">
                  <c:v>0.4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7-4A29-BE73-8EFF6B1283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7973504"/>
        <c:axId val="1647947648"/>
      </c:barChart>
      <c:catAx>
        <c:axId val="1847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7648"/>
        <c:crosses val="autoZero"/>
        <c:auto val="1"/>
        <c:lblAlgn val="ctr"/>
        <c:lblOffset val="100"/>
        <c:noMultiLvlLbl val="0"/>
      </c:catAx>
      <c:valAx>
        <c:axId val="16479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Youth Population of India</a:t>
            </a:r>
          </a:p>
        </c:rich>
      </c:tx>
      <c:layout>
        <c:manualLayout>
          <c:xMode val="edge"/>
          <c:yMode val="edge"/>
          <c:x val="0.1319602631669845"/>
          <c:y val="4.415821234575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3301513082904"/>
          <c:y val="0.23730036083788567"/>
          <c:w val="0.67029072524993594"/>
          <c:h val="0.55744508232821555"/>
        </c:manualLayout>
      </c:layout>
      <c:pieChart>
        <c:varyColors val="1"/>
        <c:ser>
          <c:idx val="0"/>
          <c:order val="0"/>
          <c:tx>
            <c:strRef>
              <c:f>'Graphs-4-PPT'!$L$3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explosion val="1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A-48A5-A598-FC61AC9DF8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A-48A5-A598-FC61AC9DF887}"/>
              </c:ext>
            </c:extLst>
          </c:dPt>
          <c:dLbls>
            <c:dLbl>
              <c:idx val="0"/>
              <c:layout>
                <c:manualLayout>
                  <c:x val="-0.2222219157470689"/>
                  <c:y val="-5.33897126432341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3A-48A5-A598-FC61AC9DF8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'Graphs-4-PPT'!$K$4:$K$5</c:f>
              <c:strCache>
                <c:ptCount val="2"/>
                <c:pt idx="0">
                  <c:v>Age &lt;=35</c:v>
                </c:pt>
                <c:pt idx="1">
                  <c:v>Age &gt;35</c:v>
                </c:pt>
              </c:strCache>
            </c:strRef>
          </c:cat>
          <c:val>
            <c:numRef>
              <c:f>'Graphs-4-PPT'!$L$4:$L$5</c:f>
              <c:numCache>
                <c:formatCode>0%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3A-48A5-A598-FC61AC9DF88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Social</a:t>
            </a:r>
            <a:r>
              <a:rPr lang="en-US" sz="1200" baseline="0"/>
              <a:t> Media and India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'Graphs-4-PPT'!$A$24</c:f>
              <c:strCache>
                <c:ptCount val="1"/>
                <c:pt idx="0">
                  <c:v>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'Graphs-4-PPT'!$B$23:$G$23</c:f>
              <c:strCache>
                <c:ptCount val="6"/>
                <c:pt idx="0">
                  <c:v>Facebook 10/2020</c:v>
                </c:pt>
                <c:pt idx="1">
                  <c:v>Twitter 10/2020</c:v>
                </c:pt>
                <c:pt idx="2">
                  <c:v>WhatsApp 10/2020</c:v>
                </c:pt>
                <c:pt idx="3">
                  <c:v>Instagram 10/2020</c:v>
                </c:pt>
                <c:pt idx="4">
                  <c:v>Smartphone 09/2019</c:v>
                </c:pt>
                <c:pt idx="5">
                  <c:v>Population 09/2020</c:v>
                </c:pt>
              </c:strCache>
            </c:strRef>
          </c:cat>
          <c:val>
            <c:numRef>
              <c:f>'Graphs-4-PPT'!$B$24:$G$24</c:f>
              <c:numCache>
                <c:formatCode>0%</c:formatCode>
                <c:ptCount val="6"/>
                <c:pt idx="0">
                  <c:v>9.0909090909090912E-2</c:v>
                </c:pt>
                <c:pt idx="1">
                  <c:v>4.0767386091127102E-2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0.19756001574183393</c:v>
                </c:pt>
                <c:pt idx="5">
                  <c:v>0.17692307692307693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2-462E-9207-1EB70A5C82A8}"/>
            </c:ext>
          </c:extLst>
        </c:ser>
        <c:ser>
          <c:idx val="1"/>
          <c:order val="1"/>
          <c:tx>
            <c:strRef>
              <c:f>'Graphs-4-PPT'!$A$25</c:f>
              <c:strCache>
                <c:ptCount val="1"/>
                <c:pt idx="0">
                  <c:v>*Rest World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'Graphs-4-PPT'!$B$23:$G$23</c:f>
              <c:strCache>
                <c:ptCount val="6"/>
                <c:pt idx="0">
                  <c:v>Facebook 10/2020</c:v>
                </c:pt>
                <c:pt idx="1">
                  <c:v>Twitter 10/2020</c:v>
                </c:pt>
                <c:pt idx="2">
                  <c:v>WhatsApp 10/2020</c:v>
                </c:pt>
                <c:pt idx="3">
                  <c:v>Instagram 10/2020</c:v>
                </c:pt>
                <c:pt idx="4">
                  <c:v>Smartphone 09/2019</c:v>
                </c:pt>
                <c:pt idx="5">
                  <c:v>Population 09/2020</c:v>
                </c:pt>
              </c:strCache>
            </c:strRef>
          </c:cat>
          <c:val>
            <c:numRef>
              <c:f>'Graphs-4-PPT'!$B$25:$G$25</c:f>
              <c:numCache>
                <c:formatCode>0%</c:formatCode>
                <c:ptCount val="6"/>
                <c:pt idx="0">
                  <c:v>0.90909090909090906</c:v>
                </c:pt>
                <c:pt idx="1">
                  <c:v>0.95923261390887293</c:v>
                </c:pt>
                <c:pt idx="2">
                  <c:v>0.83333333333333337</c:v>
                </c:pt>
                <c:pt idx="3">
                  <c:v>0.84615384615384615</c:v>
                </c:pt>
                <c:pt idx="4">
                  <c:v>0.80243998425816609</c:v>
                </c:pt>
                <c:pt idx="5">
                  <c:v>0.82307692307692304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2-462E-9207-1EB70A5C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328608"/>
        <c:axId val="1578117184"/>
      </c:barChart>
      <c:catAx>
        <c:axId val="18593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17184"/>
        <c:crosses val="autoZero"/>
        <c:auto val="1"/>
        <c:lblAlgn val="ctr"/>
        <c:lblOffset val="100"/>
        <c:noMultiLvlLbl val="0"/>
      </c:catAx>
      <c:valAx>
        <c:axId val="1578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28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Number of Models</a:t>
            </a:r>
          </a:p>
        </c:rich>
      </c:tx>
      <c:layout>
        <c:manualLayout>
          <c:xMode val="edge"/>
          <c:yMode val="edge"/>
          <c:x val="0.30764567795362219"/>
          <c:y val="1.6486074013208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57797354538603"/>
          <c:y val="0.12646796732830232"/>
          <c:w val="0.52530235700735428"/>
          <c:h val="0.86269192118641469"/>
        </c:manualLayout>
      </c:layout>
      <c:pieChart>
        <c:varyColors val="1"/>
        <c:ser>
          <c:idx val="0"/>
          <c:order val="0"/>
          <c:tx>
            <c:strRef>
              <c:f>'Graphs-4-PPT'!$B$38</c:f>
              <c:strCache>
                <c:ptCount val="1"/>
                <c:pt idx="0">
                  <c:v>Models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C-40D8-96B1-A4B671F5E88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DC-40D8-96B1-A4B671F5E88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DC-40D8-96B1-A4B671F5E88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DC-40D8-96B1-A4B671F5E88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DC-40D8-96B1-A4B671F5E88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DC-40D8-96B1-A4B671F5E882}"/>
              </c:ext>
            </c:extLst>
          </c:dPt>
          <c:dLbls>
            <c:dLbl>
              <c:idx val="0"/>
              <c:layout>
                <c:manualLayout>
                  <c:x val="0.31463146314631463"/>
                  <c:y val="7.94941508920757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C-40D8-96B1-A4B671F5E882}"/>
                </c:ext>
              </c:extLst>
            </c:dLbl>
            <c:dLbl>
              <c:idx val="1"/>
              <c:layout>
                <c:manualLayout>
                  <c:x val="0.19361936193619361"/>
                  <c:y val="0.260162675646793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C-40D8-96B1-A4B671F5E882}"/>
                </c:ext>
              </c:extLst>
            </c:dLbl>
            <c:dLbl>
              <c:idx val="2"/>
              <c:layout>
                <c:manualLayout>
                  <c:x val="2.7015234618609035E-2"/>
                  <c:y val="0.1837229583759331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C-40D8-96B1-A4B671F5E882}"/>
                </c:ext>
              </c:extLst>
            </c:dLbl>
            <c:dLbl>
              <c:idx val="3"/>
              <c:layout>
                <c:manualLayout>
                  <c:x val="-0.20494051096425969"/>
                  <c:y val="8.686210640608035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DC-40D8-96B1-A4B671F5E882}"/>
                </c:ext>
              </c:extLst>
            </c:dLbl>
            <c:dLbl>
              <c:idx val="4"/>
              <c:layout>
                <c:manualLayout>
                  <c:x val="-8.7227809395112751E-2"/>
                  <c:y val="0.197089444292069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DC-40D8-96B1-A4B671F5E882}"/>
                </c:ext>
              </c:extLst>
            </c:dLbl>
            <c:dLbl>
              <c:idx val="5"/>
              <c:layout>
                <c:manualLayout>
                  <c:x val="-0.19029183233283961"/>
                  <c:y val="0.104787744357736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DC-40D8-96B1-A4B671F5E88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'Graphs-4-PPT'!$A$39:$A$44</c:f>
              <c:strCache>
                <c:ptCount val="6"/>
                <c:pt idx="0">
                  <c:v>Using Task Transfer Technique </c:v>
                </c:pt>
                <c:pt idx="1">
                  <c:v>Neural Network: 1 CNN + 1 RNN + 2 CNN with Embedding Transfer</c:v>
                </c:pt>
                <c:pt idx="2">
                  <c:v>Created four embedding using only Embedding Transfer Technique. Ten Classifier for each embedding.</c:v>
                </c:pt>
                <c:pt idx="3">
                  <c:v>Created four Embedding without Transfer Embedding. Ten Models for each embedding.</c:v>
                </c:pt>
                <c:pt idx="4">
                  <c:v>Lexical Feature</c:v>
                </c:pt>
                <c:pt idx="5">
                  <c:v>Combined Feature – Lexical + Best Embedding (fastTextWiki)</c:v>
                </c:pt>
              </c:strCache>
            </c:strRef>
          </c:cat>
          <c:val>
            <c:numRef>
              <c:f>'Graphs-4-PPT'!$B$39:$B$44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40</c:v>
                </c:pt>
                <c:pt idx="3">
                  <c:v>40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DC-40D8-96B1-A4B671F5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171451</xdr:rowOff>
    </xdr:from>
    <xdr:to>
      <xdr:col>4</xdr:col>
      <xdr:colOff>309562</xdr:colOff>
      <xdr:row>19</xdr:row>
      <xdr:rowOff>45246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C9422-C2F7-4140-B8CF-E5778232F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566738</xdr:colOff>
      <xdr:row>4</xdr:row>
      <xdr:rowOff>178592</xdr:rowOff>
    </xdr:from>
    <xdr:to>
      <xdr:col>9</xdr:col>
      <xdr:colOff>347663</xdr:colOff>
      <xdr:row>19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352C48-CBB7-42EA-AF76-C1FA9C0A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314326</xdr:colOff>
      <xdr:row>5</xdr:row>
      <xdr:rowOff>66676</xdr:rowOff>
    </xdr:from>
    <xdr:to>
      <xdr:col>13</xdr:col>
      <xdr:colOff>571502</xdr:colOff>
      <xdr:row>19</xdr:row>
      <xdr:rowOff>121446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A53A30-9D1B-450A-9B22-CCA5BBC24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631031</xdr:colOff>
      <xdr:row>20</xdr:row>
      <xdr:rowOff>133350</xdr:rowOff>
    </xdr:from>
    <xdr:to>
      <xdr:col>16</xdr:col>
      <xdr:colOff>619125</xdr:colOff>
      <xdr:row>35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4451C7-4CAD-4F99-B2D7-7336E9026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42865</xdr:colOff>
      <xdr:row>37</xdr:row>
      <xdr:rowOff>57151</xdr:rowOff>
    </xdr:from>
    <xdr:to>
      <xdr:col>12</xdr:col>
      <xdr:colOff>114301</xdr:colOff>
      <xdr:row>54</xdr:row>
      <xdr:rowOff>147638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A17210-A114-4FDB-AC02-DB0218017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taly" TargetMode="External"/><Relationship Id="rId13" Type="http://schemas.openxmlformats.org/officeDocument/2006/relationships/hyperlink" Target="https://en.wikipedia.org/wiki/Mexico" TargetMode="External"/><Relationship Id="rId18" Type="http://schemas.openxmlformats.org/officeDocument/2006/relationships/hyperlink" Target="https://en.wikipedia.org/wiki/India" TargetMode="External"/><Relationship Id="rId26" Type="http://schemas.openxmlformats.org/officeDocument/2006/relationships/hyperlink" Target="https://en.wikipedia.org/wiki/China" TargetMode="External"/><Relationship Id="rId3" Type="http://schemas.openxmlformats.org/officeDocument/2006/relationships/hyperlink" Target="https://en.wikipedia.org/wiki/United_States" TargetMode="External"/><Relationship Id="rId21" Type="http://schemas.openxmlformats.org/officeDocument/2006/relationships/hyperlink" Target="https://en.wikipedia.org/wiki/United_Kingdom" TargetMode="External"/><Relationship Id="rId7" Type="http://schemas.openxmlformats.org/officeDocument/2006/relationships/hyperlink" Target="https://en.wikipedia.org/wiki/Russia" TargetMode="External"/><Relationship Id="rId12" Type="http://schemas.openxmlformats.org/officeDocument/2006/relationships/hyperlink" Target="https://en.wikipedia.org/wiki/Turkey" TargetMode="External"/><Relationship Id="rId17" Type="http://schemas.openxmlformats.org/officeDocument/2006/relationships/hyperlink" Target="https://en.wikipedia.org/wiki/Indonesia" TargetMode="External"/><Relationship Id="rId25" Type="http://schemas.openxmlformats.org/officeDocument/2006/relationships/hyperlink" Target="https://en.wikipedia.org/wiki/Russia" TargetMode="External"/><Relationship Id="rId2" Type="http://schemas.openxmlformats.org/officeDocument/2006/relationships/hyperlink" Target="https://en.wikipedia.org/wiki/Germany" TargetMode="External"/><Relationship Id="rId16" Type="http://schemas.openxmlformats.org/officeDocument/2006/relationships/hyperlink" Target="https://en.wikipedia.org/wiki/Philippines" TargetMode="External"/><Relationship Id="rId20" Type="http://schemas.openxmlformats.org/officeDocument/2006/relationships/hyperlink" Target="https://en.wikipedia.org/wiki/Pakistan" TargetMode="External"/><Relationship Id="rId29" Type="http://schemas.openxmlformats.org/officeDocument/2006/relationships/hyperlink" Target="https://en.wikipedia.org/wiki/Brazil" TargetMode="External"/><Relationship Id="rId1" Type="http://schemas.openxmlformats.org/officeDocument/2006/relationships/hyperlink" Target="https://en.wikipedia.org/wiki/United_Kingdom" TargetMode="External"/><Relationship Id="rId6" Type="http://schemas.openxmlformats.org/officeDocument/2006/relationships/hyperlink" Target="https://en.wikipedia.org/wiki/South_Korea" TargetMode="External"/><Relationship Id="rId11" Type="http://schemas.openxmlformats.org/officeDocument/2006/relationships/hyperlink" Target="https://en.wikipedia.org/wiki/Iran" TargetMode="External"/><Relationship Id="rId24" Type="http://schemas.openxmlformats.org/officeDocument/2006/relationships/hyperlink" Target="https://en.wikipedia.org/wiki/France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en.wikipedia.org/wiki/Spain" TargetMode="External"/><Relationship Id="rId15" Type="http://schemas.openxmlformats.org/officeDocument/2006/relationships/hyperlink" Target="https://en.wikipedia.org/wiki/Vietnam" TargetMode="External"/><Relationship Id="rId23" Type="http://schemas.openxmlformats.org/officeDocument/2006/relationships/hyperlink" Target="https://en.wikipedia.org/wiki/United_States" TargetMode="External"/><Relationship Id="rId28" Type="http://schemas.openxmlformats.org/officeDocument/2006/relationships/hyperlink" Target="https://en.wikipedia.org/wiki/Mexico" TargetMode="External"/><Relationship Id="rId10" Type="http://schemas.openxmlformats.org/officeDocument/2006/relationships/hyperlink" Target="https://en.wikipedia.org/wiki/Japan" TargetMode="External"/><Relationship Id="rId19" Type="http://schemas.openxmlformats.org/officeDocument/2006/relationships/hyperlink" Target="https://en.wikipedia.org/wiki/Bangladesh" TargetMode="External"/><Relationship Id="rId31" Type="http://schemas.openxmlformats.org/officeDocument/2006/relationships/hyperlink" Target="https://en.wikipedia.org/wiki/India" TargetMode="External"/><Relationship Id="rId4" Type="http://schemas.openxmlformats.org/officeDocument/2006/relationships/hyperlink" Target="https://en.wikipedia.org/wiki/France" TargetMode="External"/><Relationship Id="rId9" Type="http://schemas.openxmlformats.org/officeDocument/2006/relationships/hyperlink" Target="https://en.wikipedia.org/wiki/China" TargetMode="External"/><Relationship Id="rId14" Type="http://schemas.openxmlformats.org/officeDocument/2006/relationships/hyperlink" Target="https://en.wikipedia.org/wiki/Brazil" TargetMode="External"/><Relationship Id="rId22" Type="http://schemas.openxmlformats.org/officeDocument/2006/relationships/hyperlink" Target="https://en.wikipedia.org/wiki/Germany" TargetMode="External"/><Relationship Id="rId27" Type="http://schemas.openxmlformats.org/officeDocument/2006/relationships/hyperlink" Target="https://en.wikipedia.org/wiki/Japan" TargetMode="External"/><Relationship Id="rId30" Type="http://schemas.openxmlformats.org/officeDocument/2006/relationships/hyperlink" Target="https://en.wikipedia.org/wiki/Indones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C07B-AE98-4AAD-A725-3A846ADEA2B8}">
  <dimension ref="B1:L14"/>
  <sheetViews>
    <sheetView workbookViewId="0">
      <selection activeCell="N7" sqref="N7"/>
    </sheetView>
  </sheetViews>
  <sheetFormatPr defaultRowHeight="14.25"/>
  <cols>
    <col min="2" max="2" width="3.9296875" customWidth="1"/>
    <col min="5" max="5" width="10.59765625" customWidth="1"/>
    <col min="6" max="6" width="9.1328125" customWidth="1"/>
    <col min="7" max="7" width="2.46484375" customWidth="1"/>
    <col min="8" max="8" width="4.265625" customWidth="1"/>
    <col min="11" max="11" width="10.3984375" customWidth="1"/>
    <col min="12" max="12" width="8.33203125" customWidth="1"/>
  </cols>
  <sheetData>
    <row r="1" spans="2:12" ht="14.65" thickBot="1"/>
    <row r="2" spans="2:12" ht="14.25" customHeight="1">
      <c r="B2" s="39" t="s">
        <v>8</v>
      </c>
      <c r="C2" s="40"/>
      <c r="D2" s="40"/>
      <c r="E2" s="40"/>
      <c r="F2" s="41"/>
      <c r="G2" s="13"/>
      <c r="H2" s="39" t="s">
        <v>7</v>
      </c>
      <c r="I2" s="40"/>
      <c r="J2" s="40"/>
      <c r="K2" s="40"/>
      <c r="L2" s="41"/>
    </row>
    <row r="3" spans="2:12">
      <c r="B3" s="15"/>
      <c r="C3" s="7"/>
      <c r="D3" s="37" t="s">
        <v>6</v>
      </c>
      <c r="E3" s="37"/>
      <c r="F3" s="16"/>
      <c r="G3" s="7"/>
      <c r="H3" s="15"/>
      <c r="I3" s="7"/>
      <c r="J3" s="37" t="s">
        <v>6</v>
      </c>
      <c r="K3" s="37"/>
      <c r="L3" s="16"/>
    </row>
    <row r="4" spans="2:12">
      <c r="B4" s="15"/>
      <c r="C4" s="7"/>
      <c r="D4" s="8" t="b">
        <v>0</v>
      </c>
      <c r="E4" s="8" t="b">
        <v>1</v>
      </c>
      <c r="F4" s="17" t="s">
        <v>9</v>
      </c>
      <c r="G4" s="7"/>
      <c r="H4" s="15"/>
      <c r="I4" s="7"/>
      <c r="J4" s="8" t="b">
        <v>0</v>
      </c>
      <c r="K4" s="8" t="b">
        <v>1</v>
      </c>
      <c r="L4" s="17" t="s">
        <v>9</v>
      </c>
    </row>
    <row r="5" spans="2:12">
      <c r="B5" s="38" t="s">
        <v>5</v>
      </c>
      <c r="C5" s="10" t="b">
        <v>0</v>
      </c>
      <c r="D5" s="8">
        <v>820</v>
      </c>
      <c r="E5" s="8">
        <v>30</v>
      </c>
      <c r="F5" s="17">
        <f>E5+D5</f>
        <v>850</v>
      </c>
      <c r="G5" s="14"/>
      <c r="H5" s="38" t="s">
        <v>5</v>
      </c>
      <c r="I5" s="10" t="b">
        <v>0</v>
      </c>
      <c r="J5" s="8">
        <v>805</v>
      </c>
      <c r="K5" s="8">
        <v>45</v>
      </c>
      <c r="L5" s="17">
        <f>K5+J5</f>
        <v>850</v>
      </c>
    </row>
    <row r="6" spans="2:12">
      <c r="B6" s="38"/>
      <c r="C6" s="10" t="b">
        <v>1</v>
      </c>
      <c r="D6" s="8">
        <f>D7-D5</f>
        <v>70</v>
      </c>
      <c r="E6" s="8">
        <f>E7-E5</f>
        <v>80</v>
      </c>
      <c r="F6" s="17">
        <f>E6+D6</f>
        <v>150</v>
      </c>
      <c r="G6" s="14"/>
      <c r="H6" s="38"/>
      <c r="I6" s="10" t="b">
        <v>1</v>
      </c>
      <c r="J6" s="8">
        <f>J7-J5</f>
        <v>55</v>
      </c>
      <c r="K6" s="8">
        <f>K7-K5</f>
        <v>95</v>
      </c>
      <c r="L6" s="17">
        <f>K6+J6</f>
        <v>150</v>
      </c>
    </row>
    <row r="7" spans="2:12" ht="26.65" customHeight="1">
      <c r="B7" s="38"/>
      <c r="C7" s="11" t="s">
        <v>9</v>
      </c>
      <c r="D7" s="9">
        <v>890</v>
      </c>
      <c r="E7" s="9">
        <v>110</v>
      </c>
      <c r="F7" s="17">
        <f>F6+F5</f>
        <v>1000</v>
      </c>
      <c r="G7" s="14"/>
      <c r="H7" s="38"/>
      <c r="I7" s="11" t="s">
        <v>9</v>
      </c>
      <c r="J7" s="9">
        <v>860</v>
      </c>
      <c r="K7" s="9">
        <v>140</v>
      </c>
      <c r="L7" s="17">
        <f>L6+L5</f>
        <v>1000</v>
      </c>
    </row>
    <row r="8" spans="2:12">
      <c r="B8" s="15"/>
      <c r="C8" s="7"/>
      <c r="D8" s="7"/>
      <c r="E8" s="7"/>
      <c r="F8" s="16"/>
      <c r="G8" s="7"/>
      <c r="H8" s="15"/>
      <c r="I8" s="7"/>
      <c r="J8" s="7"/>
      <c r="K8" s="7"/>
      <c r="L8" s="16"/>
    </row>
    <row r="9" spans="2:12">
      <c r="B9" s="15"/>
      <c r="C9" s="7"/>
      <c r="D9" s="7"/>
      <c r="E9" s="7" t="s">
        <v>4</v>
      </c>
      <c r="F9" s="18">
        <f>ROUND((D5+E6)/F7,2)</f>
        <v>0.9</v>
      </c>
      <c r="G9" s="7"/>
      <c r="H9" s="15"/>
      <c r="I9" s="7"/>
      <c r="J9" s="7"/>
      <c r="K9" s="7" t="s">
        <v>4</v>
      </c>
      <c r="L9" s="18">
        <f>ROUND((J5+K6)/L7,2)</f>
        <v>0.9</v>
      </c>
    </row>
    <row r="10" spans="2:12">
      <c r="B10" s="15"/>
      <c r="C10" s="7"/>
      <c r="D10" s="7"/>
      <c r="E10" s="7" t="s">
        <v>3</v>
      </c>
      <c r="F10" s="19">
        <f>ROUND(E6/E7,2)</f>
        <v>0.73</v>
      </c>
      <c r="G10" s="7"/>
      <c r="H10" s="15"/>
      <c r="I10" s="7"/>
      <c r="J10" s="7"/>
      <c r="K10" s="7" t="s">
        <v>3</v>
      </c>
      <c r="L10" s="18">
        <f>ROUND(K6/K7,2)</f>
        <v>0.68</v>
      </c>
    </row>
    <row r="11" spans="2:12">
      <c r="B11" s="15"/>
      <c r="C11" s="7"/>
      <c r="D11" s="7"/>
      <c r="E11" s="7" t="s">
        <v>2</v>
      </c>
      <c r="F11" s="19">
        <f>ROUND(E6/F6,2)</f>
        <v>0.53</v>
      </c>
      <c r="G11" s="7"/>
      <c r="H11" s="15"/>
      <c r="I11" s="7"/>
      <c r="J11" s="7"/>
      <c r="K11" s="7" t="s">
        <v>2</v>
      </c>
      <c r="L11" s="18">
        <f>ROUND(K6/L6,2)</f>
        <v>0.63</v>
      </c>
    </row>
    <row r="12" spans="2:12">
      <c r="B12" s="15"/>
      <c r="C12" s="7"/>
      <c r="D12" s="7"/>
      <c r="E12" s="7" t="s">
        <v>1</v>
      </c>
      <c r="F12" s="19">
        <f>ROUND(2*F10*F9/(F9+F10),2)</f>
        <v>0.81</v>
      </c>
      <c r="G12" s="7"/>
      <c r="H12" s="15"/>
      <c r="I12" s="7"/>
      <c r="J12" s="7"/>
      <c r="K12" s="7" t="s">
        <v>1</v>
      </c>
      <c r="L12" s="18">
        <f>ROUND(2*L10*L9/(L9+L10),2)</f>
        <v>0.77</v>
      </c>
    </row>
    <row r="13" spans="2:12" ht="14.65" thickBot="1">
      <c r="B13" s="20"/>
      <c r="C13" s="21"/>
      <c r="D13" s="21"/>
      <c r="E13" s="22" t="s">
        <v>0</v>
      </c>
      <c r="F13" s="23">
        <f>ROUND((D6+E5)/F7,2)</f>
        <v>0.1</v>
      </c>
      <c r="G13" s="12"/>
      <c r="H13" s="20"/>
      <c r="I13" s="21"/>
      <c r="J13" s="21"/>
      <c r="K13" s="22" t="s">
        <v>0</v>
      </c>
      <c r="L13" s="23">
        <f>ROUND((J6+K5)/L7,2)</f>
        <v>0.1</v>
      </c>
    </row>
    <row r="14" spans="2:1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mergeCells count="6">
    <mergeCell ref="D3:E3"/>
    <mergeCell ref="J3:K3"/>
    <mergeCell ref="B5:B7"/>
    <mergeCell ref="H5:H7"/>
    <mergeCell ref="H2:L2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CA52-E348-43D4-813A-7DF860392ABB}">
  <dimension ref="A1:E7"/>
  <sheetViews>
    <sheetView workbookViewId="0">
      <selection activeCell="D10" sqref="D10"/>
    </sheetView>
  </sheetViews>
  <sheetFormatPr defaultColWidth="9" defaultRowHeight="14.25"/>
  <cols>
    <col min="1" max="1" width="10.796875" customWidth="1"/>
    <col min="2" max="2" width="16.1328125" customWidth="1"/>
    <col min="3" max="3" width="12.53125" customWidth="1"/>
    <col min="4" max="4" width="13.06640625" customWidth="1"/>
    <col min="5" max="5" width="12.86328125" customWidth="1"/>
  </cols>
  <sheetData>
    <row r="1" spans="1:5" ht="27.4" customHeight="1">
      <c r="A1" s="2"/>
      <c r="B1" s="2"/>
      <c r="C1" s="42" t="s">
        <v>10</v>
      </c>
      <c r="D1" s="42"/>
      <c r="E1" s="42"/>
    </row>
    <row r="2" spans="1:5" ht="27.4" customHeight="1">
      <c r="A2" s="3"/>
      <c r="B2" s="2"/>
      <c r="C2" s="4" t="s">
        <v>11</v>
      </c>
      <c r="D2" s="4" t="s">
        <v>12</v>
      </c>
      <c r="E2" s="5" t="s">
        <v>13</v>
      </c>
    </row>
    <row r="3" spans="1:5" ht="27.4" customHeight="1">
      <c r="A3" s="43" t="s">
        <v>14</v>
      </c>
      <c r="B3" s="2" t="s">
        <v>15</v>
      </c>
      <c r="C3" s="4" t="s">
        <v>16</v>
      </c>
      <c r="D3" s="4" t="s">
        <v>17</v>
      </c>
      <c r="E3" s="5" t="s">
        <v>17</v>
      </c>
    </row>
    <row r="4" spans="1:5" ht="27.4" customHeight="1">
      <c r="A4" s="43"/>
      <c r="B4" s="2" t="s">
        <v>18</v>
      </c>
      <c r="C4" s="4" t="s">
        <v>19</v>
      </c>
      <c r="D4" s="4" t="s">
        <v>20</v>
      </c>
      <c r="E4" s="5" t="s">
        <v>21</v>
      </c>
    </row>
    <row r="5" spans="1:5" ht="27.4" customHeight="1">
      <c r="A5" s="43"/>
      <c r="B5" s="2" t="s">
        <v>22</v>
      </c>
      <c r="C5" s="4" t="s">
        <v>23</v>
      </c>
      <c r="D5" s="4" t="s">
        <v>24</v>
      </c>
      <c r="E5" s="5" t="s">
        <v>25</v>
      </c>
    </row>
    <row r="6" spans="1:5" ht="27.4" customHeight="1">
      <c r="A6" s="43"/>
      <c r="B6" s="2" t="s">
        <v>26</v>
      </c>
      <c r="C6" s="4" t="s">
        <v>17</v>
      </c>
      <c r="D6" s="4" t="s">
        <v>27</v>
      </c>
      <c r="E6" s="5" t="s">
        <v>17</v>
      </c>
    </row>
    <row r="7" spans="1:5" ht="27.4" customHeight="1">
      <c r="A7" s="43"/>
      <c r="B7" s="2" t="s">
        <v>28</v>
      </c>
      <c r="C7" s="6" t="s">
        <v>17</v>
      </c>
      <c r="D7" s="6" t="s">
        <v>29</v>
      </c>
      <c r="E7" s="6" t="s">
        <v>17</v>
      </c>
    </row>
  </sheetData>
  <mergeCells count="2">
    <mergeCell ref="C1:E1"/>
    <mergeCell ref="A3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D6A0-E09D-45CB-9923-C1756B63B830}">
  <dimension ref="A1:Q49"/>
  <sheetViews>
    <sheetView showGridLines="0" tabSelected="1" topLeftCell="A38" workbookViewId="0">
      <selection activeCell="P45" sqref="P45"/>
    </sheetView>
  </sheetViews>
  <sheetFormatPr defaultRowHeight="14.25"/>
  <cols>
    <col min="1" max="1" width="10.1328125" customWidth="1"/>
    <col min="2" max="2" width="9.59765625" bestFit="1" customWidth="1"/>
  </cols>
  <sheetData>
    <row r="1" spans="1:17">
      <c r="A1" t="s">
        <v>91</v>
      </c>
    </row>
    <row r="2" spans="1:17">
      <c r="A2" t="s">
        <v>32</v>
      </c>
      <c r="B2" s="24" t="s">
        <v>30</v>
      </c>
      <c r="G2" s="27" t="s">
        <v>36</v>
      </c>
      <c r="K2" t="s">
        <v>39</v>
      </c>
    </row>
    <row r="3" spans="1:17">
      <c r="A3" t="s">
        <v>31</v>
      </c>
      <c r="B3">
        <v>760</v>
      </c>
      <c r="F3" s="27" t="s">
        <v>33</v>
      </c>
      <c r="G3" t="s">
        <v>34</v>
      </c>
      <c r="H3" t="s">
        <v>35</v>
      </c>
      <c r="K3" t="s">
        <v>37</v>
      </c>
      <c r="L3" t="s">
        <v>38</v>
      </c>
    </row>
    <row r="4" spans="1:17">
      <c r="A4" t="s">
        <v>43</v>
      </c>
      <c r="B4">
        <v>3800</v>
      </c>
      <c r="F4">
        <v>2019</v>
      </c>
      <c r="G4" s="25">
        <v>0.6</v>
      </c>
      <c r="H4" s="25">
        <v>0.4</v>
      </c>
      <c r="J4" s="27"/>
      <c r="K4" t="s">
        <v>40</v>
      </c>
      <c r="L4" s="25">
        <v>0.65</v>
      </c>
      <c r="Q4" s="30"/>
    </row>
    <row r="5" spans="1:17">
      <c r="F5">
        <v>2030</v>
      </c>
      <c r="G5" s="25">
        <v>0.8</v>
      </c>
      <c r="H5" s="25">
        <v>0.2</v>
      </c>
      <c r="K5" s="25" t="s">
        <v>41</v>
      </c>
      <c r="L5" s="25">
        <v>0.35</v>
      </c>
    </row>
    <row r="6" spans="1:17">
      <c r="K6" s="25"/>
      <c r="L6" s="25"/>
    </row>
    <row r="23" spans="1:7">
      <c r="A23" t="s">
        <v>42</v>
      </c>
      <c r="B23" t="s">
        <v>90</v>
      </c>
      <c r="C23" t="s">
        <v>89</v>
      </c>
      <c r="D23" t="s">
        <v>88</v>
      </c>
      <c r="E23" t="s">
        <v>87</v>
      </c>
      <c r="F23" t="s">
        <v>86</v>
      </c>
      <c r="G23" t="s">
        <v>81</v>
      </c>
    </row>
    <row r="24" spans="1:7">
      <c r="A24" t="s">
        <v>31</v>
      </c>
      <c r="B24" s="28">
        <f>B31/B$33</f>
        <v>9.0909090909090912E-2</v>
      </c>
      <c r="C24" s="28">
        <f t="shared" ref="C24:D24" si="0">C31/C$33</f>
        <v>4.0767386091127102E-2</v>
      </c>
      <c r="D24" s="28">
        <f t="shared" si="0"/>
        <v>0.16666666666666666</v>
      </c>
      <c r="E24" s="28">
        <f t="shared" ref="E24:F24" si="1">E31/E$33</f>
        <v>0.15384615384615385</v>
      </c>
      <c r="F24" s="28">
        <f t="shared" si="1"/>
        <v>0.19756001574183393</v>
      </c>
      <c r="G24" s="28">
        <f>G31/G$33</f>
        <v>0.17692307692307693</v>
      </c>
    </row>
    <row r="25" spans="1:7">
      <c r="A25" t="s">
        <v>44</v>
      </c>
      <c r="B25" s="28">
        <f>B32/B$33</f>
        <v>0.90909090909090906</v>
      </c>
      <c r="C25" s="28">
        <f t="shared" ref="C25:D25" si="2">C32/C$33</f>
        <v>0.95923261390887293</v>
      </c>
      <c r="D25" s="28">
        <f t="shared" si="2"/>
        <v>0.83333333333333337</v>
      </c>
      <c r="E25" s="28">
        <f t="shared" ref="E25:F25" si="3">E32/E$33</f>
        <v>0.84615384615384615</v>
      </c>
      <c r="F25" s="28">
        <f t="shared" si="3"/>
        <v>0.80243998425816609</v>
      </c>
      <c r="G25" s="28">
        <f>G32/G$33</f>
        <v>0.82307692307692304</v>
      </c>
    </row>
    <row r="30" spans="1:7" ht="42.75">
      <c r="A30" t="s">
        <v>42</v>
      </c>
      <c r="B30" s="36" t="s">
        <v>85</v>
      </c>
      <c r="C30" s="36" t="s">
        <v>84</v>
      </c>
      <c r="D30" s="36" t="s">
        <v>83</v>
      </c>
      <c r="E30" s="36" t="s">
        <v>82</v>
      </c>
      <c r="F30" s="36" t="s">
        <v>80</v>
      </c>
      <c r="G30" s="36" t="s">
        <v>81</v>
      </c>
    </row>
    <row r="31" spans="1:7">
      <c r="A31" t="s">
        <v>31</v>
      </c>
      <c r="B31">
        <v>270</v>
      </c>
      <c r="C31">
        <v>17</v>
      </c>
      <c r="D31">
        <v>400</v>
      </c>
      <c r="E31">
        <v>80</v>
      </c>
      <c r="F31">
        <v>502</v>
      </c>
      <c r="G31">
        <v>1380</v>
      </c>
    </row>
    <row r="32" spans="1:7">
      <c r="A32" t="s">
        <v>43</v>
      </c>
      <c r="B32">
        <v>2700</v>
      </c>
      <c r="C32">
        <v>400</v>
      </c>
      <c r="D32">
        <v>2000</v>
      </c>
      <c r="E32">
        <v>440</v>
      </c>
      <c r="F32">
        <v>2039</v>
      </c>
      <c r="G32">
        <v>6420</v>
      </c>
    </row>
    <row r="33" spans="1:7">
      <c r="B33">
        <f>SUM(B31:B32)</f>
        <v>2970</v>
      </c>
      <c r="C33">
        <f t="shared" ref="C33:F33" si="4">SUM(C31:C32)</f>
        <v>417</v>
      </c>
      <c r="D33">
        <f t="shared" si="4"/>
        <v>2400</v>
      </c>
      <c r="E33">
        <f t="shared" si="4"/>
        <v>520</v>
      </c>
      <c r="F33">
        <f t="shared" si="4"/>
        <v>2541</v>
      </c>
      <c r="G33">
        <f>SUM(G31:G32)</f>
        <v>7800</v>
      </c>
    </row>
    <row r="35" spans="1:7">
      <c r="B35" s="26"/>
    </row>
    <row r="36" spans="1:7">
      <c r="B36" s="26"/>
    </row>
    <row r="38" spans="1:7">
      <c r="A38" t="s">
        <v>48</v>
      </c>
      <c r="B38" t="s">
        <v>49</v>
      </c>
    </row>
    <row r="39" spans="1:7">
      <c r="A39" t="s">
        <v>47</v>
      </c>
      <c r="B39" s="29">
        <v>5</v>
      </c>
    </row>
    <row r="40" spans="1:7">
      <c r="A40" t="s">
        <v>46</v>
      </c>
      <c r="B40" s="29">
        <v>4</v>
      </c>
    </row>
    <row r="41" spans="1:7">
      <c r="A41" t="s">
        <v>50</v>
      </c>
      <c r="B41" s="29">
        <v>40</v>
      </c>
    </row>
    <row r="42" spans="1:7">
      <c r="A42" t="s">
        <v>51</v>
      </c>
      <c r="B42" s="29">
        <v>40</v>
      </c>
    </row>
    <row r="43" spans="1:7">
      <c r="A43" t="s">
        <v>45</v>
      </c>
      <c r="B43" s="29">
        <v>10</v>
      </c>
    </row>
    <row r="44" spans="1:7">
      <c r="A44" t="s">
        <v>92</v>
      </c>
      <c r="B44" s="29">
        <v>10</v>
      </c>
    </row>
    <row r="46" spans="1:7">
      <c r="B46" s="29"/>
    </row>
    <row r="48" spans="1:7">
      <c r="A48" t="s">
        <v>47</v>
      </c>
      <c r="B48" s="29">
        <v>5</v>
      </c>
    </row>
    <row r="49" spans="1:2">
      <c r="A49" t="s">
        <v>46</v>
      </c>
      <c r="B49" s="29">
        <v>4</v>
      </c>
    </row>
  </sheetData>
  <sortState xmlns:xlrd2="http://schemas.microsoft.com/office/spreadsheetml/2017/richdata2" ref="A39:B44">
    <sortCondition descending="1" ref="B39:B4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EB8F-DC58-465E-BE4A-9B065BC573B7}">
  <dimension ref="A1:I22"/>
  <sheetViews>
    <sheetView workbookViewId="0">
      <selection activeCell="E4" sqref="E4"/>
    </sheetView>
  </sheetViews>
  <sheetFormatPr defaultRowHeight="14.25"/>
  <cols>
    <col min="2" max="2" width="16.73046875" bestFit="1" customWidth="1"/>
    <col min="3" max="3" width="17.6640625" bestFit="1" customWidth="1"/>
    <col min="4" max="4" width="25.73046875" bestFit="1" customWidth="1"/>
    <col min="5" max="5" width="19.6640625" bestFit="1" customWidth="1"/>
    <col min="6" max="6" width="12.73046875" bestFit="1" customWidth="1"/>
    <col min="7" max="7" width="12.73046875" customWidth="1"/>
  </cols>
  <sheetData>
    <row r="1" spans="1:9">
      <c r="A1" t="s">
        <v>79</v>
      </c>
    </row>
    <row r="2" spans="1:9" ht="15">
      <c r="A2" s="31" t="s">
        <v>52</v>
      </c>
      <c r="B2" s="31" t="s">
        <v>53</v>
      </c>
      <c r="C2" s="31" t="s">
        <v>54</v>
      </c>
      <c r="D2" s="31" t="s">
        <v>55</v>
      </c>
      <c r="E2" s="31" t="s">
        <v>56</v>
      </c>
      <c r="F2" s="31" t="s">
        <v>77</v>
      </c>
      <c r="G2" s="31"/>
      <c r="H2">
        <v>7600</v>
      </c>
      <c r="I2">
        <v>2541</v>
      </c>
    </row>
    <row r="3" spans="1:9" ht="15.75">
      <c r="A3" s="32">
        <v>1</v>
      </c>
      <c r="B3" s="33" t="s">
        <v>65</v>
      </c>
      <c r="C3" s="35">
        <v>1420.1</v>
      </c>
      <c r="D3" s="34">
        <v>0.59899999999999998</v>
      </c>
      <c r="E3" s="32">
        <v>851.2</v>
      </c>
      <c r="H3" t="s">
        <v>38</v>
      </c>
      <c r="I3" t="s">
        <v>78</v>
      </c>
    </row>
    <row r="4" spans="1:9" ht="15.75">
      <c r="A4" s="32">
        <v>2</v>
      </c>
      <c r="B4" s="33" t="s">
        <v>74</v>
      </c>
      <c r="C4" s="35">
        <v>1368.7</v>
      </c>
      <c r="D4" s="34">
        <v>0.36699999999999999</v>
      </c>
      <c r="E4" s="32">
        <v>502.2</v>
      </c>
      <c r="G4" s="33" t="s">
        <v>65</v>
      </c>
      <c r="H4" s="28">
        <f t="shared" ref="H4:H14" si="0">C3/$H$2</f>
        <v>0.18685526315789472</v>
      </c>
      <c r="I4" s="28">
        <f t="shared" ref="I4:I14" si="1">E3/$I$2</f>
        <v>0.33498622589531685</v>
      </c>
    </row>
    <row r="5" spans="1:9" ht="15.75">
      <c r="A5" s="32">
        <v>3</v>
      </c>
      <c r="B5" s="33" t="s">
        <v>59</v>
      </c>
      <c r="C5" s="32">
        <v>329.1</v>
      </c>
      <c r="D5" s="34">
        <v>0.79100000000000004</v>
      </c>
      <c r="E5" s="32">
        <v>260.2</v>
      </c>
      <c r="G5" s="33" t="s">
        <v>74</v>
      </c>
      <c r="H5" s="28">
        <f t="shared" si="0"/>
        <v>0.18009210526315791</v>
      </c>
      <c r="I5" s="28">
        <f t="shared" si="1"/>
        <v>0.19763872491145218</v>
      </c>
    </row>
    <row r="6" spans="1:9" ht="15.75">
      <c r="A6" s="32">
        <v>4</v>
      </c>
      <c r="B6" s="33" t="s">
        <v>70</v>
      </c>
      <c r="C6" s="32">
        <v>212.4</v>
      </c>
      <c r="D6" s="34">
        <v>0.45600000000000002</v>
      </c>
      <c r="E6" s="32">
        <v>96.9</v>
      </c>
      <c r="G6" s="33" t="s">
        <v>59</v>
      </c>
      <c r="H6" s="28">
        <f t="shared" si="0"/>
        <v>4.330263157894737E-2</v>
      </c>
      <c r="I6" s="28">
        <f t="shared" si="1"/>
        <v>0.10240062967335695</v>
      </c>
    </row>
    <row r="7" spans="1:9" ht="15.75">
      <c r="A7" s="32">
        <v>5</v>
      </c>
      <c r="B7" s="33" t="s">
        <v>63</v>
      </c>
      <c r="C7" s="32">
        <v>143.9</v>
      </c>
      <c r="D7" s="34">
        <v>0.66300000000000003</v>
      </c>
      <c r="E7" s="32">
        <v>95.4</v>
      </c>
      <c r="G7" s="33" t="s">
        <v>70</v>
      </c>
      <c r="H7" s="28">
        <f t="shared" si="0"/>
        <v>2.7947368421052634E-2</v>
      </c>
      <c r="I7" s="28">
        <f t="shared" si="1"/>
        <v>3.8134592680047229E-2</v>
      </c>
    </row>
    <row r="8" spans="1:9" ht="15.75">
      <c r="A8" s="32">
        <v>6</v>
      </c>
      <c r="B8" s="33" t="s">
        <v>73</v>
      </c>
      <c r="C8" s="32">
        <v>269.5</v>
      </c>
      <c r="D8" s="34">
        <v>0.311</v>
      </c>
      <c r="E8" s="32">
        <v>83.9</v>
      </c>
      <c r="G8" s="33" t="s">
        <v>63</v>
      </c>
      <c r="H8" s="28">
        <f t="shared" si="0"/>
        <v>1.8934210526315789E-2</v>
      </c>
      <c r="I8" s="28">
        <f t="shared" si="1"/>
        <v>3.7544273907910271E-2</v>
      </c>
    </row>
    <row r="9" spans="1:9" ht="15.75">
      <c r="A9" s="32">
        <v>7</v>
      </c>
      <c r="B9" s="33" t="s">
        <v>66</v>
      </c>
      <c r="C9" s="32">
        <v>126.9</v>
      </c>
      <c r="D9" s="34">
        <v>0.57199999999999995</v>
      </c>
      <c r="E9" s="32">
        <v>72.599999999999994</v>
      </c>
      <c r="G9" s="33" t="s">
        <v>73</v>
      </c>
      <c r="H9" s="28">
        <f t="shared" si="0"/>
        <v>3.5460526315789477E-2</v>
      </c>
      <c r="I9" s="28">
        <f t="shared" si="1"/>
        <v>3.3018496654860292E-2</v>
      </c>
    </row>
    <row r="10" spans="1:9" ht="15.75">
      <c r="A10" s="32">
        <v>8</v>
      </c>
      <c r="B10" s="33" t="s">
        <v>58</v>
      </c>
      <c r="C10" s="32">
        <v>82.4</v>
      </c>
      <c r="D10" s="34">
        <v>0.79900000000000004</v>
      </c>
      <c r="E10" s="32">
        <v>65.900000000000006</v>
      </c>
      <c r="G10" s="33" t="s">
        <v>66</v>
      </c>
      <c r="H10" s="28">
        <f t="shared" si="0"/>
        <v>1.6697368421052631E-2</v>
      </c>
      <c r="I10" s="28">
        <f t="shared" si="1"/>
        <v>2.8571428571428571E-2</v>
      </c>
    </row>
    <row r="11" spans="1:9" ht="15.75">
      <c r="A11" s="32">
        <v>9</v>
      </c>
      <c r="B11" s="33" t="s">
        <v>69</v>
      </c>
      <c r="C11" s="32">
        <v>132.30000000000001</v>
      </c>
      <c r="D11" s="34">
        <v>0.495</v>
      </c>
      <c r="E11" s="32">
        <v>65.599999999999994</v>
      </c>
      <c r="G11" s="33" t="s">
        <v>58</v>
      </c>
      <c r="H11" s="28">
        <f t="shared" si="0"/>
        <v>1.0842105263157896E-2</v>
      </c>
      <c r="I11" s="28">
        <f t="shared" si="1"/>
        <v>2.5934671389216846E-2</v>
      </c>
    </row>
    <row r="12" spans="1:9" ht="15.75">
      <c r="A12" s="32">
        <v>10</v>
      </c>
      <c r="B12" s="33" t="s">
        <v>57</v>
      </c>
      <c r="C12" s="32">
        <v>67</v>
      </c>
      <c r="D12" s="34">
        <v>0.82899999999999996</v>
      </c>
      <c r="E12" s="32">
        <v>55.5</v>
      </c>
      <c r="G12" s="33" t="s">
        <v>69</v>
      </c>
      <c r="H12" s="28">
        <f t="shared" si="0"/>
        <v>1.7407894736842108E-2</v>
      </c>
      <c r="I12" s="28">
        <f t="shared" si="1"/>
        <v>2.5816607634789452E-2</v>
      </c>
    </row>
    <row r="13" spans="1:9" ht="15.75">
      <c r="A13" s="32">
        <v>11</v>
      </c>
      <c r="B13" s="33" t="s">
        <v>60</v>
      </c>
      <c r="C13" s="32">
        <v>65.5</v>
      </c>
      <c r="D13" s="34">
        <v>0.77500000000000002</v>
      </c>
      <c r="E13" s="32">
        <v>50.7</v>
      </c>
      <c r="G13" s="33" t="s">
        <v>57</v>
      </c>
      <c r="H13" s="28">
        <f t="shared" si="0"/>
        <v>8.8157894736842109E-3</v>
      </c>
      <c r="I13" s="28">
        <f t="shared" si="1"/>
        <v>2.1841794569067298E-2</v>
      </c>
    </row>
    <row r="14" spans="1:9" ht="15.75">
      <c r="A14" s="32">
        <v>11</v>
      </c>
      <c r="B14" s="33" t="s">
        <v>67</v>
      </c>
      <c r="C14" s="32">
        <v>82.8</v>
      </c>
      <c r="D14" s="34">
        <v>0.54800000000000004</v>
      </c>
      <c r="E14" s="32">
        <v>45.4</v>
      </c>
      <c r="G14" s="33" t="s">
        <v>60</v>
      </c>
      <c r="H14" s="28">
        <f t="shared" si="0"/>
        <v>8.618421052631579E-3</v>
      </c>
      <c r="I14" s="28">
        <f t="shared" si="1"/>
        <v>1.9952774498229044E-2</v>
      </c>
    </row>
    <row r="15" spans="1:9" ht="15.75">
      <c r="A15" s="32">
        <v>12</v>
      </c>
      <c r="B15" s="33" t="s">
        <v>68</v>
      </c>
      <c r="C15" s="32">
        <v>83</v>
      </c>
      <c r="D15" s="34">
        <v>0.54</v>
      </c>
      <c r="E15" s="32">
        <v>44.8</v>
      </c>
      <c r="G15" s="33"/>
    </row>
    <row r="16" spans="1:9" ht="15.75">
      <c r="A16" s="32">
        <v>15</v>
      </c>
      <c r="B16" s="33" t="s">
        <v>71</v>
      </c>
      <c r="C16" s="32">
        <v>97.4</v>
      </c>
      <c r="D16" s="34">
        <v>0.44900000000000001</v>
      </c>
      <c r="E16" s="32">
        <v>43.7</v>
      </c>
      <c r="G16" s="33"/>
    </row>
    <row r="17" spans="1:5" ht="15.75">
      <c r="A17" s="32">
        <v>16</v>
      </c>
      <c r="B17" s="33" t="s">
        <v>72</v>
      </c>
      <c r="C17" s="32">
        <v>108.1</v>
      </c>
      <c r="D17" s="34">
        <v>0.33600000000000002</v>
      </c>
      <c r="E17" s="32">
        <v>36.299999999999997</v>
      </c>
    </row>
    <row r="18" spans="1:5" ht="15.75">
      <c r="A18" s="32">
        <v>6</v>
      </c>
      <c r="B18" s="33" t="s">
        <v>62</v>
      </c>
      <c r="C18" s="32">
        <v>51.3</v>
      </c>
      <c r="D18" s="34">
        <v>0.70399999999999996</v>
      </c>
      <c r="E18" s="32">
        <v>36.1</v>
      </c>
    </row>
    <row r="19" spans="1:5" ht="15.75">
      <c r="A19" s="32">
        <v>8</v>
      </c>
      <c r="B19" s="33" t="s">
        <v>64</v>
      </c>
      <c r="C19" s="32">
        <v>59.2</v>
      </c>
      <c r="D19" s="34">
        <v>0.60799999999999998</v>
      </c>
      <c r="E19" s="32">
        <v>36</v>
      </c>
    </row>
    <row r="20" spans="1:5" ht="15.75">
      <c r="A20" s="32">
        <v>5</v>
      </c>
      <c r="B20" s="33" t="s">
        <v>61</v>
      </c>
      <c r="C20" s="32">
        <v>46.4</v>
      </c>
      <c r="D20" s="34">
        <v>0.74299999999999999</v>
      </c>
      <c r="E20" s="32">
        <v>34.5</v>
      </c>
    </row>
    <row r="21" spans="1:5" ht="15.75">
      <c r="A21" s="32">
        <v>20</v>
      </c>
      <c r="B21" s="33" t="s">
        <v>76</v>
      </c>
      <c r="C21" s="32">
        <v>204.6</v>
      </c>
      <c r="D21" s="34">
        <v>0.159</v>
      </c>
      <c r="E21" s="32">
        <v>32.5</v>
      </c>
    </row>
    <row r="22" spans="1:5" ht="15.75">
      <c r="A22" s="32">
        <v>19</v>
      </c>
      <c r="B22" s="33" t="s">
        <v>75</v>
      </c>
      <c r="C22" s="32">
        <v>168.1</v>
      </c>
      <c r="D22" s="34">
        <v>0.185</v>
      </c>
      <c r="E22" s="32">
        <v>31</v>
      </c>
    </row>
  </sheetData>
  <sortState xmlns:xlrd2="http://schemas.microsoft.com/office/spreadsheetml/2017/richdata2" ref="A3:E22">
    <sortCondition descending="1" ref="E3:E22"/>
  </sortState>
  <hyperlinks>
    <hyperlink ref="B12" r:id="rId1" tooltip="United Kingdom" display="https://en.wikipedia.org/wiki/United_Kingdom" xr:uid="{FCA10437-55F3-4EF4-AA1D-49DAFD91891C}"/>
    <hyperlink ref="B10" r:id="rId2" tooltip="Germany" display="https://en.wikipedia.org/wiki/Germany" xr:uid="{2F91B352-928D-410C-83C7-D6DCF3733D96}"/>
    <hyperlink ref="B5" r:id="rId3" tooltip="United States" display="https://en.wikipedia.org/wiki/United_States" xr:uid="{E5AB35DD-157F-4C7F-86E0-1224A76959E0}"/>
    <hyperlink ref="B13" r:id="rId4" tooltip="France" display="https://en.wikipedia.org/wiki/France" xr:uid="{323B838B-4522-425B-B3F4-2C5D38FEA887}"/>
    <hyperlink ref="B20" r:id="rId5" tooltip="Spain" display="https://en.wikipedia.org/wiki/Spain" xr:uid="{D8394EC5-8C19-484B-A2ED-2012EDB29033}"/>
    <hyperlink ref="B18" r:id="rId6" tooltip="South Korea" display="https://en.wikipedia.org/wiki/South_Korea" xr:uid="{89E641A1-E917-458A-8E53-74BC7730E354}"/>
    <hyperlink ref="B7" r:id="rId7" tooltip="Russia" display="https://en.wikipedia.org/wiki/Russia" xr:uid="{78F4F0CF-FE43-4454-8209-9614B27B74A2}"/>
    <hyperlink ref="B19" r:id="rId8" tooltip="Italy" display="https://en.wikipedia.org/wiki/Italy" xr:uid="{EBF8F648-1690-4436-8804-7BF72FB4F39F}"/>
    <hyperlink ref="B3" r:id="rId9" tooltip="China" display="https://en.wikipedia.org/wiki/China" xr:uid="{B311F28C-CFE3-4AC3-81E7-2C1125FC4914}"/>
    <hyperlink ref="B9" r:id="rId10" tooltip="Japan" display="https://en.wikipedia.org/wiki/Japan" xr:uid="{ABED5963-F166-4780-9770-1421317D6416}"/>
    <hyperlink ref="B14" r:id="rId11" tooltip="Iran" display="https://en.wikipedia.org/wiki/Iran" xr:uid="{404C097C-31E9-4F49-8417-7C278D60962F}"/>
    <hyperlink ref="B15" r:id="rId12" tooltip="Turkey" display="https://en.wikipedia.org/wiki/Turkey" xr:uid="{8F07E95E-47E2-47D6-9735-EC186D9057CE}"/>
    <hyperlink ref="B11" r:id="rId13" tooltip="Mexico" display="https://en.wikipedia.org/wiki/Mexico" xr:uid="{46712807-6BB3-4CB5-AFE9-B0467BC65B63}"/>
    <hyperlink ref="B6" r:id="rId14" tooltip="Brazil" display="https://en.wikipedia.org/wiki/Brazil" xr:uid="{B38D81AA-2EFC-4A2E-81D4-EE19CCFD4355}"/>
    <hyperlink ref="B16" r:id="rId15" tooltip="Vietnam" display="https://en.wikipedia.org/wiki/Vietnam" xr:uid="{58E97F0D-BF6A-4C44-8AEC-2B5991ABE5FE}"/>
    <hyperlink ref="B17" r:id="rId16" tooltip="Philippines" display="https://en.wikipedia.org/wiki/Philippines" xr:uid="{DA61B135-DEE2-4F1E-912B-B26523E85AC7}"/>
    <hyperlink ref="B8" r:id="rId17" tooltip="Indonesia" display="https://en.wikipedia.org/wiki/Indonesia" xr:uid="{75E54C95-A3E8-480A-B0D9-D16BE3FE4A7B}"/>
    <hyperlink ref="B4" r:id="rId18" tooltip="India" display="https://en.wikipedia.org/wiki/India" xr:uid="{0C5C904E-E6F2-46E1-AC69-0F40F05091E4}"/>
    <hyperlink ref="B22" r:id="rId19" tooltip="Bangladesh" display="https://en.wikipedia.org/wiki/Bangladesh" xr:uid="{5F593ED4-8672-4E8B-BE42-FCEEB241DFDB}"/>
    <hyperlink ref="B21" r:id="rId20" tooltip="Pakistan" display="https://en.wikipedia.org/wiki/Pakistan" xr:uid="{E355754B-9C27-4328-8596-CAFA327A224E}"/>
    <hyperlink ref="G13" r:id="rId21" tooltip="United Kingdom" display="https://en.wikipedia.org/wiki/United_Kingdom" xr:uid="{AE2F95C2-351B-4833-995D-57123150ADF3}"/>
    <hyperlink ref="G11" r:id="rId22" tooltip="Germany" display="https://en.wikipedia.org/wiki/Germany" xr:uid="{DEF26507-D65D-4553-B406-D8F43D8A82C8}"/>
    <hyperlink ref="G6" r:id="rId23" tooltip="United States" display="https://en.wikipedia.org/wiki/United_States" xr:uid="{CEDF739F-4159-4EC3-B4A5-18F2A7CBC485}"/>
    <hyperlink ref="G14" r:id="rId24" tooltip="France" display="https://en.wikipedia.org/wiki/France" xr:uid="{556514EA-1D48-49DA-99C1-8E9CE4C9141F}"/>
    <hyperlink ref="G8" r:id="rId25" tooltip="Russia" display="https://en.wikipedia.org/wiki/Russia" xr:uid="{E83ABDFD-5EC4-4F22-85BB-B48B6745BF22}"/>
    <hyperlink ref="G4" r:id="rId26" tooltip="China" display="https://en.wikipedia.org/wiki/China" xr:uid="{26A7B012-7FC4-4431-B7A2-754F2DCA8FD7}"/>
    <hyperlink ref="G10" r:id="rId27" tooltip="Japan" display="https://en.wikipedia.org/wiki/Japan" xr:uid="{3134546E-5EF9-4813-BDB0-2DDE63C98ED8}"/>
    <hyperlink ref="G12" r:id="rId28" tooltip="Mexico" display="https://en.wikipedia.org/wiki/Mexico" xr:uid="{211170A4-85AC-400F-8489-44F5C7FC88B2}"/>
    <hyperlink ref="G7" r:id="rId29" tooltip="Brazil" display="https://en.wikipedia.org/wiki/Brazil" xr:uid="{0C77031E-6D40-4870-B1B8-1440B2754C35}"/>
    <hyperlink ref="G9" r:id="rId30" tooltip="Indonesia" display="https://en.wikipedia.org/wiki/Indonesia" xr:uid="{4ED22215-56E1-4165-A8A6-9B2EBADDBE6F}"/>
    <hyperlink ref="G5" r:id="rId31" tooltip="India" display="https://en.wikipedia.org/wiki/India" xr:uid="{7C8ED718-D235-480C-B4CC-30BAA59FCD57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MetricsComparision</vt:lpstr>
      <vt:lpstr>Feature-ClassificationType</vt:lpstr>
      <vt:lpstr>Graphs-4-PPT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2020-10-09T17:32:00Z</dcterms:created>
  <dcterms:modified xsi:type="dcterms:W3CDTF">2020-11-06T16:32:17Z</dcterms:modified>
</cp:coreProperties>
</file>