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Work Spec" sheetId="1" r:id="rId1"/>
    <sheet name="HW Req" sheetId="2" r:id="rId2"/>
    <sheet name="ProjectPlan-Complete-Adv" sheetId="5" r:id="rId3"/>
  </sheets>
  <calcPr calcId="125725"/>
</workbook>
</file>

<file path=xl/calcChain.xml><?xml version="1.0" encoding="utf-8"?>
<calcChain xmlns="http://schemas.openxmlformats.org/spreadsheetml/2006/main">
  <c r="A40" i="1"/>
  <c r="A38" s="1"/>
  <c r="A78"/>
  <c r="A16"/>
  <c r="A65"/>
  <c r="A60"/>
  <c r="A8"/>
  <c r="C2" l="1"/>
  <c r="C3"/>
  <c r="C4"/>
</calcChain>
</file>

<file path=xl/comments1.xml><?xml version="1.0" encoding="utf-8"?>
<comments xmlns="http://schemas.openxmlformats.org/spreadsheetml/2006/main">
  <authors>
    <author>Author</author>
  </authors>
  <commentList>
    <comment ref="A2" authorId="0">
      <text>
        <r>
          <rPr>
            <b/>
            <sz val="8"/>
            <color indexed="81"/>
            <rFont val="Tahoma"/>
            <family val="2"/>
          </rPr>
          <t>Author:</t>
        </r>
        <r>
          <rPr>
            <sz val="8"/>
            <color indexed="81"/>
            <rFont val="Tahoma"/>
            <family val="2"/>
          </rPr>
          <t xml:space="preserve">
Best Candidate for </t>
        </r>
        <r>
          <rPr>
            <b/>
            <sz val="8"/>
            <color indexed="81"/>
            <rFont val="Tahoma"/>
            <family val="2"/>
          </rPr>
          <t>Vanilla Deployment</t>
        </r>
        <r>
          <rPr>
            <sz val="8"/>
            <color indexed="81"/>
            <rFont val="Tahoma"/>
            <family val="2"/>
          </rPr>
          <t xml:space="preserve">
Complete deployment, including Portfolio and PerformancePoint feature, albiet only what is available out of the box.</t>
        </r>
      </text>
    </comment>
    <comment ref="A3" authorId="0">
      <text>
        <r>
          <rPr>
            <b/>
            <sz val="8"/>
            <color indexed="81"/>
            <rFont val="Tahoma"/>
            <family val="2"/>
          </rPr>
          <t>Author:</t>
        </r>
        <r>
          <rPr>
            <sz val="8"/>
            <color indexed="81"/>
            <rFont val="Tahoma"/>
            <family val="2"/>
          </rPr>
          <t xml:space="preserve">
Includes development work on SharePoint, ProjectServer integration with ERP/CRM etc, Custom OLAP cubes/Data Mart Development and Custom Report Development</t>
        </r>
      </text>
    </comment>
    <comment ref="C3" authorId="0">
      <text>
        <r>
          <rPr>
            <b/>
            <sz val="8"/>
            <color indexed="81"/>
            <rFont val="Tahoma"/>
            <family val="2"/>
          </rPr>
          <t>Author:</t>
        </r>
        <r>
          <rPr>
            <sz val="8"/>
            <color indexed="81"/>
            <rFont val="Tahoma"/>
            <family val="2"/>
          </rPr>
          <t xml:space="preserve">
Vsit ProjectPlan-Complete-Adv Tab for a rough implementation plan for this particular type of implementation; the project schedule for best of all two/three tier solution should not be more than 3 months.  </t>
        </r>
      </text>
    </comment>
    <comment ref="A4" authorId="0">
      <text>
        <r>
          <rPr>
            <b/>
            <sz val="8"/>
            <color indexed="81"/>
            <rFont val="Tahoma"/>
            <family val="2"/>
          </rPr>
          <t>Author:</t>
        </r>
        <r>
          <rPr>
            <sz val="8"/>
            <color indexed="81"/>
            <rFont val="Tahoma"/>
            <family val="2"/>
          </rPr>
          <t xml:space="preserve">
Implements ONLY the Mandatory functionalities; enough for a small and medium size Project Management requirement </t>
        </r>
      </text>
    </comment>
    <comment ref="I9" authorId="0">
      <text>
        <r>
          <rPr>
            <b/>
            <sz val="8"/>
            <color indexed="81"/>
            <rFont val="Tahoma"/>
            <family val="2"/>
          </rPr>
          <t>Author:</t>
        </r>
        <r>
          <rPr>
            <sz val="8"/>
            <color indexed="81"/>
            <rFont val="Tahoma"/>
            <family val="2"/>
          </rPr>
          <t xml:space="preserve">
This activity uses a set of pre defined requirements gathering worksheet</t>
        </r>
      </text>
    </comment>
    <comment ref="I10" authorId="0">
      <text>
        <r>
          <rPr>
            <b/>
            <sz val="8"/>
            <color indexed="81"/>
            <rFont val="Tahoma"/>
            <family val="2"/>
          </rPr>
          <t>Author:</t>
        </r>
        <r>
          <rPr>
            <sz val="8"/>
            <color indexed="81"/>
            <rFont val="Tahoma"/>
            <family val="2"/>
          </rPr>
          <t xml:space="preserve">
This activity uses a set of pre defined requirements gathering worksheet. alllows clients to pick and choose from pre developed reports, dashboards and scorecards besides routine project analytics</t>
        </r>
      </text>
    </comment>
    <comment ref="H38" authorId="0">
      <text>
        <r>
          <rPr>
            <b/>
            <sz val="8"/>
            <color indexed="81"/>
            <rFont val="Tahoma"/>
            <family val="2"/>
          </rPr>
          <t>Author:</t>
        </r>
        <r>
          <rPr>
            <sz val="8"/>
            <color indexed="81"/>
            <rFont val="Tahoma"/>
            <family val="2"/>
          </rPr>
          <t xml:space="preserve">
This set of processes and Objectives could be had from an establishes PMO and gathered during PMO set Up activity; duration for which shall depend on PMO maturity at the clients oraganisation
Fotr most of the routine implementation, this activity should be impicitly covered in the Activity Category 4; whence PC spends about 1/3rd of the days in cell A40.
</t>
        </r>
      </text>
    </comment>
    <comment ref="I41" authorId="0">
      <text>
        <r>
          <rPr>
            <b/>
            <sz val="8"/>
            <color indexed="81"/>
            <rFont val="Tahoma"/>
            <family val="2"/>
          </rPr>
          <t>Author:</t>
        </r>
        <r>
          <rPr>
            <sz val="8"/>
            <color indexed="81"/>
            <rFont val="Tahoma"/>
            <family val="2"/>
          </rPr>
          <t xml:space="preserve">
This will require PLM definition at the top level; a more granular definition will be followed in the Demand Management step. </t>
        </r>
      </text>
    </comment>
    <comment ref="I42" authorId="0">
      <text>
        <r>
          <rPr>
            <b/>
            <sz val="8"/>
            <color indexed="81"/>
            <rFont val="Tahoma"/>
            <family val="2"/>
          </rPr>
          <t>Author:</t>
        </r>
        <r>
          <rPr>
            <sz val="8"/>
            <color indexed="81"/>
            <rFont val="Tahoma"/>
            <family val="2"/>
          </rPr>
          <t xml:space="preserve">
4.1 and 4.2 together will require EPT's i.e Enterprise Project Types to be defined. EPT's definition will include definition of Project Phases, Stages in each phase, Creation of Project Server Objects, Custom Fields, PDP, Plan Template, Workspace site template etc</t>
        </r>
      </text>
    </comment>
    <comment ref="I43" authorId="0">
      <text>
        <r>
          <rPr>
            <b/>
            <sz val="8"/>
            <color indexed="81"/>
            <rFont val="Tahoma"/>
            <family val="2"/>
          </rPr>
          <t>Author:</t>
        </r>
        <r>
          <rPr>
            <sz val="8"/>
            <color indexed="81"/>
            <rFont val="Tahoma"/>
            <family val="2"/>
          </rPr>
          <t xml:space="preserve">
Define Business Drivers, Impact Statements, etc</t>
        </r>
      </text>
    </comment>
  </commentList>
</comments>
</file>

<file path=xl/sharedStrings.xml><?xml version="1.0" encoding="utf-8"?>
<sst xmlns="http://schemas.openxmlformats.org/spreadsheetml/2006/main" count="273" uniqueCount="151">
  <si>
    <t xml:space="preserve">Assess and Define Organization’s (Project Management) Requirements and establish target Maturity level  </t>
  </si>
  <si>
    <t xml:space="preserve">Prioritize the (required PM capability and functionality) wish list and finalize the requirements doc and the phases in which they will be achieved. </t>
  </si>
  <si>
    <t>Develop Scope of Work Specification; and what is not in the scope.</t>
  </si>
  <si>
    <t>Solution Architecture and Design, both logical and physical.</t>
  </si>
  <si>
    <t xml:space="preserve">Establish Solution Size, Performance criteria, and SW licensing requirements.  </t>
  </si>
  <si>
    <t>Establish Technology Environment</t>
  </si>
  <si>
    <t>Set up required HW and Network Infrastructure as established through Step 1.e</t>
  </si>
  <si>
    <t>Set up Servers with required RAID levels.</t>
  </si>
  <si>
    <t>Set up network connectivity’s between the EPM farm and rest of the network, especially the Active Directory Domain Services, Firewalls etc</t>
  </si>
  <si>
    <t>Create admin and service accounts</t>
  </si>
  <si>
    <t>Install required SW’s</t>
  </si>
  <si>
    <t>Windows Operating System,</t>
  </si>
  <si>
    <t>SharePoint Server</t>
  </si>
  <si>
    <t>Project Server</t>
  </si>
  <si>
    <t>Create Project Web Access Site</t>
  </si>
  <si>
    <t>Desktop clients; Project Professional and/or Internet Explorer, MS Office applications as required etc</t>
  </si>
  <si>
    <t>Establish Project, Program and Portfolio Management objectives/processes</t>
  </si>
  <si>
    <t>Governance Process Definition</t>
  </si>
  <si>
    <t>Business Case Development</t>
  </si>
  <si>
    <t>Capacity Planning (Skill level)</t>
  </si>
  <si>
    <t>Project Planning</t>
  </si>
  <si>
    <t>Schedule Management</t>
  </si>
  <si>
    <t>Resource Management</t>
  </si>
  <si>
    <t>Cost Management</t>
  </si>
  <si>
    <t>Time and Task Management</t>
  </si>
  <si>
    <t>Change Management</t>
  </si>
  <si>
    <t>Issue and Risk Management</t>
  </si>
  <si>
    <t>Earned Value Analysis</t>
  </si>
  <si>
    <t>Financial Management</t>
  </si>
  <si>
    <t>Program Management</t>
  </si>
  <si>
    <t>2.1.1</t>
  </si>
  <si>
    <t>2.1.2</t>
  </si>
  <si>
    <t>2.1.3</t>
  </si>
  <si>
    <t>2.2.1</t>
  </si>
  <si>
    <t>2.2.2</t>
  </si>
  <si>
    <t>2.2.3</t>
  </si>
  <si>
    <t>2.2.4</t>
  </si>
  <si>
    <t>2.2.5</t>
  </si>
  <si>
    <t>2.2.6</t>
  </si>
  <si>
    <t>Project and Portfolio Creation</t>
  </si>
  <si>
    <t>Create Project Plan and publish (10 Nos.)</t>
  </si>
  <si>
    <t>Create Program and publish (2 Nos.)</t>
  </si>
  <si>
    <t>Create Portfolio and publish (1 No.)</t>
  </si>
  <si>
    <t>User Acceptance Testing</t>
  </si>
  <si>
    <t>Deploy to production environment</t>
  </si>
  <si>
    <t>Training (Solution oriented Custom Training)</t>
  </si>
  <si>
    <t>For EPM Administrators</t>
  </si>
  <si>
    <t>For EPM End Users (other than PM's and Executives)</t>
  </si>
  <si>
    <t>For Executives</t>
  </si>
  <si>
    <t>For Project managers</t>
  </si>
  <si>
    <t>Solution Performance Testing</t>
  </si>
  <si>
    <t>Two Server Architecture</t>
  </si>
  <si>
    <t xml:space="preserve">Project Server Machine </t>
  </si>
  <si>
    <t>Processor</t>
  </si>
  <si>
    <t>64 Bit</t>
  </si>
  <si>
    <t>Machine</t>
  </si>
  <si>
    <t xml:space="preserve">Dual Core; 3 Gz or more  </t>
  </si>
  <si>
    <t>RAM</t>
  </si>
  <si>
    <t>4 GB</t>
  </si>
  <si>
    <t>HDD</t>
  </si>
  <si>
    <t>80 GB</t>
  </si>
  <si>
    <t>Req Type</t>
  </si>
  <si>
    <t>Minimim</t>
  </si>
  <si>
    <t>Recommended</t>
  </si>
  <si>
    <t>8 GB</t>
  </si>
  <si>
    <t>200 GB</t>
  </si>
  <si>
    <t>RAID</t>
  </si>
  <si>
    <t>RAID 1</t>
  </si>
  <si>
    <t>Minimum</t>
  </si>
  <si>
    <t xml:space="preserve">SQL Server Machine </t>
  </si>
  <si>
    <t xml:space="preserve">Recommended </t>
  </si>
  <si>
    <t>SW</t>
  </si>
  <si>
    <t>Microsoft SQL Server 2005 with Service Pack 3 (SP3)</t>
  </si>
  <si>
    <t>Microsoft SQL Server 2008 with Service Pack 1 (SP1) and Cumulative Update 2 or Microsoft SQL Server 2008 R2</t>
  </si>
  <si>
    <t>Microsoft Internet Explorer 7</t>
  </si>
  <si>
    <t>Microsoft Internet Explorer 8</t>
  </si>
  <si>
    <t xml:space="preserve">Dual Quad Core; 3 Gz or more  </t>
  </si>
  <si>
    <t>SQL Server Database and other components as required viz. SSRS, SSAS etc</t>
  </si>
  <si>
    <t>Post-Install Configuration</t>
  </si>
  <si>
    <t>2.3.1</t>
  </si>
  <si>
    <t>Configure Secure Store Services for Reporting</t>
  </si>
  <si>
    <t>Install the SQL Server Native Client and Analysis Management Objects</t>
  </si>
  <si>
    <t>Tune SQL Server for best performance</t>
  </si>
  <si>
    <t>Verify Project Server Functionality</t>
  </si>
  <si>
    <t>Configure SharePoint Service Applications</t>
  </si>
  <si>
    <t>Configure PerformancePoint Services for the new Project Server site</t>
  </si>
  <si>
    <t>Configure Excel Services for the new Project Server site</t>
  </si>
  <si>
    <t>2.3.1.1</t>
  </si>
  <si>
    <t>2.3.1.2</t>
  </si>
  <si>
    <t>2.3.1.3</t>
  </si>
  <si>
    <t>Configure the Cube Building Service</t>
  </si>
  <si>
    <t>2.3.2</t>
  </si>
  <si>
    <t>2.3.2.1</t>
  </si>
  <si>
    <t>2.3.3</t>
  </si>
  <si>
    <t>2.3.4</t>
  </si>
  <si>
    <t xml:space="preserve">Development </t>
  </si>
  <si>
    <t xml:space="preserve">Sharepoint Server development </t>
  </si>
  <si>
    <t xml:space="preserve">Project Server development </t>
  </si>
  <si>
    <t>Configure and Customize the EPM capabilities/functionalities and map them to thus established to Project, Program and Portfolio Management Processes</t>
  </si>
  <si>
    <t>Optional</t>
  </si>
  <si>
    <t>Min (Days)</t>
  </si>
  <si>
    <t>Max (Days)</t>
  </si>
  <si>
    <t xml:space="preserve">Custom Report development </t>
  </si>
  <si>
    <t>Business Intelligence and Analytics</t>
  </si>
  <si>
    <t>Demand (Work Requests) Management</t>
  </si>
  <si>
    <t xml:space="preserve">Portfolio Prioritization, Optimisation and Selection </t>
  </si>
  <si>
    <t>Y</t>
  </si>
  <si>
    <t>N</t>
  </si>
  <si>
    <t>Understand and agree on Project, Program and Portfolio Management Performance Metrics and Reports to be implemented; in short, identify and freeze Project Report, Busines Intelligence and Analytics requirements, including data source, datapoints and output formats</t>
  </si>
  <si>
    <t>Understand clients PM Readiness (existing PM Maturity Level), Expected PM Maturity Level, needs and expectation from the EPM system; establish a target maturity level viz-a-viz PMI’s OPM3 for instance.</t>
  </si>
  <si>
    <t>Communication Management</t>
  </si>
  <si>
    <t>PoC/ProtoType and Solution Functionality Testing with Pilot Team/Project</t>
  </si>
  <si>
    <t>Complete Deployment - Basic</t>
  </si>
  <si>
    <t>Complete Deployment - Advance</t>
  </si>
  <si>
    <t>Least Expensive Deployment</t>
  </si>
  <si>
    <t>PC</t>
  </si>
  <si>
    <t>PC, TC</t>
  </si>
  <si>
    <t>TC</t>
  </si>
  <si>
    <t>PC, FC</t>
  </si>
  <si>
    <t>FC</t>
  </si>
  <si>
    <t>Developer</t>
  </si>
  <si>
    <t>Min (no of man days</t>
  </si>
  <si>
    <t>Max (no of man days</t>
  </si>
  <si>
    <t>Estimated Project Schedule</t>
  </si>
  <si>
    <t xml:space="preserve">Role </t>
  </si>
  <si>
    <t>FC, TC</t>
  </si>
  <si>
    <t>Activity Name</t>
  </si>
  <si>
    <t>Predecessors</t>
  </si>
  <si>
    <t>EPM Implementation - Complete Advance</t>
  </si>
  <si>
    <t>86 days</t>
  </si>
  <si>
    <t>14 days</t>
  </si>
  <si>
    <t>12 days</t>
  </si>
  <si>
    <t>16 days</t>
  </si>
  <si>
    <t>2</t>
  </si>
  <si>
    <t>31 days</t>
  </si>
  <si>
    <t>4</t>
  </si>
  <si>
    <t>5</t>
  </si>
  <si>
    <t>11 days</t>
  </si>
  <si>
    <t>3</t>
  </si>
  <si>
    <t>5 days</t>
  </si>
  <si>
    <t>7,6</t>
  </si>
  <si>
    <t>2 days</t>
  </si>
  <si>
    <t>8</t>
  </si>
  <si>
    <t>1 day</t>
  </si>
  <si>
    <t>9</t>
  </si>
  <si>
    <t>10</t>
  </si>
  <si>
    <t>3 days</t>
  </si>
  <si>
    <t>6</t>
  </si>
  <si>
    <t>Rough Implementation Plan for 2010 complete adv</t>
  </si>
  <si>
    <t xml:space="preserve">Assess and Define Organization’s (Project Management) Requirements and establish target PM Maturity level  </t>
  </si>
  <si>
    <t>Proj Duration</t>
  </si>
</sst>
</file>

<file path=xl/styles.xml><?xml version="1.0" encoding="utf-8"?>
<styleSheet xmlns="http://schemas.openxmlformats.org/spreadsheetml/2006/main">
  <numFmts count="1">
    <numFmt numFmtId="164" formatCode="[$-14009]dd\-mm\-yyyy;@"/>
  </numFmts>
  <fonts count="5">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164" fontId="0" fillId="0" borderId="0"/>
  </cellStyleXfs>
  <cellXfs count="21">
    <xf numFmtId="164" fontId="0" fillId="0" borderId="0" xfId="0"/>
    <xf numFmtId="164" fontId="1" fillId="0" borderId="0" xfId="0" applyFont="1"/>
    <xf numFmtId="164" fontId="0" fillId="0" borderId="0" xfId="0" applyAlignment="1">
      <alignment wrapText="1"/>
    </xf>
    <xf numFmtId="164" fontId="0" fillId="0" borderId="1" xfId="0" applyBorder="1"/>
    <xf numFmtId="164" fontId="0" fillId="0" borderId="1" xfId="0" applyBorder="1" applyAlignment="1">
      <alignment wrapText="1"/>
    </xf>
    <xf numFmtId="164" fontId="1" fillId="2" borderId="1" xfId="0" applyFont="1" applyFill="1" applyBorder="1"/>
    <xf numFmtId="164" fontId="1" fillId="2" borderId="1" xfId="0" applyFont="1" applyFill="1" applyBorder="1" applyAlignment="1">
      <alignment wrapText="1"/>
    </xf>
    <xf numFmtId="164" fontId="4" fillId="0" borderId="0" xfId="0" applyFont="1"/>
    <xf numFmtId="1" fontId="0" fillId="0" borderId="0" xfId="0" applyNumberFormat="1"/>
    <xf numFmtId="164" fontId="0" fillId="0" borderId="0" xfId="0" applyNumberFormat="1"/>
    <xf numFmtId="1" fontId="1" fillId="0" borderId="0" xfId="0" applyNumberFormat="1" applyFont="1" applyAlignment="1">
      <alignment horizontal="center" wrapText="1"/>
    </xf>
    <xf numFmtId="1" fontId="1" fillId="0" borderId="0" xfId="0" applyNumberFormat="1" applyFont="1"/>
    <xf numFmtId="1" fontId="0" fillId="0" borderId="0" xfId="0" applyNumberFormat="1" applyAlignment="1">
      <alignment wrapText="1"/>
    </xf>
    <xf numFmtId="1" fontId="4" fillId="0" borderId="0" xfId="0" applyNumberFormat="1" applyFont="1"/>
    <xf numFmtId="1" fontId="0" fillId="0" borderId="0" xfId="0" applyNumberFormat="1" applyAlignment="1">
      <alignment horizontal="right"/>
    </xf>
    <xf numFmtId="1" fontId="0" fillId="0" borderId="0" xfId="0" applyNumberFormat="1" applyFont="1" applyAlignment="1">
      <alignment horizontal="right"/>
    </xf>
    <xf numFmtId="1" fontId="0" fillId="0" borderId="0" xfId="0" applyNumberFormat="1" applyFont="1"/>
    <xf numFmtId="1" fontId="0" fillId="0" borderId="1" xfId="0" applyNumberFormat="1" applyBorder="1"/>
    <xf numFmtId="1" fontId="1" fillId="0" borderId="1" xfId="0" applyNumberFormat="1" applyFont="1" applyBorder="1" applyAlignment="1">
      <alignment horizontal="center" wrapText="1"/>
    </xf>
    <xf numFmtId="1" fontId="1" fillId="0" borderId="1" xfId="0" applyNumberFormat="1" applyFont="1" applyBorder="1"/>
    <xf numFmtId="1" fontId="4" fillId="0" borderId="1" xfId="0" applyNumberFormat="1"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83"/>
  <sheetViews>
    <sheetView tabSelected="1" workbookViewId="0">
      <selection activeCell="H14" sqref="H14"/>
    </sheetView>
  </sheetViews>
  <sheetFormatPr defaultRowHeight="15"/>
  <cols>
    <col min="1" max="1" width="16.140625" style="8" customWidth="1"/>
    <col min="2" max="2" width="17.28515625" style="8" customWidth="1"/>
    <col min="3" max="3" width="9.85546875" style="8" customWidth="1"/>
    <col min="4" max="4" width="8.42578125" style="8" customWidth="1"/>
    <col min="5" max="5" width="9.85546875" style="8" customWidth="1"/>
    <col min="6" max="6" width="6.85546875" style="8" customWidth="1"/>
    <col min="7" max="7" width="12.140625" style="8" customWidth="1"/>
    <col min="8" max="8" width="5.42578125" style="8" customWidth="1"/>
    <col min="9" max="9" width="5.28515625" style="8" customWidth="1"/>
    <col min="10" max="10" width="7" style="8" customWidth="1"/>
    <col min="11" max="16384" width="9.140625" style="8"/>
  </cols>
  <sheetData>
    <row r="1" spans="1:9" ht="44.25" customHeight="1">
      <c r="A1" s="17"/>
      <c r="B1" s="17"/>
      <c r="C1" s="18" t="s">
        <v>121</v>
      </c>
      <c r="D1" s="18" t="s">
        <v>122</v>
      </c>
      <c r="E1" s="18" t="s">
        <v>123</v>
      </c>
      <c r="F1" s="11"/>
    </row>
    <row r="2" spans="1:9">
      <c r="A2" s="19" t="s">
        <v>112</v>
      </c>
      <c r="B2" s="19"/>
      <c r="C2" s="19">
        <f>A8+A16+A40+A60+A70+A72+A74+A76+A78</f>
        <v>101</v>
      </c>
      <c r="D2" s="19"/>
      <c r="E2" s="19"/>
      <c r="F2" s="11"/>
    </row>
    <row r="3" spans="1:9">
      <c r="A3" s="19" t="s">
        <v>113</v>
      </c>
      <c r="B3" s="19"/>
      <c r="C3" s="20">
        <f>A8+A16+A40+A60+A65+A70+A72+A74+A76+A78</f>
        <v>112</v>
      </c>
      <c r="D3" s="20"/>
      <c r="E3" s="20">
        <v>86</v>
      </c>
      <c r="F3" s="11"/>
    </row>
    <row r="4" spans="1:9">
      <c r="A4" s="19" t="s">
        <v>114</v>
      </c>
      <c r="B4" s="17"/>
      <c r="C4" s="19">
        <f>A9+A10+A11+A12+A13+A14+A23+A24+A25+A26+A27+A35+A36+A46+A47+A48+A49+A50+A51+A52+A55+A61+A72+A74+A76</f>
        <v>55</v>
      </c>
      <c r="D4" s="19"/>
      <c r="E4" s="19"/>
      <c r="F4" s="11"/>
    </row>
    <row r="7" spans="1:9" s="12" customFormat="1" ht="13.5" customHeight="1">
      <c r="A7" s="10" t="s">
        <v>100</v>
      </c>
      <c r="B7" s="10" t="s">
        <v>101</v>
      </c>
      <c r="C7" s="10" t="s">
        <v>99</v>
      </c>
      <c r="D7" s="10"/>
      <c r="E7" s="10"/>
      <c r="F7" s="10" t="s">
        <v>124</v>
      </c>
    </row>
    <row r="8" spans="1:9">
      <c r="A8" s="13">
        <f>SUM(A9:A14)</f>
        <v>14</v>
      </c>
      <c r="C8" s="8" t="s">
        <v>107</v>
      </c>
      <c r="G8" s="11">
        <v>1</v>
      </c>
      <c r="H8" s="11" t="s">
        <v>149</v>
      </c>
      <c r="I8" s="11"/>
    </row>
    <row r="9" spans="1:9">
      <c r="A9" s="8">
        <v>3</v>
      </c>
      <c r="C9" s="8" t="s">
        <v>107</v>
      </c>
      <c r="F9" s="8" t="s">
        <v>115</v>
      </c>
      <c r="H9" s="14">
        <v>1.1000000000000001</v>
      </c>
      <c r="I9" s="8" t="s">
        <v>109</v>
      </c>
    </row>
    <row r="10" spans="1:9">
      <c r="A10" s="8">
        <v>5</v>
      </c>
      <c r="C10" s="8" t="s">
        <v>107</v>
      </c>
      <c r="F10" s="8" t="s">
        <v>115</v>
      </c>
      <c r="H10" s="14">
        <v>1.2</v>
      </c>
      <c r="I10" s="8" t="s">
        <v>108</v>
      </c>
    </row>
    <row r="11" spans="1:9">
      <c r="A11" s="8">
        <v>1</v>
      </c>
      <c r="C11" s="8" t="s">
        <v>107</v>
      </c>
      <c r="F11" s="8" t="s">
        <v>115</v>
      </c>
      <c r="H11" s="14">
        <v>1.3</v>
      </c>
      <c r="I11" s="8" t="s">
        <v>1</v>
      </c>
    </row>
    <row r="12" spans="1:9">
      <c r="A12" s="8">
        <v>1</v>
      </c>
      <c r="C12" s="8" t="s">
        <v>107</v>
      </c>
      <c r="F12" s="8" t="s">
        <v>115</v>
      </c>
      <c r="H12" s="14">
        <v>1.4</v>
      </c>
      <c r="I12" s="8" t="s">
        <v>2</v>
      </c>
    </row>
    <row r="13" spans="1:9">
      <c r="A13" s="8">
        <v>3</v>
      </c>
      <c r="C13" s="8" t="s">
        <v>107</v>
      </c>
      <c r="F13" s="8" t="s">
        <v>115</v>
      </c>
      <c r="H13" s="14">
        <v>1.5</v>
      </c>
      <c r="I13" s="8" t="s">
        <v>3</v>
      </c>
    </row>
    <row r="14" spans="1:9">
      <c r="A14" s="8">
        <v>1</v>
      </c>
      <c r="C14" s="8" t="s">
        <v>107</v>
      </c>
      <c r="F14" s="8" t="s">
        <v>116</v>
      </c>
      <c r="H14" s="14">
        <v>1.6</v>
      </c>
      <c r="I14" s="8" t="s">
        <v>4</v>
      </c>
    </row>
    <row r="16" spans="1:9">
      <c r="A16" s="13">
        <f>SUM(A18:A36)</f>
        <v>12</v>
      </c>
      <c r="G16" s="11">
        <v>2</v>
      </c>
      <c r="H16" s="11" t="s">
        <v>5</v>
      </c>
      <c r="I16" s="11"/>
    </row>
    <row r="17" spans="1:11">
      <c r="C17" s="8" t="s">
        <v>106</v>
      </c>
      <c r="H17" s="14">
        <v>2.1</v>
      </c>
      <c r="I17" s="8" t="s">
        <v>6</v>
      </c>
    </row>
    <row r="18" spans="1:11">
      <c r="A18" s="8">
        <v>0</v>
      </c>
      <c r="C18" s="8" t="s">
        <v>106</v>
      </c>
      <c r="F18" s="8" t="s">
        <v>117</v>
      </c>
      <c r="I18" s="8" t="s">
        <v>30</v>
      </c>
      <c r="J18" s="8" t="s">
        <v>7</v>
      </c>
    </row>
    <row r="19" spans="1:11">
      <c r="A19" s="8">
        <v>0</v>
      </c>
      <c r="C19" s="8" t="s">
        <v>106</v>
      </c>
      <c r="F19" s="8" t="s">
        <v>117</v>
      </c>
      <c r="I19" s="8" t="s">
        <v>31</v>
      </c>
      <c r="J19" s="8" t="s">
        <v>8</v>
      </c>
    </row>
    <row r="20" spans="1:11">
      <c r="A20" s="8">
        <v>1</v>
      </c>
      <c r="C20" s="8" t="s">
        <v>106</v>
      </c>
      <c r="F20" s="8" t="s">
        <v>117</v>
      </c>
      <c r="I20" s="8" t="s">
        <v>32</v>
      </c>
      <c r="J20" s="8" t="s">
        <v>9</v>
      </c>
    </row>
    <row r="21" spans="1:11">
      <c r="H21" s="14">
        <v>2.2000000000000002</v>
      </c>
      <c r="I21" s="8" t="s">
        <v>10</v>
      </c>
    </row>
    <row r="22" spans="1:11">
      <c r="A22" s="8">
        <v>1</v>
      </c>
      <c r="C22" s="8" t="s">
        <v>106</v>
      </c>
      <c r="F22" s="8" t="s">
        <v>117</v>
      </c>
      <c r="I22" s="8" t="s">
        <v>33</v>
      </c>
      <c r="J22" s="8" t="s">
        <v>11</v>
      </c>
    </row>
    <row r="23" spans="1:11">
      <c r="A23" s="8">
        <v>2</v>
      </c>
      <c r="C23" s="8" t="s">
        <v>107</v>
      </c>
      <c r="F23" s="8" t="s">
        <v>117</v>
      </c>
      <c r="I23" s="8" t="s">
        <v>34</v>
      </c>
      <c r="J23" s="8" t="s">
        <v>77</v>
      </c>
    </row>
    <row r="24" spans="1:11">
      <c r="A24" s="8">
        <v>0.5</v>
      </c>
      <c r="C24" s="8" t="s">
        <v>107</v>
      </c>
      <c r="F24" s="8" t="s">
        <v>117</v>
      </c>
      <c r="I24" s="8" t="s">
        <v>35</v>
      </c>
      <c r="J24" s="8" t="s">
        <v>12</v>
      </c>
    </row>
    <row r="25" spans="1:11">
      <c r="A25" s="8">
        <v>0.5</v>
      </c>
      <c r="C25" s="8" t="s">
        <v>107</v>
      </c>
      <c r="F25" s="8" t="s">
        <v>117</v>
      </c>
      <c r="I25" s="8" t="s">
        <v>36</v>
      </c>
      <c r="J25" s="8" t="s">
        <v>13</v>
      </c>
    </row>
    <row r="26" spans="1:11">
      <c r="A26" s="8">
        <v>0.5</v>
      </c>
      <c r="C26" s="8" t="s">
        <v>107</v>
      </c>
      <c r="F26" s="8" t="s">
        <v>117</v>
      </c>
      <c r="I26" s="8" t="s">
        <v>37</v>
      </c>
      <c r="J26" s="8" t="s">
        <v>14</v>
      </c>
    </row>
    <row r="27" spans="1:11">
      <c r="A27" s="8">
        <v>0.5</v>
      </c>
      <c r="C27" s="8" t="s">
        <v>107</v>
      </c>
      <c r="F27" s="8" t="s">
        <v>117</v>
      </c>
      <c r="I27" s="8" t="s">
        <v>38</v>
      </c>
      <c r="J27" s="8" t="s">
        <v>15</v>
      </c>
    </row>
    <row r="28" spans="1:11">
      <c r="A28" s="13"/>
      <c r="H28" s="8">
        <v>2.2999999999999998</v>
      </c>
      <c r="I28" s="8" t="s">
        <v>78</v>
      </c>
    </row>
    <row r="29" spans="1:11">
      <c r="I29" s="8" t="s">
        <v>79</v>
      </c>
      <c r="J29" s="8" t="s">
        <v>84</v>
      </c>
    </row>
    <row r="30" spans="1:11">
      <c r="A30" s="8">
        <v>0.5</v>
      </c>
      <c r="C30" s="8" t="s">
        <v>106</v>
      </c>
      <c r="F30" s="8" t="s">
        <v>117</v>
      </c>
      <c r="J30" s="8" t="s">
        <v>87</v>
      </c>
      <c r="K30" s="8" t="s">
        <v>85</v>
      </c>
    </row>
    <row r="31" spans="1:11">
      <c r="A31" s="8">
        <v>0.5</v>
      </c>
      <c r="C31" s="8" t="s">
        <v>106</v>
      </c>
      <c r="F31" s="8" t="s">
        <v>117</v>
      </c>
      <c r="J31" s="8" t="s">
        <v>88</v>
      </c>
      <c r="K31" s="8" t="s">
        <v>86</v>
      </c>
    </row>
    <row r="32" spans="1:11">
      <c r="A32" s="8">
        <v>0.5</v>
      </c>
      <c r="C32" s="8" t="s">
        <v>106</v>
      </c>
      <c r="F32" s="8" t="s">
        <v>117</v>
      </c>
      <c r="J32" s="8" t="s">
        <v>89</v>
      </c>
      <c r="K32" s="8" t="s">
        <v>80</v>
      </c>
    </row>
    <row r="33" spans="1:11">
      <c r="I33" s="8" t="s">
        <v>91</v>
      </c>
      <c r="J33" s="8" t="s">
        <v>90</v>
      </c>
    </row>
    <row r="34" spans="1:11">
      <c r="A34" s="8">
        <v>0.5</v>
      </c>
      <c r="C34" s="8" t="s">
        <v>106</v>
      </c>
      <c r="F34" s="8" t="s">
        <v>117</v>
      </c>
      <c r="J34" s="8" t="s">
        <v>92</v>
      </c>
      <c r="K34" s="8" t="s">
        <v>81</v>
      </c>
    </row>
    <row r="35" spans="1:11">
      <c r="A35" s="8">
        <v>2</v>
      </c>
      <c r="C35" s="8" t="s">
        <v>107</v>
      </c>
      <c r="F35" s="8" t="s">
        <v>117</v>
      </c>
      <c r="I35" s="8" t="s">
        <v>93</v>
      </c>
      <c r="J35" s="8" t="s">
        <v>82</v>
      </c>
    </row>
    <row r="36" spans="1:11">
      <c r="A36" s="8">
        <v>2</v>
      </c>
      <c r="C36" s="8" t="s">
        <v>107</v>
      </c>
      <c r="F36" s="8" t="s">
        <v>117</v>
      </c>
      <c r="I36" s="8" t="s">
        <v>94</v>
      </c>
      <c r="J36" s="8" t="s">
        <v>83</v>
      </c>
    </row>
    <row r="38" spans="1:11">
      <c r="A38" s="8">
        <f>A40*(1/3)</f>
        <v>15.666666666666666</v>
      </c>
      <c r="F38" s="8" t="s">
        <v>115</v>
      </c>
      <c r="G38" s="11">
        <v>3</v>
      </c>
      <c r="H38" s="11" t="s">
        <v>16</v>
      </c>
    </row>
    <row r="40" spans="1:11">
      <c r="A40" s="13">
        <f>SUM(A41:A57)</f>
        <v>47</v>
      </c>
      <c r="G40" s="11">
        <v>4</v>
      </c>
      <c r="H40" s="11" t="s">
        <v>98</v>
      </c>
    </row>
    <row r="41" spans="1:11">
      <c r="A41" s="8">
        <v>2</v>
      </c>
      <c r="C41" s="8" t="s">
        <v>106</v>
      </c>
      <c r="F41" s="8" t="s">
        <v>125</v>
      </c>
      <c r="H41" s="15">
        <v>4.0999999999999996</v>
      </c>
      <c r="I41" s="8" t="s">
        <v>17</v>
      </c>
    </row>
    <row r="42" spans="1:11">
      <c r="A42" s="8">
        <v>5</v>
      </c>
      <c r="C42" s="8" t="s">
        <v>106</v>
      </c>
      <c r="F42" s="8" t="s">
        <v>125</v>
      </c>
      <c r="H42" s="15">
        <v>4.2</v>
      </c>
      <c r="I42" s="8" t="s">
        <v>104</v>
      </c>
    </row>
    <row r="43" spans="1:11">
      <c r="A43" s="8">
        <v>3</v>
      </c>
      <c r="C43" s="8" t="s">
        <v>106</v>
      </c>
      <c r="F43" s="8" t="s">
        <v>125</v>
      </c>
      <c r="H43" s="15">
        <v>4.3</v>
      </c>
      <c r="I43" s="8" t="s">
        <v>18</v>
      </c>
    </row>
    <row r="44" spans="1:11">
      <c r="A44" s="8">
        <v>2</v>
      </c>
      <c r="C44" s="8" t="s">
        <v>106</v>
      </c>
      <c r="F44" s="8" t="s">
        <v>125</v>
      </c>
      <c r="H44" s="15">
        <v>4.4000000000000004</v>
      </c>
      <c r="I44" s="8" t="s">
        <v>105</v>
      </c>
    </row>
    <row r="45" spans="1:11">
      <c r="A45" s="8">
        <v>2</v>
      </c>
      <c r="C45" s="8" t="s">
        <v>106</v>
      </c>
      <c r="F45" s="8" t="s">
        <v>125</v>
      </c>
      <c r="H45" s="15">
        <v>4.5</v>
      </c>
      <c r="I45" s="8" t="s">
        <v>19</v>
      </c>
    </row>
    <row r="46" spans="1:11">
      <c r="A46" s="8">
        <v>2</v>
      </c>
      <c r="C46" s="8" t="s">
        <v>107</v>
      </c>
      <c r="F46" s="8" t="s">
        <v>125</v>
      </c>
      <c r="H46" s="15">
        <v>4.5999999999999996</v>
      </c>
      <c r="I46" s="8" t="s">
        <v>20</v>
      </c>
    </row>
    <row r="47" spans="1:11">
      <c r="A47" s="8">
        <v>2</v>
      </c>
      <c r="C47" s="8" t="s">
        <v>107</v>
      </c>
      <c r="F47" s="8" t="s">
        <v>125</v>
      </c>
      <c r="H47" s="15">
        <v>4.7</v>
      </c>
      <c r="I47" s="8" t="s">
        <v>21</v>
      </c>
    </row>
    <row r="48" spans="1:11">
      <c r="A48" s="8">
        <v>2</v>
      </c>
      <c r="C48" s="8" t="s">
        <v>107</v>
      </c>
      <c r="F48" s="8" t="s">
        <v>125</v>
      </c>
      <c r="H48" s="15">
        <v>4.8</v>
      </c>
      <c r="I48" s="8" t="s">
        <v>22</v>
      </c>
    </row>
    <row r="49" spans="1:13">
      <c r="A49" s="8">
        <v>3</v>
      </c>
      <c r="C49" s="8" t="s">
        <v>107</v>
      </c>
      <c r="F49" s="8" t="s">
        <v>125</v>
      </c>
      <c r="H49" s="15">
        <v>4.9000000000000004</v>
      </c>
      <c r="I49" s="8" t="s">
        <v>23</v>
      </c>
    </row>
    <row r="50" spans="1:13">
      <c r="A50" s="8">
        <v>3</v>
      </c>
      <c r="C50" s="8" t="s">
        <v>107</v>
      </c>
      <c r="F50" s="8" t="s">
        <v>125</v>
      </c>
      <c r="H50" s="15">
        <v>4.0999999999999996</v>
      </c>
      <c r="I50" s="8" t="s">
        <v>24</v>
      </c>
    </row>
    <row r="51" spans="1:13">
      <c r="A51" s="8">
        <v>2</v>
      </c>
      <c r="C51" s="8" t="s">
        <v>107</v>
      </c>
      <c r="F51" s="8" t="s">
        <v>125</v>
      </c>
      <c r="H51" s="15">
        <v>4.1100000000000003</v>
      </c>
      <c r="I51" s="8" t="s">
        <v>25</v>
      </c>
    </row>
    <row r="52" spans="1:13">
      <c r="A52" s="8">
        <v>2</v>
      </c>
      <c r="C52" s="8" t="s">
        <v>107</v>
      </c>
      <c r="F52" s="8" t="s">
        <v>125</v>
      </c>
      <c r="H52" s="15">
        <v>4.12</v>
      </c>
      <c r="I52" s="8" t="s">
        <v>26</v>
      </c>
    </row>
    <row r="53" spans="1:13">
      <c r="A53" s="8">
        <v>3</v>
      </c>
      <c r="C53" s="8" t="s">
        <v>106</v>
      </c>
      <c r="F53" s="8" t="s">
        <v>125</v>
      </c>
      <c r="H53" s="15">
        <v>4.13</v>
      </c>
      <c r="I53" s="8" t="s">
        <v>27</v>
      </c>
    </row>
    <row r="54" spans="1:13">
      <c r="A54" s="8">
        <v>4</v>
      </c>
      <c r="C54" s="8" t="s">
        <v>106</v>
      </c>
      <c r="F54" s="8" t="s">
        <v>125</v>
      </c>
      <c r="H54" s="15">
        <v>4.1399999999999997</v>
      </c>
      <c r="I54" s="8" t="s">
        <v>28</v>
      </c>
    </row>
    <row r="55" spans="1:13">
      <c r="A55" s="8">
        <v>3</v>
      </c>
      <c r="C55" s="8" t="s">
        <v>107</v>
      </c>
      <c r="F55" s="8" t="s">
        <v>125</v>
      </c>
      <c r="H55" s="15">
        <v>4.1500000000000004</v>
      </c>
      <c r="I55" s="8" t="s">
        <v>110</v>
      </c>
    </row>
    <row r="56" spans="1:13">
      <c r="A56" s="8">
        <v>5</v>
      </c>
      <c r="C56" s="8" t="s">
        <v>106</v>
      </c>
      <c r="F56" s="8" t="s">
        <v>125</v>
      </c>
      <c r="H56" s="15">
        <v>4.16</v>
      </c>
      <c r="I56" s="8" t="s">
        <v>103</v>
      </c>
    </row>
    <row r="57" spans="1:13">
      <c r="A57" s="8">
        <v>2</v>
      </c>
      <c r="C57" s="8" t="s">
        <v>106</v>
      </c>
      <c r="F57" s="8" t="s">
        <v>125</v>
      </c>
      <c r="H57" s="15">
        <v>4.17</v>
      </c>
      <c r="I57" s="8" t="s">
        <v>29</v>
      </c>
    </row>
    <row r="58" spans="1:13">
      <c r="H58" s="15"/>
    </row>
    <row r="60" spans="1:13">
      <c r="A60" s="13">
        <f>SUM(A61:A63)</f>
        <v>16</v>
      </c>
      <c r="G60" s="11">
        <v>5</v>
      </c>
      <c r="H60" s="11" t="s">
        <v>39</v>
      </c>
    </row>
    <row r="61" spans="1:13">
      <c r="A61" s="8">
        <v>10</v>
      </c>
      <c r="C61" s="8" t="s">
        <v>107</v>
      </c>
      <c r="F61" s="8" t="s">
        <v>119</v>
      </c>
      <c r="H61" s="15">
        <v>5.0999999999999996</v>
      </c>
      <c r="I61" s="8" t="s">
        <v>40</v>
      </c>
    </row>
    <row r="62" spans="1:13">
      <c r="A62" s="8">
        <v>3</v>
      </c>
      <c r="C62" s="8" t="s">
        <v>106</v>
      </c>
      <c r="F62" s="8" t="s">
        <v>118</v>
      </c>
      <c r="H62" s="15">
        <v>5.2</v>
      </c>
      <c r="I62" s="8" t="s">
        <v>41</v>
      </c>
    </row>
    <row r="63" spans="1:13">
      <c r="A63" s="8">
        <v>3</v>
      </c>
      <c r="C63" s="8" t="s">
        <v>106</v>
      </c>
      <c r="F63" s="8" t="s">
        <v>115</v>
      </c>
      <c r="H63" s="15">
        <v>5.3</v>
      </c>
      <c r="I63" s="8" t="s">
        <v>42</v>
      </c>
    </row>
    <row r="64" spans="1:13">
      <c r="L64" s="11"/>
      <c r="M64" s="11"/>
    </row>
    <row r="65" spans="1:13">
      <c r="A65" s="13">
        <f>SUM(A66:A68)</f>
        <v>11</v>
      </c>
      <c r="G65" s="11">
        <v>6</v>
      </c>
      <c r="H65" s="11" t="s">
        <v>95</v>
      </c>
      <c r="I65" s="11"/>
      <c r="L65" s="11"/>
      <c r="M65" s="11"/>
    </row>
    <row r="66" spans="1:13">
      <c r="A66" s="8">
        <v>3</v>
      </c>
      <c r="C66" s="8" t="s">
        <v>106</v>
      </c>
      <c r="F66" s="8" t="s">
        <v>120</v>
      </c>
      <c r="I66" s="8" t="s">
        <v>96</v>
      </c>
      <c r="L66" s="11"/>
      <c r="M66" s="11"/>
    </row>
    <row r="67" spans="1:13">
      <c r="A67" s="8">
        <v>3</v>
      </c>
      <c r="C67" s="8" t="s">
        <v>106</v>
      </c>
      <c r="F67" s="8" t="s">
        <v>120</v>
      </c>
      <c r="I67" s="8" t="s">
        <v>97</v>
      </c>
      <c r="L67" s="11"/>
      <c r="M67" s="11"/>
    </row>
    <row r="68" spans="1:13">
      <c r="A68" s="8">
        <v>5</v>
      </c>
      <c r="C68" s="8" t="s">
        <v>106</v>
      </c>
      <c r="F68" s="8" t="s">
        <v>120</v>
      </c>
      <c r="I68" s="8" t="s">
        <v>102</v>
      </c>
      <c r="L68" s="11"/>
      <c r="M68" s="11"/>
    </row>
    <row r="69" spans="1:13">
      <c r="L69" s="11"/>
      <c r="M69" s="11"/>
    </row>
    <row r="70" spans="1:13">
      <c r="A70" s="13">
        <v>5</v>
      </c>
      <c r="C70" s="8" t="s">
        <v>106</v>
      </c>
      <c r="F70" s="8" t="s">
        <v>117</v>
      </c>
      <c r="G70" s="11">
        <v>7</v>
      </c>
      <c r="H70" s="11" t="s">
        <v>111</v>
      </c>
      <c r="L70" s="11"/>
      <c r="M70" s="11"/>
    </row>
    <row r="71" spans="1:13">
      <c r="L71" s="11"/>
      <c r="M71" s="11"/>
    </row>
    <row r="72" spans="1:13">
      <c r="A72" s="13">
        <v>2</v>
      </c>
      <c r="C72" s="8" t="s">
        <v>107</v>
      </c>
      <c r="F72" s="8" t="s">
        <v>117</v>
      </c>
      <c r="G72" s="11">
        <v>8</v>
      </c>
      <c r="H72" s="11" t="s">
        <v>50</v>
      </c>
      <c r="I72" s="11"/>
      <c r="J72" s="11"/>
      <c r="K72" s="11"/>
    </row>
    <row r="73" spans="1:13">
      <c r="L73" s="11"/>
      <c r="M73" s="11"/>
    </row>
    <row r="74" spans="1:13">
      <c r="A74" s="13">
        <v>1</v>
      </c>
      <c r="C74" s="8" t="s">
        <v>107</v>
      </c>
      <c r="F74" s="8" t="s">
        <v>115</v>
      </c>
      <c r="G74" s="11">
        <v>9</v>
      </c>
      <c r="H74" s="11" t="s">
        <v>43</v>
      </c>
      <c r="I74" s="11"/>
      <c r="J74" s="11"/>
      <c r="K74" s="11"/>
    </row>
    <row r="76" spans="1:13">
      <c r="A76" s="13">
        <v>1</v>
      </c>
      <c r="C76" s="8" t="s">
        <v>107</v>
      </c>
      <c r="F76" s="8" t="s">
        <v>117</v>
      </c>
      <c r="G76" s="11">
        <v>10</v>
      </c>
      <c r="H76" s="11" t="s">
        <v>44</v>
      </c>
      <c r="I76" s="11"/>
      <c r="J76" s="11"/>
      <c r="K76" s="11"/>
    </row>
    <row r="77" spans="1:13">
      <c r="L77" s="11"/>
    </row>
    <row r="78" spans="1:13">
      <c r="A78" s="13">
        <f>SUM(A79:A82)</f>
        <v>3</v>
      </c>
      <c r="G78" s="11">
        <v>11</v>
      </c>
      <c r="H78" s="11" t="s">
        <v>45</v>
      </c>
      <c r="I78" s="11"/>
    </row>
    <row r="79" spans="1:13">
      <c r="A79" s="8">
        <v>1</v>
      </c>
      <c r="C79" s="8" t="s">
        <v>106</v>
      </c>
      <c r="F79" s="8" t="s">
        <v>117</v>
      </c>
      <c r="G79" s="11"/>
      <c r="H79" s="16">
        <v>10.1</v>
      </c>
      <c r="I79" s="16" t="s">
        <v>46</v>
      </c>
      <c r="J79" s="16"/>
      <c r="K79" s="16"/>
    </row>
    <row r="80" spans="1:13">
      <c r="A80" s="8">
        <v>0.5</v>
      </c>
      <c r="C80" s="8" t="s">
        <v>106</v>
      </c>
      <c r="F80" s="8" t="s">
        <v>119</v>
      </c>
      <c r="G80" s="11"/>
      <c r="H80" s="16">
        <v>10.199999999999999</v>
      </c>
      <c r="I80" s="16" t="s">
        <v>47</v>
      </c>
      <c r="J80" s="16"/>
      <c r="K80" s="16"/>
    </row>
    <row r="81" spans="1:11">
      <c r="A81" s="8">
        <v>0.5</v>
      </c>
      <c r="C81" s="8" t="s">
        <v>106</v>
      </c>
      <c r="F81" s="8" t="s">
        <v>119</v>
      </c>
      <c r="G81" s="11"/>
      <c r="H81" s="16">
        <v>10.3</v>
      </c>
      <c r="I81" s="16" t="s">
        <v>48</v>
      </c>
      <c r="J81" s="16"/>
      <c r="K81" s="16"/>
    </row>
    <row r="82" spans="1:11">
      <c r="A82" s="8">
        <v>1</v>
      </c>
      <c r="C82" s="8" t="s">
        <v>106</v>
      </c>
      <c r="F82" s="8" t="s">
        <v>115</v>
      </c>
      <c r="H82" s="16">
        <v>10.4</v>
      </c>
      <c r="I82" s="16" t="s">
        <v>49</v>
      </c>
      <c r="J82" s="16"/>
      <c r="K82" s="16"/>
    </row>
    <row r="83" spans="1:11">
      <c r="I83" s="1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H9"/>
  <sheetViews>
    <sheetView workbookViewId="0">
      <selection activeCell="B19" sqref="B19"/>
    </sheetView>
  </sheetViews>
  <sheetFormatPr defaultRowHeight="15"/>
  <cols>
    <col min="1" max="2" width="22" customWidth="1"/>
    <col min="3" max="3" width="11" customWidth="1"/>
    <col min="4" max="4" width="21.85546875" style="2" customWidth="1"/>
    <col min="8" max="8" width="30.140625" style="2" customWidth="1"/>
  </cols>
  <sheetData>
    <row r="1" spans="1:8">
      <c r="A1" s="3" t="s">
        <v>51</v>
      </c>
      <c r="B1" s="3"/>
      <c r="C1" s="3"/>
      <c r="D1" s="4"/>
      <c r="E1" s="3"/>
      <c r="F1" s="3"/>
      <c r="G1" s="3"/>
      <c r="H1" s="4"/>
    </row>
    <row r="2" spans="1:8">
      <c r="A2" s="3"/>
      <c r="B2" s="5" t="s">
        <v>61</v>
      </c>
      <c r="C2" s="5" t="s">
        <v>55</v>
      </c>
      <c r="D2" s="6" t="s">
        <v>53</v>
      </c>
      <c r="E2" s="5" t="s">
        <v>57</v>
      </c>
      <c r="F2" s="5" t="s">
        <v>59</v>
      </c>
      <c r="G2" s="5" t="s">
        <v>66</v>
      </c>
      <c r="H2" s="6" t="s">
        <v>71</v>
      </c>
    </row>
    <row r="3" spans="1:8" ht="30">
      <c r="A3" s="3" t="s">
        <v>52</v>
      </c>
      <c r="B3" s="3" t="s">
        <v>62</v>
      </c>
      <c r="C3" s="3" t="s">
        <v>54</v>
      </c>
      <c r="D3" s="4" t="s">
        <v>56</v>
      </c>
      <c r="E3" s="3" t="s">
        <v>58</v>
      </c>
      <c r="F3" s="3" t="s">
        <v>60</v>
      </c>
      <c r="G3" s="3"/>
      <c r="H3" s="4" t="s">
        <v>74</v>
      </c>
    </row>
    <row r="4" spans="1:8" ht="30">
      <c r="A4" s="3"/>
      <c r="B4" s="3" t="s">
        <v>63</v>
      </c>
      <c r="C4" s="3" t="s">
        <v>54</v>
      </c>
      <c r="D4" s="4" t="s">
        <v>76</v>
      </c>
      <c r="E4" s="3" t="s">
        <v>64</v>
      </c>
      <c r="F4" s="3" t="s">
        <v>65</v>
      </c>
      <c r="G4" s="3" t="s">
        <v>67</v>
      </c>
      <c r="H4" s="4" t="s">
        <v>75</v>
      </c>
    </row>
    <row r="5" spans="1:8">
      <c r="A5" s="3"/>
      <c r="B5" s="3"/>
      <c r="C5" s="3"/>
      <c r="D5" s="4"/>
      <c r="E5" s="3"/>
      <c r="F5" s="3"/>
      <c r="G5" s="3"/>
      <c r="H5" s="4"/>
    </row>
    <row r="6" spans="1:8">
      <c r="A6" s="3"/>
      <c r="B6" s="3"/>
      <c r="C6" s="3"/>
      <c r="D6" s="4"/>
      <c r="E6" s="3"/>
      <c r="F6" s="3"/>
      <c r="G6" s="3"/>
      <c r="H6" s="4"/>
    </row>
    <row r="7" spans="1:8">
      <c r="A7" s="3"/>
      <c r="B7" s="5" t="s">
        <v>61</v>
      </c>
      <c r="C7" s="5" t="s">
        <v>55</v>
      </c>
      <c r="D7" s="6" t="s">
        <v>53</v>
      </c>
      <c r="E7" s="5" t="s">
        <v>57</v>
      </c>
      <c r="F7" s="5" t="s">
        <v>59</v>
      </c>
      <c r="G7" s="5" t="s">
        <v>66</v>
      </c>
      <c r="H7" s="6" t="s">
        <v>71</v>
      </c>
    </row>
    <row r="8" spans="1:8" ht="30">
      <c r="A8" s="3" t="s">
        <v>69</v>
      </c>
      <c r="B8" s="3" t="s">
        <v>68</v>
      </c>
      <c r="C8" s="3" t="s">
        <v>54</v>
      </c>
      <c r="D8" s="4" t="s">
        <v>76</v>
      </c>
      <c r="E8" s="3"/>
      <c r="F8" s="3"/>
      <c r="G8" s="3"/>
      <c r="H8" s="4" t="s">
        <v>72</v>
      </c>
    </row>
    <row r="9" spans="1:8" ht="60">
      <c r="A9" s="3"/>
      <c r="B9" s="3" t="s">
        <v>70</v>
      </c>
      <c r="C9" s="3" t="s">
        <v>54</v>
      </c>
      <c r="D9" s="4" t="s">
        <v>76</v>
      </c>
      <c r="E9" s="3"/>
      <c r="F9" s="3"/>
      <c r="G9" s="3"/>
      <c r="H9" s="4"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G14"/>
  <sheetViews>
    <sheetView workbookViewId="0">
      <selection activeCell="C21" sqref="C21"/>
    </sheetView>
  </sheetViews>
  <sheetFormatPr defaultRowHeight="15"/>
  <cols>
    <col min="3" max="3" width="36.42578125" customWidth="1"/>
    <col min="4" max="6" width="11.7109375" customWidth="1"/>
    <col min="7" max="7" width="13.5703125" customWidth="1"/>
  </cols>
  <sheetData>
    <row r="1" spans="2:7">
      <c r="B1" s="1" t="s">
        <v>148</v>
      </c>
      <c r="C1" s="1"/>
    </row>
    <row r="2" spans="2:7">
      <c r="C2" t="s">
        <v>126</v>
      </c>
      <c r="D2" t="s">
        <v>150</v>
      </c>
      <c r="G2" t="s">
        <v>127</v>
      </c>
    </row>
    <row r="3" spans="2:7">
      <c r="B3" s="1" t="s">
        <v>128</v>
      </c>
      <c r="C3" s="1"/>
      <c r="D3" s="7" t="s">
        <v>129</v>
      </c>
      <c r="E3" s="9">
        <v>39227.333333333336</v>
      </c>
      <c r="F3" s="9">
        <v>39346.708333333336</v>
      </c>
    </row>
    <row r="4" spans="2:7">
      <c r="B4">
        <v>1</v>
      </c>
      <c r="C4" t="s">
        <v>0</v>
      </c>
      <c r="D4" t="s">
        <v>130</v>
      </c>
      <c r="E4" s="9">
        <v>39227.333333333336</v>
      </c>
      <c r="F4" s="9">
        <v>39246.708333333336</v>
      </c>
    </row>
    <row r="5" spans="2:7">
      <c r="B5">
        <v>2</v>
      </c>
      <c r="C5" t="s">
        <v>5</v>
      </c>
      <c r="D5" t="s">
        <v>131</v>
      </c>
      <c r="E5" s="9">
        <v>39227.333333333336</v>
      </c>
      <c r="F5" s="9">
        <v>39244.708333333336</v>
      </c>
    </row>
    <row r="6" spans="2:7">
      <c r="B6">
        <v>3</v>
      </c>
      <c r="C6" t="s">
        <v>16</v>
      </c>
      <c r="D6" t="s">
        <v>132</v>
      </c>
      <c r="E6" s="9">
        <v>39247.333333333336</v>
      </c>
      <c r="F6" s="9">
        <v>39268.708333333336</v>
      </c>
      <c r="G6" t="s">
        <v>133</v>
      </c>
    </row>
    <row r="7" spans="2:7">
      <c r="B7">
        <v>4</v>
      </c>
      <c r="C7" t="s">
        <v>98</v>
      </c>
      <c r="D7" t="s">
        <v>134</v>
      </c>
      <c r="E7" s="9">
        <v>39269.333333333336</v>
      </c>
      <c r="F7" s="9">
        <v>39311.708333333336</v>
      </c>
      <c r="G7" t="s">
        <v>135</v>
      </c>
    </row>
    <row r="8" spans="2:7">
      <c r="B8">
        <v>5</v>
      </c>
      <c r="C8" t="s">
        <v>39</v>
      </c>
      <c r="D8" t="s">
        <v>132</v>
      </c>
      <c r="E8" s="9">
        <v>39314.333333333336</v>
      </c>
      <c r="F8" s="9">
        <v>39335.708333333336</v>
      </c>
      <c r="G8" t="s">
        <v>136</v>
      </c>
    </row>
    <row r="9" spans="2:7">
      <c r="B9">
        <v>6</v>
      </c>
      <c r="C9" t="s">
        <v>95</v>
      </c>
      <c r="D9" t="s">
        <v>137</v>
      </c>
      <c r="E9" s="9">
        <v>39245.333333333336</v>
      </c>
      <c r="F9" s="9">
        <v>39259.708333333336</v>
      </c>
      <c r="G9" t="s">
        <v>138</v>
      </c>
    </row>
    <row r="10" spans="2:7">
      <c r="B10">
        <v>7</v>
      </c>
      <c r="C10" t="s">
        <v>111</v>
      </c>
      <c r="D10" t="s">
        <v>139</v>
      </c>
      <c r="E10" s="9">
        <v>39336.333333333336</v>
      </c>
      <c r="F10" s="9">
        <v>39342.708333333336</v>
      </c>
      <c r="G10" t="s">
        <v>140</v>
      </c>
    </row>
    <row r="11" spans="2:7">
      <c r="B11">
        <v>8</v>
      </c>
      <c r="C11" t="s">
        <v>50</v>
      </c>
      <c r="D11" t="s">
        <v>141</v>
      </c>
      <c r="E11" s="9">
        <v>39343.333333333336</v>
      </c>
      <c r="F11" s="9">
        <v>39344.708333333336</v>
      </c>
      <c r="G11" t="s">
        <v>142</v>
      </c>
    </row>
    <row r="12" spans="2:7">
      <c r="B12">
        <v>9</v>
      </c>
      <c r="C12" t="s">
        <v>43</v>
      </c>
      <c r="D12" t="s">
        <v>143</v>
      </c>
      <c r="E12" s="9">
        <v>39345.333333333336</v>
      </c>
      <c r="F12" s="9">
        <v>39345.708333333336</v>
      </c>
      <c r="G12" t="s">
        <v>144</v>
      </c>
    </row>
    <row r="13" spans="2:7">
      <c r="B13">
        <v>10</v>
      </c>
      <c r="C13" t="s">
        <v>44</v>
      </c>
      <c r="D13" t="s">
        <v>143</v>
      </c>
      <c r="E13" s="9">
        <v>39346.333333333336</v>
      </c>
      <c r="F13" s="9">
        <v>39346.708333333336</v>
      </c>
      <c r="G13" t="s">
        <v>145</v>
      </c>
    </row>
    <row r="14" spans="2:7">
      <c r="B14">
        <v>11</v>
      </c>
      <c r="C14" t="s">
        <v>45</v>
      </c>
      <c r="D14" t="s">
        <v>146</v>
      </c>
      <c r="E14" s="9">
        <v>39336.333333333336</v>
      </c>
      <c r="F14" s="9">
        <v>39338.708333333336</v>
      </c>
      <c r="G14"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 Spec</vt:lpstr>
      <vt:lpstr>HW Req</vt:lpstr>
      <vt:lpstr>ProjectPlan-Complete-Adv</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2010-05-09T18:05:06Z</dcterms:modified>
</cp:coreProperties>
</file>