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01-Works\02-Work\15-Projects\Business\12-FFI-PMO\"/>
    </mc:Choice>
  </mc:AlternateContent>
  <bookViews>
    <workbookView xWindow="0" yWindow="0" windowWidth="20490" windowHeight="7905" tabRatio="756" activeTab="2"/>
  </bookViews>
  <sheets>
    <sheet name="Projects" sheetId="11" r:id="rId1"/>
    <sheet name="Appraisal-Parameters" sheetId="21" r:id="rId2"/>
    <sheet name="Project-Team" sheetId="14" r:id="rId3"/>
    <sheet name="Blocker" sheetId="20" r:id="rId4"/>
    <sheet name="Role-Resp" sheetId="18" r:id="rId5"/>
    <sheet name="Reporting" sheetId="15" r:id="rId6"/>
    <sheet name="Challenges" sheetId="16" r:id="rId7"/>
    <sheet name="PM Practices" sheetId="17" r:id="rId8"/>
    <sheet name="RISK" sheetId="19" r:id="rId9"/>
  </sheets>
  <calcPr calcId="152511"/>
</workbook>
</file>

<file path=xl/calcChain.xml><?xml version="1.0" encoding="utf-8"?>
<calcChain xmlns="http://schemas.openxmlformats.org/spreadsheetml/2006/main">
  <c r="J15" i="11" l="1"/>
  <c r="I15" i="11"/>
  <c r="H15" i="11"/>
  <c r="V8" i="11"/>
  <c r="U8" i="11"/>
  <c r="A2" i="21" l="1"/>
  <c r="B5" i="21" s="1"/>
  <c r="E5" i="21" s="1"/>
  <c r="B24" i="21" l="1"/>
  <c r="E24" i="21" s="1"/>
  <c r="B20" i="21"/>
  <c r="E20" i="21" s="1"/>
  <c r="B16" i="21"/>
  <c r="E16" i="21" s="1"/>
  <c r="B12" i="21"/>
  <c r="E12" i="21" s="1"/>
  <c r="B8" i="21"/>
  <c r="E8" i="21" s="1"/>
  <c r="B4" i="21"/>
  <c r="E4" i="21" s="1"/>
  <c r="B23" i="21"/>
  <c r="E23" i="21" s="1"/>
  <c r="B19" i="21"/>
  <c r="E19" i="21" s="1"/>
  <c r="B15" i="21"/>
  <c r="E15" i="21" s="1"/>
  <c r="B11" i="21"/>
  <c r="E11" i="21" s="1"/>
  <c r="E7" i="21"/>
  <c r="B26" i="21"/>
  <c r="E26" i="21" s="1"/>
  <c r="B22" i="21"/>
  <c r="E22" i="21" s="1"/>
  <c r="B18" i="21"/>
  <c r="E18" i="21" s="1"/>
  <c r="B14" i="21"/>
  <c r="E14" i="21" s="1"/>
  <c r="B10" i="21"/>
  <c r="E10" i="21" s="1"/>
  <c r="B6" i="21"/>
  <c r="E6" i="21" s="1"/>
  <c r="B25" i="21"/>
  <c r="E25" i="21" s="1"/>
  <c r="B21" i="21"/>
  <c r="E21" i="21" s="1"/>
  <c r="B17" i="21"/>
  <c r="E17" i="21" s="1"/>
  <c r="B13" i="21"/>
  <c r="E13" i="21" s="1"/>
  <c r="E9" i="21"/>
  <c r="E2" i="21" l="1"/>
</calcChain>
</file>

<file path=xl/sharedStrings.xml><?xml version="1.0" encoding="utf-8"?>
<sst xmlns="http://schemas.openxmlformats.org/spreadsheetml/2006/main" count="442" uniqueCount="292">
  <si>
    <t>Aashiq</t>
  </si>
  <si>
    <t>Abdul K</t>
  </si>
  <si>
    <t>Allwin</t>
  </si>
  <si>
    <t>Braj Mohan</t>
  </si>
  <si>
    <t>Nivedha</t>
  </si>
  <si>
    <t>Ramakrishnan</t>
  </si>
  <si>
    <t>Ravindra Tiwari</t>
  </si>
  <si>
    <t>Roshan</t>
  </si>
  <si>
    <t>Sanjana Babu</t>
  </si>
  <si>
    <t>Sanjana S</t>
  </si>
  <si>
    <t xml:space="preserve">Sathish </t>
  </si>
  <si>
    <t>Senthil Sai</t>
  </si>
  <si>
    <t>Seshan</t>
  </si>
  <si>
    <t>Shreya</t>
  </si>
  <si>
    <t>Sugumar</t>
  </si>
  <si>
    <t>Suresh Vasantha</t>
  </si>
  <si>
    <t>Thirupati</t>
  </si>
  <si>
    <t>Deepika</t>
  </si>
  <si>
    <t>KarthiKeyan V</t>
  </si>
  <si>
    <t>Kuzhal</t>
  </si>
  <si>
    <t>Dilip Prasad</t>
  </si>
  <si>
    <t>Ashok S</t>
  </si>
  <si>
    <t>Ramachandran</t>
  </si>
  <si>
    <t>Pramod</t>
  </si>
  <si>
    <t>QA</t>
  </si>
  <si>
    <t>DWBI</t>
  </si>
  <si>
    <t>Market Place</t>
  </si>
  <si>
    <t>Ahmed</t>
  </si>
  <si>
    <t>Alexander Teeple</t>
  </si>
  <si>
    <t>Andrew Springer</t>
  </si>
  <si>
    <t>Resource</t>
  </si>
  <si>
    <t>Data Exchange</t>
  </si>
  <si>
    <t>Rajesh Kanna</t>
  </si>
  <si>
    <t>Senthil</t>
  </si>
  <si>
    <t>Sathish</t>
  </si>
  <si>
    <t>Sl. No</t>
  </si>
  <si>
    <t>SERP</t>
  </si>
  <si>
    <t>Cadillac</t>
  </si>
  <si>
    <t>Nadem Manohar</t>
  </si>
  <si>
    <t>Gowher John</t>
  </si>
  <si>
    <t>Krishna</t>
  </si>
  <si>
    <t>Naresh Narava</t>
  </si>
  <si>
    <t>PM</t>
  </si>
  <si>
    <t>Project Name</t>
  </si>
  <si>
    <t>Development</t>
  </si>
  <si>
    <t>Support</t>
  </si>
  <si>
    <t>Dev Resources</t>
  </si>
  <si>
    <t>QA Resources</t>
  </si>
  <si>
    <t>Project Sponsor</t>
  </si>
  <si>
    <t>Bharat</t>
  </si>
  <si>
    <t>Veeren</t>
  </si>
  <si>
    <t>Planned St Date</t>
  </si>
  <si>
    <t>Planned End Date</t>
  </si>
  <si>
    <t>??</t>
  </si>
  <si>
    <t>Accountable</t>
  </si>
  <si>
    <t>Sampath</t>
  </si>
  <si>
    <t>#</t>
  </si>
  <si>
    <t>PM Coordinator</t>
  </si>
  <si>
    <t>Org Designation</t>
  </si>
  <si>
    <t>Onsite</t>
  </si>
  <si>
    <t>Sai Prashant</t>
  </si>
  <si>
    <t>Chennai</t>
  </si>
  <si>
    <t>Hydrabad</t>
  </si>
  <si>
    <t>Vijaywada</t>
  </si>
  <si>
    <t>Location</t>
  </si>
  <si>
    <t>Developer</t>
  </si>
  <si>
    <t>Sr. Developer</t>
  </si>
  <si>
    <t>Jr. Developer</t>
  </si>
  <si>
    <t>Team Lead</t>
  </si>
  <si>
    <t>Trainee</t>
  </si>
  <si>
    <t>Tester</t>
  </si>
  <si>
    <t>QA Manager</t>
  </si>
  <si>
    <t xml:space="preserve">Sr. QA Testet </t>
  </si>
  <si>
    <t>Daily Status Report</t>
  </si>
  <si>
    <t>WSR</t>
  </si>
  <si>
    <t>No</t>
  </si>
  <si>
    <t>Yes</t>
  </si>
  <si>
    <t>5 Point Status</t>
  </si>
  <si>
    <t>Audience</t>
  </si>
  <si>
    <t>Status</t>
  </si>
  <si>
    <t>Requirment documents missing</t>
  </si>
  <si>
    <t>Scope is not defined</t>
  </si>
  <si>
    <t>Micro management</t>
  </si>
  <si>
    <t>Communication gap/ Communication Management Strategy missing</t>
  </si>
  <si>
    <t>Reporting structure is not planned</t>
  </si>
  <si>
    <t>Change management not in place</t>
  </si>
  <si>
    <t>Configuration management System is not being used</t>
  </si>
  <si>
    <t>Adhoc work by customer</t>
  </si>
  <si>
    <t>We are not estimating the work but timeline is given to us</t>
  </si>
  <si>
    <t>PM is not coordinating all work/ PM bypassed</t>
  </si>
  <si>
    <t>Issue management is not effective</t>
  </si>
  <si>
    <t>No proper risk management</t>
  </si>
  <si>
    <t>Issue tracking</t>
  </si>
  <si>
    <t>Note</t>
  </si>
  <si>
    <t>Google docs  &amp; excel</t>
  </si>
  <si>
    <t>Project plan in MPP</t>
  </si>
  <si>
    <t>But not updated</t>
  </si>
  <si>
    <t>Peer Review</t>
  </si>
  <si>
    <t>Unit Testing</t>
  </si>
  <si>
    <t>Standup (morning)</t>
  </si>
  <si>
    <t>Status Check (evening)</t>
  </si>
  <si>
    <t>Upto 12-Sep (before Bharat came to India) everything was good. He appreciated PM on 11-Sep.</t>
  </si>
  <si>
    <t>18-19-Sep</t>
  </si>
  <si>
    <t>Challenges from PM Angle</t>
  </si>
  <si>
    <t>Challenges from Bharat Angle</t>
  </si>
  <si>
    <t>Project_ID</t>
  </si>
  <si>
    <t>MAR001</t>
  </si>
  <si>
    <t>BEN001</t>
  </si>
  <si>
    <t>CBM001</t>
  </si>
  <si>
    <t>DWB001</t>
  </si>
  <si>
    <t>Risk-ID</t>
  </si>
  <si>
    <t>Risk-Name</t>
  </si>
  <si>
    <t>Probablity</t>
  </si>
  <si>
    <t>Impact-Cost</t>
  </si>
  <si>
    <t>Impact-Schedule</t>
  </si>
  <si>
    <t>Impact-Quality</t>
  </si>
  <si>
    <t>Impact-Scope</t>
  </si>
  <si>
    <t>Mitigation Plan</t>
  </si>
  <si>
    <t>Contigency Plan</t>
  </si>
  <si>
    <t>Risk Owner</t>
  </si>
  <si>
    <t>Risk Updated Date</t>
  </si>
  <si>
    <t>Risk status</t>
  </si>
  <si>
    <t>Sponsor (Bharat)</t>
  </si>
  <si>
    <t>Account Manager (Veeren)</t>
  </si>
  <si>
    <t>Project Manager (Ahmed)</t>
  </si>
  <si>
    <t>Not getting right information at right time</t>
  </si>
  <si>
    <t>Quality of project management</t>
  </si>
  <si>
    <t>Planned vs Actual work progress report is not visible</t>
  </si>
  <si>
    <t>Resource Loading Info is Missing</t>
  </si>
  <si>
    <t>Ticket Status Information</t>
  </si>
  <si>
    <t>Quality of Testing is not upto the mark</t>
  </si>
  <si>
    <t>Coding quality is bad</t>
  </si>
  <si>
    <t>Project wise milestone</t>
  </si>
  <si>
    <t>Input from PM</t>
  </si>
  <si>
    <t>General</t>
  </si>
  <si>
    <t>Scrum Master</t>
  </si>
  <si>
    <t>Total Exp</t>
  </si>
  <si>
    <t>Technolgoies</t>
  </si>
  <si>
    <t>Dev Team</t>
  </si>
  <si>
    <t>Understand Requirments from user stories/defects</t>
  </si>
  <si>
    <t xml:space="preserve">Write unit test cases </t>
  </si>
  <si>
    <t>Use TDD method for development</t>
  </si>
  <si>
    <t>Code has some security issue</t>
  </si>
  <si>
    <t>Asan Mohamed</t>
  </si>
  <si>
    <t>Tester Lead</t>
  </si>
  <si>
    <t>8 Years</t>
  </si>
  <si>
    <t>Personal</t>
  </si>
  <si>
    <t xml:space="preserve">QTP Automation, Certified Performance Tester/Automation (KTE) , ISTQB Certified, Security Testing, OWASP (ZAP Tool), Load Runner, Open Star, Jmeter, WinRunner, QTP,  </t>
  </si>
  <si>
    <t>Org Req</t>
  </si>
  <si>
    <t>I do not know what tools required</t>
  </si>
  <si>
    <t>4 Years</t>
  </si>
  <si>
    <t>Security Testing</t>
  </si>
  <si>
    <t>Gap</t>
  </si>
  <si>
    <t>Security Testing is required, TFS for Test Management</t>
  </si>
  <si>
    <t xml:space="preserve">Good Communicator, Ready to adapt, </t>
  </si>
  <si>
    <t>Optimistic, Quick Learner, High Confidence</t>
  </si>
  <si>
    <t>11.5 Years</t>
  </si>
  <si>
    <t>Performance Testing, Mobile Testing (manual/automation), Browser Compatibility testing, Bigdata testing, Domain Banking, VOIP, Retail, Healthcare. Certified HP ALM, ISTQB.</t>
  </si>
  <si>
    <t>Self learner &amp; motivated, Quick leaner, Good team player, Adapt quickly, practical solution provider</t>
  </si>
  <si>
    <t xml:space="preserve">Selenium Eclipse Automation Tool, Earlier we were using QTP but not now. Test cases need to be written from scratch because of new tool for testing. Performance Testing using Jmeter is required, Security testing is required, Browser compatility testing, </t>
  </si>
  <si>
    <t>J Meter, ZAP (Security testing)</t>
  </si>
  <si>
    <t>2 Years</t>
  </si>
  <si>
    <t>Functional (Manual) Regression Testing, Mainframe Testing, compatility Testing, Domain (retail, healthcare). Tools: ALM, HP-QC</t>
  </si>
  <si>
    <t>I do not know</t>
  </si>
  <si>
    <t>Flexitbity, Self confident, Possitive Attitude</t>
  </si>
  <si>
    <t>Functional/Regression/Browser compatility (Manual) testing, DB Testing, TFS Test Management</t>
  </si>
  <si>
    <t>WIN Form, WPF, SSIS, SSRS, VSTO, ASP.NET, WCF, SQL Server.</t>
  </si>
  <si>
    <t>Organized &amp; Systematic, Punctual, Family Driver, Short Story Writer</t>
  </si>
  <si>
    <t>ASP.NET, MVC, REST WCF, Entity Framework, SQL Server</t>
  </si>
  <si>
    <t>No Gap</t>
  </si>
  <si>
    <t xml:space="preserve">Analyse requirement </t>
  </si>
  <si>
    <t>Sanjeev</t>
  </si>
  <si>
    <t>Schedule</t>
  </si>
  <si>
    <t>Cost</t>
  </si>
  <si>
    <t>Quality</t>
  </si>
  <si>
    <t>Scope</t>
  </si>
  <si>
    <t>Overall</t>
  </si>
  <si>
    <t>Remarks</t>
  </si>
  <si>
    <t>Benefit Bridge/CBMS</t>
  </si>
  <si>
    <t>Benefit Bridge/Private Exchange</t>
  </si>
  <si>
    <t>CAD001</t>
  </si>
  <si>
    <t>SER001</t>
  </si>
  <si>
    <t>PCB001</t>
  </si>
  <si>
    <t>Planned Effort</t>
  </si>
  <si>
    <t>Planned Dur.</t>
  </si>
  <si>
    <t>Portal PCB Rel 6.0</t>
  </si>
  <si>
    <t>Portal QnR Revamp</t>
  </si>
  <si>
    <t>Support/Ticket Based</t>
  </si>
  <si>
    <t>Full Testing</t>
  </si>
  <si>
    <t>Portal Sprint (#1)</t>
  </si>
  <si>
    <t>Dev &amp; Support</t>
  </si>
  <si>
    <t>Regular</t>
  </si>
  <si>
    <t>Need Basis</t>
  </si>
  <si>
    <t>IFP Commission</t>
  </si>
  <si>
    <t>QNR001</t>
  </si>
  <si>
    <t>IFP001</t>
  </si>
  <si>
    <t>Project 1</t>
  </si>
  <si>
    <t>Project 2</t>
  </si>
  <si>
    <t>Project 3</t>
  </si>
  <si>
    <t>Project 4</t>
  </si>
  <si>
    <t>Project 5</t>
  </si>
  <si>
    <t>Category</t>
  </si>
  <si>
    <t>Project Type</t>
  </si>
  <si>
    <t>Support Res</t>
  </si>
  <si>
    <t>Project Role</t>
  </si>
  <si>
    <t>Pending Sprint Items</t>
  </si>
  <si>
    <t>Burndown Efforts for Sprint</t>
  </si>
  <si>
    <t>Pending PBL Items</t>
  </si>
  <si>
    <t>Project Blocker</t>
  </si>
  <si>
    <t>Blocker Name</t>
  </si>
  <si>
    <t>Assigned To</t>
  </si>
  <si>
    <t>Due Date</t>
  </si>
  <si>
    <t>PSP001</t>
  </si>
  <si>
    <t>DAT001</t>
  </si>
  <si>
    <t>Project Code</t>
  </si>
  <si>
    <t>Replanned End Date</t>
  </si>
  <si>
    <t>Functional Point Written by a team every month</t>
  </si>
  <si>
    <t>Rating by customer every sprint</t>
  </si>
  <si>
    <t>Moral of the team every sprint</t>
  </si>
  <si>
    <t>Meeting commitment</t>
  </si>
  <si>
    <t>How agile is team?</t>
  </si>
  <si>
    <t>Champion of the Sprint</t>
  </si>
  <si>
    <t>No of defect leak to production</t>
  </si>
  <si>
    <t>No of UAT test cases passed</t>
  </si>
  <si>
    <t>Test Coverage</t>
  </si>
  <si>
    <t>Issues in the issue log</t>
  </si>
  <si>
    <t>Functional Point Test Coverage</t>
  </si>
  <si>
    <t>Project Resource Iteration</t>
  </si>
  <si>
    <t>Value Delivered Per Sprint</t>
  </si>
  <si>
    <t>Value of Contribution every sprint</t>
  </si>
  <si>
    <t>Team Proactiveness</t>
  </si>
  <si>
    <t>Team's ability to deliver the commitments</t>
  </si>
  <si>
    <t>Team's ability to live agile values</t>
  </si>
  <si>
    <t>Team's ability to agile principles</t>
  </si>
  <si>
    <t>Time spent on rework</t>
  </si>
  <si>
    <t>Number of Product Demos</t>
  </si>
  <si>
    <t>Team's unplanned leaves</t>
  </si>
  <si>
    <t>Helpfulness of team to each other</t>
  </si>
  <si>
    <t>Ability to solve impediments</t>
  </si>
  <si>
    <t>Teams's Rating</t>
  </si>
  <si>
    <t>Customer's Rating</t>
  </si>
  <si>
    <t>Weightage</t>
  </si>
  <si>
    <t xml:space="preserve">Objective </t>
  </si>
  <si>
    <t>Team Binding</t>
  </si>
  <si>
    <t>Project Focussed</t>
  </si>
  <si>
    <t>Retention of Performers</t>
  </si>
  <si>
    <t>Auto Expulsion of Laggers</t>
  </si>
  <si>
    <t>No competion at the cost of Product Quality</t>
  </si>
  <si>
    <t>Quality Delivery</t>
  </si>
  <si>
    <t>Timely Delivery</t>
  </si>
  <si>
    <t>Binding for the Organization</t>
  </si>
  <si>
    <t>Discourage unplanned off from wrok</t>
  </si>
  <si>
    <t>TB</t>
  </si>
  <si>
    <t>PF</t>
  </si>
  <si>
    <t>RP</t>
  </si>
  <si>
    <t>AEL</t>
  </si>
  <si>
    <t>QD</t>
  </si>
  <si>
    <t>TD</t>
  </si>
  <si>
    <t>NCCPQ</t>
  </si>
  <si>
    <t>B4O</t>
  </si>
  <si>
    <t>DUPL</t>
  </si>
  <si>
    <t>Value creation for Customer</t>
  </si>
  <si>
    <t>Value creation for Organization</t>
  </si>
  <si>
    <t>VCC</t>
  </si>
  <si>
    <t>VCO</t>
  </si>
  <si>
    <t>Team Play</t>
  </si>
  <si>
    <t>TP</t>
  </si>
  <si>
    <t>Agility in Team</t>
  </si>
  <si>
    <t>AT</t>
  </si>
  <si>
    <t>Scale</t>
  </si>
  <si>
    <t>Total</t>
  </si>
  <si>
    <t>Weightage/Gross Total</t>
  </si>
  <si>
    <t>Objective</t>
  </si>
  <si>
    <t>Team Productivity</t>
  </si>
  <si>
    <t>Benefit Management Documentation</t>
  </si>
  <si>
    <t>Documentation</t>
  </si>
  <si>
    <t>BEND01</t>
  </si>
  <si>
    <t>70 Defects</t>
  </si>
  <si>
    <t>Risk-Description</t>
  </si>
  <si>
    <t>Experia</t>
  </si>
  <si>
    <t>Proper</t>
  </si>
  <si>
    <t>Old Emp</t>
  </si>
  <si>
    <t>Proper/Trainee</t>
  </si>
  <si>
    <t>Experia ??</t>
  </si>
  <si>
    <t>Proper/Trainee/ Sr. Inv Relative</t>
  </si>
  <si>
    <t>BDI/Old Emp</t>
  </si>
  <si>
    <t>Internal Ref</t>
  </si>
  <si>
    <t>Experia/ Interviewed</t>
  </si>
  <si>
    <t>No Idea</t>
  </si>
  <si>
    <t>US Person</t>
  </si>
  <si>
    <t>Internal Veeren</t>
  </si>
  <si>
    <t>TPR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</si>
</sst>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3"/>
      <color theme="3"/>
      <name val="Calibri"/>
      <family val="2"/>
      <scheme val="minor"/>
    </font>
    <font>
      <b/>
      <sz val="11"/>
      <color theme="3"/>
      <name val="Calibri"/>
      <family val="2"/>
      <scheme val="minor"/>
    </font>
    <font>
      <b/>
      <sz val="26"/>
      <color theme="3"/>
      <name val="Cambria"/>
      <family val="2"/>
      <scheme val="major"/>
    </font>
    <font>
      <sz val="18"/>
      <color theme="3"/>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b/>
      <sz val="16"/>
      <color theme="1"/>
      <name val="Calibri"/>
      <family val="2"/>
      <scheme val="minor"/>
    </font>
    <font>
      <b/>
      <u/>
      <sz val="11"/>
      <color rgb="FFFF0000"/>
      <name val="Calibri"/>
      <family val="2"/>
      <scheme val="minor"/>
    </font>
    <font>
      <u/>
      <sz val="11"/>
      <color theme="10"/>
      <name val="Calibri"/>
      <family val="2"/>
      <scheme val="minor"/>
    </font>
    <font>
      <sz val="11"/>
      <color theme="1"/>
      <name val="Calibri"/>
      <family val="2"/>
      <scheme val="minor"/>
    </font>
    <font>
      <sz val="10"/>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xf numFmtId="9" fontId="11" fillId="0" borderId="0" applyFont="0" applyFill="0" applyBorder="0" applyAlignment="0" applyProtection="0"/>
  </cellStyleXfs>
  <cellXfs count="41">
    <xf numFmtId="0" fontId="0" fillId="0" borderId="0" xfId="0"/>
    <xf numFmtId="0" fontId="0" fillId="0" borderId="0" xfId="0"/>
    <xf numFmtId="0" fontId="0" fillId="0" borderId="1" xfId="0" applyBorder="1"/>
    <xf numFmtId="49" fontId="6" fillId="3" borderId="1" xfId="0" applyNumberFormat="1" applyFont="1" applyFill="1" applyBorder="1" applyAlignment="1">
      <alignment horizontal="left" vertical="top" wrapText="1"/>
    </xf>
    <xf numFmtId="0" fontId="0" fillId="3" borderId="1" xfId="0" applyFill="1" applyBorder="1"/>
    <xf numFmtId="0" fontId="7" fillId="2" borderId="0" xfId="0" applyFont="1" applyFill="1"/>
    <xf numFmtId="0" fontId="8" fillId="0" borderId="0" xfId="0" applyFont="1" applyAlignment="1">
      <alignment horizontal="center"/>
    </xf>
    <xf numFmtId="0" fontId="0" fillId="3" borderId="0" xfId="0" applyFill="1" applyBorder="1"/>
    <xf numFmtId="0" fontId="5" fillId="2"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9" fillId="0" borderId="0" xfId="5" applyFont="1" applyFill="1" applyBorder="1"/>
    <xf numFmtId="0" fontId="0" fillId="2" borderId="1" xfId="0" applyFill="1" applyBorder="1" applyAlignment="1">
      <alignment horizontal="center"/>
    </xf>
    <xf numFmtId="0" fontId="7" fillId="0" borderId="0" xfId="0" applyFont="1"/>
    <xf numFmtId="0" fontId="0" fillId="0" borderId="0" xfId="0" applyAlignment="1">
      <alignment horizontal="center"/>
    </xf>
    <xf numFmtId="0" fontId="7" fillId="7" borderId="1" xfId="0" applyFont="1" applyFill="1" applyBorder="1"/>
    <xf numFmtId="9" fontId="7" fillId="7" borderId="1" xfId="0" applyNumberFormat="1" applyFont="1" applyFill="1" applyBorder="1"/>
    <xf numFmtId="0" fontId="0" fillId="7" borderId="1" xfId="0" applyFill="1" applyBorder="1"/>
    <xf numFmtId="10" fontId="0" fillId="0" borderId="1" xfId="6" applyNumberFormat="1" applyFont="1" applyBorder="1"/>
    <xf numFmtId="9" fontId="0" fillId="0" borderId="1" xfId="6" applyFont="1" applyBorder="1"/>
    <xf numFmtId="1" fontId="12" fillId="5" borderId="1" xfId="0" applyNumberFormat="1" applyFont="1" applyFill="1" applyBorder="1" applyAlignment="1">
      <alignment horizontal="center"/>
    </xf>
    <xf numFmtId="0" fontId="12" fillId="4" borderId="1" xfId="0" applyFont="1" applyFill="1" applyBorder="1" applyAlignment="1">
      <alignment wrapText="1"/>
    </xf>
    <xf numFmtId="0" fontId="12" fillId="0" borderId="1" xfId="0" applyFont="1" applyBorder="1"/>
    <xf numFmtId="0" fontId="12" fillId="0" borderId="1" xfId="0" applyFont="1" applyFill="1" applyBorder="1" applyAlignment="1">
      <alignment horizontal="left" vertical="center"/>
    </xf>
    <xf numFmtId="0" fontId="12" fillId="0" borderId="1" xfId="0" applyFont="1" applyFill="1" applyBorder="1"/>
    <xf numFmtId="15" fontId="12" fillId="0" borderId="1" xfId="0" applyNumberFormat="1" applyFont="1" applyBorder="1"/>
    <xf numFmtId="15" fontId="12" fillId="0" borderId="1" xfId="0" applyNumberFormat="1" applyFont="1" applyBorder="1" applyAlignment="1">
      <alignment horizontal="left"/>
    </xf>
    <xf numFmtId="16" fontId="12" fillId="0" borderId="1" xfId="0" quotePrefix="1" applyNumberFormat="1" applyFont="1" applyBorder="1"/>
    <xf numFmtId="49" fontId="12" fillId="0" borderId="1" xfId="0" applyNumberFormat="1" applyFont="1" applyFill="1" applyBorder="1" applyAlignment="1">
      <alignment horizontal="left" vertical="center" wrapText="1"/>
    </xf>
    <xf numFmtId="0" fontId="12" fillId="5" borderId="1" xfId="0" applyFont="1" applyFill="1" applyBorder="1"/>
    <xf numFmtId="15" fontId="12" fillId="6" borderId="1" xfId="0" applyNumberFormat="1"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7">
    <cellStyle name="Heading 1 2" xfId="2"/>
    <cellStyle name="Heading 2 2" xfId="3"/>
    <cellStyle name="Heading 3 2" xfId="4"/>
    <cellStyle name="Hyperlink" xfId="5" builtinId="8"/>
    <cellStyle name="Normal" xfId="0" builtinId="0"/>
    <cellStyle name="Percent" xfId="6" builtinId="5"/>
    <cellStyle name="Title 2" xfId="1"/>
  </cellStyles>
  <dxfs count="33">
    <dxf>
      <font>
        <color rgb="FF9C0006"/>
      </font>
      <fill>
        <patternFill>
          <bgColor rgb="FFFFC7CE"/>
        </patternFill>
      </fill>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font>
      <fill>
        <patternFill>
          <bgColor rgb="FFD7D7D7"/>
        </patternFill>
      </fill>
    </dxf>
    <dxf>
      <font>
        <b val="0"/>
        <i val="0"/>
      </font>
      <fill>
        <patternFill patternType="none">
          <bgColor indexed="65"/>
        </patternFill>
      </fill>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s>
  <tableStyles count="2" defaultTableStyle="TableStyleMedium2" defaultPivotStyle="PivotStyleLight16">
    <tableStyle name="Employee Absence Table" pivot="0" count="13">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Element type="firstHeaderCell" dxfId="23"/>
      <tableStyleElement type="lastHeaderCell" dxfId="22"/>
      <tableStyleElement type="firstTotalCell" dxfId="21"/>
      <tableStyleElement type="lastTotalCell" dxfId="20"/>
    </tableStyle>
    <tableStyle name="MySqlDefault" pivot="0" table="0" count="2">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1" displayName="Table1" ref="A1:M13" totalsRowShown="0" headerRowDxfId="1" headerRowBorderDxfId="16" tableBorderDxfId="17" totalsRowBorderDxfId="15">
  <autoFilter ref="A1:M13"/>
  <tableColumns count="13">
    <tableColumn id="1" name="Risk-ID" dataDxfId="14"/>
    <tableColumn id="2" name="Risk-Name" dataDxfId="13"/>
    <tableColumn id="3" name="Risk-Description" dataDxfId="12"/>
    <tableColumn id="4" name="Probablity" dataDxfId="11"/>
    <tableColumn id="5" name="Impact-Schedule" dataDxfId="10"/>
    <tableColumn id="6" name="Impact-Cost" dataDxfId="9"/>
    <tableColumn id="7" name="Impact-Quality" dataDxfId="8"/>
    <tableColumn id="8" name="Impact-Scope" dataDxfId="7"/>
    <tableColumn id="9" name="Mitigation Plan" dataDxfId="6"/>
    <tableColumn id="10" name="Contigency Plan" dataDxfId="5"/>
    <tableColumn id="11" name="Risk Owner" dataDxfId="4"/>
    <tableColumn id="12" name="Risk status" dataDxfId="3"/>
    <tableColumn id="13" name="Risk Updated D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zoomScale="110" zoomScaleNormal="110" workbookViewId="0">
      <pane ySplit="2" topLeftCell="A3" activePane="bottomLeft" state="frozen"/>
      <selection pane="bottomLeft" activeCell="C10" sqref="C10"/>
    </sheetView>
  </sheetViews>
  <sheetFormatPr defaultColWidth="21.5703125" defaultRowHeight="15" x14ac:dyDescent="0.25"/>
  <cols>
    <col min="1" max="1" width="3.5703125" style="1" bestFit="1" customWidth="1"/>
    <col min="2" max="2" width="11.140625" style="1" bestFit="1" customWidth="1"/>
    <col min="3" max="3" width="21.42578125" style="1" bestFit="1" customWidth="1"/>
    <col min="4" max="4" width="18.140625" style="1" bestFit="1" customWidth="1"/>
    <col min="5" max="5" width="18.140625" style="1" customWidth="1"/>
    <col min="6" max="6" width="16.7109375" style="1" bestFit="1" customWidth="1"/>
    <col min="7" max="7" width="13.5703125" style="1" bestFit="1" customWidth="1"/>
    <col min="8" max="8" width="14.7109375" style="1" bestFit="1" customWidth="1"/>
    <col min="9" max="9" width="15.140625" style="1" bestFit="1" customWidth="1"/>
    <col min="10" max="10" width="13.28515625" style="1" customWidth="1"/>
    <col min="11" max="11" width="16.7109375" style="1" bestFit="1" customWidth="1"/>
    <col min="12" max="13" width="16.7109375" style="1" customWidth="1"/>
    <col min="14" max="14" width="11.85546875" style="1" customWidth="1"/>
    <col min="15" max="15" width="10.42578125" style="1" customWidth="1"/>
    <col min="16" max="16" width="11.42578125" style="1" customWidth="1"/>
    <col min="17" max="17" width="13" style="1" customWidth="1"/>
    <col min="18" max="19" width="11.7109375" style="1" customWidth="1"/>
    <col min="20" max="20" width="9" style="1" customWidth="1"/>
    <col min="21" max="21" width="10.7109375" style="1" bestFit="1" customWidth="1"/>
    <col min="22" max="22" width="8.28515625" style="1" customWidth="1"/>
    <col min="23" max="23" width="8" style="1" bestFit="1" customWidth="1"/>
    <col min="24" max="24" width="7.7109375" style="1" bestFit="1" customWidth="1"/>
    <col min="25" max="25" width="23.5703125" style="1" bestFit="1" customWidth="1"/>
    <col min="26" max="16384" width="21.5703125" style="1"/>
  </cols>
  <sheetData>
    <row r="1" spans="1:25" x14ac:dyDescent="0.25">
      <c r="T1" s="14" t="s">
        <v>79</v>
      </c>
      <c r="U1" s="14"/>
      <c r="V1" s="14"/>
      <c r="W1" s="14"/>
      <c r="X1" s="14"/>
    </row>
    <row r="2" spans="1:25" ht="39" x14ac:dyDescent="0.25">
      <c r="A2" s="23" t="s">
        <v>56</v>
      </c>
      <c r="B2" s="23" t="s">
        <v>105</v>
      </c>
      <c r="C2" s="23" t="s">
        <v>43</v>
      </c>
      <c r="D2" s="23" t="s">
        <v>201</v>
      </c>
      <c r="E2" s="23" t="s">
        <v>202</v>
      </c>
      <c r="F2" s="23" t="s">
        <v>135</v>
      </c>
      <c r="G2" s="23" t="s">
        <v>54</v>
      </c>
      <c r="H2" s="23" t="s">
        <v>46</v>
      </c>
      <c r="I2" s="23" t="s">
        <v>47</v>
      </c>
      <c r="J2" s="23" t="s">
        <v>203</v>
      </c>
      <c r="K2" s="23" t="s">
        <v>48</v>
      </c>
      <c r="L2" s="23" t="s">
        <v>183</v>
      </c>
      <c r="M2" s="23" t="s">
        <v>184</v>
      </c>
      <c r="N2" s="23" t="s">
        <v>207</v>
      </c>
      <c r="O2" s="23" t="s">
        <v>205</v>
      </c>
      <c r="P2" s="23" t="s">
        <v>206</v>
      </c>
      <c r="Q2" s="23" t="s">
        <v>51</v>
      </c>
      <c r="R2" s="23" t="s">
        <v>52</v>
      </c>
      <c r="S2" s="23" t="s">
        <v>215</v>
      </c>
      <c r="T2" s="23" t="s">
        <v>176</v>
      </c>
      <c r="U2" s="23" t="s">
        <v>172</v>
      </c>
      <c r="V2" s="23" t="s">
        <v>173</v>
      </c>
      <c r="W2" s="23" t="s">
        <v>174</v>
      </c>
      <c r="X2" s="23" t="s">
        <v>175</v>
      </c>
      <c r="Y2" s="23" t="s">
        <v>177</v>
      </c>
    </row>
    <row r="3" spans="1:25" x14ac:dyDescent="0.25">
      <c r="A3" s="24">
        <v>1</v>
      </c>
      <c r="B3" s="24" t="s">
        <v>108</v>
      </c>
      <c r="C3" s="25" t="s">
        <v>178</v>
      </c>
      <c r="D3" s="24" t="s">
        <v>190</v>
      </c>
      <c r="E3" s="24" t="s">
        <v>191</v>
      </c>
      <c r="F3" s="25" t="s">
        <v>33</v>
      </c>
      <c r="G3" s="25" t="s">
        <v>12</v>
      </c>
      <c r="H3" s="24">
        <v>6</v>
      </c>
      <c r="I3" s="24">
        <v>2</v>
      </c>
      <c r="J3" s="24"/>
      <c r="K3" s="26" t="s">
        <v>49</v>
      </c>
      <c r="L3" s="26"/>
      <c r="M3" s="26"/>
      <c r="N3" s="26"/>
      <c r="O3" s="26"/>
      <c r="P3" s="26"/>
      <c r="Q3" s="24"/>
      <c r="R3" s="27">
        <v>42370</v>
      </c>
      <c r="S3" s="27"/>
      <c r="T3" s="28"/>
      <c r="U3" s="24"/>
      <c r="V3" s="24"/>
      <c r="W3" s="24"/>
      <c r="X3" s="24"/>
      <c r="Y3" s="24"/>
    </row>
    <row r="4" spans="1:25" x14ac:dyDescent="0.25">
      <c r="A4" s="24">
        <v>2</v>
      </c>
      <c r="B4" s="24" t="s">
        <v>109</v>
      </c>
      <c r="C4" s="25" t="s">
        <v>25</v>
      </c>
      <c r="D4" s="24" t="s">
        <v>190</v>
      </c>
      <c r="E4" s="24" t="s">
        <v>191</v>
      </c>
      <c r="F4" s="25" t="s">
        <v>55</v>
      </c>
      <c r="G4" s="25" t="s">
        <v>12</v>
      </c>
      <c r="H4" s="24">
        <v>7</v>
      </c>
      <c r="I4" s="24"/>
      <c r="J4" s="24"/>
      <c r="K4" s="26" t="s">
        <v>49</v>
      </c>
      <c r="L4" s="26"/>
      <c r="M4" s="26"/>
      <c r="N4" s="26"/>
      <c r="O4" s="26"/>
      <c r="P4" s="26"/>
      <c r="Q4" s="24"/>
      <c r="R4" s="27"/>
      <c r="S4" s="27"/>
      <c r="T4" s="24"/>
      <c r="U4" s="24"/>
      <c r="V4" s="24"/>
      <c r="W4" s="24"/>
      <c r="X4" s="24"/>
      <c r="Y4" s="24"/>
    </row>
    <row r="5" spans="1:25" x14ac:dyDescent="0.25">
      <c r="A5" s="24">
        <v>3</v>
      </c>
      <c r="B5" s="24" t="s">
        <v>180</v>
      </c>
      <c r="C5" s="25" t="s">
        <v>37</v>
      </c>
      <c r="D5" s="24" t="s">
        <v>190</v>
      </c>
      <c r="E5" s="24" t="s">
        <v>192</v>
      </c>
      <c r="F5" s="25" t="s">
        <v>13</v>
      </c>
      <c r="G5" s="25" t="s">
        <v>12</v>
      </c>
      <c r="H5" s="24"/>
      <c r="I5" s="24"/>
      <c r="J5" s="24"/>
      <c r="K5" s="26" t="s">
        <v>49</v>
      </c>
      <c r="L5" s="26"/>
      <c r="M5" s="26"/>
      <c r="N5" s="26"/>
      <c r="O5" s="26"/>
      <c r="P5" s="26"/>
      <c r="Q5" s="24"/>
      <c r="R5" s="27"/>
      <c r="S5" s="27"/>
      <c r="T5" s="24"/>
      <c r="U5" s="24"/>
      <c r="V5" s="24"/>
      <c r="W5" s="24"/>
      <c r="X5" s="24"/>
      <c r="Y5" s="24"/>
    </row>
    <row r="6" spans="1:25" x14ac:dyDescent="0.25">
      <c r="A6" s="24">
        <v>4</v>
      </c>
      <c r="B6" s="24" t="s">
        <v>181</v>
      </c>
      <c r="C6" s="25" t="s">
        <v>36</v>
      </c>
      <c r="D6" s="24" t="s">
        <v>190</v>
      </c>
      <c r="E6" s="24" t="s">
        <v>192</v>
      </c>
      <c r="F6" s="25" t="s">
        <v>12</v>
      </c>
      <c r="G6" s="25" t="s">
        <v>50</v>
      </c>
      <c r="H6" s="24">
        <v>1</v>
      </c>
      <c r="I6" s="24"/>
      <c r="J6" s="24"/>
      <c r="K6" s="26" t="s">
        <v>171</v>
      </c>
      <c r="L6" s="26"/>
      <c r="M6" s="26"/>
      <c r="N6" s="26"/>
      <c r="O6" s="26"/>
      <c r="P6" s="26"/>
      <c r="Q6" s="24"/>
      <c r="R6" s="27"/>
      <c r="S6" s="27"/>
      <c r="T6" s="24"/>
      <c r="U6" s="24"/>
      <c r="V6" s="24"/>
      <c r="W6" s="24"/>
      <c r="X6" s="24"/>
      <c r="Y6" s="24"/>
    </row>
    <row r="7" spans="1:25" x14ac:dyDescent="0.25">
      <c r="A7" s="24">
        <v>5</v>
      </c>
      <c r="B7" s="24" t="s">
        <v>107</v>
      </c>
      <c r="C7" s="25" t="s">
        <v>179</v>
      </c>
      <c r="D7" s="24" t="s">
        <v>44</v>
      </c>
      <c r="E7" s="24" t="s">
        <v>191</v>
      </c>
      <c r="F7" s="25" t="s">
        <v>12</v>
      </c>
      <c r="G7" s="25" t="s">
        <v>50</v>
      </c>
      <c r="H7" s="24">
        <v>3</v>
      </c>
      <c r="I7" s="24">
        <v>2</v>
      </c>
      <c r="J7" s="24"/>
      <c r="K7" s="26" t="s">
        <v>49</v>
      </c>
      <c r="L7" s="26"/>
      <c r="M7" s="26"/>
      <c r="N7" s="26"/>
      <c r="O7" s="26"/>
      <c r="P7" s="26"/>
      <c r="Q7" s="24"/>
      <c r="R7" s="27"/>
      <c r="S7" s="27"/>
      <c r="T7" s="24"/>
      <c r="U7" s="24"/>
      <c r="V7" s="24"/>
      <c r="W7" s="24"/>
      <c r="X7" s="24"/>
      <c r="Y7" s="24"/>
    </row>
    <row r="8" spans="1:25" x14ac:dyDescent="0.25">
      <c r="A8" s="24">
        <v>6</v>
      </c>
      <c r="B8" s="29" t="s">
        <v>106</v>
      </c>
      <c r="C8" s="25" t="s">
        <v>26</v>
      </c>
      <c r="D8" s="24" t="s">
        <v>44</v>
      </c>
      <c r="E8" s="24" t="s">
        <v>191</v>
      </c>
      <c r="F8" s="30" t="s">
        <v>12</v>
      </c>
      <c r="G8" s="25" t="s">
        <v>50</v>
      </c>
      <c r="H8" s="24">
        <v>5</v>
      </c>
      <c r="I8" s="24">
        <v>4</v>
      </c>
      <c r="J8" s="24"/>
      <c r="K8" s="26" t="s">
        <v>49</v>
      </c>
      <c r="L8" s="26"/>
      <c r="M8" s="26"/>
      <c r="N8" s="26"/>
      <c r="O8" s="26"/>
      <c r="P8" s="26"/>
      <c r="Q8" s="27">
        <v>42200</v>
      </c>
      <c r="R8" s="27">
        <v>42278</v>
      </c>
      <c r="S8" s="27">
        <v>42307</v>
      </c>
      <c r="T8" s="22"/>
      <c r="U8" s="22">
        <f>R8-S8</f>
        <v>-29</v>
      </c>
      <c r="V8" s="31">
        <f>5*(WEEKNUM(R8)-WEEKNUM(S8))*(H8+I8)</f>
        <v>-180</v>
      </c>
      <c r="W8" s="31">
        <v>70</v>
      </c>
      <c r="X8" s="24"/>
      <c r="Y8" s="24" t="s">
        <v>277</v>
      </c>
    </row>
    <row r="9" spans="1:25" x14ac:dyDescent="0.25">
      <c r="A9" s="24">
        <v>7</v>
      </c>
      <c r="B9" s="24" t="s">
        <v>182</v>
      </c>
      <c r="C9" s="25" t="s">
        <v>185</v>
      </c>
      <c r="D9" s="24" t="s">
        <v>188</v>
      </c>
      <c r="E9" s="24" t="s">
        <v>191</v>
      </c>
      <c r="F9" s="24" t="s">
        <v>34</v>
      </c>
      <c r="G9" s="25" t="s">
        <v>12</v>
      </c>
      <c r="H9" s="24"/>
      <c r="I9" s="24"/>
      <c r="J9" s="24"/>
      <c r="K9" s="26" t="s">
        <v>171</v>
      </c>
      <c r="L9" s="24"/>
      <c r="M9" s="24"/>
      <c r="N9" s="24"/>
      <c r="O9" s="24"/>
      <c r="P9" s="24"/>
      <c r="Q9" s="32">
        <v>42139</v>
      </c>
      <c r="R9" s="27">
        <v>42309</v>
      </c>
      <c r="S9" s="27"/>
      <c r="T9" s="24"/>
      <c r="U9" s="24"/>
      <c r="V9" s="24"/>
      <c r="W9" s="24"/>
      <c r="X9" s="24"/>
      <c r="Y9" s="24"/>
    </row>
    <row r="10" spans="1:25" x14ac:dyDescent="0.25">
      <c r="A10" s="24">
        <v>8</v>
      </c>
      <c r="B10" s="24" t="s">
        <v>194</v>
      </c>
      <c r="C10" s="25" t="s">
        <v>186</v>
      </c>
      <c r="D10" s="24" t="s">
        <v>188</v>
      </c>
      <c r="E10" s="24" t="s">
        <v>191</v>
      </c>
      <c r="F10" s="24" t="s">
        <v>34</v>
      </c>
      <c r="G10" s="25" t="s">
        <v>12</v>
      </c>
      <c r="H10" s="24"/>
      <c r="I10" s="24"/>
      <c r="J10" s="24"/>
      <c r="K10" s="26" t="s">
        <v>171</v>
      </c>
      <c r="L10" s="24"/>
      <c r="M10" s="24"/>
      <c r="N10" s="24"/>
      <c r="O10" s="24"/>
      <c r="P10" s="24"/>
      <c r="Q10" s="32">
        <v>42139</v>
      </c>
      <c r="R10" s="27">
        <v>42309</v>
      </c>
      <c r="S10" s="27"/>
      <c r="T10" s="24"/>
      <c r="U10" s="24"/>
      <c r="V10" s="24"/>
      <c r="W10" s="24"/>
      <c r="X10" s="24"/>
      <c r="Y10" s="24"/>
    </row>
    <row r="11" spans="1:25" x14ac:dyDescent="0.25">
      <c r="A11" s="24">
        <v>9</v>
      </c>
      <c r="B11" s="24" t="s">
        <v>212</v>
      </c>
      <c r="C11" s="25" t="s">
        <v>189</v>
      </c>
      <c r="D11" s="24" t="s">
        <v>187</v>
      </c>
      <c r="E11" s="24" t="s">
        <v>191</v>
      </c>
      <c r="F11" s="24" t="s">
        <v>34</v>
      </c>
      <c r="G11" s="25" t="s">
        <v>12</v>
      </c>
      <c r="H11" s="24"/>
      <c r="I11" s="24"/>
      <c r="J11" s="24"/>
      <c r="K11" s="26" t="s">
        <v>171</v>
      </c>
      <c r="L11" s="24"/>
      <c r="M11" s="24"/>
      <c r="N11" s="24"/>
      <c r="O11" s="24"/>
      <c r="P11" s="24"/>
      <c r="Q11" s="32">
        <v>42064</v>
      </c>
      <c r="R11" s="27">
        <v>42314</v>
      </c>
      <c r="S11" s="27"/>
      <c r="T11" s="24"/>
      <c r="U11" s="24"/>
      <c r="V11" s="24"/>
      <c r="W11" s="24"/>
      <c r="X11" s="24"/>
      <c r="Y11" s="24"/>
    </row>
    <row r="12" spans="1:25" x14ac:dyDescent="0.25">
      <c r="A12" s="24">
        <v>10</v>
      </c>
      <c r="B12" s="24" t="s">
        <v>195</v>
      </c>
      <c r="C12" s="24" t="s">
        <v>193</v>
      </c>
      <c r="D12" s="24" t="s">
        <v>45</v>
      </c>
      <c r="E12" s="24" t="s">
        <v>192</v>
      </c>
      <c r="F12" s="24" t="s">
        <v>53</v>
      </c>
      <c r="G12" s="25" t="s">
        <v>50</v>
      </c>
      <c r="H12" s="24"/>
      <c r="I12" s="24"/>
      <c r="J12" s="24">
        <v>1</v>
      </c>
      <c r="K12" s="24" t="s">
        <v>49</v>
      </c>
      <c r="L12" s="24"/>
      <c r="M12" s="24"/>
      <c r="N12" s="24"/>
      <c r="O12" s="24"/>
      <c r="P12" s="24"/>
      <c r="Q12" s="24"/>
      <c r="R12" s="24"/>
      <c r="S12" s="24"/>
      <c r="T12" s="24"/>
      <c r="U12" s="24"/>
      <c r="V12" s="24"/>
      <c r="W12" s="24"/>
      <c r="X12" s="24"/>
      <c r="Y12" s="24"/>
    </row>
    <row r="13" spans="1:25" x14ac:dyDescent="0.25">
      <c r="A13" s="24">
        <v>11</v>
      </c>
      <c r="B13" s="24" t="s">
        <v>213</v>
      </c>
      <c r="C13" s="24" t="s">
        <v>31</v>
      </c>
      <c r="D13" s="24" t="s">
        <v>190</v>
      </c>
      <c r="E13" s="24" t="s">
        <v>191</v>
      </c>
      <c r="F13" s="25" t="s">
        <v>12</v>
      </c>
      <c r="G13" s="24" t="s">
        <v>50</v>
      </c>
      <c r="H13" s="24">
        <v>1</v>
      </c>
      <c r="I13" s="24"/>
      <c r="J13" s="24"/>
      <c r="K13" s="24" t="s">
        <v>49</v>
      </c>
      <c r="L13" s="24"/>
      <c r="M13" s="24"/>
      <c r="N13" s="24"/>
      <c r="O13" s="24"/>
      <c r="P13" s="24"/>
      <c r="Q13" s="24" t="s">
        <v>53</v>
      </c>
      <c r="R13" s="27">
        <v>42338</v>
      </c>
      <c r="S13" s="27"/>
      <c r="T13" s="24"/>
      <c r="U13" s="24"/>
      <c r="V13" s="24"/>
      <c r="W13" s="24"/>
      <c r="X13" s="24"/>
      <c r="Y13" s="24"/>
    </row>
    <row r="14" spans="1:25" x14ac:dyDescent="0.25">
      <c r="A14" s="26">
        <v>12</v>
      </c>
      <c r="B14" s="26" t="s">
        <v>276</v>
      </c>
      <c r="C14" s="25" t="s">
        <v>274</v>
      </c>
      <c r="D14" s="26" t="s">
        <v>275</v>
      </c>
      <c r="E14" s="26" t="s">
        <v>191</v>
      </c>
      <c r="F14" s="26" t="s">
        <v>12</v>
      </c>
      <c r="G14" s="25" t="s">
        <v>50</v>
      </c>
      <c r="H14" s="24"/>
      <c r="I14" s="24"/>
      <c r="J14" s="24">
        <v>3</v>
      </c>
      <c r="K14" s="26" t="s">
        <v>49</v>
      </c>
      <c r="L14" s="24"/>
      <c r="M14" s="24"/>
      <c r="N14" s="24"/>
      <c r="O14" s="24"/>
      <c r="P14" s="24"/>
      <c r="Q14" s="24"/>
      <c r="R14" s="24"/>
      <c r="S14" s="24"/>
      <c r="T14" s="24"/>
      <c r="U14" s="24"/>
      <c r="V14" s="24"/>
      <c r="W14" s="24"/>
      <c r="X14" s="24"/>
      <c r="Y14" s="24"/>
    </row>
    <row r="15" spans="1:25" x14ac:dyDescent="0.25">
      <c r="H15" s="1">
        <f>SUM(H3:H14)</f>
        <v>23</v>
      </c>
      <c r="I15" s="1">
        <f>SUM(I3:I14)</f>
        <v>8</v>
      </c>
      <c r="J15" s="1">
        <f>SUM(J3:J14)</f>
        <v>4</v>
      </c>
    </row>
    <row r="16" spans="1:25" x14ac:dyDescent="0.25">
      <c r="C16" s="13" t="s">
        <v>208</v>
      </c>
    </row>
  </sheetData>
  <mergeCells count="1">
    <mergeCell ref="T1:X1"/>
  </mergeCells>
  <hyperlinks>
    <hyperlink ref="C16" location="Blocker!A1" display="Project Blocker"/>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pane ySplit="3" topLeftCell="A4" activePane="bottomLeft" state="frozen"/>
      <selection pane="bottomLeft" activeCell="A5" sqref="A5"/>
    </sheetView>
  </sheetViews>
  <sheetFormatPr defaultRowHeight="15" x14ac:dyDescent="0.25"/>
  <cols>
    <col min="1" max="1" width="44.5703125" bestFit="1" customWidth="1"/>
    <col min="2" max="2" width="10.5703125" style="1" bestFit="1" customWidth="1"/>
    <col min="3" max="3" width="14.140625" bestFit="1" customWidth="1"/>
    <col min="4" max="4" width="17" bestFit="1" customWidth="1"/>
    <col min="6" max="6" width="12" customWidth="1"/>
    <col min="9" max="9" width="7.28515625" bestFit="1" customWidth="1"/>
    <col min="10" max="10" width="19.7109375" customWidth="1"/>
    <col min="11" max="15" width="2" bestFit="1" customWidth="1"/>
  </cols>
  <sheetData>
    <row r="1" spans="1:15" s="1" customFormat="1" x14ac:dyDescent="0.25">
      <c r="J1" s="15" t="s">
        <v>269</v>
      </c>
      <c r="K1" s="1">
        <v>1</v>
      </c>
      <c r="L1" s="1">
        <v>2</v>
      </c>
      <c r="M1" s="1">
        <v>3</v>
      </c>
      <c r="N1" s="1">
        <v>4</v>
      </c>
      <c r="O1" s="1">
        <v>5</v>
      </c>
    </row>
    <row r="2" spans="1:15" x14ac:dyDescent="0.25">
      <c r="A2" s="17">
        <f>COUNTA(A4:A38)</f>
        <v>23</v>
      </c>
      <c r="B2" s="17"/>
      <c r="C2" s="18">
        <v>0.5</v>
      </c>
      <c r="D2" s="18">
        <v>0.5</v>
      </c>
      <c r="E2" s="18">
        <f>SUM(E4:E26)</f>
        <v>0.97999999999999954</v>
      </c>
      <c r="F2" s="19"/>
      <c r="G2" s="16"/>
    </row>
    <row r="3" spans="1:15" s="1" customFormat="1" x14ac:dyDescent="0.25">
      <c r="A3" s="17" t="s">
        <v>271</v>
      </c>
      <c r="B3" s="19" t="s">
        <v>241</v>
      </c>
      <c r="C3" s="19" t="s">
        <v>239</v>
      </c>
      <c r="D3" s="19" t="s">
        <v>240</v>
      </c>
      <c r="E3" s="19" t="s">
        <v>270</v>
      </c>
      <c r="F3" s="19" t="s">
        <v>272</v>
      </c>
      <c r="I3"/>
      <c r="J3" s="15" t="s">
        <v>242</v>
      </c>
    </row>
    <row r="4" spans="1:15" x14ac:dyDescent="0.25">
      <c r="A4" s="2" t="s">
        <v>216</v>
      </c>
      <c r="B4" s="20">
        <f>1/$A$2</f>
        <v>4.3478260869565216E-2</v>
      </c>
      <c r="C4" s="2">
        <v>5</v>
      </c>
      <c r="D4" s="2">
        <v>5</v>
      </c>
      <c r="E4" s="21">
        <f>(C4*$C$2+D4*$D$2)*B4/MAX($K$1:$Y$1)</f>
        <v>4.3478260869565216E-2</v>
      </c>
      <c r="F4" s="2"/>
      <c r="I4" s="1" t="s">
        <v>252</v>
      </c>
      <c r="J4" s="1" t="s">
        <v>243</v>
      </c>
    </row>
    <row r="5" spans="1:15" x14ac:dyDescent="0.25">
      <c r="A5" s="2" t="s">
        <v>217</v>
      </c>
      <c r="B5" s="20">
        <f t="shared" ref="B5:B26" si="0">1/$A$2</f>
        <v>4.3478260869565216E-2</v>
      </c>
      <c r="C5" s="2">
        <v>5</v>
      </c>
      <c r="D5" s="2">
        <v>5</v>
      </c>
      <c r="E5" s="21">
        <f>(C5*$C$2+D5*$D$2)*B5/MAX($K$1:$Y$1)</f>
        <v>4.3478260869565216E-2</v>
      </c>
      <c r="F5" s="2"/>
      <c r="I5" t="s">
        <v>253</v>
      </c>
      <c r="J5" t="s">
        <v>244</v>
      </c>
    </row>
    <row r="6" spans="1:15" x14ac:dyDescent="0.25">
      <c r="A6" s="2" t="s">
        <v>218</v>
      </c>
      <c r="B6" s="20">
        <f t="shared" si="0"/>
        <v>4.3478260869565216E-2</v>
      </c>
      <c r="C6" s="2">
        <v>3</v>
      </c>
      <c r="D6" s="2">
        <v>4</v>
      </c>
      <c r="E6" s="21">
        <f>(C6*$C$2+D6*$D$2)*B6/MAX($K$1:$Y$1)</f>
        <v>3.0434782608695653E-2</v>
      </c>
      <c r="F6" s="2"/>
      <c r="I6" t="s">
        <v>254</v>
      </c>
      <c r="J6" t="s">
        <v>245</v>
      </c>
    </row>
    <row r="7" spans="1:15" x14ac:dyDescent="0.25">
      <c r="A7" s="2" t="s">
        <v>219</v>
      </c>
      <c r="B7" s="20">
        <v>0.03</v>
      </c>
      <c r="C7" s="2">
        <v>5</v>
      </c>
      <c r="D7" s="2">
        <v>5</v>
      </c>
      <c r="E7" s="21">
        <f>(C7*$C$2+D7*$D$2)*B7/MAX($K$1:$Y$1)</f>
        <v>0.03</v>
      </c>
      <c r="F7" s="2"/>
      <c r="I7" t="s">
        <v>255</v>
      </c>
      <c r="J7" t="s">
        <v>246</v>
      </c>
    </row>
    <row r="8" spans="1:15" x14ac:dyDescent="0.25">
      <c r="A8" s="2" t="s">
        <v>220</v>
      </c>
      <c r="B8" s="20">
        <f t="shared" si="0"/>
        <v>4.3478260869565216E-2</v>
      </c>
      <c r="C8" s="2">
        <v>5</v>
      </c>
      <c r="D8" s="2">
        <v>5</v>
      </c>
      <c r="E8" s="21">
        <f>(C8*$C$2+D8*$D$2)*B8/MAX($K$1:$Y$1)</f>
        <v>4.3478260869565216E-2</v>
      </c>
      <c r="F8" s="2"/>
      <c r="G8" s="1"/>
      <c r="I8" t="s">
        <v>258</v>
      </c>
      <c r="J8" t="s">
        <v>247</v>
      </c>
    </row>
    <row r="9" spans="1:15" x14ac:dyDescent="0.25">
      <c r="A9" s="2" t="s">
        <v>221</v>
      </c>
      <c r="B9" s="20">
        <v>0.05</v>
      </c>
      <c r="C9" s="2">
        <v>5</v>
      </c>
      <c r="D9" s="2">
        <v>5</v>
      </c>
      <c r="E9" s="21">
        <f>(C9*$C$2+D9*$D$2)*B9/MAX($K$1:$Y$1)</f>
        <v>0.05</v>
      </c>
      <c r="F9" s="2"/>
      <c r="G9" s="1"/>
      <c r="I9" t="s">
        <v>256</v>
      </c>
      <c r="J9" t="s">
        <v>248</v>
      </c>
    </row>
    <row r="10" spans="1:15" x14ac:dyDescent="0.25">
      <c r="A10" s="2" t="s">
        <v>222</v>
      </c>
      <c r="B10" s="20">
        <f t="shared" si="0"/>
        <v>4.3478260869565216E-2</v>
      </c>
      <c r="C10" s="2">
        <v>5</v>
      </c>
      <c r="D10" s="2">
        <v>5</v>
      </c>
      <c r="E10" s="21">
        <f>(C10*$C$2+D10*$D$2)*B10/MAX($K$1:$Y$1)</f>
        <v>4.3478260869565216E-2</v>
      </c>
      <c r="F10" s="2"/>
      <c r="G10" s="1"/>
      <c r="I10" t="s">
        <v>257</v>
      </c>
      <c r="J10" t="s">
        <v>249</v>
      </c>
    </row>
    <row r="11" spans="1:15" x14ac:dyDescent="0.25">
      <c r="A11" s="2" t="s">
        <v>223</v>
      </c>
      <c r="B11" s="20">
        <f t="shared" si="0"/>
        <v>4.3478260869565216E-2</v>
      </c>
      <c r="C11" s="2">
        <v>5</v>
      </c>
      <c r="D11" s="2">
        <v>5</v>
      </c>
      <c r="E11" s="21">
        <f>(C11*$C$2+D11*$D$2)*B11/MAX($K$1:$Y$1)</f>
        <v>4.3478260869565216E-2</v>
      </c>
      <c r="F11" s="2"/>
      <c r="G11" s="1"/>
      <c r="I11" t="s">
        <v>259</v>
      </c>
      <c r="J11" t="s">
        <v>250</v>
      </c>
    </row>
    <row r="12" spans="1:15" x14ac:dyDescent="0.25">
      <c r="A12" s="2" t="s">
        <v>224</v>
      </c>
      <c r="B12" s="20">
        <f t="shared" si="0"/>
        <v>4.3478260869565216E-2</v>
      </c>
      <c r="C12" s="2">
        <v>5</v>
      </c>
      <c r="D12" s="2">
        <v>5</v>
      </c>
      <c r="E12" s="21">
        <f>(C12*$C$2+D12*$D$2)*B12/MAX($K$1:$Y$1)</f>
        <v>4.3478260869565216E-2</v>
      </c>
      <c r="F12" s="2"/>
      <c r="G12" s="1"/>
      <c r="I12" t="s">
        <v>260</v>
      </c>
      <c r="J12" t="s">
        <v>251</v>
      </c>
    </row>
    <row r="13" spans="1:15" x14ac:dyDescent="0.25">
      <c r="A13" s="2" t="s">
        <v>225</v>
      </c>
      <c r="B13" s="20">
        <f t="shared" si="0"/>
        <v>4.3478260869565216E-2</v>
      </c>
      <c r="C13" s="2">
        <v>5</v>
      </c>
      <c r="D13" s="2">
        <v>5</v>
      </c>
      <c r="E13" s="21">
        <f>(C13*$C$2+D13*$D$2)*B13/MAX($K$1:$Y$1)</f>
        <v>4.3478260869565216E-2</v>
      </c>
      <c r="F13" s="2"/>
      <c r="G13" s="1"/>
      <c r="I13" t="s">
        <v>263</v>
      </c>
      <c r="J13" t="s">
        <v>261</v>
      </c>
    </row>
    <row r="14" spans="1:15" x14ac:dyDescent="0.25">
      <c r="A14" s="2" t="s">
        <v>226</v>
      </c>
      <c r="B14" s="20">
        <f t="shared" si="0"/>
        <v>4.3478260869565216E-2</v>
      </c>
      <c r="C14" s="2">
        <v>5</v>
      </c>
      <c r="D14" s="2">
        <v>5</v>
      </c>
      <c r="E14" s="21">
        <f>(C14*$C$2+D14*$D$2)*B14/MAX($K$1:$Y$1)</f>
        <v>4.3478260869565216E-2</v>
      </c>
      <c r="F14" s="2"/>
      <c r="I14" t="s">
        <v>264</v>
      </c>
      <c r="J14" t="s">
        <v>262</v>
      </c>
    </row>
    <row r="15" spans="1:15" x14ac:dyDescent="0.25">
      <c r="A15" s="2" t="s">
        <v>227</v>
      </c>
      <c r="B15" s="20">
        <f t="shared" si="0"/>
        <v>4.3478260869565216E-2</v>
      </c>
      <c r="C15" s="2">
        <v>5</v>
      </c>
      <c r="D15" s="2">
        <v>5</v>
      </c>
      <c r="E15" s="21">
        <f>(C15*$C$2+D15*$D$2)*B15/MAX($K$1:$Y$1)</f>
        <v>4.3478260869565216E-2</v>
      </c>
      <c r="F15" s="2"/>
      <c r="I15" t="s">
        <v>266</v>
      </c>
      <c r="J15" t="s">
        <v>265</v>
      </c>
    </row>
    <row r="16" spans="1:15" x14ac:dyDescent="0.25">
      <c r="A16" s="2" t="s">
        <v>228</v>
      </c>
      <c r="B16" s="20">
        <f t="shared" si="0"/>
        <v>4.3478260869565216E-2</v>
      </c>
      <c r="C16" s="2">
        <v>5</v>
      </c>
      <c r="D16" s="2">
        <v>5</v>
      </c>
      <c r="E16" s="21">
        <f>(C16*$C$2+D16*$D$2)*B16/MAX($K$1:$Y$1)</f>
        <v>4.3478260869565216E-2</v>
      </c>
      <c r="F16" s="2"/>
      <c r="I16" t="s">
        <v>268</v>
      </c>
      <c r="J16" t="s">
        <v>267</v>
      </c>
    </row>
    <row r="17" spans="1:10" x14ac:dyDescent="0.25">
      <c r="A17" s="2" t="s">
        <v>229</v>
      </c>
      <c r="B17" s="20">
        <f t="shared" si="0"/>
        <v>4.3478260869565216E-2</v>
      </c>
      <c r="C17" s="2">
        <v>5</v>
      </c>
      <c r="D17" s="2">
        <v>5</v>
      </c>
      <c r="E17" s="21">
        <f>(C17*$C$2+D17*$D$2)*B17/MAX($K$1:$Y$1)</f>
        <v>4.3478260869565216E-2</v>
      </c>
      <c r="F17" s="2"/>
      <c r="I17" t="s">
        <v>291</v>
      </c>
      <c r="J17" t="s">
        <v>273</v>
      </c>
    </row>
    <row r="18" spans="1:10" x14ac:dyDescent="0.25">
      <c r="A18" s="2" t="s">
        <v>230</v>
      </c>
      <c r="B18" s="20">
        <f t="shared" si="0"/>
        <v>4.3478260869565216E-2</v>
      </c>
      <c r="C18" s="2">
        <v>5</v>
      </c>
      <c r="D18" s="2">
        <v>5</v>
      </c>
      <c r="E18" s="21">
        <f>(C18*$C$2+D18*$D$2)*B18/MAX($K$1:$Y$1)</f>
        <v>4.3478260869565216E-2</v>
      </c>
      <c r="F18" s="2"/>
    </row>
    <row r="19" spans="1:10" x14ac:dyDescent="0.25">
      <c r="A19" s="2" t="s">
        <v>231</v>
      </c>
      <c r="B19" s="20">
        <f t="shared" si="0"/>
        <v>4.3478260869565216E-2</v>
      </c>
      <c r="C19" s="2">
        <v>5</v>
      </c>
      <c r="D19" s="2">
        <v>5</v>
      </c>
      <c r="E19" s="21">
        <f>(C19*$C$2+D19*$D$2)*B19/MAX($K$1:$Y$1)</f>
        <v>4.3478260869565216E-2</v>
      </c>
      <c r="F19" s="2"/>
    </row>
    <row r="20" spans="1:10" x14ac:dyDescent="0.25">
      <c r="A20" s="2" t="s">
        <v>232</v>
      </c>
      <c r="B20" s="20">
        <f t="shared" si="0"/>
        <v>4.3478260869565216E-2</v>
      </c>
      <c r="C20" s="2">
        <v>5</v>
      </c>
      <c r="D20" s="2">
        <v>5</v>
      </c>
      <c r="E20" s="21">
        <f>(C20*$C$2+D20*$D$2)*B20/MAX($K$1:$Y$1)</f>
        <v>4.3478260869565216E-2</v>
      </c>
      <c r="F20" s="2"/>
    </row>
    <row r="21" spans="1:10" x14ac:dyDescent="0.25">
      <c r="A21" s="2" t="s">
        <v>233</v>
      </c>
      <c r="B21" s="20">
        <f t="shared" si="0"/>
        <v>4.3478260869565216E-2</v>
      </c>
      <c r="C21" s="2">
        <v>5</v>
      </c>
      <c r="D21" s="2">
        <v>5</v>
      </c>
      <c r="E21" s="21">
        <f>(C21*$C$2+D21*$D$2)*B21/MAX($K$1:$Y$1)</f>
        <v>4.3478260869565216E-2</v>
      </c>
      <c r="F21" s="2"/>
    </row>
    <row r="22" spans="1:10" x14ac:dyDescent="0.25">
      <c r="A22" s="2" t="s">
        <v>234</v>
      </c>
      <c r="B22" s="20">
        <f t="shared" si="0"/>
        <v>4.3478260869565216E-2</v>
      </c>
      <c r="C22" s="2">
        <v>5</v>
      </c>
      <c r="D22" s="2">
        <v>5</v>
      </c>
      <c r="E22" s="21">
        <f>(C22*$C$2+D22*$D$2)*B22/MAX($K$1:$Y$1)</f>
        <v>4.3478260869565216E-2</v>
      </c>
      <c r="F22" s="2"/>
    </row>
    <row r="23" spans="1:10" x14ac:dyDescent="0.25">
      <c r="A23" s="2" t="s">
        <v>235</v>
      </c>
      <c r="B23" s="20">
        <f t="shared" si="0"/>
        <v>4.3478260869565216E-2</v>
      </c>
      <c r="C23" s="2">
        <v>5</v>
      </c>
      <c r="D23" s="2">
        <v>5</v>
      </c>
      <c r="E23" s="21">
        <f>(C23*$C$2+D23*$D$2)*B23/MAX($K$1:$Y$1)</f>
        <v>4.3478260869565216E-2</v>
      </c>
      <c r="F23" s="2"/>
    </row>
    <row r="24" spans="1:10" x14ac:dyDescent="0.25">
      <c r="A24" s="2" t="s">
        <v>236</v>
      </c>
      <c r="B24" s="20">
        <f t="shared" si="0"/>
        <v>4.3478260869565216E-2</v>
      </c>
      <c r="C24" s="2">
        <v>5</v>
      </c>
      <c r="D24" s="2">
        <v>5</v>
      </c>
      <c r="E24" s="21">
        <f>(C24*$C$2+D24*$D$2)*B24/MAX($K$1:$Y$1)</f>
        <v>4.3478260869565216E-2</v>
      </c>
      <c r="F24" s="2"/>
    </row>
    <row r="25" spans="1:10" x14ac:dyDescent="0.25">
      <c r="A25" s="2" t="s">
        <v>237</v>
      </c>
      <c r="B25" s="20">
        <f t="shared" si="0"/>
        <v>4.3478260869565216E-2</v>
      </c>
      <c r="C25" s="2">
        <v>5</v>
      </c>
      <c r="D25" s="2">
        <v>5</v>
      </c>
      <c r="E25" s="21">
        <f>(C25*$C$2+D25*$D$2)*B25/MAX($K$1:$Y$1)</f>
        <v>4.3478260869565216E-2</v>
      </c>
      <c r="F25" s="2"/>
    </row>
    <row r="26" spans="1:10" x14ac:dyDescent="0.25">
      <c r="A26" s="2" t="s">
        <v>238</v>
      </c>
      <c r="B26" s="20">
        <f t="shared" si="0"/>
        <v>4.3478260869565216E-2</v>
      </c>
      <c r="C26" s="2">
        <v>5</v>
      </c>
      <c r="D26" s="2">
        <v>5</v>
      </c>
      <c r="E26" s="21">
        <f>(C26*$C$2+D26*$D$2)*B26/MAX($K$1:$Y$1)</f>
        <v>4.3478260869565216E-2</v>
      </c>
      <c r="F26" s="2"/>
    </row>
    <row r="27" spans="1:10" x14ac:dyDescent="0.25">
      <c r="A27" s="2"/>
      <c r="B27" s="2"/>
      <c r="C27" s="2"/>
      <c r="D27" s="2"/>
      <c r="E27" s="2"/>
      <c r="F27" s="2"/>
    </row>
  </sheetData>
  <conditionalFormatting sqref="I4:I22">
    <cfRule type="duplicateValues" dxfId="0" priority="1"/>
  </conditionalFormatting>
  <dataValidations count="1">
    <dataValidation type="list" allowBlank="1" showInputMessage="1" showErrorMessage="1" sqref="C4:D26">
      <formula1>$K$1:$O$1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zoomScale="80" zoomScaleNormal="80" workbookViewId="0">
      <pane xSplit="10" ySplit="1" topLeftCell="K2" activePane="bottomRight" state="frozen"/>
      <selection pane="topRight" activeCell="E1" sqref="E1"/>
      <selection pane="bottomLeft" activeCell="A2" sqref="A2"/>
      <selection pane="bottomRight" activeCell="M13" sqref="M13"/>
    </sheetView>
  </sheetViews>
  <sheetFormatPr defaultRowHeight="17.25" customHeight="1" x14ac:dyDescent="0.25"/>
  <cols>
    <col min="1" max="1" width="10.7109375" style="1" customWidth="1"/>
    <col min="2" max="2" width="21.5703125" style="1"/>
    <col min="3" max="3" width="9.140625" style="1"/>
    <col min="4" max="4" width="10.5703125" style="1" customWidth="1"/>
    <col min="5" max="8" width="9.7109375" style="1" bestFit="1" customWidth="1"/>
    <col min="9" max="9" width="9.7109375" style="1" customWidth="1"/>
    <col min="10" max="10" width="16.85546875" bestFit="1" customWidth="1"/>
    <col min="11" max="11" width="10.140625" bestFit="1" customWidth="1"/>
    <col min="12" max="12" width="10" bestFit="1" customWidth="1"/>
    <col min="13" max="13" width="23.7109375" customWidth="1"/>
    <col min="14" max="14" width="21" customWidth="1"/>
    <col min="15" max="15" width="25" customWidth="1"/>
    <col min="16" max="16" width="17.42578125" customWidth="1"/>
  </cols>
  <sheetData>
    <row r="1" spans="1:16" ht="17.25" customHeight="1" x14ac:dyDescent="0.25">
      <c r="A1" s="8" t="s">
        <v>35</v>
      </c>
      <c r="B1" s="8" t="s">
        <v>30</v>
      </c>
      <c r="C1" s="8"/>
      <c r="D1" s="8" t="s">
        <v>196</v>
      </c>
      <c r="E1" s="8" t="s">
        <v>197</v>
      </c>
      <c r="F1" s="8" t="s">
        <v>198</v>
      </c>
      <c r="G1" s="8" t="s">
        <v>199</v>
      </c>
      <c r="H1" s="8" t="s">
        <v>200</v>
      </c>
      <c r="I1" s="8" t="s">
        <v>204</v>
      </c>
      <c r="J1" s="8" t="s">
        <v>58</v>
      </c>
      <c r="K1" s="8" t="s">
        <v>64</v>
      </c>
      <c r="L1" s="8" t="s">
        <v>136</v>
      </c>
      <c r="M1" s="8" t="s">
        <v>137</v>
      </c>
      <c r="N1" s="8" t="s">
        <v>146</v>
      </c>
      <c r="O1" s="8" t="s">
        <v>148</v>
      </c>
      <c r="P1" s="8" t="s">
        <v>152</v>
      </c>
    </row>
    <row r="2" spans="1:16" ht="17.25" customHeight="1" x14ac:dyDescent="0.25">
      <c r="A2" s="9">
        <v>1</v>
      </c>
      <c r="B2" s="3" t="s">
        <v>143</v>
      </c>
      <c r="C2" s="3" t="s">
        <v>281</v>
      </c>
      <c r="D2" s="9" t="s">
        <v>107</v>
      </c>
      <c r="E2" s="9" t="s">
        <v>182</v>
      </c>
      <c r="F2" s="9" t="s">
        <v>194</v>
      </c>
      <c r="G2" s="9" t="s">
        <v>212</v>
      </c>
      <c r="H2" s="9"/>
      <c r="I2" s="9"/>
      <c r="J2" s="10" t="s">
        <v>144</v>
      </c>
      <c r="K2" s="10" t="s">
        <v>61</v>
      </c>
      <c r="L2" s="12" t="s">
        <v>145</v>
      </c>
      <c r="M2" s="12" t="s">
        <v>147</v>
      </c>
      <c r="N2" s="12" t="s">
        <v>154</v>
      </c>
      <c r="O2" s="12" t="s">
        <v>149</v>
      </c>
      <c r="P2" s="12"/>
    </row>
    <row r="3" spans="1:16" ht="17.25" customHeight="1" x14ac:dyDescent="0.25">
      <c r="A3" s="9">
        <v>2</v>
      </c>
      <c r="B3" s="3" t="s">
        <v>8</v>
      </c>
      <c r="C3" s="3" t="s">
        <v>280</v>
      </c>
      <c r="D3" s="9"/>
      <c r="E3" s="9"/>
      <c r="F3" s="9"/>
      <c r="G3" s="9"/>
      <c r="H3" s="9"/>
      <c r="I3" s="9"/>
      <c r="J3" s="10" t="s">
        <v>70</v>
      </c>
      <c r="K3" s="10" t="s">
        <v>61</v>
      </c>
      <c r="L3" s="11" t="s">
        <v>161</v>
      </c>
      <c r="M3" s="11" t="s">
        <v>162</v>
      </c>
      <c r="N3" s="12" t="s">
        <v>164</v>
      </c>
      <c r="O3" s="12" t="s">
        <v>163</v>
      </c>
      <c r="P3" s="12"/>
    </row>
    <row r="4" spans="1:16" ht="17.25" customHeight="1" x14ac:dyDescent="0.25">
      <c r="A4" s="9">
        <v>3</v>
      </c>
      <c r="B4" s="3" t="s">
        <v>22</v>
      </c>
      <c r="C4" s="3" t="s">
        <v>280</v>
      </c>
      <c r="D4" s="9" t="s">
        <v>213</v>
      </c>
      <c r="E4" s="9" t="s">
        <v>107</v>
      </c>
      <c r="F4" s="9"/>
      <c r="G4" s="9"/>
      <c r="H4" s="9"/>
      <c r="I4" s="9"/>
      <c r="J4" s="10" t="s">
        <v>66</v>
      </c>
      <c r="K4" s="10" t="s">
        <v>61</v>
      </c>
      <c r="L4" s="11" t="s">
        <v>156</v>
      </c>
      <c r="M4" s="11" t="s">
        <v>166</v>
      </c>
      <c r="N4" s="12" t="s">
        <v>167</v>
      </c>
      <c r="O4" s="12" t="s">
        <v>168</v>
      </c>
      <c r="P4" s="12" t="s">
        <v>169</v>
      </c>
    </row>
    <row r="5" spans="1:16" ht="17.25" customHeight="1" x14ac:dyDescent="0.25">
      <c r="A5" s="9">
        <v>4</v>
      </c>
      <c r="B5" s="3" t="s">
        <v>7</v>
      </c>
      <c r="C5" s="3" t="s">
        <v>280</v>
      </c>
      <c r="D5" s="9"/>
      <c r="E5" s="9"/>
      <c r="F5" s="9"/>
      <c r="G5" s="9"/>
      <c r="H5" s="9"/>
      <c r="I5" s="9"/>
      <c r="J5" s="10" t="s">
        <v>70</v>
      </c>
      <c r="K5" s="10" t="s">
        <v>61</v>
      </c>
      <c r="L5" s="11" t="s">
        <v>150</v>
      </c>
      <c r="M5" s="11" t="s">
        <v>165</v>
      </c>
      <c r="N5" s="12" t="s">
        <v>155</v>
      </c>
      <c r="O5" s="12" t="s">
        <v>153</v>
      </c>
      <c r="P5" s="12" t="s">
        <v>151</v>
      </c>
    </row>
    <row r="6" spans="1:16" ht="17.25" customHeight="1" x14ac:dyDescent="0.25">
      <c r="A6" s="9">
        <v>5</v>
      </c>
      <c r="B6" s="3" t="s">
        <v>10</v>
      </c>
      <c r="C6" s="3" t="s">
        <v>280</v>
      </c>
      <c r="D6" s="9"/>
      <c r="E6" s="9"/>
      <c r="F6" s="9"/>
      <c r="G6" s="9"/>
      <c r="H6" s="9"/>
      <c r="I6" s="9"/>
      <c r="J6" s="10" t="s">
        <v>71</v>
      </c>
      <c r="K6" s="10" t="s">
        <v>61</v>
      </c>
      <c r="L6" s="11" t="s">
        <v>156</v>
      </c>
      <c r="M6" s="11" t="s">
        <v>157</v>
      </c>
      <c r="N6" s="12" t="s">
        <v>158</v>
      </c>
      <c r="O6" s="12" t="s">
        <v>159</v>
      </c>
      <c r="P6" s="12" t="s">
        <v>160</v>
      </c>
    </row>
    <row r="7" spans="1:16" ht="17.25" customHeight="1" x14ac:dyDescent="0.25">
      <c r="A7" s="9">
        <v>6</v>
      </c>
      <c r="B7" s="3" t="s">
        <v>0</v>
      </c>
      <c r="C7" s="3" t="s">
        <v>282</v>
      </c>
      <c r="D7" s="9"/>
      <c r="E7" s="9"/>
      <c r="F7" s="9"/>
      <c r="G7" s="9"/>
      <c r="H7" s="9"/>
      <c r="I7" s="9"/>
      <c r="J7" s="10" t="s">
        <v>65</v>
      </c>
      <c r="K7" s="10" t="s">
        <v>61</v>
      </c>
      <c r="L7" s="11"/>
      <c r="M7" s="11"/>
      <c r="N7" s="12"/>
      <c r="O7" s="12"/>
      <c r="P7" s="12"/>
    </row>
    <row r="8" spans="1:16" ht="17.25" customHeight="1" x14ac:dyDescent="0.25">
      <c r="A8" s="9">
        <v>7</v>
      </c>
      <c r="B8" s="3" t="s">
        <v>2</v>
      </c>
      <c r="C8" s="3" t="s">
        <v>281</v>
      </c>
      <c r="D8" s="9"/>
      <c r="E8" s="9"/>
      <c r="F8" s="9"/>
      <c r="G8" s="9"/>
      <c r="H8" s="9"/>
      <c r="I8" s="9"/>
      <c r="J8" s="10" t="s">
        <v>66</v>
      </c>
      <c r="K8" s="10" t="s">
        <v>61</v>
      </c>
      <c r="L8" s="11"/>
      <c r="M8" s="11"/>
      <c r="N8" s="12"/>
      <c r="O8" s="12"/>
      <c r="P8" s="12"/>
    </row>
    <row r="9" spans="1:16" ht="17.25" customHeight="1" x14ac:dyDescent="0.25">
      <c r="A9" s="9">
        <v>8</v>
      </c>
      <c r="B9" s="3" t="s">
        <v>19</v>
      </c>
      <c r="C9" s="3" t="s">
        <v>283</v>
      </c>
      <c r="D9" s="9"/>
      <c r="E9" s="9"/>
      <c r="F9" s="9"/>
      <c r="G9" s="9"/>
      <c r="H9" s="9"/>
      <c r="I9" s="9"/>
      <c r="J9" s="10" t="s">
        <v>67</v>
      </c>
      <c r="K9" s="10" t="s">
        <v>61</v>
      </c>
      <c r="L9" s="11"/>
      <c r="M9" s="11"/>
      <c r="N9" s="12"/>
      <c r="O9" s="12"/>
      <c r="P9" s="12"/>
    </row>
    <row r="10" spans="1:16" ht="17.25" customHeight="1" x14ac:dyDescent="0.25">
      <c r="A10" s="9">
        <v>9</v>
      </c>
      <c r="B10" s="3" t="s">
        <v>11</v>
      </c>
      <c r="C10" s="3" t="s">
        <v>281</v>
      </c>
      <c r="D10" s="9"/>
      <c r="E10" s="9"/>
      <c r="F10" s="9"/>
      <c r="G10" s="9"/>
      <c r="H10" s="9"/>
      <c r="I10" s="9"/>
      <c r="J10" s="10" t="s">
        <v>66</v>
      </c>
      <c r="K10" s="10" t="s">
        <v>61</v>
      </c>
      <c r="L10" s="11"/>
      <c r="M10" s="11"/>
      <c r="N10" s="12"/>
      <c r="O10" s="12"/>
      <c r="P10" s="12"/>
    </row>
    <row r="11" spans="1:16" ht="17.25" customHeight="1" x14ac:dyDescent="0.25">
      <c r="A11" s="9">
        <v>10</v>
      </c>
      <c r="B11" s="3" t="s">
        <v>3</v>
      </c>
      <c r="C11" s="3" t="s">
        <v>285</v>
      </c>
      <c r="D11" s="9"/>
      <c r="E11" s="9"/>
      <c r="F11" s="9"/>
      <c r="G11" s="9"/>
      <c r="H11" s="9"/>
      <c r="I11" s="9"/>
      <c r="J11" s="10" t="s">
        <v>66</v>
      </c>
      <c r="K11" s="10" t="s">
        <v>61</v>
      </c>
      <c r="L11" s="11"/>
      <c r="M11" s="11"/>
      <c r="N11" s="12"/>
      <c r="O11" s="12"/>
      <c r="P11" s="12"/>
    </row>
    <row r="12" spans="1:16" ht="17.25" customHeight="1" x14ac:dyDescent="0.25">
      <c r="A12" s="9">
        <v>11</v>
      </c>
      <c r="B12" s="3" t="s">
        <v>38</v>
      </c>
      <c r="C12" s="3" t="s">
        <v>280</v>
      </c>
      <c r="D12" s="9"/>
      <c r="E12" s="9"/>
      <c r="F12" s="9"/>
      <c r="G12" s="9"/>
      <c r="H12" s="9"/>
      <c r="I12" s="9"/>
      <c r="J12" s="10" t="s">
        <v>65</v>
      </c>
      <c r="K12" s="10" t="s">
        <v>61</v>
      </c>
      <c r="L12" s="11"/>
      <c r="M12" s="11"/>
      <c r="N12" s="12"/>
      <c r="O12" s="12"/>
      <c r="P12" s="12"/>
    </row>
    <row r="13" spans="1:16" ht="17.25" customHeight="1" x14ac:dyDescent="0.25">
      <c r="A13" s="9">
        <v>12</v>
      </c>
      <c r="B13" s="3" t="s">
        <v>23</v>
      </c>
      <c r="C13" s="3" t="s">
        <v>283</v>
      </c>
      <c r="D13" s="9"/>
      <c r="E13" s="9"/>
      <c r="F13" s="9"/>
      <c r="G13" s="9"/>
      <c r="H13" s="9"/>
      <c r="I13" s="9"/>
      <c r="J13" s="10" t="s">
        <v>65</v>
      </c>
      <c r="K13" s="10" t="s">
        <v>61</v>
      </c>
      <c r="L13" s="11"/>
      <c r="M13" s="11"/>
      <c r="N13" s="12"/>
      <c r="O13" s="12"/>
      <c r="P13" s="12"/>
    </row>
    <row r="14" spans="1:16" ht="17.25" customHeight="1" x14ac:dyDescent="0.25">
      <c r="A14" s="9">
        <v>13</v>
      </c>
      <c r="B14" s="3" t="s">
        <v>13</v>
      </c>
      <c r="C14" s="3" t="s">
        <v>284</v>
      </c>
      <c r="D14" s="9"/>
      <c r="E14" s="9"/>
      <c r="F14" s="9"/>
      <c r="G14" s="9"/>
      <c r="H14" s="9"/>
      <c r="I14" s="9"/>
      <c r="J14" s="10" t="s">
        <v>65</v>
      </c>
      <c r="K14" s="10" t="s">
        <v>61</v>
      </c>
      <c r="L14" s="11"/>
      <c r="M14" s="11"/>
      <c r="N14" s="12"/>
      <c r="O14" s="12"/>
      <c r="P14" s="12"/>
    </row>
    <row r="15" spans="1:16" ht="17.25" customHeight="1" x14ac:dyDescent="0.25">
      <c r="A15" s="9">
        <v>14</v>
      </c>
      <c r="B15" s="3" t="s">
        <v>15</v>
      </c>
      <c r="C15" s="3" t="s">
        <v>281</v>
      </c>
      <c r="D15" s="9"/>
      <c r="E15" s="9"/>
      <c r="F15" s="9"/>
      <c r="G15" s="9"/>
      <c r="H15" s="9"/>
      <c r="I15" s="9"/>
      <c r="J15" s="10" t="s">
        <v>66</v>
      </c>
      <c r="K15" s="10" t="s">
        <v>63</v>
      </c>
      <c r="L15" s="11"/>
      <c r="M15" s="11"/>
      <c r="N15" s="12"/>
      <c r="O15" s="12"/>
      <c r="P15" s="12"/>
    </row>
    <row r="16" spans="1:16" ht="17.25" customHeight="1" x14ac:dyDescent="0.25">
      <c r="A16" s="9">
        <v>15</v>
      </c>
      <c r="B16" s="3" t="s">
        <v>16</v>
      </c>
      <c r="C16" s="3" t="s">
        <v>285</v>
      </c>
      <c r="D16" s="9"/>
      <c r="E16" s="9"/>
      <c r="F16" s="9"/>
      <c r="G16" s="9"/>
      <c r="H16" s="9"/>
      <c r="I16" s="9"/>
      <c r="J16" s="10" t="s">
        <v>65</v>
      </c>
      <c r="K16" s="10" t="s">
        <v>61</v>
      </c>
      <c r="L16" s="11"/>
      <c r="M16" s="11"/>
      <c r="N16" s="12"/>
      <c r="O16" s="12"/>
      <c r="P16" s="12"/>
    </row>
    <row r="17" spans="1:16" ht="17.25" customHeight="1" x14ac:dyDescent="0.25">
      <c r="A17" s="9">
        <v>16</v>
      </c>
      <c r="B17" s="3" t="s">
        <v>40</v>
      </c>
      <c r="C17" s="3" t="s">
        <v>286</v>
      </c>
      <c r="D17" s="9"/>
      <c r="E17" s="9"/>
      <c r="F17" s="9"/>
      <c r="G17" s="9"/>
      <c r="H17" s="9"/>
      <c r="I17" s="9"/>
      <c r="J17" s="10" t="s">
        <v>66</v>
      </c>
      <c r="K17" s="10" t="s">
        <v>61</v>
      </c>
      <c r="L17" s="11"/>
      <c r="M17" s="11"/>
      <c r="N17" s="12"/>
      <c r="O17" s="12"/>
      <c r="P17" s="12"/>
    </row>
    <row r="18" spans="1:16" ht="17.25" customHeight="1" x14ac:dyDescent="0.25">
      <c r="A18" s="9">
        <v>17</v>
      </c>
      <c r="B18" s="3" t="s">
        <v>21</v>
      </c>
      <c r="C18" s="3" t="s">
        <v>279</v>
      </c>
      <c r="D18" s="9"/>
      <c r="E18" s="9"/>
      <c r="F18" s="9"/>
      <c r="G18" s="9"/>
      <c r="H18" s="9"/>
      <c r="I18" s="9"/>
      <c r="J18" s="10" t="s">
        <v>65</v>
      </c>
      <c r="K18" s="10" t="s">
        <v>61</v>
      </c>
      <c r="L18" s="11"/>
      <c r="M18" s="11"/>
      <c r="N18" s="12"/>
      <c r="O18" s="12"/>
      <c r="P18" s="12"/>
    </row>
    <row r="19" spans="1:16" ht="17.25" customHeight="1" x14ac:dyDescent="0.25">
      <c r="A19" s="9">
        <v>18</v>
      </c>
      <c r="B19" s="3" t="s">
        <v>20</v>
      </c>
      <c r="C19" s="3" t="s">
        <v>287</v>
      </c>
      <c r="D19" s="9"/>
      <c r="E19" s="9"/>
      <c r="F19" s="9"/>
      <c r="G19" s="9"/>
      <c r="H19" s="9"/>
      <c r="I19" s="9"/>
      <c r="J19" s="10" t="s">
        <v>68</v>
      </c>
      <c r="K19" s="10" t="s">
        <v>61</v>
      </c>
      <c r="L19" s="11"/>
      <c r="M19" s="11"/>
      <c r="N19" s="12"/>
      <c r="O19" s="12"/>
      <c r="P19" s="12"/>
    </row>
    <row r="20" spans="1:16" ht="17.25" customHeight="1" x14ac:dyDescent="0.25">
      <c r="A20" s="9">
        <v>19</v>
      </c>
      <c r="B20" s="3" t="s">
        <v>18</v>
      </c>
      <c r="C20" s="3" t="s">
        <v>279</v>
      </c>
      <c r="D20" s="9"/>
      <c r="E20" s="9"/>
      <c r="F20" s="9"/>
      <c r="G20" s="9"/>
      <c r="H20" s="9"/>
      <c r="I20" s="9"/>
      <c r="J20" s="10" t="s">
        <v>66</v>
      </c>
      <c r="K20" s="10" t="s">
        <v>61</v>
      </c>
      <c r="L20" s="11"/>
      <c r="M20" s="11"/>
      <c r="N20" s="12"/>
      <c r="O20" s="12"/>
      <c r="P20" s="12"/>
    </row>
    <row r="21" spans="1:16" ht="17.25" customHeight="1" x14ac:dyDescent="0.25">
      <c r="A21" s="9">
        <v>20</v>
      </c>
      <c r="B21" s="3" t="s">
        <v>4</v>
      </c>
      <c r="C21" s="3" t="s">
        <v>280</v>
      </c>
      <c r="D21" s="9"/>
      <c r="E21" s="9"/>
      <c r="F21" s="9"/>
      <c r="G21" s="9"/>
      <c r="H21" s="9"/>
      <c r="I21" s="9"/>
      <c r="J21" s="10" t="s">
        <v>66</v>
      </c>
      <c r="K21" s="10" t="s">
        <v>62</v>
      </c>
      <c r="L21" s="11"/>
      <c r="M21" s="11"/>
      <c r="N21" s="12"/>
      <c r="O21" s="12"/>
      <c r="P21" s="12"/>
    </row>
    <row r="22" spans="1:16" ht="17.25" customHeight="1" x14ac:dyDescent="0.25">
      <c r="A22" s="9">
        <v>21</v>
      </c>
      <c r="B22" s="3" t="s">
        <v>32</v>
      </c>
      <c r="C22" s="3" t="s">
        <v>279</v>
      </c>
      <c r="D22" s="9"/>
      <c r="E22" s="9"/>
      <c r="F22" s="9"/>
      <c r="G22" s="9"/>
      <c r="H22" s="9"/>
      <c r="I22" s="9"/>
      <c r="J22" s="10" t="s">
        <v>65</v>
      </c>
      <c r="K22" s="10" t="s">
        <v>61</v>
      </c>
      <c r="L22" s="11"/>
      <c r="M22" s="11"/>
      <c r="N22" s="12"/>
      <c r="O22" s="12"/>
      <c r="P22" s="12"/>
    </row>
    <row r="23" spans="1:16" ht="17.25" customHeight="1" x14ac:dyDescent="0.25">
      <c r="A23" s="9">
        <v>22</v>
      </c>
      <c r="B23" s="3" t="s">
        <v>6</v>
      </c>
      <c r="C23" s="3" t="s">
        <v>280</v>
      </c>
      <c r="D23" s="9"/>
      <c r="E23" s="9"/>
      <c r="F23" s="9"/>
      <c r="G23" s="9"/>
      <c r="H23" s="9"/>
      <c r="I23" s="9"/>
      <c r="J23" s="10" t="s">
        <v>66</v>
      </c>
      <c r="K23" s="10" t="s">
        <v>61</v>
      </c>
      <c r="L23" s="11"/>
      <c r="M23" s="11"/>
      <c r="N23" s="12"/>
      <c r="O23" s="12"/>
      <c r="P23" s="12"/>
    </row>
    <row r="24" spans="1:16" ht="17.25" customHeight="1" x14ac:dyDescent="0.25">
      <c r="A24" s="9">
        <v>23</v>
      </c>
      <c r="B24" s="3" t="s">
        <v>39</v>
      </c>
      <c r="C24" s="3" t="s">
        <v>286</v>
      </c>
      <c r="D24" s="9"/>
      <c r="E24" s="9"/>
      <c r="F24" s="9"/>
      <c r="G24" s="9"/>
      <c r="H24" s="9"/>
      <c r="I24" s="9"/>
      <c r="J24" s="10" t="s">
        <v>69</v>
      </c>
      <c r="K24" s="10" t="s">
        <v>61</v>
      </c>
      <c r="L24" s="11"/>
      <c r="M24" s="11"/>
      <c r="N24" s="12"/>
      <c r="O24" s="12"/>
      <c r="P24" s="12"/>
    </row>
    <row r="25" spans="1:16" ht="17.25" customHeight="1" x14ac:dyDescent="0.25">
      <c r="A25" s="9">
        <v>24</v>
      </c>
      <c r="B25" s="3" t="s">
        <v>41</v>
      </c>
      <c r="C25" s="3" t="s">
        <v>288</v>
      </c>
      <c r="D25" s="9"/>
      <c r="E25" s="9"/>
      <c r="F25" s="9"/>
      <c r="G25" s="9"/>
      <c r="H25" s="9"/>
      <c r="I25" s="9"/>
      <c r="J25" s="10" t="s">
        <v>66</v>
      </c>
      <c r="K25" s="10" t="s">
        <v>61</v>
      </c>
      <c r="L25" s="11"/>
      <c r="M25" s="11"/>
      <c r="N25" s="12"/>
      <c r="O25" s="12"/>
      <c r="P25" s="12"/>
    </row>
    <row r="26" spans="1:16" ht="17.25" customHeight="1" x14ac:dyDescent="0.25">
      <c r="A26" s="9">
        <v>25</v>
      </c>
      <c r="B26" s="3" t="s">
        <v>27</v>
      </c>
      <c r="C26" s="3" t="s">
        <v>49</v>
      </c>
      <c r="D26" s="9"/>
      <c r="E26" s="9"/>
      <c r="F26" s="9"/>
      <c r="G26" s="9"/>
      <c r="H26" s="9"/>
      <c r="I26" s="9"/>
      <c r="J26" s="10" t="s">
        <v>42</v>
      </c>
      <c r="K26" s="10" t="s">
        <v>61</v>
      </c>
      <c r="L26" s="11"/>
      <c r="M26" s="11"/>
      <c r="N26" s="12"/>
      <c r="O26" s="12"/>
      <c r="P26" s="12"/>
    </row>
    <row r="27" spans="1:16" ht="17.25" customHeight="1" x14ac:dyDescent="0.25">
      <c r="A27" s="9">
        <v>26</v>
      </c>
      <c r="B27" s="3" t="s">
        <v>1</v>
      </c>
      <c r="C27" s="3" t="s">
        <v>280</v>
      </c>
      <c r="D27" s="9"/>
      <c r="E27" s="9"/>
      <c r="F27" s="9"/>
      <c r="G27" s="9"/>
      <c r="H27" s="9"/>
      <c r="I27" s="9"/>
      <c r="J27" s="10" t="s">
        <v>57</v>
      </c>
      <c r="K27" s="10" t="s">
        <v>61</v>
      </c>
      <c r="L27" s="11"/>
      <c r="M27" s="11"/>
      <c r="N27" s="12"/>
      <c r="O27" s="12"/>
      <c r="P27" s="12"/>
    </row>
    <row r="28" spans="1:16" ht="17.25" customHeight="1" x14ac:dyDescent="0.25">
      <c r="A28" s="9">
        <v>27</v>
      </c>
      <c r="B28" s="3" t="s">
        <v>28</v>
      </c>
      <c r="C28" s="3" t="s">
        <v>289</v>
      </c>
      <c r="D28" s="9"/>
      <c r="E28" s="9"/>
      <c r="F28" s="9"/>
      <c r="G28" s="9"/>
      <c r="H28" s="9"/>
      <c r="I28" s="9"/>
      <c r="J28" s="10" t="s">
        <v>24</v>
      </c>
      <c r="K28" s="10" t="s">
        <v>59</v>
      </c>
      <c r="L28" s="11"/>
      <c r="M28" s="11"/>
      <c r="N28" s="12"/>
      <c r="O28" s="12"/>
      <c r="P28" s="12"/>
    </row>
    <row r="29" spans="1:16" ht="17.25" customHeight="1" x14ac:dyDescent="0.25">
      <c r="A29" s="9">
        <v>28</v>
      </c>
      <c r="B29" s="3" t="s">
        <v>29</v>
      </c>
      <c r="C29" s="3" t="s">
        <v>289</v>
      </c>
      <c r="D29" s="9"/>
      <c r="E29" s="9"/>
      <c r="F29" s="9"/>
      <c r="G29" s="9"/>
      <c r="H29" s="9"/>
      <c r="I29" s="9"/>
      <c r="J29" s="10" t="s">
        <v>70</v>
      </c>
      <c r="K29" s="10" t="s">
        <v>59</v>
      </c>
      <c r="L29" s="11"/>
      <c r="M29" s="11"/>
      <c r="N29" s="12"/>
      <c r="O29" s="12"/>
      <c r="P29" s="12"/>
    </row>
    <row r="30" spans="1:16" ht="17.25" customHeight="1" x14ac:dyDescent="0.25">
      <c r="A30" s="9">
        <v>29</v>
      </c>
      <c r="B30" s="3" t="s">
        <v>17</v>
      </c>
      <c r="C30" s="3" t="s">
        <v>280</v>
      </c>
      <c r="D30" s="9"/>
      <c r="E30" s="9"/>
      <c r="F30" s="9"/>
      <c r="G30" s="9"/>
      <c r="H30" s="9"/>
      <c r="I30" s="9"/>
      <c r="J30" s="10" t="s">
        <v>70</v>
      </c>
      <c r="K30" s="10" t="s">
        <v>61</v>
      </c>
      <c r="L30" s="11"/>
      <c r="M30" s="11"/>
      <c r="N30" s="12"/>
      <c r="O30" s="12"/>
      <c r="P30" s="12"/>
    </row>
    <row r="31" spans="1:16" ht="17.25" customHeight="1" x14ac:dyDescent="0.25">
      <c r="A31" s="9">
        <v>30</v>
      </c>
      <c r="B31" s="3" t="s">
        <v>5</v>
      </c>
      <c r="C31" s="3" t="s">
        <v>69</v>
      </c>
      <c r="D31" s="9"/>
      <c r="E31" s="9"/>
      <c r="F31" s="9"/>
      <c r="G31" s="9"/>
      <c r="H31" s="9"/>
      <c r="I31" s="9"/>
      <c r="J31" s="10" t="s">
        <v>69</v>
      </c>
      <c r="K31" s="10" t="s">
        <v>61</v>
      </c>
      <c r="L31" s="11"/>
      <c r="M31" s="11"/>
      <c r="N31" s="12"/>
      <c r="O31" s="12"/>
      <c r="P31" s="12"/>
    </row>
    <row r="32" spans="1:16" ht="17.25" customHeight="1" x14ac:dyDescent="0.25">
      <c r="A32" s="9">
        <v>31</v>
      </c>
      <c r="B32" s="3" t="s">
        <v>60</v>
      </c>
      <c r="C32" s="3" t="s">
        <v>69</v>
      </c>
      <c r="D32" s="9"/>
      <c r="E32" s="9"/>
      <c r="F32" s="9"/>
      <c r="G32" s="9"/>
      <c r="H32" s="9"/>
      <c r="I32" s="9"/>
      <c r="J32" s="10" t="s">
        <v>70</v>
      </c>
      <c r="K32" s="10" t="s">
        <v>61</v>
      </c>
      <c r="L32" s="11"/>
      <c r="M32" s="11"/>
      <c r="N32" s="12"/>
      <c r="O32" s="12"/>
      <c r="P32" s="12"/>
    </row>
    <row r="33" spans="1:16" ht="17.25" customHeight="1" x14ac:dyDescent="0.25">
      <c r="A33" s="9">
        <v>32</v>
      </c>
      <c r="B33" s="3" t="s">
        <v>9</v>
      </c>
      <c r="C33" s="3" t="s">
        <v>290</v>
      </c>
      <c r="D33" s="9"/>
      <c r="E33" s="9"/>
      <c r="F33" s="9"/>
      <c r="G33" s="9"/>
      <c r="H33" s="9"/>
      <c r="I33" s="9"/>
      <c r="J33" s="10" t="s">
        <v>70</v>
      </c>
      <c r="K33" s="10" t="s">
        <v>61</v>
      </c>
      <c r="L33" s="11"/>
      <c r="M33" s="11"/>
      <c r="N33" s="12"/>
      <c r="O33" s="12"/>
      <c r="P33" s="12"/>
    </row>
    <row r="34" spans="1:16" ht="17.25" customHeight="1" x14ac:dyDescent="0.25">
      <c r="A34" s="9">
        <v>33</v>
      </c>
      <c r="B34" s="3" t="s">
        <v>14</v>
      </c>
      <c r="C34" s="3" t="s">
        <v>281</v>
      </c>
      <c r="D34" s="9"/>
      <c r="E34" s="9"/>
      <c r="F34" s="9"/>
      <c r="G34" s="9"/>
      <c r="H34" s="9"/>
      <c r="I34" s="9"/>
      <c r="J34" s="10" t="s">
        <v>72</v>
      </c>
      <c r="K34" s="10" t="s">
        <v>61</v>
      </c>
      <c r="L34" s="11"/>
      <c r="M34" s="11"/>
      <c r="N34" s="12"/>
      <c r="O34" s="12"/>
      <c r="P34" s="1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Projects!$B$3:$B$13</xm:f>
          </x14:formula1>
          <xm:sqref>D2:I34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4" sqref="A4"/>
    </sheetView>
  </sheetViews>
  <sheetFormatPr defaultRowHeight="15" x14ac:dyDescent="0.25"/>
  <cols>
    <col min="1" max="1" width="13.140625" bestFit="1" customWidth="1"/>
    <col min="2" max="2" width="60" customWidth="1"/>
    <col min="3" max="3" width="11.5703125" bestFit="1" customWidth="1"/>
    <col min="4" max="4" width="12.7109375" customWidth="1"/>
  </cols>
  <sheetData>
    <row r="1" spans="1:4" s="1" customFormat="1" x14ac:dyDescent="0.25">
      <c r="A1" s="4" t="s">
        <v>214</v>
      </c>
      <c r="B1" s="4" t="s">
        <v>209</v>
      </c>
      <c r="C1" s="2" t="s">
        <v>210</v>
      </c>
      <c r="D1" s="2" t="s">
        <v>211</v>
      </c>
    </row>
    <row r="2" spans="1:4" ht="15.75" x14ac:dyDescent="0.25">
      <c r="A2" s="9" t="s">
        <v>108</v>
      </c>
      <c r="B2" s="4"/>
      <c r="C2" s="2"/>
      <c r="D2" s="2"/>
    </row>
    <row r="3" spans="1:4" s="1" customFormat="1" ht="15.75" x14ac:dyDescent="0.25">
      <c r="A3" s="9" t="s">
        <v>109</v>
      </c>
      <c r="B3" s="4"/>
      <c r="C3" s="2"/>
      <c r="D3" s="2"/>
    </row>
    <row r="4" spans="1:4" ht="15.75" x14ac:dyDescent="0.25">
      <c r="A4" s="9" t="s">
        <v>180</v>
      </c>
      <c r="B4" s="4"/>
      <c r="C4" s="2"/>
      <c r="D4" s="2"/>
    </row>
    <row r="5" spans="1:4" s="1" customFormat="1" ht="15.75" x14ac:dyDescent="0.25">
      <c r="A5" s="9" t="s">
        <v>181</v>
      </c>
      <c r="B5" s="4"/>
      <c r="C5" s="2"/>
      <c r="D5" s="2"/>
    </row>
    <row r="6" spans="1:4" ht="15.75" x14ac:dyDescent="0.25">
      <c r="A6" s="9" t="s">
        <v>107</v>
      </c>
      <c r="B6" s="4"/>
      <c r="C6" s="2"/>
      <c r="D6" s="2"/>
    </row>
    <row r="7" spans="1:4" s="1" customFormat="1" ht="15.75" x14ac:dyDescent="0.25">
      <c r="A7" s="9" t="s">
        <v>106</v>
      </c>
      <c r="B7" s="4"/>
      <c r="C7" s="2"/>
      <c r="D7" s="2"/>
    </row>
    <row r="8" spans="1:4" ht="15.75" x14ac:dyDescent="0.25">
      <c r="A8" s="9" t="s">
        <v>182</v>
      </c>
      <c r="B8" s="4"/>
      <c r="C8" s="2"/>
      <c r="D8" s="2"/>
    </row>
    <row r="9" spans="1:4" s="1" customFormat="1" ht="15.75" x14ac:dyDescent="0.25">
      <c r="A9" s="9" t="s">
        <v>194</v>
      </c>
      <c r="B9" s="4"/>
      <c r="C9" s="2"/>
      <c r="D9" s="2"/>
    </row>
    <row r="10" spans="1:4" ht="15.75" x14ac:dyDescent="0.25">
      <c r="A10" s="9" t="s">
        <v>212</v>
      </c>
      <c r="B10" s="4"/>
      <c r="C10" s="2"/>
      <c r="D10" s="2"/>
    </row>
    <row r="11" spans="1:4" s="1" customFormat="1" ht="15.75" x14ac:dyDescent="0.25">
      <c r="A11" s="9" t="s">
        <v>195</v>
      </c>
      <c r="B11" s="4"/>
      <c r="C11" s="2"/>
      <c r="D11" s="2"/>
    </row>
    <row r="12" spans="1:4" ht="15.75" x14ac:dyDescent="0.25">
      <c r="A12" s="9" t="s">
        <v>213</v>
      </c>
      <c r="B12" s="4"/>
      <c r="C12" s="2"/>
      <c r="D12" s="2"/>
    </row>
  </sheetData>
  <sortState ref="A2:A23">
    <sortCondition ref="A2:A23"/>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Projects!$B$3:$B$13</xm:f>
          </x14:formula1>
          <xm:sqref>A2:A12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7" workbookViewId="0">
      <selection activeCell="D12" sqref="D12"/>
    </sheetView>
  </sheetViews>
  <sheetFormatPr defaultRowHeight="15" x14ac:dyDescent="0.25"/>
  <cols>
    <col min="1" max="1" width="15" bestFit="1" customWidth="1"/>
    <col min="2" max="2" width="55.140625" customWidth="1"/>
  </cols>
  <sheetData>
    <row r="1" spans="1:4" x14ac:dyDescent="0.25">
      <c r="A1" s="4" t="s">
        <v>65</v>
      </c>
      <c r="B1" s="2"/>
    </row>
    <row r="2" spans="1:4" x14ac:dyDescent="0.25">
      <c r="A2" s="4" t="s">
        <v>66</v>
      </c>
      <c r="B2" s="2"/>
    </row>
    <row r="3" spans="1:4" x14ac:dyDescent="0.25">
      <c r="A3" s="4" t="s">
        <v>67</v>
      </c>
      <c r="B3" s="2"/>
    </row>
    <row r="4" spans="1:4" x14ac:dyDescent="0.25">
      <c r="A4" s="4" t="s">
        <v>68</v>
      </c>
      <c r="B4" s="2"/>
    </row>
    <row r="5" spans="1:4" x14ac:dyDescent="0.25">
      <c r="A5" s="4" t="s">
        <v>69</v>
      </c>
      <c r="B5" s="2"/>
    </row>
    <row r="6" spans="1:4" x14ac:dyDescent="0.25">
      <c r="A6" s="4" t="s">
        <v>42</v>
      </c>
      <c r="B6" s="2"/>
    </row>
    <row r="7" spans="1:4" x14ac:dyDescent="0.25">
      <c r="A7" s="4" t="s">
        <v>57</v>
      </c>
      <c r="B7" s="2"/>
    </row>
    <row r="8" spans="1:4" x14ac:dyDescent="0.25">
      <c r="A8" s="4" t="s">
        <v>24</v>
      </c>
      <c r="B8" s="2"/>
    </row>
    <row r="9" spans="1:4" x14ac:dyDescent="0.25">
      <c r="A9" s="4" t="s">
        <v>70</v>
      </c>
      <c r="B9" s="2"/>
    </row>
    <row r="10" spans="1:4" x14ac:dyDescent="0.25">
      <c r="A10" s="4" t="s">
        <v>71</v>
      </c>
      <c r="B10" s="2"/>
    </row>
    <row r="11" spans="1:4" x14ac:dyDescent="0.25">
      <c r="A11" s="4" t="s">
        <v>72</v>
      </c>
      <c r="B11" s="2"/>
    </row>
    <row r="13" spans="1:4" x14ac:dyDescent="0.25">
      <c r="A13" s="7" t="s">
        <v>138</v>
      </c>
      <c r="B13" t="s">
        <v>139</v>
      </c>
    </row>
    <row r="14" spans="1:4" x14ac:dyDescent="0.25">
      <c r="B14" t="s">
        <v>170</v>
      </c>
    </row>
    <row r="16" spans="1:4" x14ac:dyDescent="0.25">
      <c r="B16" t="s">
        <v>140</v>
      </c>
      <c r="D16" t="s">
        <v>142</v>
      </c>
    </row>
    <row r="17" spans="2:2" x14ac:dyDescent="0.25">
      <c r="B17" t="s">
        <v>141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5"/>
    </sheetView>
  </sheetViews>
  <sheetFormatPr defaultRowHeight="15" x14ac:dyDescent="0.25"/>
  <cols>
    <col min="1" max="1" width="25.85546875" customWidth="1"/>
    <col min="2" max="2" width="10.140625" customWidth="1"/>
    <col min="3" max="3" width="25.140625" bestFit="1" customWidth="1"/>
  </cols>
  <sheetData>
    <row r="1" spans="1:3" ht="15.75" customHeight="1" x14ac:dyDescent="0.25">
      <c r="B1" t="s">
        <v>79</v>
      </c>
      <c r="C1" t="s">
        <v>78</v>
      </c>
    </row>
    <row r="2" spans="1:3" ht="15.75" customHeight="1" x14ac:dyDescent="0.25">
      <c r="A2" t="s">
        <v>73</v>
      </c>
      <c r="B2" t="s">
        <v>76</v>
      </c>
      <c r="C2" t="s">
        <v>122</v>
      </c>
    </row>
    <row r="3" spans="1:3" ht="15.75" customHeight="1" x14ac:dyDescent="0.25">
      <c r="A3" t="s">
        <v>74</v>
      </c>
      <c r="B3" t="s">
        <v>75</v>
      </c>
      <c r="C3" s="1" t="s">
        <v>122</v>
      </c>
    </row>
    <row r="4" spans="1:3" ht="15.75" customHeight="1" x14ac:dyDescent="0.25">
      <c r="A4" t="s">
        <v>77</v>
      </c>
      <c r="B4" t="s">
        <v>75</v>
      </c>
      <c r="C4" t="s">
        <v>123</v>
      </c>
    </row>
    <row r="5" spans="1:3" x14ac:dyDescent="0.25">
      <c r="A5" t="s">
        <v>53</v>
      </c>
      <c r="B5" t="s">
        <v>75</v>
      </c>
      <c r="C5" t="s">
        <v>124</v>
      </c>
    </row>
    <row r="10" spans="1:3" x14ac:dyDescent="0.25">
      <c r="A10" t="s">
        <v>132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32" sqref="A32"/>
    </sheetView>
  </sheetViews>
  <sheetFormatPr defaultRowHeight="15" x14ac:dyDescent="0.25"/>
  <cols>
    <col min="1" max="1" width="86.7109375" bestFit="1" customWidth="1"/>
  </cols>
  <sheetData>
    <row r="1" spans="1:1" s="1" customFormat="1" ht="21" x14ac:dyDescent="0.35">
      <c r="A1" s="6" t="s">
        <v>133</v>
      </c>
    </row>
    <row r="2" spans="1:1" s="1" customFormat="1" x14ac:dyDescent="0.25"/>
    <row r="3" spans="1:1" s="1" customFormat="1" x14ac:dyDescent="0.25">
      <c r="A3" s="5" t="s">
        <v>103</v>
      </c>
    </row>
    <row r="4" spans="1:1" x14ac:dyDescent="0.25">
      <c r="A4" t="s">
        <v>80</v>
      </c>
    </row>
    <row r="5" spans="1:1" x14ac:dyDescent="0.25">
      <c r="A5" t="s">
        <v>81</v>
      </c>
    </row>
    <row r="6" spans="1:1" x14ac:dyDescent="0.25">
      <c r="A6" t="s">
        <v>82</v>
      </c>
    </row>
    <row r="7" spans="1:1" x14ac:dyDescent="0.25">
      <c r="A7" t="s">
        <v>83</v>
      </c>
    </row>
    <row r="8" spans="1:1" x14ac:dyDescent="0.25">
      <c r="A8" t="s">
        <v>84</v>
      </c>
    </row>
    <row r="9" spans="1:1" x14ac:dyDescent="0.25">
      <c r="A9" t="s">
        <v>85</v>
      </c>
    </row>
    <row r="10" spans="1:1" x14ac:dyDescent="0.25">
      <c r="A10" t="s">
        <v>86</v>
      </c>
    </row>
    <row r="11" spans="1:1" x14ac:dyDescent="0.25">
      <c r="A11" t="s">
        <v>87</v>
      </c>
    </row>
    <row r="12" spans="1:1" x14ac:dyDescent="0.25">
      <c r="A12" t="s">
        <v>88</v>
      </c>
    </row>
    <row r="13" spans="1:1" x14ac:dyDescent="0.25">
      <c r="A13" t="s">
        <v>89</v>
      </c>
    </row>
    <row r="14" spans="1:1" x14ac:dyDescent="0.25">
      <c r="A14" t="s">
        <v>90</v>
      </c>
    </row>
    <row r="15" spans="1:1" x14ac:dyDescent="0.25">
      <c r="A15" t="s">
        <v>91</v>
      </c>
    </row>
    <row r="18" spans="1:1" x14ac:dyDescent="0.25">
      <c r="A18" s="5" t="s">
        <v>104</v>
      </c>
    </row>
    <row r="19" spans="1:1" x14ac:dyDescent="0.25">
      <c r="A19" t="s">
        <v>125</v>
      </c>
    </row>
    <row r="20" spans="1:1" x14ac:dyDescent="0.25">
      <c r="A20" t="s">
        <v>126</v>
      </c>
    </row>
    <row r="21" spans="1:1" x14ac:dyDescent="0.25">
      <c r="A21" t="s">
        <v>127</v>
      </c>
    </row>
    <row r="22" spans="1:1" x14ac:dyDescent="0.25">
      <c r="A22" t="s">
        <v>128</v>
      </c>
    </row>
    <row r="23" spans="1:1" x14ac:dyDescent="0.25">
      <c r="A23" t="s">
        <v>129</v>
      </c>
    </row>
    <row r="24" spans="1:1" x14ac:dyDescent="0.25">
      <c r="A24" t="s">
        <v>130</v>
      </c>
    </row>
    <row r="25" spans="1:1" x14ac:dyDescent="0.25">
      <c r="A25" t="s">
        <v>131</v>
      </c>
    </row>
    <row r="27" spans="1:1" x14ac:dyDescent="0.25">
      <c r="A27" s="5" t="s">
        <v>134</v>
      </c>
    </row>
    <row r="28" spans="1:1" x14ac:dyDescent="0.25">
      <c r="A28" t="s">
        <v>101</v>
      </c>
    </row>
    <row r="29" spans="1:1" x14ac:dyDescent="0.25">
      <c r="A29" t="s">
        <v>102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5" x14ac:dyDescent="0.25"/>
  <cols>
    <col min="1" max="1" width="27.140625" customWidth="1"/>
    <col min="2" max="2" width="19.42578125" bestFit="1" customWidth="1"/>
  </cols>
  <sheetData>
    <row r="1" spans="1:2" x14ac:dyDescent="0.25">
      <c r="B1" t="s">
        <v>93</v>
      </c>
    </row>
    <row r="2" spans="1:2" x14ac:dyDescent="0.25">
      <c r="A2" t="s">
        <v>92</v>
      </c>
      <c r="B2" t="s">
        <v>94</v>
      </c>
    </row>
    <row r="3" spans="1:2" x14ac:dyDescent="0.25">
      <c r="A3" t="s">
        <v>95</v>
      </c>
      <c r="B3" t="s">
        <v>96</v>
      </c>
    </row>
    <row r="4" spans="1:2" x14ac:dyDescent="0.25">
      <c r="A4" t="s">
        <v>97</v>
      </c>
    </row>
    <row r="5" spans="1:2" x14ac:dyDescent="0.25">
      <c r="A5" t="s">
        <v>98</v>
      </c>
    </row>
    <row r="6" spans="1:2" x14ac:dyDescent="0.25">
      <c r="A6" t="s">
        <v>99</v>
      </c>
    </row>
    <row r="7" spans="1:2" x14ac:dyDescent="0.25">
      <c r="A7" t="s">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F10" sqref="F10"/>
    </sheetView>
  </sheetViews>
  <sheetFormatPr defaultRowHeight="15" x14ac:dyDescent="0.25"/>
  <cols>
    <col min="1" max="1" width="9.28515625" customWidth="1"/>
    <col min="2" max="2" width="12.7109375" customWidth="1"/>
    <col min="3" max="3" width="17" customWidth="1"/>
    <col min="4" max="4" width="12.28515625" customWidth="1"/>
    <col min="5" max="5" width="18" customWidth="1"/>
    <col min="6" max="6" width="13.7109375" customWidth="1"/>
    <col min="7" max="7" width="16.28515625" customWidth="1"/>
    <col min="8" max="8" width="15.140625" customWidth="1"/>
    <col min="9" max="9" width="16.7109375" customWidth="1"/>
    <col min="10" max="10" width="17.28515625" customWidth="1"/>
    <col min="11" max="11" width="13.140625" customWidth="1"/>
    <col min="12" max="12" width="12.42578125" customWidth="1"/>
    <col min="13" max="13" width="19.42578125" customWidth="1"/>
  </cols>
  <sheetData>
    <row r="1" spans="1:13" x14ac:dyDescent="0.25">
      <c r="A1" s="33" t="s">
        <v>110</v>
      </c>
      <c r="B1" s="34" t="s">
        <v>111</v>
      </c>
      <c r="C1" s="34" t="s">
        <v>278</v>
      </c>
      <c r="D1" s="34" t="s">
        <v>112</v>
      </c>
      <c r="E1" s="34" t="s">
        <v>114</v>
      </c>
      <c r="F1" s="34" t="s">
        <v>113</v>
      </c>
      <c r="G1" s="34" t="s">
        <v>115</v>
      </c>
      <c r="H1" s="34" t="s">
        <v>116</v>
      </c>
      <c r="I1" s="34" t="s">
        <v>117</v>
      </c>
      <c r="J1" s="34" t="s">
        <v>118</v>
      </c>
      <c r="K1" s="34" t="s">
        <v>119</v>
      </c>
      <c r="L1" s="34" t="s">
        <v>121</v>
      </c>
      <c r="M1" s="35" t="s">
        <v>120</v>
      </c>
    </row>
    <row r="2" spans="1:13" x14ac:dyDescent="0.25">
      <c r="A2" s="36"/>
      <c r="B2" s="2"/>
      <c r="C2" s="2"/>
      <c r="D2" s="2"/>
      <c r="E2" s="2"/>
      <c r="F2" s="2"/>
      <c r="G2" s="2"/>
      <c r="H2" s="2"/>
      <c r="I2" s="2"/>
      <c r="J2" s="2"/>
      <c r="K2" s="2"/>
      <c r="L2" s="2"/>
      <c r="M2" s="37"/>
    </row>
    <row r="3" spans="1:13" x14ac:dyDescent="0.25">
      <c r="A3" s="36"/>
      <c r="B3" s="2"/>
      <c r="C3" s="2"/>
      <c r="D3" s="2"/>
      <c r="E3" s="2"/>
      <c r="F3" s="2"/>
      <c r="G3" s="2"/>
      <c r="H3" s="2"/>
      <c r="I3" s="2"/>
      <c r="J3" s="2"/>
      <c r="K3" s="2"/>
      <c r="L3" s="2"/>
      <c r="M3" s="37"/>
    </row>
    <row r="4" spans="1:13" x14ac:dyDescent="0.25">
      <c r="A4" s="36"/>
      <c r="B4" s="2"/>
      <c r="C4" s="2"/>
      <c r="D4" s="2"/>
      <c r="E4" s="2"/>
      <c r="F4" s="2"/>
      <c r="G4" s="2"/>
      <c r="H4" s="2"/>
      <c r="I4" s="2"/>
      <c r="J4" s="2"/>
      <c r="K4" s="2"/>
      <c r="L4" s="2"/>
      <c r="M4" s="37"/>
    </row>
    <row r="5" spans="1:13" x14ac:dyDescent="0.25">
      <c r="A5" s="36"/>
      <c r="B5" s="2"/>
      <c r="C5" s="2"/>
      <c r="D5" s="2"/>
      <c r="E5" s="2"/>
      <c r="F5" s="2"/>
      <c r="G5" s="2"/>
      <c r="H5" s="2"/>
      <c r="I5" s="2"/>
      <c r="J5" s="2"/>
      <c r="K5" s="2"/>
      <c r="L5" s="2"/>
      <c r="M5" s="37"/>
    </row>
    <row r="6" spans="1:13" x14ac:dyDescent="0.25">
      <c r="A6" s="36"/>
      <c r="B6" s="2"/>
      <c r="C6" s="2"/>
      <c r="D6" s="2"/>
      <c r="E6" s="2"/>
      <c r="F6" s="2"/>
      <c r="G6" s="2"/>
      <c r="H6" s="2"/>
      <c r="I6" s="2"/>
      <c r="J6" s="2"/>
      <c r="K6" s="2"/>
      <c r="L6" s="2"/>
      <c r="M6" s="37"/>
    </row>
    <row r="7" spans="1:13" x14ac:dyDescent="0.25">
      <c r="A7" s="36"/>
      <c r="B7" s="2"/>
      <c r="C7" s="2"/>
      <c r="D7" s="2"/>
      <c r="E7" s="2"/>
      <c r="F7" s="2"/>
      <c r="G7" s="2"/>
      <c r="H7" s="2"/>
      <c r="I7" s="2"/>
      <c r="J7" s="2"/>
      <c r="K7" s="2"/>
      <c r="L7" s="2"/>
      <c r="M7" s="37"/>
    </row>
    <row r="8" spans="1:13" x14ac:dyDescent="0.25">
      <c r="A8" s="36"/>
      <c r="B8" s="2"/>
      <c r="C8" s="2"/>
      <c r="D8" s="2"/>
      <c r="E8" s="2"/>
      <c r="F8" s="2"/>
      <c r="G8" s="2"/>
      <c r="H8" s="2"/>
      <c r="I8" s="2"/>
      <c r="J8" s="2"/>
      <c r="K8" s="2"/>
      <c r="L8" s="2"/>
      <c r="M8" s="37"/>
    </row>
    <row r="9" spans="1:13" x14ac:dyDescent="0.25">
      <c r="A9" s="36"/>
      <c r="B9" s="2"/>
      <c r="C9" s="2"/>
      <c r="D9" s="2"/>
      <c r="E9" s="2"/>
      <c r="F9" s="2"/>
      <c r="G9" s="2"/>
      <c r="H9" s="2"/>
      <c r="I9" s="2"/>
      <c r="J9" s="2"/>
      <c r="K9" s="2"/>
      <c r="L9" s="2"/>
      <c r="M9" s="37"/>
    </row>
    <row r="10" spans="1:13" x14ac:dyDescent="0.25">
      <c r="A10" s="36"/>
      <c r="B10" s="2"/>
      <c r="C10" s="2"/>
      <c r="D10" s="2"/>
      <c r="E10" s="2"/>
      <c r="F10" s="2"/>
      <c r="G10" s="2"/>
      <c r="H10" s="2"/>
      <c r="I10" s="2"/>
      <c r="J10" s="2"/>
      <c r="K10" s="2"/>
      <c r="L10" s="2"/>
      <c r="M10" s="37"/>
    </row>
    <row r="11" spans="1:13" x14ac:dyDescent="0.25">
      <c r="A11" s="36"/>
      <c r="B11" s="2"/>
      <c r="C11" s="2"/>
      <c r="D11" s="2"/>
      <c r="E11" s="2"/>
      <c r="F11" s="2"/>
      <c r="G11" s="2"/>
      <c r="H11" s="2"/>
      <c r="I11" s="2"/>
      <c r="J11" s="2"/>
      <c r="K11" s="2"/>
      <c r="L11" s="2"/>
      <c r="M11" s="37"/>
    </row>
    <row r="12" spans="1:13" x14ac:dyDescent="0.25">
      <c r="A12" s="36"/>
      <c r="B12" s="2"/>
      <c r="C12" s="2"/>
      <c r="D12" s="2"/>
      <c r="E12" s="2"/>
      <c r="F12" s="2"/>
      <c r="G12" s="2"/>
      <c r="H12" s="2"/>
      <c r="I12" s="2"/>
      <c r="J12" s="2"/>
      <c r="K12" s="2"/>
      <c r="L12" s="2"/>
      <c r="M12" s="37"/>
    </row>
    <row r="13" spans="1:13" x14ac:dyDescent="0.25">
      <c r="A13" s="38"/>
      <c r="B13" s="39"/>
      <c r="C13" s="39"/>
      <c r="D13" s="39"/>
      <c r="E13" s="39"/>
      <c r="F13" s="39"/>
      <c r="G13" s="39"/>
      <c r="H13" s="39"/>
      <c r="I13" s="39"/>
      <c r="J13" s="39"/>
      <c r="K13" s="39"/>
      <c r="L13" s="39"/>
      <c r="M13" s="4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Projects</vt:lpstr>
      <vt:lpstr>Appraisal-Parameters</vt:lpstr>
      <vt:lpstr>Project-Team</vt:lpstr>
      <vt:lpstr>Blocker</vt:lpstr>
      <vt:lpstr>Role-Resp</vt:lpstr>
      <vt:lpstr>Reporting</vt:lpstr>
      <vt:lpstr>Challenges</vt:lpstr>
      <vt:lpstr>PM Practices</vt:lpstr>
      <vt:lpstr>RISK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Khalid</dc:creator>
  <cp:lastModifiedBy>Hari2</cp:lastModifiedBy>
  <cp:lastPrinted>2015-08-31T08:46:21Z</cp:lastPrinted>
  <dcterms:created xsi:type="dcterms:W3CDTF">2015-08-25T13:42:03Z</dcterms:created>
  <dcterms:modified xsi:type="dcterms:W3CDTF">2015-10-29T12:49:31Z</dcterms:modified>
</cp:coreProperties>
</file>