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405" tabRatio="773" firstSheet="1" activeTab="2"/>
  </bookViews>
  <sheets>
    <sheet name="Bounce (6&amp;7)" sheetId="4" state="hidden" r:id="rId1"/>
    <sheet name="Intent Map" sheetId="27" r:id="rId2"/>
    <sheet name="Finance Dashboard" sheetId="26" r:id="rId3"/>
  </sheets>
  <definedNames>
    <definedName name="_xlnm._FilterDatabase" localSheetId="0" hidden="1">'Bounce (6&amp;7)'!$A$1:$H$667</definedName>
    <definedName name="_xlnm._FilterDatabase" localSheetId="2" hidden="1">'Finance Dashboard'!$A$1:$L$136</definedName>
  </definedNames>
  <calcPr calcId="145621"/>
</workbook>
</file>

<file path=xl/calcChain.xml><?xml version="1.0" encoding="utf-8"?>
<calcChain xmlns="http://schemas.openxmlformats.org/spreadsheetml/2006/main">
  <c r="Q15" i="26" l="1"/>
  <c r="P15" i="26"/>
  <c r="O15" i="26"/>
  <c r="BF8" i="26"/>
  <c r="BE8" i="26"/>
  <c r="BF6" i="26"/>
  <c r="BE6" i="26"/>
  <c r="BF5" i="26"/>
  <c r="BE5" i="26"/>
  <c r="BF4" i="26"/>
  <c r="BE4" i="26"/>
  <c r="BC4" i="26"/>
  <c r="AQ4" i="26"/>
  <c r="AE4" i="26"/>
  <c r="R4" i="26"/>
  <c r="BG5" i="26" l="1"/>
  <c r="BG6" i="26"/>
  <c r="BG8" i="26"/>
  <c r="BG4" i="26"/>
  <c r="BE11" i="26"/>
  <c r="BE14" i="26"/>
  <c r="BE15" i="26" s="1"/>
  <c r="BE12" i="26" l="1"/>
  <c r="M19" i="4" l="1"/>
  <c r="N19" i="4" s="1"/>
  <c r="O19" i="4" s="1"/>
  <c r="P19" i="4" s="1"/>
  <c r="Q19" i="4" s="1"/>
  <c r="R19" i="4" s="1"/>
  <c r="S19" i="4" s="1"/>
  <c r="T19" i="4" s="1"/>
  <c r="U19" i="4" s="1"/>
  <c r="Y18" i="4"/>
  <c r="Y17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<sst xmlns="http://schemas.openxmlformats.org/spreadsheetml/2006/main" count="2265" uniqueCount="469">
  <si>
    <t>NAME</t>
  </si>
  <si>
    <t>SHIVAKUMAR B</t>
  </si>
  <si>
    <t>VASUDEVA REDDY P</t>
  </si>
  <si>
    <t>JAYARAM B</t>
  </si>
  <si>
    <t>BALARAJU V</t>
  </si>
  <si>
    <t>MANJUNATH C</t>
  </si>
  <si>
    <t>RAJAGOPALA NAIDU</t>
  </si>
  <si>
    <t>ARAVINDA KUKKE</t>
  </si>
  <si>
    <t>INDUPURI NANAJEE</t>
  </si>
  <si>
    <t>NAGARAJA R</t>
  </si>
  <si>
    <t>SELVARAJ T</t>
  </si>
  <si>
    <t>DHRUVA A</t>
  </si>
  <si>
    <t>GOWTAM RAJASHEKAR</t>
  </si>
  <si>
    <t>YOGENDRA GOUD A</t>
  </si>
  <si>
    <t>PRAKASH</t>
  </si>
  <si>
    <t>ARVENDRA SINGH ARORA</t>
  </si>
  <si>
    <t>SUKUMAR K</t>
  </si>
  <si>
    <t>JAYARAMA</t>
  </si>
  <si>
    <t>RAJENDRA CHOLAN G</t>
  </si>
  <si>
    <t>KRISHNA M</t>
  </si>
  <si>
    <t>SUBRAMANYA GUPTA C N</t>
  </si>
  <si>
    <t>RAMESH PANURAR</t>
  </si>
  <si>
    <t>AGUN BANERJEE</t>
  </si>
  <si>
    <t>DEEPAK SHARMA</t>
  </si>
  <si>
    <t>CHANDRASHEKAR UDUPA H</t>
  </si>
  <si>
    <t>KISHORE KUMAR S</t>
  </si>
  <si>
    <t>SHOBHA UNNIKRISHNAN</t>
  </si>
  <si>
    <t>TEJA P</t>
  </si>
  <si>
    <t>SRINIVASAN S</t>
  </si>
  <si>
    <t>BELOOR RAGHAVENDRA SHETTY</t>
  </si>
  <si>
    <t>VENKATESH V</t>
  </si>
  <si>
    <t>PRAHALLADA J S</t>
  </si>
  <si>
    <t>GIRISHKUMAR HIREMATH</t>
  </si>
  <si>
    <t>DEVAMANI THIMMAIAH</t>
  </si>
  <si>
    <t>BALASUBRAMANYAM B R</t>
  </si>
  <si>
    <t>MANJUNATH B S</t>
  </si>
  <si>
    <t>KUMAR N C</t>
  </si>
  <si>
    <t>NAGARAJA C</t>
  </si>
  <si>
    <t>RAMACHANDRA K</t>
  </si>
  <si>
    <t>SHIVA SHANKER R</t>
  </si>
  <si>
    <t>RAVINDRA S</t>
  </si>
  <si>
    <t>SATYANARAYANA N</t>
  </si>
  <si>
    <t>SATISH M</t>
  </si>
  <si>
    <t>RAMA KRISHNA M K</t>
  </si>
  <si>
    <t>SHOBHA M</t>
  </si>
  <si>
    <t>SHAMASUNDARA</t>
  </si>
  <si>
    <t>CHANDRAPPA S</t>
  </si>
  <si>
    <t>GAURAV KUMAR</t>
  </si>
  <si>
    <t>SRIDHAR S</t>
  </si>
  <si>
    <t>BINU V R</t>
  </si>
  <si>
    <t>ARUN HOSALLI SUBBARAO</t>
  </si>
  <si>
    <t>MURARI LAL CHOWDHARY</t>
  </si>
  <si>
    <t>UMASHANKAR R</t>
  </si>
  <si>
    <t>NAVEEN RAO S N</t>
  </si>
  <si>
    <t>HARIBABU B R</t>
  </si>
  <si>
    <t>RAMANA REDDY A</t>
  </si>
  <si>
    <t>PRASANNA V</t>
  </si>
  <si>
    <t>UDAYASHANKAR K M</t>
  </si>
  <si>
    <t>VIVEK SHENOY K</t>
  </si>
  <si>
    <t>MALLIKARJUNAIAH G N</t>
  </si>
  <si>
    <t>NAGARAJA M</t>
  </si>
  <si>
    <t>ADITYA KUMAR THAKUR</t>
  </si>
  <si>
    <t>SURESH KUMAR S</t>
  </si>
  <si>
    <t>ANUPAM TRIWEDI</t>
  </si>
  <si>
    <t>PRADEEP K P</t>
  </si>
  <si>
    <t>KALIKUTTY P</t>
  </si>
  <si>
    <t>SRINIVAS R GAVINI</t>
  </si>
  <si>
    <t>SHASHIKANTHA RAO S</t>
  </si>
  <si>
    <t>SEETHARAM M V SHASTRY</t>
  </si>
  <si>
    <t>NARAYANA T V</t>
  </si>
  <si>
    <t>NARAYANA RAJU C</t>
  </si>
  <si>
    <t>SURESH T HEGDE</t>
  </si>
  <si>
    <t>SHIVA KUMAR V</t>
  </si>
  <si>
    <t>RAJU N M</t>
  </si>
  <si>
    <t>KARTHIK R</t>
  </si>
  <si>
    <t>NARENDRA JAIN B</t>
  </si>
  <si>
    <t>ANIL RANJAN</t>
  </si>
  <si>
    <t>HEMALATHA V</t>
  </si>
  <si>
    <t>SAMPATH KUMAR K</t>
  </si>
  <si>
    <t>UTTAM CHAND M</t>
  </si>
  <si>
    <t>SANTOSH KUMAR A</t>
  </si>
  <si>
    <t>NANJUNDESWAR M</t>
  </si>
  <si>
    <t>ARUN S NAIR</t>
  </si>
  <si>
    <t>SREEDHAR P</t>
  </si>
  <si>
    <t>NARAYANA SWAMY L</t>
  </si>
  <si>
    <t>JAYASHANKAR C</t>
  </si>
  <si>
    <t>MANISH MOHAN</t>
  </si>
  <si>
    <t>MANJUNATH BABU P V</t>
  </si>
  <si>
    <t>UMESH BABU S B</t>
  </si>
  <si>
    <t>SANTHOSH KUMAR</t>
  </si>
  <si>
    <t>BIMAL PATRO</t>
  </si>
  <si>
    <t>PRASAD POLANKI</t>
  </si>
  <si>
    <t>KRISHNA REDDY G V</t>
  </si>
  <si>
    <t>DHARMICHAND T</t>
  </si>
  <si>
    <t>RAMACHANDRA H</t>
  </si>
  <si>
    <t>LAKSHMAN RAM CHOUDHARY D</t>
  </si>
  <si>
    <t>PRASAD K S</t>
  </si>
  <si>
    <t>PODAPATI KOTESWARA RAO</t>
  </si>
  <si>
    <t>RAJESH S R</t>
  </si>
  <si>
    <t>SANJAY KUMAR CHOUDHARY</t>
  </si>
  <si>
    <t>SRINIVASA O</t>
  </si>
  <si>
    <t>KRISHNA MURTHY MATRUBAI</t>
  </si>
  <si>
    <t>SARAVANAN M P</t>
  </si>
  <si>
    <t>UDAYAKUMARA KEREMOOLE</t>
  </si>
  <si>
    <t>SOMASUNDARAM P L</t>
  </si>
  <si>
    <t>JAGADISH S</t>
  </si>
  <si>
    <t>ANIL KUMAR D G</t>
  </si>
  <si>
    <t>DILIP P NAMBOODIRI</t>
  </si>
  <si>
    <t>MRIDUL SARKAR</t>
  </si>
  <si>
    <t>VASU N</t>
  </si>
  <si>
    <t>SAMBHU PRIYA</t>
  </si>
  <si>
    <t>SOMASEKHARAIAH H</t>
  </si>
  <si>
    <t>DURAIRAJ M</t>
  </si>
  <si>
    <t>SREENATH D</t>
  </si>
  <si>
    <t>NAGARAJ VENKATARAMANA</t>
  </si>
  <si>
    <t>GOPAL KRISHNAN V</t>
  </si>
  <si>
    <t>SUBIR KOLEY</t>
  </si>
  <si>
    <t>SUDESH THAREJA</t>
  </si>
  <si>
    <t>LAKSHMANA</t>
  </si>
  <si>
    <t>KRISHNA MURTHY K P</t>
  </si>
  <si>
    <t>MOHAN K</t>
  </si>
  <si>
    <t>SHEKAR GOWDA P</t>
  </si>
  <si>
    <t>BHRIGUNATH SHARMA</t>
  </si>
  <si>
    <t>DEEPAK K</t>
  </si>
  <si>
    <t>UMADEVI S L</t>
  </si>
  <si>
    <t>A V N CH VAMSI KRISHNA</t>
  </si>
  <si>
    <t>SATISH KUMAR JAISWAL</t>
  </si>
  <si>
    <t>MAHESH P S</t>
  </si>
  <si>
    <t>SUBRAMANYAM</t>
  </si>
  <si>
    <t>RAMSHEKAR NAIDU G</t>
  </si>
  <si>
    <t>MANJUNATH REDDY</t>
  </si>
  <si>
    <t>NITYANANDA KOLEY</t>
  </si>
  <si>
    <t>VIMALA RAJASEKHAR K</t>
  </si>
  <si>
    <t>NAGARAJ H C</t>
  </si>
  <si>
    <t>CHANDRASHEKAR K S</t>
  </si>
  <si>
    <t>PRAKASH T P</t>
  </si>
  <si>
    <t>MURALI K</t>
  </si>
  <si>
    <t>PRAKASH M</t>
  </si>
  <si>
    <t>SARASWATHI VENKATESH</t>
  </si>
  <si>
    <t>RAGHAVENDRA T D</t>
  </si>
  <si>
    <t>SHIVASHANKAR R</t>
  </si>
  <si>
    <t>JANARDHANA C</t>
  </si>
  <si>
    <t>KRISHNA DUTT P</t>
  </si>
  <si>
    <t>PRASHANTH A</t>
  </si>
  <si>
    <t>JAYAKUMAR D</t>
  </si>
  <si>
    <t>ARADHYA V S</t>
  </si>
  <si>
    <t>RAJESH SHENOY</t>
  </si>
  <si>
    <t>SHEELA KUMARI A</t>
  </si>
  <si>
    <t>SATYANARAYANA REDDY</t>
  </si>
  <si>
    <t>SEETHARAMAIAH V S</t>
  </si>
  <si>
    <t>HARISH JASANI</t>
  </si>
  <si>
    <t>PARAMESWARA S N</t>
  </si>
  <si>
    <t>RAJESH K R</t>
  </si>
  <si>
    <t>KAILASHNATH TIWARI</t>
  </si>
  <si>
    <t>SANJIT KUMAR PRADHAN</t>
  </si>
  <si>
    <t>BADAMI NAGARAJ</t>
  </si>
  <si>
    <t>DEEPAK T B</t>
  </si>
  <si>
    <t>MADAN MOHAN REDDY V</t>
  </si>
  <si>
    <t>DEEPA NAGARAJAN</t>
  </si>
  <si>
    <t>BD</t>
  </si>
  <si>
    <t>VENKATESH NAIDU G</t>
  </si>
  <si>
    <t>DHARMARAJ M</t>
  </si>
  <si>
    <t>SHANTHA KUMARI C R</t>
  </si>
  <si>
    <t>MANOHAR K</t>
  </si>
  <si>
    <t>VADIRAJ ACHARYA</t>
  </si>
  <si>
    <t>CHANDRU K</t>
  </si>
  <si>
    <t>BHASKAR BABU H J</t>
  </si>
  <si>
    <t>ARUN R KOLHAPURE</t>
  </si>
  <si>
    <t>SHEKAR M SHETTY</t>
  </si>
  <si>
    <t>KISHORE KUMAR M</t>
  </si>
  <si>
    <t>VENKATESH</t>
  </si>
  <si>
    <t>NAGANDRA</t>
  </si>
  <si>
    <t>SHESHAGIRI RAO AJJAMPUR</t>
  </si>
  <si>
    <t>M JALAJA K NARAYAN</t>
  </si>
  <si>
    <t>SEKHAR CHINNI</t>
  </si>
  <si>
    <t>RAJU R</t>
  </si>
  <si>
    <t>VINJAM MAHESH</t>
  </si>
  <si>
    <t>ANAND M</t>
  </si>
  <si>
    <t>NARASANNA N P</t>
  </si>
  <si>
    <t>SATHYANARAYAN N</t>
  </si>
  <si>
    <t>SURENDRANATH BENARJY</t>
  </si>
  <si>
    <t>BOOPATHY R</t>
  </si>
  <si>
    <t>KUMARASWAMY S N</t>
  </si>
  <si>
    <t>VENKATACHALAM O S</t>
  </si>
  <si>
    <t>JAYAKUMAR Y</t>
  </si>
  <si>
    <t>VISHNU</t>
  </si>
  <si>
    <t>N VENKATA SUBRAHMANYAM</t>
  </si>
  <si>
    <t>DEEPAK ANEJA</t>
  </si>
  <si>
    <t>GIRIRAJ R</t>
  </si>
  <si>
    <t>AUTO CARE ENTERPRISES PVT LTD</t>
  </si>
  <si>
    <t>MANI MOHAN S</t>
  </si>
  <si>
    <t>RAJESHWARY D</t>
  </si>
  <si>
    <t>SATISH S</t>
  </si>
  <si>
    <t>GOUTHAMAN T M</t>
  </si>
  <si>
    <t>JAYANTILAL NARANDAS PATEL</t>
  </si>
  <si>
    <t>NANJE GOWDA K C</t>
  </si>
  <si>
    <t>MURTHY</t>
  </si>
  <si>
    <t>NAGARAJAN V</t>
  </si>
  <si>
    <t>PARTHASARATHI S</t>
  </si>
  <si>
    <t>MANIKANTAN S</t>
  </si>
  <si>
    <t>VENUGOPAL RAM RAO</t>
  </si>
  <si>
    <t>MANJULA K</t>
  </si>
  <si>
    <t>CHANDRA R</t>
  </si>
  <si>
    <t>SUBRAMANIAN M</t>
  </si>
  <si>
    <t>DATTATREYA K HEGDE</t>
  </si>
  <si>
    <t>SRIDHAR NAIDU J</t>
  </si>
  <si>
    <t>MANJUNATHA K</t>
  </si>
  <si>
    <t>SATISH PARAMESHWARAN</t>
  </si>
  <si>
    <t>AROKIA RAJ C</t>
  </si>
  <si>
    <t>NAGARAJA H V</t>
  </si>
  <si>
    <t>RADHA M K</t>
  </si>
  <si>
    <t>GURUMOORTHY N</t>
  </si>
  <si>
    <t>GANESA MURTHI G</t>
  </si>
  <si>
    <t>PRASANNA M</t>
  </si>
  <si>
    <t>SUSHEELA</t>
  </si>
  <si>
    <t>SOMASHEKAR</t>
  </si>
  <si>
    <t>NARAYAN SWAMY</t>
  </si>
  <si>
    <t>RAMESH M PATEL</t>
  </si>
  <si>
    <t>SUBRAMANIAN G</t>
  </si>
  <si>
    <t>VINOD SIVAPPA D</t>
  </si>
  <si>
    <t>SATHYA NARAYAN GUPTA H R</t>
  </si>
  <si>
    <t>SURAPANENI RAMA</t>
  </si>
  <si>
    <t>K K DISPLAY SOLUTION PVT LTD</t>
  </si>
  <si>
    <t>PRITI R</t>
  </si>
  <si>
    <t>CHHELARAM PATEL</t>
  </si>
  <si>
    <t>HARINATH P L</t>
  </si>
  <si>
    <t>VENKATESH M L</t>
  </si>
  <si>
    <t>GOPAL SINGH PANWAR</t>
  </si>
  <si>
    <t>ROOPAK KUMAR</t>
  </si>
  <si>
    <t>JAGADEESH K</t>
  </si>
  <si>
    <t>NARAYANA K</t>
  </si>
  <si>
    <t>AVASARALA NARASIMHA RAO</t>
  </si>
  <si>
    <t>CHANDRASHEKARAN C</t>
  </si>
  <si>
    <t>BHASKAR NAIDU</t>
  </si>
  <si>
    <t>BALAKRISHNAN S P</t>
  </si>
  <si>
    <t>RAJA GOPAL S</t>
  </si>
  <si>
    <t>BHERU SINGH N</t>
  </si>
  <si>
    <t>SUBRAMANYA S</t>
  </si>
  <si>
    <t>BHASKAR CHANDRAKALA K</t>
  </si>
  <si>
    <t>SHOBHA S KUMAR</t>
  </si>
  <si>
    <t>PRADYUMNA</t>
  </si>
  <si>
    <t>SHREYA ENTERPRISES</t>
  </si>
  <si>
    <t>SHREE MANI BHADRA TEXTILES</t>
  </si>
  <si>
    <t>DILIP KUMAR TIWARI</t>
  </si>
  <si>
    <t>CHANDRASHEKAR M G</t>
  </si>
  <si>
    <t>SHABARI ENTERPRISES</t>
  </si>
  <si>
    <t>DEVENDRA KEJARIWAL</t>
  </si>
  <si>
    <t>SHESHAGIRI RAO N G</t>
  </si>
  <si>
    <t>DEVARAJAIAH N</t>
  </si>
  <si>
    <t>RAJESH BHANSALI</t>
  </si>
  <si>
    <t>LINGALA VENKATA SATYANARAYANA MURTHY</t>
  </si>
  <si>
    <t>NANDHA KUMAR M</t>
  </si>
  <si>
    <t>RAJASEKHAR PENUMUDY</t>
  </si>
  <si>
    <t>SUSHIL KUMAR JALALI</t>
  </si>
  <si>
    <t>BRIJ CHOPRA</t>
  </si>
  <si>
    <t>ANIL BAJAJ</t>
  </si>
  <si>
    <t>SESHADRI R B</t>
  </si>
  <si>
    <t>KESAR BALAJI SINGH</t>
  </si>
  <si>
    <t>SUJATHA G</t>
  </si>
  <si>
    <t>DREAMZ INFRA INDIA PRIVATE LIMITED</t>
  </si>
  <si>
    <t>HARI KRISHNAN A R</t>
  </si>
  <si>
    <t>SSSC PROJECTS PVT LTD</t>
  </si>
  <si>
    <t>GEETA B S</t>
  </si>
  <si>
    <t>JHANHAVI M</t>
  </si>
  <si>
    <t>SAHEB GOWDA</t>
  </si>
  <si>
    <t>SRIDHAR B</t>
  </si>
  <si>
    <t>VIKAS KUMAR</t>
  </si>
  <si>
    <t>BALAJI T N</t>
  </si>
  <si>
    <t>LOKSINGH H</t>
  </si>
  <si>
    <t>ELANGOVEN BABU U</t>
  </si>
  <si>
    <t>SWATI VERMA</t>
  </si>
  <si>
    <t>JOYDIP DUTTA</t>
  </si>
  <si>
    <t>WARSAW ENGINEERS</t>
  </si>
  <si>
    <t>KARTHK REDDY M S</t>
  </si>
  <si>
    <t>NARAYANRAOO V</t>
  </si>
  <si>
    <t>KRISHNA MURTHY S</t>
  </si>
  <si>
    <t>KISHAN CHERANDA</t>
  </si>
  <si>
    <t>KALYAN RAJU M N</t>
  </si>
  <si>
    <t>RAGHUNATH K</t>
  </si>
  <si>
    <t>VENKATA RAM NAIDU K</t>
  </si>
  <si>
    <t>ANANTHA RAJ N</t>
  </si>
  <si>
    <t>NANDKISHORE BOOB</t>
  </si>
  <si>
    <t>JAYANTH KUMAR B M</t>
  </si>
  <si>
    <t>HARSH JAIN</t>
  </si>
  <si>
    <t>SHEKAR K N</t>
  </si>
  <si>
    <t>UTTAM CHAND</t>
  </si>
  <si>
    <t>MURALIDHARAN A N</t>
  </si>
  <si>
    <t>ARVIND ARUN RAJ G</t>
  </si>
  <si>
    <t>RAVICHANDRA RAJU M A</t>
  </si>
  <si>
    <t>SUDESH KUMAR</t>
  </si>
  <si>
    <t>NAGASRI</t>
  </si>
  <si>
    <t>KRISHNANANDA A</t>
  </si>
  <si>
    <t>SATISH A V</t>
  </si>
  <si>
    <t>ELEGANT PRINTING WORKS</t>
  </si>
  <si>
    <t>RITESH M JAIN</t>
  </si>
  <si>
    <t>AMBIKA STORES</t>
  </si>
  <si>
    <t>ARUNKUMAR THIRUMALAI NAIDU</t>
  </si>
  <si>
    <t>SONU ARUMUGAM</t>
  </si>
  <si>
    <t>KAMAL KANDHARI</t>
  </si>
  <si>
    <t>GOPINATH N</t>
  </si>
  <si>
    <t>VASANTI V BADAMI</t>
  </si>
  <si>
    <t>YELWRI SESHAGIRI RAO</t>
  </si>
  <si>
    <t>HARI IYENGAR N S</t>
  </si>
  <si>
    <t>ECL PRIVATE LIMITED</t>
  </si>
  <si>
    <t>KALA M</t>
  </si>
  <si>
    <t>MUKUNDAN</t>
  </si>
  <si>
    <t>ANAND KUMAR B H</t>
  </si>
  <si>
    <t>GYANARAM CHOUDHARY</t>
  </si>
  <si>
    <t>LAKSHMAN LAL</t>
  </si>
  <si>
    <t>DINESH SINGH S</t>
  </si>
  <si>
    <t>SANJAY E</t>
  </si>
  <si>
    <t>PRABU KUMAR</t>
  </si>
  <si>
    <t>DHANA SHEKAR C</t>
  </si>
  <si>
    <t>VIMAL KATARIA JAIN</t>
  </si>
  <si>
    <t>SHANKAR LAL GURJAR</t>
  </si>
  <si>
    <t>SANTHOSH KUMAR B V</t>
  </si>
  <si>
    <t>VIGNESH ENTERPRISES</t>
  </si>
  <si>
    <t>CHANDRA LAMP SHADES</t>
  </si>
  <si>
    <t>HARE KRISHNA MOVEMENT HYDERABAD</t>
  </si>
  <si>
    <t>MAHENDRAN M</t>
  </si>
  <si>
    <t>PAVAN BUILDERS AND DEVELOPERS</t>
  </si>
  <si>
    <t>SIDDHARTHA NAIR</t>
  </si>
  <si>
    <t>ASHOK KUMAR T V</t>
  </si>
  <si>
    <t>SUDHAKAR SHRINIVAS</t>
  </si>
  <si>
    <t>CONFIDENCE MEDICAL SYSTEMS</t>
  </si>
  <si>
    <t>DHAVAL SHARMA</t>
  </si>
  <si>
    <t>BHASKAR N</t>
  </si>
  <si>
    <t>AAKARSH RAJ N S K</t>
  </si>
  <si>
    <t>ABHIRAM N S K</t>
  </si>
  <si>
    <t>CRAZY BEAN BAG</t>
  </si>
  <si>
    <t>SRI BALAJI EXPORTS</t>
  </si>
  <si>
    <t>NAGARAJA M P</t>
  </si>
  <si>
    <t>SATHYAN RAJAN</t>
  </si>
  <si>
    <t>BALAMURUGAN Y S</t>
  </si>
  <si>
    <t>PRITHVI</t>
  </si>
  <si>
    <t>NAGESH RAO R</t>
  </si>
  <si>
    <t>SOMESWARA GUPTA C A</t>
  </si>
  <si>
    <t>BABU REDDY N P</t>
  </si>
  <si>
    <t>BALAKRISHNAN K S</t>
  </si>
  <si>
    <t>RAMA MURTHY G</t>
  </si>
  <si>
    <t>HKM VIZAG</t>
  </si>
  <si>
    <t>MUNIRAJU P</t>
  </si>
  <si>
    <t>RAMAKRISHNAN S K N</t>
  </si>
  <si>
    <t>MAHESHA M</t>
  </si>
  <si>
    <t>YOGESHWAR P</t>
  </si>
  <si>
    <t>SUCHET SINGH GOPAL</t>
  </si>
  <si>
    <t>ANSHUJA SUBALE</t>
  </si>
  <si>
    <t>I.S.N.V.S. MURTHY</t>
  </si>
  <si>
    <t>SHIVAPRAKASH V</t>
  </si>
  <si>
    <t>NARAYANA MURTHY MANDAVA</t>
  </si>
  <si>
    <t>ANNAPURNA KRISHNA JEWELLERS</t>
  </si>
  <si>
    <t>JOSHNA C</t>
  </si>
  <si>
    <t>PRASANNA K S</t>
  </si>
  <si>
    <t>MAHALAKSHMI JEWELLERS</t>
  </si>
  <si>
    <t>DINESH CHANDER</t>
  </si>
  <si>
    <t>RAJAGOPAL G P</t>
  </si>
  <si>
    <t>SAMPATHRAJ KHATOR P M</t>
  </si>
  <si>
    <t>HANUMANTHAPPA H</t>
  </si>
  <si>
    <t>PRASAD G</t>
  </si>
  <si>
    <t>PRADEEP SHAM DESAI</t>
  </si>
  <si>
    <t>UNNIKRISHNAN T M</t>
  </si>
  <si>
    <t>GANESH CYCLE MART</t>
  </si>
  <si>
    <t>PURUSHOTTAMA</t>
  </si>
  <si>
    <t>ANONYMOUS DONATIONS</t>
  </si>
  <si>
    <t>NANU MALLYA R</t>
  </si>
  <si>
    <t>JYOTI PRAKASH M</t>
  </si>
  <si>
    <t>KESHAVA RAJU B L</t>
  </si>
  <si>
    <t>CHANDRA MOHAN KUNDAPUR</t>
  </si>
  <si>
    <t>KUMAR M N</t>
  </si>
  <si>
    <t>RAGHUVEER KRISHNA TEERAM</t>
  </si>
  <si>
    <t>DONOR ID</t>
  </si>
  <si>
    <t>INS AMOUNT</t>
  </si>
  <si>
    <t>STATUS CHANGE DATE</t>
  </si>
  <si>
    <t>INS NUMBER</t>
  </si>
  <si>
    <t>PAYMENT STATUS</t>
  </si>
  <si>
    <t>May</t>
  </si>
  <si>
    <t>Month</t>
  </si>
  <si>
    <t>Year</t>
  </si>
  <si>
    <t>2012-13</t>
  </si>
  <si>
    <t>2013-14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</si>
  <si>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</si>
  <si>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</si>
  <si>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</si>
  <si>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</si>
  <si>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</si>
  <si>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</si>
  <si>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</si>
  <si>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</si>
  <si>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</si>
  <si>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</si>
  <si>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</si>
  <si>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</si>
  <si>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Count of DONOR ID</t>
  </si>
  <si>
    <t>Sum of INS AMOUNT</t>
  </si>
  <si>
    <t>2013-14 (YTD)</t>
  </si>
  <si>
    <t>Strategic Objective</t>
  </si>
  <si>
    <t>Measures</t>
  </si>
  <si>
    <t>Target</t>
  </si>
  <si>
    <t>INTERNAL BUSINESS PROCESS</t>
  </si>
  <si>
    <t>LEARNING &amp; DEVELOPMENT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</si>
  <si>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</si>
  <si>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</si>
  <si>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</si>
  <si>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</si>
  <si>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</si>
  <si>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</si>
  <si>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</si>
  <si>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</si>
  <si>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</si>
  <si>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</si>
  <si>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April</t>
  </si>
  <si>
    <t>TSF Gifts</t>
  </si>
  <si>
    <t>TSF Prasadam</t>
  </si>
  <si>
    <t>GST</t>
  </si>
  <si>
    <t>Data Available
Y or N</t>
  </si>
  <si>
    <t>Data Source
Tally/Trend/
Excel</t>
  </si>
  <si>
    <t>Data Provider
Name &amp; Department</t>
  </si>
  <si>
    <t>Quarter 1</t>
  </si>
  <si>
    <t>Quarter 2</t>
  </si>
  <si>
    <t>Quarter 3</t>
  </si>
  <si>
    <t>Quarter 4</t>
  </si>
  <si>
    <t>Total FY 14-15</t>
  </si>
  <si>
    <t>FY 14-15</t>
  </si>
  <si>
    <t>FY 13-14</t>
  </si>
  <si>
    <t>Variance %</t>
  </si>
  <si>
    <t>FINANCIAL- Profitability</t>
  </si>
  <si>
    <t>IB</t>
  </si>
  <si>
    <t>Audit</t>
  </si>
  <si>
    <t>Training Mandays</t>
  </si>
  <si>
    <t>Employee Retention</t>
  </si>
  <si>
    <t>Attrition Rate (spilt ESI and non ESI &amp; trustwise)
(Employees Left)/
(Average of opening employee count and closing employee count)</t>
  </si>
  <si>
    <t>Increase in head count from approved for all</t>
  </si>
  <si>
    <t>FINANCIAL-Revenue</t>
  </si>
  <si>
    <t>Monthly Net Profit</t>
  </si>
  <si>
    <t>Monthly Revenue</t>
  </si>
  <si>
    <t>Potential Saving Oppurtunity Identified</t>
  </si>
  <si>
    <r>
      <t xml:space="preserve">Timely Reports based on SLA
</t>
    </r>
    <r>
      <rPr>
        <sz val="9"/>
        <color theme="1"/>
        <rFont val="Calibri"/>
        <family val="2"/>
        <scheme val="minor"/>
      </rPr>
      <t>(Income, Expense, Receivables, Inventory &amp; Advance)</t>
    </r>
  </si>
  <si>
    <t xml:space="preserve">Audit Observations
</t>
  </si>
  <si>
    <t>Total # of NCs</t>
  </si>
  <si>
    <t>Total # of NCs closed</t>
  </si>
  <si>
    <t># of Interaction Sessions held with VP, Division Head and Unit Heads on monthly financial reporting</t>
  </si>
  <si>
    <r>
      <t>TAT
(</t>
    </r>
    <r>
      <rPr>
        <sz val="9"/>
        <color theme="1"/>
        <rFont val="Calibri"/>
        <family val="2"/>
        <scheme val="minor"/>
      </rPr>
      <t>Invoice Submission to Cheque Payment)</t>
    </r>
  </si>
  <si>
    <r>
      <t>TAT
(</t>
    </r>
    <r>
      <rPr>
        <sz val="9"/>
        <color theme="1"/>
        <rFont val="Calibri"/>
        <family val="2"/>
        <scheme val="minor"/>
      </rPr>
      <t>Accounting)</t>
    </r>
  </si>
  <si>
    <t>Accounting Accuracy</t>
  </si>
  <si>
    <t>Accrual Process Design</t>
  </si>
  <si>
    <t>Payables
Phase I Process Correction</t>
  </si>
  <si>
    <r>
      <t xml:space="preserve">Timely Monthly Closures
</t>
    </r>
    <r>
      <rPr>
        <sz val="9"/>
        <color theme="1"/>
        <rFont val="Calibri"/>
        <family val="2"/>
        <scheme val="minor"/>
      </rPr>
      <t>(Income, Expense &amp; other monthly closure entries)
Closure by 15th of every month</t>
    </r>
  </si>
  <si>
    <t>Compliance</t>
  </si>
  <si>
    <t>Statutory Liabilities paid as per schedule</t>
  </si>
  <si>
    <t>Statutory Filing Closure for the month</t>
  </si>
  <si>
    <t>Training Hrs provided to F&amp;A Staff</t>
  </si>
  <si>
    <t># of F&amp;A Staff for whom career path has been made</t>
  </si>
  <si>
    <t># of Key Positions for which staff has been trained (Back-up)</t>
  </si>
  <si>
    <t>Employee Development</t>
  </si>
  <si>
    <t xml:space="preserve">AUTHORISED BY: </t>
  </si>
  <si>
    <t>PREPARED BY: Autumn Leaf</t>
  </si>
  <si>
    <t>MAINTAINED BY:</t>
  </si>
  <si>
    <t>CUSTOMER-Internal, SC Body &amp; Operational Teams</t>
  </si>
  <si>
    <r>
      <t xml:space="preserve">Budgeting Process
</t>
    </r>
    <r>
      <rPr>
        <sz val="9"/>
        <color theme="1"/>
        <rFont val="Calibri"/>
        <family val="2"/>
        <scheme val="minor"/>
      </rPr>
      <t xml:space="preserve">(Design, sign off &amp; periodic appraisal process against permissible expense limits)
</t>
    </r>
  </si>
  <si>
    <t>VERSION DATED : V 1.2 23rd July, 2014</t>
  </si>
  <si>
    <t>Temple IB</t>
  </si>
  <si>
    <t>TSF Magazines</t>
  </si>
  <si>
    <t xml:space="preserve">Receivable
</t>
  </si>
  <si>
    <t>Upto 60 days</t>
  </si>
  <si>
    <t>Above 60 days</t>
  </si>
  <si>
    <t>Inventory</t>
  </si>
  <si>
    <t>Aging</t>
  </si>
  <si>
    <t>Cash Flow: Cash Surplus or Cash Deficit</t>
  </si>
  <si>
    <t>Inventory Limits
(To be decided)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</si>
</sst>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[$-409]d\-mmm\-yyyy;@"/>
    <numFmt numFmtId="166" formatCode="_(* #,##0.00_);_(* \(#,##0.00\);_(* \-??_);_(@_)"/>
    <numFmt numFmtId="167" formatCode="0.0"/>
    <numFmt numFmtId="168" formatCode="_ * #,##0.0_ ;_ * \-#,##0.0_ ;_ * &quot;-&quot;??_ ;_ @_ 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9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0" fillId="0" borderId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8" borderId="0" applyNumberFormat="0" applyBorder="0" applyAlignment="0" applyProtection="0"/>
    <xf numFmtId="0" fontId="21" fillId="42" borderId="0" applyNumberFormat="0" applyBorder="0" applyAlignment="0" applyProtection="0"/>
    <xf numFmtId="0" fontId="21" fillId="41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38" borderId="0" applyNumberFormat="0" applyBorder="0" applyAlignment="0" applyProtection="0"/>
    <xf numFmtId="0" fontId="22" fillId="42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2" borderId="0" applyNumberFormat="0" applyBorder="0" applyAlignment="0" applyProtection="0"/>
    <xf numFmtId="0" fontId="22" fillId="46" borderId="0" applyNumberFormat="0" applyBorder="0" applyAlignment="0" applyProtection="0"/>
    <xf numFmtId="0" fontId="22" fillId="44" borderId="0" applyNumberFormat="0" applyBorder="0" applyAlignment="0" applyProtection="0"/>
    <xf numFmtId="0" fontId="22" fillId="47" borderId="0" applyNumberFormat="0" applyBorder="0" applyAlignment="0" applyProtection="0"/>
    <xf numFmtId="0" fontId="23" fillId="48" borderId="0" applyNumberFormat="0" applyBorder="0" applyAlignment="0" applyProtection="0"/>
    <xf numFmtId="0" fontId="24" fillId="38" borderId="27" applyNumberFormat="0" applyAlignment="0" applyProtection="0"/>
    <xf numFmtId="0" fontId="25" fillId="49" borderId="28" applyNumberFormat="0" applyAlignment="0" applyProtection="0"/>
    <xf numFmtId="166" fontId="19" fillId="0" borderId="0" applyFill="0" applyBorder="0" applyAlignment="0" applyProtection="0"/>
    <xf numFmtId="0" fontId="26" fillId="0" borderId="0" applyNumberFormat="0" applyFill="0" applyBorder="0" applyAlignment="0" applyProtection="0"/>
    <xf numFmtId="0" fontId="27" fillId="50" borderId="0" applyNumberFormat="0" applyBorder="0" applyAlignment="0" applyProtection="0"/>
    <xf numFmtId="0" fontId="28" fillId="0" borderId="29" applyNumberFormat="0" applyFill="0" applyAlignment="0" applyProtection="0"/>
    <xf numFmtId="0" fontId="29" fillId="0" borderId="30" applyNumberFormat="0" applyFill="0" applyAlignment="0" applyProtection="0"/>
    <xf numFmtId="0" fontId="30" fillId="0" borderId="31" applyNumberFormat="0" applyFill="0" applyAlignment="0" applyProtection="0"/>
    <xf numFmtId="0" fontId="30" fillId="0" borderId="0" applyNumberFormat="0" applyFill="0" applyBorder="0" applyAlignment="0" applyProtection="0"/>
    <xf numFmtId="0" fontId="31" fillId="40" borderId="27" applyNumberFormat="0" applyAlignment="0" applyProtection="0"/>
    <xf numFmtId="0" fontId="32" fillId="0" borderId="32" applyNumberFormat="0" applyFill="0" applyAlignment="0" applyProtection="0"/>
    <xf numFmtId="0" fontId="33" fillId="51" borderId="0" applyNumberFormat="0" applyBorder="0" applyAlignment="0" applyProtection="0"/>
    <xf numFmtId="0" fontId="18" fillId="0" borderId="0"/>
    <xf numFmtId="0" fontId="1" fillId="0" borderId="0"/>
    <xf numFmtId="0" fontId="18" fillId="0" borderId="0"/>
    <xf numFmtId="0" fontId="34" fillId="0" borderId="0"/>
    <xf numFmtId="0" fontId="19" fillId="52" borderId="33" applyNumberFormat="0" applyAlignment="0" applyProtection="0"/>
    <xf numFmtId="0" fontId="35" fillId="38" borderId="34" applyNumberFormat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0" fontId="18" fillId="0" borderId="0"/>
    <xf numFmtId="0" fontId="36" fillId="0" borderId="0" applyNumberFormat="0" applyFill="0" applyBorder="0" applyAlignment="0" applyProtection="0"/>
    <xf numFmtId="0" fontId="37" fillId="0" borderId="35" applyNumberFormat="0" applyFill="0" applyAlignment="0" applyProtection="0"/>
    <xf numFmtId="0" fontId="3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0" fontId="18" fillId="0" borderId="0" applyBorder="0"/>
  </cellStyleXfs>
  <cellXfs count="19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6" fillId="0" borderId="1" xfId="0" pivotButton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pivotButton="1" applyBorder="1" applyAlignment="1">
      <alignment vertical="center"/>
    </xf>
    <xf numFmtId="0" fontId="0" fillId="0" borderId="1" xfId="0" applyBorder="1"/>
    <xf numFmtId="2" fontId="0" fillId="33" borderId="1" xfId="0" applyNumberForma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42" fillId="34" borderId="0" xfId="42" applyFont="1" applyFill="1" applyAlignment="1">
      <alignment horizontal="center" vertical="center" wrapText="1"/>
    </xf>
    <xf numFmtId="0" fontId="43" fillId="55" borderId="17" xfId="0" applyFont="1" applyFill="1" applyBorder="1" applyAlignment="1">
      <alignment vertical="center" wrapText="1"/>
    </xf>
    <xf numFmtId="0" fontId="43" fillId="55" borderId="36" xfId="0" applyFont="1" applyFill="1" applyBorder="1" applyAlignment="1">
      <alignment vertical="center" wrapText="1"/>
    </xf>
    <xf numFmtId="0" fontId="43" fillId="0" borderId="24" xfId="0" applyFont="1" applyFill="1" applyBorder="1" applyAlignment="1">
      <alignment vertical="center" wrapText="1"/>
    </xf>
    <xf numFmtId="0" fontId="43" fillId="56" borderId="1" xfId="0" applyFont="1" applyFill="1" applyBorder="1" applyAlignment="1">
      <alignment vertical="center" wrapText="1"/>
    </xf>
    <xf numFmtId="0" fontId="44" fillId="34" borderId="0" xfId="42" applyFont="1" applyFill="1" applyAlignment="1">
      <alignment horizontal="center" vertical="center" wrapText="1"/>
    </xf>
    <xf numFmtId="0" fontId="44" fillId="0" borderId="0" xfId="42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7" fillId="35" borderId="14" xfId="42" applyFont="1" applyFill="1" applyBorder="1" applyAlignment="1">
      <alignment vertical="center"/>
    </xf>
    <xf numFmtId="0" fontId="45" fillId="35" borderId="14" xfId="42" applyFont="1" applyFill="1" applyBorder="1" applyAlignment="1">
      <alignment vertical="center"/>
    </xf>
    <xf numFmtId="0" fontId="45" fillId="35" borderId="14" xfId="42" applyFont="1" applyFill="1" applyBorder="1" applyAlignment="1">
      <alignment horizontal="left" vertical="center" wrapText="1"/>
    </xf>
    <xf numFmtId="0" fontId="45" fillId="35" borderId="23" xfId="42" applyFont="1" applyFill="1" applyBorder="1" applyAlignment="1">
      <alignment horizontal="left" vertical="center" wrapText="1"/>
    </xf>
    <xf numFmtId="0" fontId="45" fillId="0" borderId="0" xfId="42" applyFont="1" applyFill="1" applyBorder="1" applyAlignment="1">
      <alignment horizontal="left" vertical="center" wrapText="1"/>
    </xf>
    <xf numFmtId="0" fontId="45" fillId="53" borderId="41" xfId="42" applyFont="1" applyFill="1" applyBorder="1" applyAlignment="1">
      <alignment horizontal="left" vertical="center" wrapText="1"/>
    </xf>
    <xf numFmtId="0" fontId="45" fillId="57" borderId="42" xfId="42" applyFont="1" applyFill="1" applyBorder="1" applyAlignment="1">
      <alignment horizontal="left" vertical="center" wrapText="1"/>
    </xf>
    <xf numFmtId="0" fontId="45" fillId="54" borderId="43" xfId="42" applyFont="1" applyFill="1" applyBorder="1" applyAlignment="1">
      <alignment horizontal="left" vertical="center" wrapText="1"/>
    </xf>
    <xf numFmtId="0" fontId="45" fillId="58" borderId="14" xfId="42" applyFont="1" applyFill="1" applyBorder="1" applyAlignment="1">
      <alignment horizontal="left" vertical="center" wrapText="1"/>
    </xf>
    <xf numFmtId="0" fontId="43" fillId="0" borderId="26" xfId="0" applyFont="1" applyFill="1" applyBorder="1" applyAlignment="1">
      <alignment horizontal="left" vertical="center" wrapText="1"/>
    </xf>
    <xf numFmtId="0" fontId="39" fillId="0" borderId="24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9" fillId="0" borderId="21" xfId="0" applyFont="1" applyFill="1" applyBorder="1" applyAlignment="1">
      <alignment vertical="center" wrapText="1"/>
    </xf>
    <xf numFmtId="0" fontId="48" fillId="0" borderId="21" xfId="0" applyFont="1" applyFill="1" applyBorder="1" applyAlignment="1">
      <alignment vertical="center" wrapText="1"/>
    </xf>
    <xf numFmtId="0" fontId="48" fillId="0" borderId="25" xfId="0" applyFont="1" applyFill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168" fontId="48" fillId="0" borderId="44" xfId="95" applyNumberFormat="1" applyFont="1" applyBorder="1" applyAlignment="1">
      <alignment vertical="center" wrapText="1"/>
    </xf>
    <xf numFmtId="168" fontId="48" fillId="0" borderId="45" xfId="95" applyNumberFormat="1" applyFont="1" applyBorder="1" applyAlignment="1">
      <alignment vertical="center" wrapText="1"/>
    </xf>
    <xf numFmtId="9" fontId="48" fillId="0" borderId="46" xfId="93" applyFont="1" applyBorder="1" applyAlignment="1">
      <alignment vertical="center" wrapText="1"/>
    </xf>
    <xf numFmtId="168" fontId="45" fillId="0" borderId="23" xfId="95" applyNumberFormat="1" applyFont="1" applyBorder="1" applyAlignment="1">
      <alignment vertical="center" wrapText="1"/>
    </xf>
    <xf numFmtId="168" fontId="45" fillId="0" borderId="17" xfId="95" applyNumberFormat="1" applyFont="1" applyBorder="1" applyAlignment="1">
      <alignment vertical="center" wrapText="1"/>
    </xf>
    <xf numFmtId="168" fontId="45" fillId="0" borderId="22" xfId="95" applyNumberFormat="1" applyFont="1" applyBorder="1" applyAlignment="1">
      <alignment vertical="center" wrapText="1"/>
    </xf>
    <xf numFmtId="168" fontId="48" fillId="0" borderId="47" xfId="95" applyNumberFormat="1" applyFont="1" applyBorder="1" applyAlignment="1">
      <alignment vertical="center" wrapText="1"/>
    </xf>
    <xf numFmtId="168" fontId="48" fillId="0" borderId="17" xfId="95" applyNumberFormat="1" applyFont="1" applyBorder="1" applyAlignment="1">
      <alignment vertical="center" wrapText="1"/>
    </xf>
    <xf numFmtId="9" fontId="49" fillId="0" borderId="48" xfId="93" applyFont="1" applyBorder="1" applyAlignment="1">
      <alignment vertical="center" wrapText="1"/>
    </xf>
    <xf numFmtId="9" fontId="48" fillId="0" borderId="48" xfId="93" applyFont="1" applyBorder="1" applyAlignment="1">
      <alignment vertical="center" wrapText="1"/>
    </xf>
    <xf numFmtId="168" fontId="48" fillId="0" borderId="49" xfId="95" applyNumberFormat="1" applyFont="1" applyBorder="1" applyAlignment="1">
      <alignment vertical="center" wrapText="1"/>
    </xf>
    <xf numFmtId="168" fontId="48" fillId="0" borderId="36" xfId="95" applyNumberFormat="1" applyFont="1" applyBorder="1" applyAlignment="1">
      <alignment vertical="center" wrapText="1"/>
    </xf>
    <xf numFmtId="9" fontId="48" fillId="0" borderId="50" xfId="93" applyFont="1" applyBorder="1" applyAlignment="1">
      <alignment vertical="center" wrapText="1"/>
    </xf>
    <xf numFmtId="9" fontId="49" fillId="0" borderId="50" xfId="93" applyFont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43" fillId="0" borderId="24" xfId="0" applyFont="1" applyFill="1" applyBorder="1" applyAlignment="1">
      <alignment horizontal="left" vertical="center" wrapText="1"/>
    </xf>
    <xf numFmtId="0" fontId="39" fillId="0" borderId="53" xfId="0" applyFont="1" applyFill="1" applyBorder="1" applyAlignment="1">
      <alignment vertical="center" wrapText="1"/>
    </xf>
    <xf numFmtId="0" fontId="39" fillId="0" borderId="54" xfId="0" applyFont="1" applyFill="1" applyBorder="1" applyAlignment="1">
      <alignment vertical="center" wrapText="1"/>
    </xf>
    <xf numFmtId="0" fontId="39" fillId="0" borderId="55" xfId="0" applyFont="1" applyFill="1" applyBorder="1" applyAlignment="1">
      <alignment vertical="center" wrapText="1"/>
    </xf>
    <xf numFmtId="0" fontId="48" fillId="0" borderId="54" xfId="0" applyFont="1" applyFill="1" applyBorder="1" applyAlignment="1">
      <alignment vertical="center" wrapText="1"/>
    </xf>
    <xf numFmtId="0" fontId="48" fillId="0" borderId="24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/>
    </xf>
    <xf numFmtId="0" fontId="45" fillId="0" borderId="1" xfId="0" applyFont="1" applyBorder="1" applyAlignment="1">
      <alignment vertical="center" wrapText="1"/>
    </xf>
    <xf numFmtId="0" fontId="45" fillId="0" borderId="58" xfId="0" applyFont="1" applyBorder="1" applyAlignment="1">
      <alignment vertical="center" wrapText="1"/>
    </xf>
    <xf numFmtId="0" fontId="45" fillId="0" borderId="25" xfId="0" applyFont="1" applyBorder="1" applyAlignment="1">
      <alignment vertical="center" wrapText="1"/>
    </xf>
    <xf numFmtId="0" fontId="45" fillId="0" borderId="26" xfId="0" applyFont="1" applyBorder="1" applyAlignment="1">
      <alignment vertical="center" wrapText="1"/>
    </xf>
    <xf numFmtId="0" fontId="48" fillId="0" borderId="1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25" xfId="0" applyFont="1" applyBorder="1" applyAlignment="1">
      <alignment vertical="center" wrapText="1"/>
    </xf>
    <xf numFmtId="0" fontId="48" fillId="0" borderId="26" xfId="0" applyFont="1" applyBorder="1" applyAlignment="1">
      <alignment vertical="center" wrapText="1"/>
    </xf>
    <xf numFmtId="0" fontId="39" fillId="0" borderId="55" xfId="0" applyFont="1" applyBorder="1" applyAlignment="1">
      <alignment vertical="center" wrapText="1"/>
    </xf>
    <xf numFmtId="0" fontId="39" fillId="0" borderId="58" xfId="0" applyFont="1" applyBorder="1" applyAlignment="1">
      <alignment vertical="center" wrapText="1"/>
    </xf>
    <xf numFmtId="0" fontId="47" fillId="35" borderId="24" xfId="42" applyFont="1" applyFill="1" applyBorder="1" applyAlignment="1">
      <alignment vertical="center"/>
    </xf>
    <xf numFmtId="0" fontId="45" fillId="35" borderId="24" xfId="42" applyFont="1" applyFill="1" applyBorder="1" applyAlignment="1">
      <alignment vertical="center"/>
    </xf>
    <xf numFmtId="0" fontId="45" fillId="35" borderId="25" xfId="42" applyFont="1" applyFill="1" applyBorder="1" applyAlignment="1">
      <alignment horizontal="left" vertical="center" wrapText="1"/>
    </xf>
    <xf numFmtId="0" fontId="45" fillId="35" borderId="59" xfId="42" applyFont="1" applyFill="1" applyBorder="1" applyAlignment="1">
      <alignment horizontal="left" vertical="center" wrapText="1"/>
    </xf>
    <xf numFmtId="0" fontId="45" fillId="35" borderId="60" xfId="42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left" vertical="center" wrapText="1"/>
    </xf>
    <xf numFmtId="167" fontId="45" fillId="0" borderId="55" xfId="0" applyNumberFormat="1" applyFont="1" applyBorder="1" applyAlignment="1">
      <alignment vertical="center" wrapText="1"/>
    </xf>
    <xf numFmtId="167" fontId="45" fillId="0" borderId="1" xfId="0" applyNumberFormat="1" applyFont="1" applyBorder="1" applyAlignment="1">
      <alignment vertical="center" wrapText="1"/>
    </xf>
    <xf numFmtId="167" fontId="45" fillId="0" borderId="58" xfId="0" applyNumberFormat="1" applyFont="1" applyBorder="1" applyAlignment="1">
      <alignment vertical="center" wrapText="1"/>
    </xf>
    <xf numFmtId="2" fontId="45" fillId="0" borderId="55" xfId="0" applyNumberFormat="1" applyFont="1" applyBorder="1" applyAlignment="1">
      <alignment vertical="center" wrapText="1"/>
    </xf>
    <xf numFmtId="9" fontId="50" fillId="0" borderId="55" xfId="93" applyFont="1" applyBorder="1" applyAlignment="1">
      <alignment vertical="center" wrapText="1"/>
    </xf>
    <xf numFmtId="9" fontId="50" fillId="0" borderId="1" xfId="93" applyFont="1" applyBorder="1" applyAlignment="1">
      <alignment vertical="center" wrapText="1"/>
    </xf>
    <xf numFmtId="9" fontId="50" fillId="0" borderId="58" xfId="93" applyFont="1" applyBorder="1" applyAlignment="1">
      <alignment vertical="center" wrapText="1"/>
    </xf>
    <xf numFmtId="2" fontId="45" fillId="0" borderId="1" xfId="0" applyNumberFormat="1" applyFont="1" applyBorder="1" applyAlignment="1">
      <alignment vertical="center" wrapText="1"/>
    </xf>
    <xf numFmtId="2" fontId="45" fillId="0" borderId="58" xfId="0" applyNumberFormat="1" applyFont="1" applyBorder="1" applyAlignment="1">
      <alignment vertical="center" wrapText="1"/>
    </xf>
    <xf numFmtId="9" fontId="45" fillId="0" borderId="55" xfId="93" applyFont="1" applyBorder="1" applyAlignment="1">
      <alignment vertical="center" wrapText="1"/>
    </xf>
    <xf numFmtId="9" fontId="45" fillId="0" borderId="1" xfId="93" applyFont="1" applyBorder="1" applyAlignment="1">
      <alignment vertical="center" wrapText="1"/>
    </xf>
    <xf numFmtId="9" fontId="45" fillId="0" borderId="58" xfId="93" applyFont="1" applyBorder="1" applyAlignment="1">
      <alignment vertical="center" wrapText="1"/>
    </xf>
    <xf numFmtId="9" fontId="45" fillId="0" borderId="25" xfId="93" applyFont="1" applyBorder="1" applyAlignment="1">
      <alignment vertical="center" wrapText="1"/>
    </xf>
    <xf numFmtId="9" fontId="45" fillId="0" borderId="26" xfId="93" applyFont="1" applyBorder="1" applyAlignment="1">
      <alignment vertical="center" wrapText="1"/>
    </xf>
    <xf numFmtId="0" fontId="48" fillId="0" borderId="53" xfId="0" applyFont="1" applyFill="1" applyBorder="1" applyAlignment="1">
      <alignment vertical="center" wrapText="1"/>
    </xf>
    <xf numFmtId="0" fontId="48" fillId="0" borderId="55" xfId="0" applyFont="1" applyFill="1" applyBorder="1" applyAlignment="1">
      <alignment vertical="center" wrapText="1"/>
    </xf>
    <xf numFmtId="167" fontId="45" fillId="0" borderId="55" xfId="0" quotePrefix="1" applyNumberFormat="1" applyFont="1" applyBorder="1" applyAlignment="1">
      <alignment vertical="center" wrapText="1"/>
    </xf>
    <xf numFmtId="167" fontId="45" fillId="0" borderId="51" xfId="0" applyNumberFormat="1" applyFont="1" applyBorder="1" applyAlignment="1">
      <alignment vertical="center" wrapText="1"/>
    </xf>
    <xf numFmtId="167" fontId="45" fillId="0" borderId="37" xfId="0" applyNumberFormat="1" applyFont="1" applyBorder="1" applyAlignment="1">
      <alignment vertical="center" wrapText="1"/>
    </xf>
    <xf numFmtId="167" fontId="45" fillId="0" borderId="52" xfId="0" applyNumberFormat="1" applyFont="1" applyBorder="1" applyAlignment="1">
      <alignment vertical="center" wrapText="1"/>
    </xf>
    <xf numFmtId="167" fontId="45" fillId="0" borderId="56" xfId="0" applyNumberFormat="1" applyFont="1" applyBorder="1" applyAlignment="1">
      <alignment vertical="center" wrapText="1"/>
    </xf>
    <xf numFmtId="167" fontId="45" fillId="0" borderId="57" xfId="0" applyNumberFormat="1" applyFont="1" applyBorder="1" applyAlignment="1">
      <alignment vertical="center" wrapText="1"/>
    </xf>
    <xf numFmtId="0" fontId="39" fillId="0" borderId="58" xfId="0" applyFont="1" applyFill="1" applyBorder="1" applyAlignment="1">
      <alignment vertical="center" wrapText="1"/>
    </xf>
    <xf numFmtId="0" fontId="48" fillId="0" borderId="1" xfId="0" applyFont="1" applyFill="1" applyBorder="1" applyAlignment="1">
      <alignment vertical="center" wrapText="1"/>
    </xf>
    <xf numFmtId="0" fontId="48" fillId="0" borderId="58" xfId="0" applyFont="1" applyFill="1" applyBorder="1" applyAlignment="1">
      <alignment vertical="center" wrapText="1"/>
    </xf>
    <xf numFmtId="0" fontId="48" fillId="0" borderId="26" xfId="0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vertical="center" wrapText="1"/>
    </xf>
    <xf numFmtId="2" fontId="43" fillId="0" borderId="55" xfId="0" applyNumberFormat="1" applyFont="1" applyBorder="1" applyAlignment="1">
      <alignment horizontal="right" vertical="center" wrapText="1"/>
    </xf>
    <xf numFmtId="2" fontId="43" fillId="0" borderId="1" xfId="0" applyNumberFormat="1" applyFont="1" applyBorder="1" applyAlignment="1">
      <alignment horizontal="right" vertical="center" wrapText="1"/>
    </xf>
    <xf numFmtId="2" fontId="43" fillId="0" borderId="58" xfId="0" applyNumberFormat="1" applyFont="1" applyBorder="1" applyAlignment="1">
      <alignment horizontal="right" vertical="center" wrapText="1"/>
    </xf>
    <xf numFmtId="2" fontId="45" fillId="0" borderId="1" xfId="0" applyNumberFormat="1" applyFont="1" applyBorder="1" applyAlignment="1">
      <alignment horizontal="right" vertical="center" wrapText="1"/>
    </xf>
    <xf numFmtId="2" fontId="45" fillId="0" borderId="58" xfId="0" applyNumberFormat="1" applyFont="1" applyBorder="1" applyAlignment="1">
      <alignment horizontal="right" vertical="center" wrapText="1"/>
    </xf>
    <xf numFmtId="2" fontId="45" fillId="0" borderId="25" xfId="0" applyNumberFormat="1" applyFont="1" applyBorder="1" applyAlignment="1">
      <alignment horizontal="right" vertical="center" wrapText="1"/>
    </xf>
    <xf numFmtId="2" fontId="45" fillId="0" borderId="26" xfId="0" applyNumberFormat="1" applyFont="1" applyBorder="1" applyAlignment="1">
      <alignment horizontal="right" vertical="center" wrapText="1"/>
    </xf>
    <xf numFmtId="0" fontId="43" fillId="0" borderId="0" xfId="0" applyFont="1" applyBorder="1" applyAlignment="1">
      <alignment horizontal="left" vertical="center" wrapText="1"/>
    </xf>
    <xf numFmtId="0" fontId="43" fillId="0" borderId="0" xfId="0" applyFont="1" applyBorder="1" applyAlignment="1">
      <alignment vertical="center" wrapText="1"/>
    </xf>
    <xf numFmtId="0" fontId="39" fillId="0" borderId="0" xfId="0" applyFont="1" applyBorder="1" applyAlignment="1">
      <alignment vertical="center" wrapText="1"/>
    </xf>
    <xf numFmtId="0" fontId="39" fillId="0" borderId="61" xfId="0" applyFont="1" applyBorder="1" applyAlignment="1">
      <alignment vertical="center" wrapText="1"/>
    </xf>
    <xf numFmtId="0" fontId="39" fillId="0" borderId="62" xfId="0" applyFont="1" applyBorder="1" applyAlignment="1">
      <alignment vertical="center" wrapText="1"/>
    </xf>
    <xf numFmtId="0" fontId="39" fillId="0" borderId="61" xfId="0" applyFont="1" applyFill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48" fillId="0" borderId="62" xfId="0" applyFont="1" applyFill="1" applyBorder="1" applyAlignment="1">
      <alignment vertical="center" wrapText="1"/>
    </xf>
    <xf numFmtId="0" fontId="39" fillId="0" borderId="0" xfId="0" applyFont="1" applyBorder="1" applyAlignment="1">
      <alignment vertical="center"/>
    </xf>
    <xf numFmtId="0" fontId="47" fillId="35" borderId="26" xfId="42" applyFont="1" applyFill="1" applyBorder="1" applyAlignment="1">
      <alignment vertical="center"/>
    </xf>
    <xf numFmtId="0" fontId="45" fillId="35" borderId="25" xfId="42" applyFont="1" applyFill="1" applyBorder="1" applyAlignment="1">
      <alignment vertical="center"/>
    </xf>
    <xf numFmtId="0" fontId="45" fillId="35" borderId="14" xfId="42" applyFont="1" applyFill="1" applyBorder="1" applyAlignment="1">
      <alignment vertical="center" wrapText="1"/>
    </xf>
    <xf numFmtId="0" fontId="43" fillId="0" borderId="0" xfId="0" applyFont="1" applyFill="1" applyBorder="1" applyAlignment="1">
      <alignment vertical="center" wrapText="1"/>
    </xf>
    <xf numFmtId="0" fontId="39" fillId="0" borderId="49" xfId="0" applyFont="1" applyBorder="1" applyAlignment="1">
      <alignment vertical="center" wrapText="1"/>
    </xf>
    <xf numFmtId="0" fontId="39" fillId="0" borderId="36" xfId="0" applyFont="1" applyBorder="1" applyAlignment="1">
      <alignment vertical="center" wrapText="1"/>
    </xf>
    <xf numFmtId="0" fontId="39" fillId="0" borderId="50" xfId="0" applyFont="1" applyBorder="1" applyAlignment="1">
      <alignment vertical="center" wrapText="1"/>
    </xf>
    <xf numFmtId="0" fontId="48" fillId="0" borderId="36" xfId="0" applyFont="1" applyBorder="1" applyAlignment="1">
      <alignment vertical="center" wrapText="1"/>
    </xf>
    <xf numFmtId="0" fontId="48" fillId="0" borderId="50" xfId="0" applyFont="1" applyBorder="1" applyAlignment="1">
      <alignment vertical="center" wrapText="1"/>
    </xf>
    <xf numFmtId="0" fontId="39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Alignment="1">
      <alignment vertical="center"/>
    </xf>
    <xf numFmtId="0" fontId="43" fillId="0" borderId="25" xfId="0" applyFont="1" applyBorder="1" applyAlignment="1">
      <alignment horizontal="left" vertical="center" wrapText="1"/>
    </xf>
    <xf numFmtId="0" fontId="43" fillId="0" borderId="63" xfId="0" applyFont="1" applyFill="1" applyBorder="1" applyAlignment="1">
      <alignment horizontal="left" vertical="center" wrapText="1"/>
    </xf>
    <xf numFmtId="0" fontId="51" fillId="0" borderId="0" xfId="96" applyFont="1" applyFill="1" applyBorder="1" applyAlignment="1">
      <alignment horizontal="left"/>
    </xf>
    <xf numFmtId="0" fontId="52" fillId="0" borderId="0" xfId="96" applyFont="1" applyFill="1" applyBorder="1" applyAlignment="1">
      <alignment horizontal="center"/>
    </xf>
    <xf numFmtId="0" fontId="53" fillId="0" borderId="0" xfId="96" applyFont="1" applyBorder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43" fillId="55" borderId="16" xfId="0" applyFont="1" applyFill="1" applyBorder="1" applyAlignment="1">
      <alignment vertical="center" wrapText="1"/>
    </xf>
    <xf numFmtId="168" fontId="48" fillId="0" borderId="64" xfId="95" applyNumberFormat="1" applyFont="1" applyBorder="1" applyAlignment="1">
      <alignment vertical="center" wrapText="1"/>
    </xf>
    <xf numFmtId="168" fontId="48" fillId="0" borderId="16" xfId="95" applyNumberFormat="1" applyFont="1" applyBorder="1" applyAlignment="1">
      <alignment vertical="center" wrapText="1"/>
    </xf>
    <xf numFmtId="9" fontId="49" fillId="0" borderId="65" xfId="93" applyFont="1" applyBorder="1" applyAlignment="1">
      <alignment vertical="center" wrapText="1"/>
    </xf>
    <xf numFmtId="9" fontId="48" fillId="0" borderId="65" xfId="93" applyFont="1" applyBorder="1" applyAlignment="1">
      <alignment vertical="center" wrapText="1"/>
    </xf>
    <xf numFmtId="0" fontId="43" fillId="0" borderId="14" xfId="0" applyFont="1" applyFill="1" applyBorder="1" applyAlignment="1">
      <alignment vertical="center" wrapText="1"/>
    </xf>
    <xf numFmtId="0" fontId="43" fillId="55" borderId="1" xfId="0" applyFont="1" applyFill="1" applyBorder="1" applyAlignment="1">
      <alignment vertical="center" wrapText="1"/>
    </xf>
    <xf numFmtId="2" fontId="45" fillId="0" borderId="64" xfId="0" applyNumberFormat="1" applyFont="1" applyBorder="1" applyAlignment="1">
      <alignment vertical="center" wrapText="1"/>
    </xf>
    <xf numFmtId="2" fontId="45" fillId="0" borderId="16" xfId="0" applyNumberFormat="1" applyFont="1" applyBorder="1" applyAlignment="1">
      <alignment vertical="center" wrapText="1"/>
    </xf>
    <xf numFmtId="2" fontId="45" fillId="0" borderId="65" xfId="0" applyNumberFormat="1" applyFont="1" applyBorder="1" applyAlignment="1">
      <alignment vertical="center" wrapText="1"/>
    </xf>
    <xf numFmtId="0" fontId="45" fillId="0" borderId="16" xfId="0" applyFont="1" applyBorder="1" applyAlignment="1">
      <alignment vertical="center" wrapText="1"/>
    </xf>
    <xf numFmtId="0" fontId="45" fillId="0" borderId="65" xfId="0" applyFont="1" applyBorder="1" applyAlignment="1">
      <alignment vertical="center" wrapText="1"/>
    </xf>
    <xf numFmtId="0" fontId="45" fillId="0" borderId="21" xfId="0" applyFont="1" applyBorder="1" applyAlignment="1">
      <alignment vertical="center" wrapText="1"/>
    </xf>
    <xf numFmtId="0" fontId="45" fillId="0" borderId="20" xfId="0" applyFont="1" applyBorder="1" applyAlignment="1">
      <alignment vertical="center" wrapText="1"/>
    </xf>
    <xf numFmtId="0" fontId="43" fillId="36" borderId="18" xfId="0" applyFont="1" applyFill="1" applyBorder="1" applyAlignment="1">
      <alignment horizontal="left" vertical="center" wrapText="1"/>
    </xf>
    <xf numFmtId="0" fontId="43" fillId="36" borderId="19" xfId="0" applyFont="1" applyFill="1" applyBorder="1" applyAlignment="1">
      <alignment horizontal="left" vertical="center" wrapText="1"/>
    </xf>
    <xf numFmtId="0" fontId="43" fillId="36" borderId="20" xfId="0" applyFont="1" applyFill="1" applyBorder="1" applyAlignment="1">
      <alignment horizontal="left" vertical="center" wrapText="1"/>
    </xf>
    <xf numFmtId="0" fontId="43" fillId="36" borderId="21" xfId="0" applyFont="1" applyFill="1" applyBorder="1" applyAlignment="1">
      <alignment horizontal="left" vertical="center" wrapText="1"/>
    </xf>
    <xf numFmtId="0" fontId="43" fillId="36" borderId="22" xfId="0" applyFont="1" applyFill="1" applyBorder="1" applyAlignment="1">
      <alignment horizontal="left" vertical="center" wrapText="1"/>
    </xf>
    <xf numFmtId="0" fontId="43" fillId="36" borderId="23" xfId="0" applyFont="1" applyFill="1" applyBorder="1" applyAlignment="1">
      <alignment horizontal="left" vertical="center" wrapText="1"/>
    </xf>
    <xf numFmtId="0" fontId="43" fillId="36" borderId="1" xfId="0" applyFont="1" applyFill="1" applyBorder="1" applyAlignment="1">
      <alignment horizontal="left" vertical="center" wrapText="1"/>
    </xf>
    <xf numFmtId="0" fontId="45" fillId="36" borderId="18" xfId="42" applyFont="1" applyFill="1" applyBorder="1" applyAlignment="1">
      <alignment horizontal="left" vertical="center" wrapText="1"/>
    </xf>
    <xf numFmtId="0" fontId="45" fillId="36" borderId="19" xfId="42" applyFont="1" applyFill="1" applyBorder="1" applyAlignment="1">
      <alignment horizontal="left" vertical="center" wrapText="1"/>
    </xf>
    <xf numFmtId="0" fontId="45" fillId="36" borderId="20" xfId="42" applyFont="1" applyFill="1" applyBorder="1" applyAlignment="1">
      <alignment horizontal="left" vertical="center" wrapText="1"/>
    </xf>
    <xf numFmtId="0" fontId="45" fillId="36" borderId="21" xfId="42" applyFont="1" applyFill="1" applyBorder="1" applyAlignment="1">
      <alignment horizontal="left" vertical="center" wrapText="1"/>
    </xf>
    <xf numFmtId="0" fontId="45" fillId="36" borderId="22" xfId="42" applyFont="1" applyFill="1" applyBorder="1" applyAlignment="1">
      <alignment horizontal="left" vertical="center" wrapText="1"/>
    </xf>
    <xf numFmtId="0" fontId="45" fillId="36" borderId="23" xfId="42" applyFont="1" applyFill="1" applyBorder="1" applyAlignment="1">
      <alignment horizontal="left" vertical="center" wrapText="1"/>
    </xf>
    <xf numFmtId="0" fontId="41" fillId="36" borderId="18" xfId="0" applyFont="1" applyFill="1" applyBorder="1" applyAlignment="1">
      <alignment horizontal="left" vertical="center" wrapText="1"/>
    </xf>
    <xf numFmtId="0" fontId="41" fillId="36" borderId="19" xfId="0" applyFont="1" applyFill="1" applyBorder="1" applyAlignment="1">
      <alignment horizontal="left" vertical="center" wrapText="1"/>
    </xf>
    <xf numFmtId="0" fontId="41" fillId="36" borderId="20" xfId="0" applyFont="1" applyFill="1" applyBorder="1" applyAlignment="1">
      <alignment horizontal="left" vertical="center" wrapText="1"/>
    </xf>
    <xf numFmtId="0" fontId="41" fillId="36" borderId="21" xfId="0" applyFont="1" applyFill="1" applyBorder="1" applyAlignment="1">
      <alignment horizontal="left" vertical="center" wrapText="1"/>
    </xf>
    <xf numFmtId="0" fontId="41" fillId="36" borderId="22" xfId="0" applyFont="1" applyFill="1" applyBorder="1" applyAlignment="1">
      <alignment horizontal="left" vertical="center" wrapText="1"/>
    </xf>
    <xf numFmtId="0" fontId="41" fillId="36" borderId="23" xfId="0" applyFont="1" applyFill="1" applyBorder="1" applyAlignment="1">
      <alignment horizontal="left" vertical="center" wrapText="1"/>
    </xf>
    <xf numFmtId="0" fontId="41" fillId="36" borderId="1" xfId="0" applyFont="1" applyFill="1" applyBorder="1" applyAlignment="1">
      <alignment horizontal="center" vertical="center" wrapText="1"/>
    </xf>
    <xf numFmtId="0" fontId="41" fillId="36" borderId="1" xfId="0" applyFont="1" applyFill="1" applyBorder="1" applyAlignment="1">
      <alignment horizontal="left" vertical="center" wrapText="1"/>
    </xf>
    <xf numFmtId="0" fontId="46" fillId="34" borderId="38" xfId="42" applyFont="1" applyFill="1" applyBorder="1" applyAlignment="1">
      <alignment horizontal="center" vertical="center" wrapText="1"/>
    </xf>
    <xf numFmtId="0" fontId="46" fillId="34" borderId="39" xfId="42" applyFont="1" applyFill="1" applyBorder="1" applyAlignment="1">
      <alignment horizontal="center" vertical="center" wrapText="1"/>
    </xf>
    <xf numFmtId="0" fontId="46" fillId="34" borderId="40" xfId="42" applyFont="1" applyFill="1" applyBorder="1" applyAlignment="1">
      <alignment horizontal="center" vertical="center" wrapText="1"/>
    </xf>
    <xf numFmtId="0" fontId="46" fillId="34" borderId="0" xfId="42" applyFont="1" applyFill="1" applyAlignment="1">
      <alignment horizontal="center" vertical="center" wrapText="1"/>
    </xf>
    <xf numFmtId="0" fontId="44" fillId="34" borderId="0" xfId="42" applyFont="1" applyFill="1" applyAlignment="1">
      <alignment horizontal="center" vertical="center" wrapText="1"/>
    </xf>
    <xf numFmtId="0" fontId="43" fillId="36" borderId="15" xfId="0" applyFont="1" applyFill="1" applyBorder="1" applyAlignment="1">
      <alignment horizontal="center" vertical="center" wrapText="1"/>
    </xf>
    <xf numFmtId="0" fontId="43" fillId="36" borderId="16" xfId="0" applyFont="1" applyFill="1" applyBorder="1" applyAlignment="1">
      <alignment horizontal="center" vertical="center" wrapText="1"/>
    </xf>
    <xf numFmtId="0" fontId="43" fillId="36" borderId="17" xfId="0" applyFont="1" applyFill="1" applyBorder="1" applyAlignment="1">
      <alignment horizontal="center" vertical="center" wrapText="1"/>
    </xf>
  </cellXfs>
  <cellStyles count="97">
    <cellStyle name="_CPU_Approach Paper" xfId="43"/>
    <cellStyle name="20% - Accent1" xfId="1" builtinId="30" customBuiltin="1"/>
    <cellStyle name="20% - Accent1 2" xfId="44"/>
    <cellStyle name="20% - Accent2" xfId="2" builtinId="34" customBuiltin="1"/>
    <cellStyle name="20% - Accent2 2" xfId="45"/>
    <cellStyle name="20% - Accent3" xfId="3" builtinId="38" customBuiltin="1"/>
    <cellStyle name="20% - Accent3 2" xfId="46"/>
    <cellStyle name="20% - Accent4" xfId="4" builtinId="42" customBuiltin="1"/>
    <cellStyle name="20% - Accent4 2" xfId="47"/>
    <cellStyle name="20% - Accent5" xfId="5" builtinId="46" customBuiltin="1"/>
    <cellStyle name="20% - Accent5 2" xfId="48"/>
    <cellStyle name="20% - Accent6" xfId="6" builtinId="50" customBuiltin="1"/>
    <cellStyle name="20% - Accent6 2" xfId="49"/>
    <cellStyle name="40% - Accent1" xfId="7" builtinId="31" customBuiltin="1"/>
    <cellStyle name="40% - Accent1 2" xfId="50"/>
    <cellStyle name="40% - Accent2" xfId="8" builtinId="35" customBuiltin="1"/>
    <cellStyle name="40% - Accent2 2" xfId="51"/>
    <cellStyle name="40% - Accent3" xfId="9" builtinId="39" customBuiltin="1"/>
    <cellStyle name="40% - Accent3 2" xfId="52"/>
    <cellStyle name="40% - Accent4" xfId="10" builtinId="43" customBuiltin="1"/>
    <cellStyle name="40% - Accent4 2" xfId="53"/>
    <cellStyle name="40% - Accent5" xfId="11" builtinId="47" customBuiltin="1"/>
    <cellStyle name="40% - Accent5 2" xfId="54"/>
    <cellStyle name="40% - Accent6" xfId="12" builtinId="51" customBuiltin="1"/>
    <cellStyle name="40% - Accent6 2" xfId="55"/>
    <cellStyle name="60% - Accent1" xfId="13" builtinId="32" customBuiltin="1"/>
    <cellStyle name="60% - Accent1 2" xfId="56"/>
    <cellStyle name="60% - Accent2" xfId="14" builtinId="36" customBuiltin="1"/>
    <cellStyle name="60% - Accent2 2" xfId="57"/>
    <cellStyle name="60% - Accent3" xfId="15" builtinId="40" customBuiltin="1"/>
    <cellStyle name="60% - Accent3 2" xfId="58"/>
    <cellStyle name="60% - Accent4" xfId="16" builtinId="44" customBuiltin="1"/>
    <cellStyle name="60% - Accent4 2" xfId="59"/>
    <cellStyle name="60% - Accent5" xfId="17" builtinId="48" customBuiltin="1"/>
    <cellStyle name="60% - Accent5 2" xfId="60"/>
    <cellStyle name="60% - Accent6" xfId="18" builtinId="52" customBuiltin="1"/>
    <cellStyle name="60% - Accent6 2" xfId="61"/>
    <cellStyle name="Accent1" xfId="19" builtinId="29" customBuiltin="1"/>
    <cellStyle name="Accent1 2" xfId="62"/>
    <cellStyle name="Accent2" xfId="20" builtinId="33" customBuiltin="1"/>
    <cellStyle name="Accent2 2" xfId="63"/>
    <cellStyle name="Accent3" xfId="21" builtinId="37" customBuiltin="1"/>
    <cellStyle name="Accent3 2" xfId="64"/>
    <cellStyle name="Accent4" xfId="22" builtinId="41" customBuiltin="1"/>
    <cellStyle name="Accent4 2" xfId="65"/>
    <cellStyle name="Accent5" xfId="23" builtinId="45" customBuiltin="1"/>
    <cellStyle name="Accent5 2" xfId="66"/>
    <cellStyle name="Accent6" xfId="24" builtinId="49" customBuiltin="1"/>
    <cellStyle name="Accent6 2" xfId="67"/>
    <cellStyle name="Bad" xfId="25" builtinId="27" customBuiltin="1"/>
    <cellStyle name="Bad 2" xfId="68"/>
    <cellStyle name="Calculation" xfId="26" builtinId="22" customBuiltin="1"/>
    <cellStyle name="Calculation 2" xfId="69"/>
    <cellStyle name="Check Cell" xfId="27" builtinId="23" customBuiltin="1"/>
    <cellStyle name="Check Cell 2" xfId="70"/>
    <cellStyle name="Comma 2" xfId="71"/>
    <cellStyle name="Comma 3" xfId="95"/>
    <cellStyle name="Excel Built-in Normal" xfId="94"/>
    <cellStyle name="Explanatory Text" xfId="28" builtinId="53" customBuiltin="1"/>
    <cellStyle name="Explanatory Text 2" xfId="72"/>
    <cellStyle name="Good" xfId="29" builtinId="26" customBuiltin="1"/>
    <cellStyle name="Good 2" xfId="73"/>
    <cellStyle name="Heading 1" xfId="30" builtinId="16" customBuiltin="1"/>
    <cellStyle name="Heading 1 2" xfId="74"/>
    <cellStyle name="Heading 2" xfId="31" builtinId="17" customBuiltin="1"/>
    <cellStyle name="Heading 2 2" xfId="75"/>
    <cellStyle name="Heading 3" xfId="32" builtinId="18" customBuiltin="1"/>
    <cellStyle name="Heading 3 2" xfId="76"/>
    <cellStyle name="Heading 4" xfId="33" builtinId="19" customBuiltin="1"/>
    <cellStyle name="Heading 4 2" xfId="77"/>
    <cellStyle name="Input" xfId="34" builtinId="20" customBuiltin="1"/>
    <cellStyle name="Input 2" xfId="78"/>
    <cellStyle name="Linked Cell" xfId="35" builtinId="24" customBuiltin="1"/>
    <cellStyle name="Linked Cell 2" xfId="79"/>
    <cellStyle name="Neutral" xfId="36" builtinId="28" customBuiltin="1"/>
    <cellStyle name="Neutral 2" xfId="80"/>
    <cellStyle name="Normal" xfId="0" builtinId="0"/>
    <cellStyle name="Normal 2" xfId="81"/>
    <cellStyle name="Normal 3" xfId="82"/>
    <cellStyle name="Normal 3 2" xfId="83"/>
    <cellStyle name="Normal 4" xfId="42"/>
    <cellStyle name="Normal_WEP_TREE" xfId="96"/>
    <cellStyle name="Normal-Big" xfId="84"/>
    <cellStyle name="Note" xfId="37" builtinId="10" customBuiltin="1"/>
    <cellStyle name="Note 2" xfId="85"/>
    <cellStyle name="Output" xfId="38" builtinId="21" customBuiltin="1"/>
    <cellStyle name="Output 2" xfId="86"/>
    <cellStyle name="Percent" xfId="93" builtinId="5"/>
    <cellStyle name="Percent 2" xfId="87"/>
    <cellStyle name="Percent 3" xfId="88"/>
    <cellStyle name="Style 1" xfId="89"/>
    <cellStyle name="Title" xfId="39" builtinId="15" customBuiltin="1"/>
    <cellStyle name="Title 2" xfId="90"/>
    <cellStyle name="Total" xfId="40" builtinId="25" customBuiltin="1"/>
    <cellStyle name="Total 2" xfId="91"/>
    <cellStyle name="Warning Text" xfId="41" builtinId="11" customBuiltin="1"/>
    <cellStyle name="Warning Text 2" xfId="92"/>
  </cellStyles>
  <dxfs count="0"/>
  <tableStyles count="0" defaultTableStyle="TableStyleMedium2" defaultPivotStyle="PivotStyleLight16"/>
  <colors>
    <mruColors>
      <color rgb="FFFFFF99"/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9524</xdr:rowOff>
    </xdr:from>
    <xdr:to>
      <xdr:col>2</xdr:col>
      <xdr:colOff>295275</xdr:colOff>
      <xdr:row>13</xdr:row>
      <xdr:rowOff>161924</xdr:rowOff>
    </xdr:to>
    <xdr:sp macro="" textlink="">
      <xdr:nvSpPr>
        <xdr:cNvPr id="2" name="Rectangle 1"/>
        <xdr:cNvSpPr/>
      </xdr:nvSpPr>
      <xdr:spPr>
        <a:xfrm>
          <a:off x="104775" y="1152524"/>
          <a:ext cx="1409700" cy="14001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2</xdr:col>
      <xdr:colOff>590549</xdr:colOff>
      <xdr:row>6</xdr:row>
      <xdr:rowOff>85725</xdr:rowOff>
    </xdr:from>
    <xdr:to>
      <xdr:col>10</xdr:col>
      <xdr:colOff>352425</xdr:colOff>
      <xdr:row>9</xdr:row>
      <xdr:rowOff>57150</xdr:rowOff>
    </xdr:to>
    <xdr:sp macro="" textlink="">
      <xdr:nvSpPr>
        <xdr:cNvPr id="3" name="Rectangle 2"/>
        <xdr:cNvSpPr/>
      </xdr:nvSpPr>
      <xdr:spPr>
        <a:xfrm>
          <a:off x="1809749" y="1228725"/>
          <a:ext cx="4638676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50" b="1"/>
            <a:t>Enable Growth and</a:t>
          </a:r>
          <a:r>
            <a:rPr lang="en-IN" sz="1050" b="1" baseline="0"/>
            <a:t> </a:t>
          </a:r>
          <a:r>
            <a:rPr lang="en-IN" sz="1050" b="1"/>
            <a:t>Profitability, Manage Cash Flow and Financial Risk</a:t>
          </a:r>
          <a:r>
            <a:rPr lang="en-IN" sz="1050" b="1" baseline="0"/>
            <a:t> </a:t>
          </a:r>
          <a:endParaRPr lang="en-IN" sz="1050" b="1"/>
        </a:p>
      </xdr:txBody>
    </xdr:sp>
    <xdr:clientData/>
  </xdr:twoCellAnchor>
  <xdr:twoCellAnchor>
    <xdr:from>
      <xdr:col>2</xdr:col>
      <xdr:colOff>590550</xdr:colOff>
      <xdr:row>11</xdr:row>
      <xdr:rowOff>85725</xdr:rowOff>
    </xdr:from>
    <xdr:to>
      <xdr:col>5</xdr:col>
      <xdr:colOff>171450</xdr:colOff>
      <xdr:row>13</xdr:row>
      <xdr:rowOff>161925</xdr:rowOff>
    </xdr:to>
    <xdr:sp macro="" textlink="">
      <xdr:nvSpPr>
        <xdr:cNvPr id="4" name="Rectangle 3"/>
        <xdr:cNvSpPr/>
      </xdr:nvSpPr>
      <xdr:spPr>
        <a:xfrm>
          <a:off x="1809750" y="20955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Net Profit</a:t>
          </a:r>
        </a:p>
      </xdr:txBody>
    </xdr:sp>
    <xdr:clientData/>
  </xdr:twoCellAnchor>
  <xdr:twoCellAnchor>
    <xdr:from>
      <xdr:col>5</xdr:col>
      <xdr:colOff>400050</xdr:colOff>
      <xdr:row>11</xdr:row>
      <xdr:rowOff>85725</xdr:rowOff>
    </xdr:from>
    <xdr:to>
      <xdr:col>7</xdr:col>
      <xdr:colOff>590550</xdr:colOff>
      <xdr:row>13</xdr:row>
      <xdr:rowOff>161925</xdr:rowOff>
    </xdr:to>
    <xdr:sp macro="" textlink="">
      <xdr:nvSpPr>
        <xdr:cNvPr id="5" name="Rectangle 4"/>
        <xdr:cNvSpPr/>
      </xdr:nvSpPr>
      <xdr:spPr>
        <a:xfrm>
          <a:off x="3448050" y="20955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Receivables</a:t>
          </a:r>
        </a:p>
      </xdr:txBody>
    </xdr:sp>
    <xdr:clientData/>
  </xdr:twoCellAnchor>
  <xdr:twoCellAnchor>
    <xdr:from>
      <xdr:col>8</xdr:col>
      <xdr:colOff>190500</xdr:colOff>
      <xdr:row>11</xdr:row>
      <xdr:rowOff>85725</xdr:rowOff>
    </xdr:from>
    <xdr:to>
      <xdr:col>10</xdr:col>
      <xdr:colOff>381000</xdr:colOff>
      <xdr:row>13</xdr:row>
      <xdr:rowOff>161925</xdr:rowOff>
    </xdr:to>
    <xdr:sp macro="" textlink="">
      <xdr:nvSpPr>
        <xdr:cNvPr id="6" name="Rectangle 5"/>
        <xdr:cNvSpPr/>
      </xdr:nvSpPr>
      <xdr:spPr>
        <a:xfrm>
          <a:off x="5067300" y="20955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Inventory</a:t>
          </a:r>
        </a:p>
      </xdr:txBody>
    </xdr:sp>
    <xdr:clientData/>
  </xdr:twoCellAnchor>
  <xdr:twoCellAnchor>
    <xdr:from>
      <xdr:col>0</xdr:col>
      <xdr:colOff>114300</xdr:colOff>
      <xdr:row>15</xdr:row>
      <xdr:rowOff>19050</xdr:rowOff>
    </xdr:from>
    <xdr:to>
      <xdr:col>2</xdr:col>
      <xdr:colOff>304800</xdr:colOff>
      <xdr:row>20</xdr:row>
      <xdr:rowOff>180975</xdr:rowOff>
    </xdr:to>
    <xdr:sp macro="" textlink="">
      <xdr:nvSpPr>
        <xdr:cNvPr id="7" name="Rectangle 6"/>
        <xdr:cNvSpPr/>
      </xdr:nvSpPr>
      <xdr:spPr>
        <a:xfrm>
          <a:off x="114300" y="2790825"/>
          <a:ext cx="1409700" cy="1047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CUSTOMER</a:t>
          </a:r>
        </a:p>
      </xdr:txBody>
    </xdr:sp>
    <xdr:clientData/>
  </xdr:twoCellAnchor>
  <xdr:twoCellAnchor>
    <xdr:from>
      <xdr:col>8</xdr:col>
      <xdr:colOff>38100</xdr:colOff>
      <xdr:row>17</xdr:row>
      <xdr:rowOff>66676</xdr:rowOff>
    </xdr:from>
    <xdr:to>
      <xdr:col>14</xdr:col>
      <xdr:colOff>104776</xdr:colOff>
      <xdr:row>18</xdr:row>
      <xdr:rowOff>133350</xdr:rowOff>
    </xdr:to>
    <xdr:sp macro="" textlink="">
      <xdr:nvSpPr>
        <xdr:cNvPr id="11" name="Rectangle 10"/>
        <xdr:cNvSpPr/>
      </xdr:nvSpPr>
      <xdr:spPr>
        <a:xfrm>
          <a:off x="4914900" y="3152776"/>
          <a:ext cx="3724276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Business</a:t>
          </a:r>
          <a:r>
            <a:rPr lang="en-IN" sz="1100" b="1" baseline="0">
              <a:solidFill>
                <a:schemeClr val="bg1"/>
              </a:solidFill>
            </a:rPr>
            <a:t> Support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590549</xdr:colOff>
      <xdr:row>9</xdr:row>
      <xdr:rowOff>152400</xdr:rowOff>
    </xdr:from>
    <xdr:to>
      <xdr:col>18</xdr:col>
      <xdr:colOff>266700</xdr:colOff>
      <xdr:row>10</xdr:row>
      <xdr:rowOff>161925</xdr:rowOff>
    </xdr:to>
    <xdr:sp macro="" textlink="">
      <xdr:nvSpPr>
        <xdr:cNvPr id="12" name="Rectangle 11"/>
        <xdr:cNvSpPr/>
      </xdr:nvSpPr>
      <xdr:spPr>
        <a:xfrm>
          <a:off x="1809749" y="1781175"/>
          <a:ext cx="9429751" cy="20002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Split by Trust &amp; Overall</a:t>
          </a:r>
        </a:p>
      </xdr:txBody>
    </xdr:sp>
    <xdr:clientData/>
  </xdr:twoCellAnchor>
  <xdr:twoCellAnchor>
    <xdr:from>
      <xdr:col>0</xdr:col>
      <xdr:colOff>123825</xdr:colOff>
      <xdr:row>22</xdr:row>
      <xdr:rowOff>9525</xdr:rowOff>
    </xdr:from>
    <xdr:to>
      <xdr:col>2</xdr:col>
      <xdr:colOff>314325</xdr:colOff>
      <xdr:row>28</xdr:row>
      <xdr:rowOff>19050</xdr:rowOff>
    </xdr:to>
    <xdr:sp macro="" textlink="">
      <xdr:nvSpPr>
        <xdr:cNvPr id="13" name="Rectangle 12"/>
        <xdr:cNvSpPr/>
      </xdr:nvSpPr>
      <xdr:spPr>
        <a:xfrm>
          <a:off x="123825" y="4000500"/>
          <a:ext cx="1409700" cy="8858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3</xdr:col>
      <xdr:colOff>276225</xdr:colOff>
      <xdr:row>25</xdr:row>
      <xdr:rowOff>0</xdr:rowOff>
    </xdr:from>
    <xdr:to>
      <xdr:col>6</xdr:col>
      <xdr:colOff>257175</xdr:colOff>
      <xdr:row>27</xdr:row>
      <xdr:rowOff>152400</xdr:rowOff>
    </xdr:to>
    <xdr:sp macro="" textlink="">
      <xdr:nvSpPr>
        <xdr:cNvPr id="14" name="Rectangle 13"/>
        <xdr:cNvSpPr/>
      </xdr:nvSpPr>
      <xdr:spPr>
        <a:xfrm>
          <a:off x="2105025" y="4295775"/>
          <a:ext cx="1809750" cy="533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Closure of books-monthly , quarterly &amp; annually </a:t>
          </a:r>
        </a:p>
      </xdr:txBody>
    </xdr:sp>
    <xdr:clientData/>
  </xdr:twoCellAnchor>
  <xdr:twoCellAnchor>
    <xdr:from>
      <xdr:col>7</xdr:col>
      <xdr:colOff>95250</xdr:colOff>
      <xdr:row>25</xdr:row>
      <xdr:rowOff>19049</xdr:rowOff>
    </xdr:from>
    <xdr:to>
      <xdr:col>8</xdr:col>
      <xdr:colOff>381000</xdr:colOff>
      <xdr:row>27</xdr:row>
      <xdr:rowOff>161924</xdr:rowOff>
    </xdr:to>
    <xdr:sp macro="" textlink="">
      <xdr:nvSpPr>
        <xdr:cNvPr id="15" name="Rectangle 14"/>
        <xdr:cNvSpPr/>
      </xdr:nvSpPr>
      <xdr:spPr>
        <a:xfrm>
          <a:off x="4362450" y="4505324"/>
          <a:ext cx="895350" cy="5238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TAT &amp; Accuracy</a:t>
          </a:r>
        </a:p>
      </xdr:txBody>
    </xdr:sp>
    <xdr:clientData/>
  </xdr:twoCellAnchor>
  <xdr:twoCellAnchor>
    <xdr:from>
      <xdr:col>10</xdr:col>
      <xdr:colOff>485776</xdr:colOff>
      <xdr:row>25</xdr:row>
      <xdr:rowOff>28574</xdr:rowOff>
    </xdr:from>
    <xdr:to>
      <xdr:col>12</xdr:col>
      <xdr:colOff>190500</xdr:colOff>
      <xdr:row>27</xdr:row>
      <xdr:rowOff>171449</xdr:rowOff>
    </xdr:to>
    <xdr:sp macro="" textlink="">
      <xdr:nvSpPr>
        <xdr:cNvPr id="16" name="Rectangle 15"/>
        <xdr:cNvSpPr/>
      </xdr:nvSpPr>
      <xdr:spPr>
        <a:xfrm>
          <a:off x="6581776" y="4514849"/>
          <a:ext cx="923924" cy="5238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New Process Design</a:t>
          </a:r>
        </a:p>
      </xdr:txBody>
    </xdr:sp>
    <xdr:clientData/>
  </xdr:twoCellAnchor>
  <xdr:twoCellAnchor>
    <xdr:from>
      <xdr:col>3</xdr:col>
      <xdr:colOff>9525</xdr:colOff>
      <xdr:row>22</xdr:row>
      <xdr:rowOff>47624</xdr:rowOff>
    </xdr:from>
    <xdr:to>
      <xdr:col>6</xdr:col>
      <xdr:colOff>561975</xdr:colOff>
      <xdr:row>24</xdr:row>
      <xdr:rowOff>19049</xdr:rowOff>
    </xdr:to>
    <xdr:sp macro="" textlink="">
      <xdr:nvSpPr>
        <xdr:cNvPr id="17" name="Rectangle 16"/>
        <xdr:cNvSpPr/>
      </xdr:nvSpPr>
      <xdr:spPr>
        <a:xfrm>
          <a:off x="1838325" y="4038599"/>
          <a:ext cx="2381250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050" b="1">
              <a:solidFill>
                <a:schemeClr val="bg1"/>
              </a:solidFill>
              <a:latin typeface="+mn-lt"/>
              <a:ea typeface="+mn-ea"/>
              <a:cs typeface="+mn-cs"/>
            </a:rPr>
            <a:t>Timely</a:t>
          </a:r>
          <a:r>
            <a:rPr lang="en-IN" sz="105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 and Accurate Monthly Closures</a:t>
          </a:r>
          <a:endParaRPr lang="en-IN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19049</xdr:colOff>
      <xdr:row>22</xdr:row>
      <xdr:rowOff>47625</xdr:rowOff>
    </xdr:from>
    <xdr:to>
      <xdr:col>12</xdr:col>
      <xdr:colOff>228600</xdr:colOff>
      <xdr:row>24</xdr:row>
      <xdr:rowOff>28575</xdr:rowOff>
    </xdr:to>
    <xdr:sp macro="" textlink="">
      <xdr:nvSpPr>
        <xdr:cNvPr id="18" name="Rectangle 17"/>
        <xdr:cNvSpPr/>
      </xdr:nvSpPr>
      <xdr:spPr>
        <a:xfrm>
          <a:off x="4286249" y="4038600"/>
          <a:ext cx="3257551" cy="2857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050" b="1">
              <a:solidFill>
                <a:schemeClr val="bg1"/>
              </a:solidFill>
            </a:rPr>
            <a:t>Efficient</a:t>
          </a:r>
          <a:r>
            <a:rPr lang="en-IN" sz="1050" b="1" baseline="0">
              <a:solidFill>
                <a:schemeClr val="bg1"/>
              </a:solidFill>
            </a:rPr>
            <a:t> </a:t>
          </a:r>
          <a:r>
            <a:rPr lang="en-IN" sz="1050" b="1">
              <a:solidFill>
                <a:schemeClr val="bg1"/>
              </a:solidFill>
            </a:rPr>
            <a:t>Payables Processing  and Receivables</a:t>
          </a:r>
          <a:r>
            <a:rPr lang="en-IN" sz="1050" b="1" baseline="0">
              <a:solidFill>
                <a:schemeClr val="bg1"/>
              </a:solidFill>
            </a:rPr>
            <a:t> Alerts</a:t>
          </a:r>
          <a:r>
            <a:rPr lang="en-IN" sz="1050" b="1">
              <a:solidFill>
                <a:schemeClr val="bg1"/>
              </a:solidFill>
            </a:rPr>
            <a:t> </a:t>
          </a:r>
          <a:r>
            <a:rPr lang="en-IN" sz="1050" b="1" baseline="0">
              <a:solidFill>
                <a:schemeClr val="bg1"/>
              </a:solidFill>
            </a:rPr>
            <a:t> </a:t>
          </a:r>
          <a:endParaRPr lang="en-IN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9524</xdr:colOff>
      <xdr:row>6</xdr:row>
      <xdr:rowOff>47625</xdr:rowOff>
    </xdr:from>
    <xdr:to>
      <xdr:col>18</xdr:col>
      <xdr:colOff>238125</xdr:colOff>
      <xdr:row>9</xdr:row>
      <xdr:rowOff>0</xdr:rowOff>
    </xdr:to>
    <xdr:sp macro="" textlink="">
      <xdr:nvSpPr>
        <xdr:cNvPr id="19" name="Rectangle 18"/>
        <xdr:cNvSpPr/>
      </xdr:nvSpPr>
      <xdr:spPr>
        <a:xfrm>
          <a:off x="6715124" y="1190625"/>
          <a:ext cx="4495801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Revenue all Trust and split</a:t>
          </a:r>
          <a:endParaRPr lang="en-IN" sz="1050" b="1" baseline="0"/>
        </a:p>
      </xdr:txBody>
    </xdr:sp>
    <xdr:clientData/>
  </xdr:twoCellAnchor>
  <xdr:twoCellAnchor>
    <xdr:from>
      <xdr:col>11</xdr:col>
      <xdr:colOff>19050</xdr:colOff>
      <xdr:row>11</xdr:row>
      <xdr:rowOff>85725</xdr:rowOff>
    </xdr:from>
    <xdr:to>
      <xdr:col>13</xdr:col>
      <xdr:colOff>209550</xdr:colOff>
      <xdr:row>13</xdr:row>
      <xdr:rowOff>161925</xdr:rowOff>
    </xdr:to>
    <xdr:sp macro="" textlink="">
      <xdr:nvSpPr>
        <xdr:cNvPr id="20" name="Rectangle 19"/>
        <xdr:cNvSpPr/>
      </xdr:nvSpPr>
      <xdr:spPr>
        <a:xfrm>
          <a:off x="6724650" y="20955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Cash Flow</a:t>
          </a:r>
        </a:p>
      </xdr:txBody>
    </xdr:sp>
    <xdr:clientData/>
  </xdr:twoCellAnchor>
  <xdr:twoCellAnchor>
    <xdr:from>
      <xdr:col>15</xdr:col>
      <xdr:colOff>419100</xdr:colOff>
      <xdr:row>24</xdr:row>
      <xdr:rowOff>142875</xdr:rowOff>
    </xdr:from>
    <xdr:to>
      <xdr:col>18</xdr:col>
      <xdr:colOff>571500</xdr:colOff>
      <xdr:row>28</xdr:row>
      <xdr:rowOff>9524</xdr:rowOff>
    </xdr:to>
    <xdr:sp macro="" textlink="">
      <xdr:nvSpPr>
        <xdr:cNvPr id="21" name="Rectangle 20"/>
        <xdr:cNvSpPr/>
      </xdr:nvSpPr>
      <xdr:spPr>
        <a:xfrm>
          <a:off x="9563100" y="4438650"/>
          <a:ext cx="1981200" cy="62864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Risk Management - notify potential</a:t>
          </a:r>
          <a:r>
            <a:rPr lang="en-IN" sz="1000" b="1" baseline="0"/>
            <a:t> liability </a:t>
          </a:r>
          <a:r>
            <a:rPr lang="en-IN" sz="1000" b="1"/>
            <a:t> , Audit Observations - track NCs </a:t>
          </a:r>
        </a:p>
      </xdr:txBody>
    </xdr:sp>
    <xdr:clientData/>
  </xdr:twoCellAnchor>
  <xdr:twoCellAnchor>
    <xdr:from>
      <xdr:col>13</xdr:col>
      <xdr:colOff>342900</xdr:colOff>
      <xdr:row>11</xdr:row>
      <xdr:rowOff>85725</xdr:rowOff>
    </xdr:from>
    <xdr:to>
      <xdr:col>15</xdr:col>
      <xdr:colOff>533400</xdr:colOff>
      <xdr:row>13</xdr:row>
      <xdr:rowOff>161925</xdr:rowOff>
    </xdr:to>
    <xdr:sp macro="" textlink="">
      <xdr:nvSpPr>
        <xdr:cNvPr id="22" name="Rectangle 21"/>
        <xdr:cNvSpPr/>
      </xdr:nvSpPr>
      <xdr:spPr>
        <a:xfrm>
          <a:off x="8267700" y="20955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Donation for Charitable Activities</a:t>
          </a:r>
        </a:p>
      </xdr:txBody>
    </xdr:sp>
    <xdr:clientData/>
  </xdr:twoCellAnchor>
  <xdr:twoCellAnchor>
    <xdr:from>
      <xdr:col>16</xdr:col>
      <xdr:colOff>57150</xdr:colOff>
      <xdr:row>11</xdr:row>
      <xdr:rowOff>76200</xdr:rowOff>
    </xdr:from>
    <xdr:to>
      <xdr:col>18</xdr:col>
      <xdr:colOff>247650</xdr:colOff>
      <xdr:row>13</xdr:row>
      <xdr:rowOff>152400</xdr:rowOff>
    </xdr:to>
    <xdr:sp macro="" textlink="">
      <xdr:nvSpPr>
        <xdr:cNvPr id="23" name="Rectangle 22"/>
        <xdr:cNvSpPr/>
      </xdr:nvSpPr>
      <xdr:spPr>
        <a:xfrm>
          <a:off x="9810750" y="208597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Potential Savings Oppurtunity</a:t>
          </a:r>
        </a:p>
      </xdr:txBody>
    </xdr:sp>
    <xdr:clientData/>
  </xdr:twoCellAnchor>
  <xdr:twoCellAnchor>
    <xdr:from>
      <xdr:col>15</xdr:col>
      <xdr:colOff>419101</xdr:colOff>
      <xdr:row>22</xdr:row>
      <xdr:rowOff>38100</xdr:rowOff>
    </xdr:from>
    <xdr:to>
      <xdr:col>18</xdr:col>
      <xdr:colOff>542925</xdr:colOff>
      <xdr:row>23</xdr:row>
      <xdr:rowOff>161925</xdr:rowOff>
    </xdr:to>
    <xdr:sp macro="" textlink="">
      <xdr:nvSpPr>
        <xdr:cNvPr id="24" name="Rectangle 23"/>
        <xdr:cNvSpPr/>
      </xdr:nvSpPr>
      <xdr:spPr>
        <a:xfrm>
          <a:off x="9563101" y="4029075"/>
          <a:ext cx="1952624" cy="23812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Controllership and</a:t>
          </a:r>
          <a:r>
            <a:rPr lang="en-IN" sz="1100" b="1" baseline="0">
              <a:solidFill>
                <a:schemeClr val="bg1"/>
              </a:solidFill>
            </a:rPr>
            <a:t> Audit</a:t>
          </a:r>
          <a:r>
            <a:rPr lang="en-IN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133350</xdr:colOff>
      <xdr:row>29</xdr:row>
      <xdr:rowOff>9525</xdr:rowOff>
    </xdr:from>
    <xdr:to>
      <xdr:col>2</xdr:col>
      <xdr:colOff>323850</xdr:colOff>
      <xdr:row>33</xdr:row>
      <xdr:rowOff>180975</xdr:rowOff>
    </xdr:to>
    <xdr:sp macro="" textlink="">
      <xdr:nvSpPr>
        <xdr:cNvPr id="25" name="Rectangle 24"/>
        <xdr:cNvSpPr/>
      </xdr:nvSpPr>
      <xdr:spPr>
        <a:xfrm>
          <a:off x="133350" y="50673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LEARNING &amp; DEVELOPMENT</a:t>
          </a:r>
        </a:p>
      </xdr:txBody>
    </xdr:sp>
    <xdr:clientData/>
  </xdr:twoCellAnchor>
  <xdr:twoCellAnchor>
    <xdr:from>
      <xdr:col>3</xdr:col>
      <xdr:colOff>28575</xdr:colOff>
      <xdr:row>30</xdr:row>
      <xdr:rowOff>142875</xdr:rowOff>
    </xdr:from>
    <xdr:to>
      <xdr:col>5</xdr:col>
      <xdr:colOff>219075</xdr:colOff>
      <xdr:row>33</xdr:row>
      <xdr:rowOff>28575</xdr:rowOff>
    </xdr:to>
    <xdr:sp macro="" textlink="">
      <xdr:nvSpPr>
        <xdr:cNvPr id="26" name="Rectangle 25"/>
        <xdr:cNvSpPr/>
      </xdr:nvSpPr>
      <xdr:spPr>
        <a:xfrm>
          <a:off x="1857375" y="539115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Securing key positions</a:t>
          </a:r>
        </a:p>
      </xdr:txBody>
    </xdr:sp>
    <xdr:clientData/>
  </xdr:twoCellAnchor>
  <xdr:twoCellAnchor>
    <xdr:from>
      <xdr:col>3</xdr:col>
      <xdr:colOff>38100</xdr:colOff>
      <xdr:row>29</xdr:row>
      <xdr:rowOff>28575</xdr:rowOff>
    </xdr:from>
    <xdr:to>
      <xdr:col>13</xdr:col>
      <xdr:colOff>209549</xdr:colOff>
      <xdr:row>30</xdr:row>
      <xdr:rowOff>95249</xdr:rowOff>
    </xdr:to>
    <xdr:sp macro="" textlink="">
      <xdr:nvSpPr>
        <xdr:cNvPr id="27" name="Rectangle 26"/>
        <xdr:cNvSpPr/>
      </xdr:nvSpPr>
      <xdr:spPr>
        <a:xfrm>
          <a:off x="1866900" y="5086350"/>
          <a:ext cx="6267449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F&amp;A Staff 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438150</xdr:colOff>
      <xdr:row>30</xdr:row>
      <xdr:rowOff>142875</xdr:rowOff>
    </xdr:from>
    <xdr:to>
      <xdr:col>8</xdr:col>
      <xdr:colOff>19050</xdr:colOff>
      <xdr:row>33</xdr:row>
      <xdr:rowOff>28575</xdr:rowOff>
    </xdr:to>
    <xdr:sp macro="" textlink="">
      <xdr:nvSpPr>
        <xdr:cNvPr id="28" name="Rectangle 27"/>
        <xdr:cNvSpPr/>
      </xdr:nvSpPr>
      <xdr:spPr>
        <a:xfrm>
          <a:off x="3486150" y="539115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Career Planning</a:t>
          </a:r>
        </a:p>
      </xdr:txBody>
    </xdr:sp>
    <xdr:clientData/>
  </xdr:twoCellAnchor>
  <xdr:twoCellAnchor>
    <xdr:from>
      <xdr:col>8</xdr:col>
      <xdr:colOff>228600</xdr:colOff>
      <xdr:row>30</xdr:row>
      <xdr:rowOff>152400</xdr:rowOff>
    </xdr:from>
    <xdr:to>
      <xdr:col>10</xdr:col>
      <xdr:colOff>419100</xdr:colOff>
      <xdr:row>33</xdr:row>
      <xdr:rowOff>38100</xdr:rowOff>
    </xdr:to>
    <xdr:sp macro="" textlink="">
      <xdr:nvSpPr>
        <xdr:cNvPr id="29" name="Rectangle 28"/>
        <xdr:cNvSpPr/>
      </xdr:nvSpPr>
      <xdr:spPr>
        <a:xfrm>
          <a:off x="5105400" y="5400675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Training Manhours</a:t>
          </a:r>
        </a:p>
      </xdr:txBody>
    </xdr:sp>
    <xdr:clientData/>
  </xdr:twoCellAnchor>
  <xdr:twoCellAnchor>
    <xdr:from>
      <xdr:col>14</xdr:col>
      <xdr:colOff>304800</xdr:colOff>
      <xdr:row>30</xdr:row>
      <xdr:rowOff>142875</xdr:rowOff>
    </xdr:from>
    <xdr:to>
      <xdr:col>18</xdr:col>
      <xdr:colOff>533400</xdr:colOff>
      <xdr:row>33</xdr:row>
      <xdr:rowOff>28575</xdr:rowOff>
    </xdr:to>
    <xdr:sp macro="" textlink="">
      <xdr:nvSpPr>
        <xdr:cNvPr id="30" name="Rectangle 29"/>
        <xdr:cNvSpPr/>
      </xdr:nvSpPr>
      <xdr:spPr>
        <a:xfrm>
          <a:off x="8839200" y="5391150"/>
          <a:ext cx="26670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Reduction</a:t>
          </a:r>
          <a:r>
            <a:rPr lang="en-IN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of manual processes in Accounts</a:t>
          </a:r>
          <a:endParaRPr lang="en-IN" sz="1000"/>
        </a:p>
      </xdr:txBody>
    </xdr:sp>
    <xdr:clientData/>
  </xdr:twoCellAnchor>
  <xdr:twoCellAnchor>
    <xdr:from>
      <xdr:col>5</xdr:col>
      <xdr:colOff>219075</xdr:colOff>
      <xdr:row>31</xdr:row>
      <xdr:rowOff>180975</xdr:rowOff>
    </xdr:from>
    <xdr:to>
      <xdr:col>5</xdr:col>
      <xdr:colOff>438150</xdr:colOff>
      <xdr:row>31</xdr:row>
      <xdr:rowOff>180975</xdr:rowOff>
    </xdr:to>
    <xdr:cxnSp macro="">
      <xdr:nvCxnSpPr>
        <xdr:cNvPr id="31" name="Straight Arrow Connector 30"/>
        <xdr:cNvCxnSpPr>
          <a:stCxn id="26" idx="3"/>
          <a:endCxn id="28" idx="1"/>
        </xdr:cNvCxnSpPr>
      </xdr:nvCxnSpPr>
      <xdr:spPr>
        <a:xfrm>
          <a:off x="3267075" y="5619750"/>
          <a:ext cx="2190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31</xdr:row>
      <xdr:rowOff>180975</xdr:rowOff>
    </xdr:from>
    <xdr:to>
      <xdr:col>8</xdr:col>
      <xdr:colOff>228600</xdr:colOff>
      <xdr:row>32</xdr:row>
      <xdr:rowOff>0</xdr:rowOff>
    </xdr:to>
    <xdr:cxnSp macro="">
      <xdr:nvCxnSpPr>
        <xdr:cNvPr id="32" name="Straight Arrow Connector 31"/>
        <xdr:cNvCxnSpPr>
          <a:stCxn id="28" idx="3"/>
          <a:endCxn id="29" idx="1"/>
        </xdr:cNvCxnSpPr>
      </xdr:nvCxnSpPr>
      <xdr:spPr>
        <a:xfrm>
          <a:off x="4895850" y="5619750"/>
          <a:ext cx="2095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28</xdr:row>
      <xdr:rowOff>28575</xdr:rowOff>
    </xdr:from>
    <xdr:to>
      <xdr:col>4</xdr:col>
      <xdr:colOff>161925</xdr:colOff>
      <xdr:row>28</xdr:row>
      <xdr:rowOff>171450</xdr:rowOff>
    </xdr:to>
    <xdr:sp macro="" textlink="">
      <xdr:nvSpPr>
        <xdr:cNvPr id="33" name="Up Arrow 32"/>
        <xdr:cNvSpPr/>
      </xdr:nvSpPr>
      <xdr:spPr>
        <a:xfrm>
          <a:off x="2419350" y="489585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28</xdr:row>
      <xdr:rowOff>38100</xdr:rowOff>
    </xdr:from>
    <xdr:to>
      <xdr:col>7</xdr:col>
      <xdr:colOff>600075</xdr:colOff>
      <xdr:row>28</xdr:row>
      <xdr:rowOff>180975</xdr:rowOff>
    </xdr:to>
    <xdr:sp macro="" textlink="">
      <xdr:nvSpPr>
        <xdr:cNvPr id="34" name="Up Arrow 33"/>
        <xdr:cNvSpPr/>
      </xdr:nvSpPr>
      <xdr:spPr>
        <a:xfrm>
          <a:off x="4686300" y="4905375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561975</xdr:colOff>
      <xdr:row>28</xdr:row>
      <xdr:rowOff>9525</xdr:rowOff>
    </xdr:from>
    <xdr:to>
      <xdr:col>12</xdr:col>
      <xdr:colOff>133350</xdr:colOff>
      <xdr:row>28</xdr:row>
      <xdr:rowOff>152400</xdr:rowOff>
    </xdr:to>
    <xdr:sp macro="" textlink="">
      <xdr:nvSpPr>
        <xdr:cNvPr id="35" name="Up Arrow 34"/>
        <xdr:cNvSpPr/>
      </xdr:nvSpPr>
      <xdr:spPr>
        <a:xfrm>
          <a:off x="7267575" y="48768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17</xdr:col>
      <xdr:colOff>276225</xdr:colOff>
      <xdr:row>28</xdr:row>
      <xdr:rowOff>9525</xdr:rowOff>
    </xdr:from>
    <xdr:to>
      <xdr:col>17</xdr:col>
      <xdr:colOff>457200</xdr:colOff>
      <xdr:row>28</xdr:row>
      <xdr:rowOff>152400</xdr:rowOff>
    </xdr:to>
    <xdr:sp macro="" textlink="">
      <xdr:nvSpPr>
        <xdr:cNvPr id="36" name="Up Arrow 35"/>
        <xdr:cNvSpPr/>
      </xdr:nvSpPr>
      <xdr:spPr>
        <a:xfrm>
          <a:off x="10639425" y="48768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0</xdr:col>
      <xdr:colOff>123825</xdr:colOff>
      <xdr:row>1</xdr:row>
      <xdr:rowOff>66675</xdr:rowOff>
    </xdr:from>
    <xdr:to>
      <xdr:col>18</xdr:col>
      <xdr:colOff>590550</xdr:colOff>
      <xdr:row>2</xdr:row>
      <xdr:rowOff>133350</xdr:rowOff>
    </xdr:to>
    <xdr:sp macro="" textlink="">
      <xdr:nvSpPr>
        <xdr:cNvPr id="40" name="Rectangle 39"/>
        <xdr:cNvSpPr/>
      </xdr:nvSpPr>
      <xdr:spPr>
        <a:xfrm>
          <a:off x="123825" y="257175"/>
          <a:ext cx="1143952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ISKCON FINANCE BALANCED SCORECARD</a:t>
          </a:r>
          <a:r>
            <a:rPr lang="en-IN" sz="1600" b="1" baseline="0"/>
            <a:t> STRATEGY INTENT MAP FOR FY13-14</a:t>
          </a:r>
          <a:endParaRPr lang="en-IN" sz="1600" b="1"/>
        </a:p>
      </xdr:txBody>
    </xdr:sp>
    <xdr:clientData/>
  </xdr:twoCellAnchor>
  <xdr:twoCellAnchor>
    <xdr:from>
      <xdr:col>0</xdr:col>
      <xdr:colOff>123825</xdr:colOff>
      <xdr:row>3</xdr:row>
      <xdr:rowOff>19050</xdr:rowOff>
    </xdr:from>
    <xdr:to>
      <xdr:col>18</xdr:col>
      <xdr:colOff>590550</xdr:colOff>
      <xdr:row>5</xdr:row>
      <xdr:rowOff>85726</xdr:rowOff>
    </xdr:to>
    <xdr:sp macro="" textlink="">
      <xdr:nvSpPr>
        <xdr:cNvPr id="41" name="Rectangle 40"/>
        <xdr:cNvSpPr/>
      </xdr:nvSpPr>
      <xdr:spPr>
        <a:xfrm>
          <a:off x="123825" y="590550"/>
          <a:ext cx="11439525" cy="447676"/>
        </a:xfrm>
        <a:prstGeom prst="rect">
          <a:avLst/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Objective:   </a:t>
          </a:r>
          <a:endParaRPr lang="en-IN" sz="1050" b="1"/>
        </a:p>
      </xdr:txBody>
    </xdr:sp>
    <xdr:clientData/>
  </xdr:twoCellAnchor>
  <xdr:twoCellAnchor>
    <xdr:from>
      <xdr:col>3</xdr:col>
      <xdr:colOff>19051</xdr:colOff>
      <xdr:row>17</xdr:row>
      <xdr:rowOff>66675</xdr:rowOff>
    </xdr:from>
    <xdr:to>
      <xdr:col>7</xdr:col>
      <xdr:colOff>390524</xdr:colOff>
      <xdr:row>18</xdr:row>
      <xdr:rowOff>142875</xdr:rowOff>
    </xdr:to>
    <xdr:sp macro="" textlink="">
      <xdr:nvSpPr>
        <xdr:cNvPr id="42" name="Rectangle 41"/>
        <xdr:cNvSpPr/>
      </xdr:nvSpPr>
      <xdr:spPr>
        <a:xfrm>
          <a:off x="1847851" y="3152775"/>
          <a:ext cx="2809873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Timely and Accurate Reports</a:t>
          </a:r>
        </a:p>
      </xdr:txBody>
    </xdr:sp>
    <xdr:clientData/>
  </xdr:twoCellAnchor>
  <xdr:twoCellAnchor>
    <xdr:from>
      <xdr:col>14</xdr:col>
      <xdr:colOff>438152</xdr:colOff>
      <xdr:row>17</xdr:row>
      <xdr:rowOff>66675</xdr:rowOff>
    </xdr:from>
    <xdr:to>
      <xdr:col>18</xdr:col>
      <xdr:colOff>561976</xdr:colOff>
      <xdr:row>18</xdr:row>
      <xdr:rowOff>114300</xdr:rowOff>
    </xdr:to>
    <xdr:sp macro="" textlink="">
      <xdr:nvSpPr>
        <xdr:cNvPr id="45" name="Rectangle 44"/>
        <xdr:cNvSpPr/>
      </xdr:nvSpPr>
      <xdr:spPr>
        <a:xfrm>
          <a:off x="8972552" y="3152775"/>
          <a:ext cx="2562224" cy="2381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Finance Interaction with Operations</a:t>
          </a:r>
        </a:p>
      </xdr:txBody>
    </xdr:sp>
    <xdr:clientData/>
  </xdr:twoCellAnchor>
  <xdr:twoCellAnchor>
    <xdr:from>
      <xdr:col>6</xdr:col>
      <xdr:colOff>361950</xdr:colOff>
      <xdr:row>9</xdr:row>
      <xdr:rowOff>19050</xdr:rowOff>
    </xdr:from>
    <xdr:to>
      <xdr:col>6</xdr:col>
      <xdr:colOff>542925</xdr:colOff>
      <xdr:row>9</xdr:row>
      <xdr:rowOff>161925</xdr:rowOff>
    </xdr:to>
    <xdr:sp macro="" textlink="">
      <xdr:nvSpPr>
        <xdr:cNvPr id="47" name="Up Arrow 46"/>
        <xdr:cNvSpPr/>
      </xdr:nvSpPr>
      <xdr:spPr>
        <a:xfrm>
          <a:off x="4019550" y="1647825"/>
          <a:ext cx="180975" cy="142875"/>
        </a:xfrm>
        <a:prstGeom prst="up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333375</xdr:colOff>
      <xdr:row>20</xdr:row>
      <xdr:rowOff>180975</xdr:rowOff>
    </xdr:from>
    <xdr:to>
      <xdr:col>9</xdr:col>
      <xdr:colOff>514350</xdr:colOff>
      <xdr:row>21</xdr:row>
      <xdr:rowOff>133350</xdr:rowOff>
    </xdr:to>
    <xdr:sp macro="" textlink="">
      <xdr:nvSpPr>
        <xdr:cNvPr id="51" name="Up Arrow 50"/>
        <xdr:cNvSpPr/>
      </xdr:nvSpPr>
      <xdr:spPr>
        <a:xfrm>
          <a:off x="5819775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371475</xdr:colOff>
      <xdr:row>21</xdr:row>
      <xdr:rowOff>0</xdr:rowOff>
    </xdr:from>
    <xdr:to>
      <xdr:col>5</xdr:col>
      <xdr:colOff>552450</xdr:colOff>
      <xdr:row>22</xdr:row>
      <xdr:rowOff>0</xdr:rowOff>
    </xdr:to>
    <xdr:sp macro="" textlink="">
      <xdr:nvSpPr>
        <xdr:cNvPr id="52" name="Up Arrow 51"/>
        <xdr:cNvSpPr/>
      </xdr:nvSpPr>
      <xdr:spPr>
        <a:xfrm>
          <a:off x="3419475" y="3848100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323850</xdr:colOff>
      <xdr:row>22</xdr:row>
      <xdr:rowOff>38100</xdr:rowOff>
    </xdr:from>
    <xdr:to>
      <xdr:col>15</xdr:col>
      <xdr:colOff>304799</xdr:colOff>
      <xdr:row>24</xdr:row>
      <xdr:rowOff>161925</xdr:rowOff>
    </xdr:to>
    <xdr:sp macro="" textlink="">
      <xdr:nvSpPr>
        <xdr:cNvPr id="53" name="Rectangle 52"/>
        <xdr:cNvSpPr/>
      </xdr:nvSpPr>
      <xdr:spPr>
        <a:xfrm>
          <a:off x="7639050" y="4029075"/>
          <a:ext cx="1809749" cy="42862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050" b="1">
              <a:solidFill>
                <a:schemeClr val="bg1"/>
              </a:solidFill>
            </a:rPr>
            <a:t>Budgeting Process and Cost Management</a:t>
          </a:r>
        </a:p>
      </xdr:txBody>
    </xdr:sp>
    <xdr:clientData/>
  </xdr:twoCellAnchor>
  <xdr:twoCellAnchor>
    <xdr:from>
      <xdr:col>13</xdr:col>
      <xdr:colOff>571500</xdr:colOff>
      <xdr:row>20</xdr:row>
      <xdr:rowOff>180975</xdr:rowOff>
    </xdr:from>
    <xdr:to>
      <xdr:col>14</xdr:col>
      <xdr:colOff>142875</xdr:colOff>
      <xdr:row>21</xdr:row>
      <xdr:rowOff>133350</xdr:rowOff>
    </xdr:to>
    <xdr:sp macro="" textlink="">
      <xdr:nvSpPr>
        <xdr:cNvPr id="55" name="Up Arrow 54"/>
        <xdr:cNvSpPr/>
      </xdr:nvSpPr>
      <xdr:spPr>
        <a:xfrm>
          <a:off x="8496300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0</xdr:colOff>
      <xdr:row>25</xdr:row>
      <xdr:rowOff>19050</xdr:rowOff>
    </xdr:from>
    <xdr:to>
      <xdr:col>10</xdr:col>
      <xdr:colOff>276225</xdr:colOff>
      <xdr:row>27</xdr:row>
      <xdr:rowOff>171450</xdr:rowOff>
    </xdr:to>
    <xdr:sp macro="" textlink="">
      <xdr:nvSpPr>
        <xdr:cNvPr id="56" name="Rectangle 55"/>
        <xdr:cNvSpPr/>
      </xdr:nvSpPr>
      <xdr:spPr>
        <a:xfrm>
          <a:off x="5486400" y="4505325"/>
          <a:ext cx="885825" cy="533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Accounting Accuracy</a:t>
          </a:r>
        </a:p>
      </xdr:txBody>
    </xdr:sp>
    <xdr:clientData/>
  </xdr:twoCellAnchor>
  <xdr:twoCellAnchor>
    <xdr:from>
      <xdr:col>14</xdr:col>
      <xdr:colOff>285751</xdr:colOff>
      <xdr:row>29</xdr:row>
      <xdr:rowOff>19051</xdr:rowOff>
    </xdr:from>
    <xdr:to>
      <xdr:col>18</xdr:col>
      <xdr:colOff>533400</xdr:colOff>
      <xdr:row>30</xdr:row>
      <xdr:rowOff>66675</xdr:rowOff>
    </xdr:to>
    <xdr:sp macro="" textlink="">
      <xdr:nvSpPr>
        <xdr:cNvPr id="57" name="Rectangle 56"/>
        <xdr:cNvSpPr/>
      </xdr:nvSpPr>
      <xdr:spPr>
        <a:xfrm>
          <a:off x="8820151" y="5076826"/>
          <a:ext cx="2686049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Process Automation</a:t>
          </a:r>
        </a:p>
      </xdr:txBody>
    </xdr:sp>
    <xdr:clientData/>
  </xdr:twoCellAnchor>
  <xdr:twoCellAnchor>
    <xdr:from>
      <xdr:col>5</xdr:col>
      <xdr:colOff>180975</xdr:colOff>
      <xdr:row>14</xdr:row>
      <xdr:rowOff>19050</xdr:rowOff>
    </xdr:from>
    <xdr:to>
      <xdr:col>5</xdr:col>
      <xdr:colOff>361950</xdr:colOff>
      <xdr:row>14</xdr:row>
      <xdr:rowOff>161925</xdr:rowOff>
    </xdr:to>
    <xdr:sp macro="" textlink="">
      <xdr:nvSpPr>
        <xdr:cNvPr id="59" name="Up Arrow 58"/>
        <xdr:cNvSpPr/>
      </xdr:nvSpPr>
      <xdr:spPr>
        <a:xfrm>
          <a:off x="322897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600075</xdr:colOff>
      <xdr:row>14</xdr:row>
      <xdr:rowOff>28575</xdr:rowOff>
    </xdr:from>
    <xdr:to>
      <xdr:col>11</xdr:col>
      <xdr:colOff>171450</xdr:colOff>
      <xdr:row>14</xdr:row>
      <xdr:rowOff>171450</xdr:rowOff>
    </xdr:to>
    <xdr:sp macro="" textlink="">
      <xdr:nvSpPr>
        <xdr:cNvPr id="60" name="Up Arrow 59"/>
        <xdr:cNvSpPr/>
      </xdr:nvSpPr>
      <xdr:spPr>
        <a:xfrm>
          <a:off x="6696075" y="2609850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16</xdr:col>
      <xdr:colOff>466725</xdr:colOff>
      <xdr:row>14</xdr:row>
      <xdr:rowOff>19050</xdr:rowOff>
    </xdr:from>
    <xdr:to>
      <xdr:col>17</xdr:col>
      <xdr:colOff>38100</xdr:colOff>
      <xdr:row>14</xdr:row>
      <xdr:rowOff>161925</xdr:rowOff>
    </xdr:to>
    <xdr:sp macro="" textlink="">
      <xdr:nvSpPr>
        <xdr:cNvPr id="61" name="Up Arrow 60"/>
        <xdr:cNvSpPr/>
      </xdr:nvSpPr>
      <xdr:spPr>
        <a:xfrm>
          <a:off x="1022032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542925</xdr:colOff>
      <xdr:row>30</xdr:row>
      <xdr:rowOff>161925</xdr:rowOff>
    </xdr:from>
    <xdr:to>
      <xdr:col>13</xdr:col>
      <xdr:colOff>123825</xdr:colOff>
      <xdr:row>33</xdr:row>
      <xdr:rowOff>47625</xdr:rowOff>
    </xdr:to>
    <xdr:sp macro="" textlink="">
      <xdr:nvSpPr>
        <xdr:cNvPr id="64" name="Rectangle 63"/>
        <xdr:cNvSpPr/>
      </xdr:nvSpPr>
      <xdr:spPr>
        <a:xfrm>
          <a:off x="6638925" y="54102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Attrition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67"/>
  <sheetViews>
    <sheetView workbookViewId="0">
      <pane ySplit="1" topLeftCell="A659" activePane="bottomLeft" state="frozen"/>
      <selection pane="bottomLeft" activeCell="A668" sqref="A668"/>
    </sheetView>
  </sheetViews>
  <sheetFormatPr defaultRowHeight="24.95" customHeight="1" x14ac:dyDescent="0.25"/>
  <cols>
    <col min="1" max="1" width="10.5703125" style="5" bestFit="1" customWidth="1"/>
    <col min="2" max="2" width="42.5703125" bestFit="1" customWidth="1"/>
    <col min="3" max="3" width="13.28515625" style="5" bestFit="1" customWidth="1"/>
    <col min="4" max="4" width="22" style="24" bestFit="1" customWidth="1"/>
    <col min="5" max="5" width="12.7109375" bestFit="1" customWidth="1"/>
    <col min="6" max="6" width="17.42578125" style="5" bestFit="1" customWidth="1"/>
    <col min="7" max="7" width="9.28515625" customWidth="1"/>
    <col min="12" max="12" width="19.42578125" customWidth="1"/>
    <col min="13" max="24" width="9.140625" customWidth="1"/>
    <col min="25" max="25" width="11.140625" bestFit="1" customWidth="1"/>
  </cols>
  <sheetData>
    <row r="1" spans="1:25" s="1" customFormat="1" ht="24.95" customHeight="1" x14ac:dyDescent="0.25">
      <c r="A1" s="3" t="s">
        <v>370</v>
      </c>
      <c r="B1" s="3" t="s">
        <v>0</v>
      </c>
      <c r="C1" s="3" t="s">
        <v>371</v>
      </c>
      <c r="D1" s="4" t="s">
        <v>372</v>
      </c>
      <c r="E1" s="3" t="s">
        <v>373</v>
      </c>
      <c r="F1" s="3" t="s">
        <v>374</v>
      </c>
      <c r="G1" s="3" t="s">
        <v>377</v>
      </c>
      <c r="H1" s="3" t="s">
        <v>376</v>
      </c>
    </row>
    <row r="2" spans="1:25" ht="24.95" hidden="1" customHeight="1" x14ac:dyDescent="0.25">
      <c r="A2" s="6">
        <v>11064232</v>
      </c>
      <c r="B2" s="2" t="s">
        <v>158</v>
      </c>
      <c r="C2" s="6">
        <v>2501</v>
      </c>
      <c r="D2" s="23">
        <v>41009</v>
      </c>
      <c r="E2" s="2">
        <v>6769</v>
      </c>
      <c r="F2" s="6" t="s">
        <v>159</v>
      </c>
      <c r="G2" s="6" t="s">
        <v>378</v>
      </c>
      <c r="H2" s="6" t="str">
        <f>TEXT(D2,"mmm")</f>
        <v>Apr</v>
      </c>
    </row>
    <row r="3" spans="1:25" ht="24.95" hidden="1" customHeight="1" x14ac:dyDescent="0.25">
      <c r="A3" s="6">
        <v>11051455</v>
      </c>
      <c r="B3" s="2" t="s">
        <v>156</v>
      </c>
      <c r="C3" s="6">
        <v>2500</v>
      </c>
      <c r="D3" s="23">
        <v>41149</v>
      </c>
      <c r="E3" s="2">
        <v>336195</v>
      </c>
      <c r="F3" s="6" t="s">
        <v>159</v>
      </c>
      <c r="G3" s="6" t="s">
        <v>378</v>
      </c>
      <c r="H3" s="6" t="str">
        <f t="shared" ref="H3:H66" si="0">TEXT(D3,"mmm")</f>
        <v>Aug</v>
      </c>
      <c r="P3" s="19"/>
    </row>
    <row r="4" spans="1:25" ht="24.95" hidden="1" customHeight="1" x14ac:dyDescent="0.25">
      <c r="A4" s="6">
        <v>11056098</v>
      </c>
      <c r="B4" s="2" t="s">
        <v>160</v>
      </c>
      <c r="C4" s="6">
        <v>20555</v>
      </c>
      <c r="D4" s="23">
        <v>41081</v>
      </c>
      <c r="E4" s="2">
        <v>92398</v>
      </c>
      <c r="F4" s="6" t="s">
        <v>159</v>
      </c>
      <c r="G4" s="6" t="s">
        <v>378</v>
      </c>
      <c r="H4" s="6" t="str">
        <f t="shared" si="0"/>
        <v>Jun</v>
      </c>
    </row>
    <row r="5" spans="1:25" ht="24.95" hidden="1" customHeight="1" x14ac:dyDescent="0.25">
      <c r="A5" s="6">
        <v>11059023</v>
      </c>
      <c r="B5" s="2" t="s">
        <v>161</v>
      </c>
      <c r="C5" s="6">
        <v>35000</v>
      </c>
      <c r="D5" s="23">
        <v>41085</v>
      </c>
      <c r="E5" s="2">
        <v>20390</v>
      </c>
      <c r="F5" s="6" t="s">
        <v>159</v>
      </c>
      <c r="G5" s="6" t="s">
        <v>378</v>
      </c>
      <c r="H5" s="6" t="str">
        <f t="shared" si="0"/>
        <v>Jun</v>
      </c>
    </row>
    <row r="6" spans="1:25" ht="24.95" hidden="1" customHeight="1" x14ac:dyDescent="0.25">
      <c r="A6" s="6">
        <v>11064386</v>
      </c>
      <c r="B6" s="2" t="s">
        <v>53</v>
      </c>
      <c r="C6" s="6">
        <v>6000</v>
      </c>
      <c r="D6" s="23">
        <v>41052</v>
      </c>
      <c r="E6" s="2">
        <v>612869</v>
      </c>
      <c r="F6" s="6" t="s">
        <v>159</v>
      </c>
      <c r="G6" s="6" t="s">
        <v>378</v>
      </c>
      <c r="H6" s="6" t="str">
        <f t="shared" si="0"/>
        <v>May</v>
      </c>
      <c r="L6" s="15" t="s">
        <v>392</v>
      </c>
      <c r="M6" s="16" t="s">
        <v>376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</row>
    <row r="7" spans="1:25" ht="24.95" hidden="1" customHeight="1" x14ac:dyDescent="0.25">
      <c r="A7" s="6">
        <v>11064386</v>
      </c>
      <c r="B7" s="2" t="s">
        <v>53</v>
      </c>
      <c r="C7" s="6">
        <v>6000</v>
      </c>
      <c r="D7" s="23">
        <v>41082</v>
      </c>
      <c r="E7" s="2">
        <v>612870</v>
      </c>
      <c r="F7" s="6" t="s">
        <v>159</v>
      </c>
      <c r="G7" s="6" t="s">
        <v>378</v>
      </c>
      <c r="H7" s="6" t="str">
        <f t="shared" si="0"/>
        <v>Jun</v>
      </c>
      <c r="L7" s="10" t="s">
        <v>377</v>
      </c>
      <c r="M7" s="11" t="s">
        <v>383</v>
      </c>
      <c r="N7" s="11" t="s">
        <v>375</v>
      </c>
      <c r="O7" s="11" t="s">
        <v>384</v>
      </c>
      <c r="P7" s="11" t="s">
        <v>385</v>
      </c>
      <c r="Q7" s="11" t="s">
        <v>386</v>
      </c>
      <c r="R7" s="11" t="s">
        <v>387</v>
      </c>
      <c r="S7" s="11" t="s">
        <v>388</v>
      </c>
      <c r="T7" s="11" t="s">
        <v>389</v>
      </c>
      <c r="U7" s="11" t="s">
        <v>390</v>
      </c>
      <c r="V7" s="11" t="s">
        <v>380</v>
      </c>
      <c r="W7" s="11" t="s">
        <v>381</v>
      </c>
      <c r="X7" s="11" t="s">
        <v>382</v>
      </c>
      <c r="Y7" s="11" t="s">
        <v>391</v>
      </c>
    </row>
    <row r="8" spans="1:25" ht="24.95" hidden="1" customHeight="1" x14ac:dyDescent="0.25">
      <c r="A8" s="6">
        <v>11064386</v>
      </c>
      <c r="B8" s="2" t="s">
        <v>53</v>
      </c>
      <c r="C8" s="6">
        <v>6000</v>
      </c>
      <c r="D8" s="23">
        <v>41118</v>
      </c>
      <c r="E8" s="2">
        <v>612871</v>
      </c>
      <c r="F8" s="6" t="s">
        <v>159</v>
      </c>
      <c r="G8" s="6" t="s">
        <v>378</v>
      </c>
      <c r="H8" s="6" t="str">
        <f t="shared" si="0"/>
        <v>Jul</v>
      </c>
      <c r="L8" s="7" t="s">
        <v>378</v>
      </c>
      <c r="M8" s="9">
        <v>6</v>
      </c>
      <c r="N8" s="9">
        <v>14</v>
      </c>
      <c r="O8" s="9">
        <v>24</v>
      </c>
      <c r="P8" s="9">
        <v>32</v>
      </c>
      <c r="Q8" s="9">
        <v>49</v>
      </c>
      <c r="R8" s="9">
        <v>45</v>
      </c>
      <c r="S8" s="9">
        <v>25</v>
      </c>
      <c r="T8" s="9">
        <v>46</v>
      </c>
      <c r="U8" s="9">
        <v>37</v>
      </c>
      <c r="V8" s="9">
        <v>39</v>
      </c>
      <c r="W8" s="9">
        <v>23</v>
      </c>
      <c r="X8" s="9">
        <v>40</v>
      </c>
      <c r="Y8" s="9">
        <v>380</v>
      </c>
    </row>
    <row r="9" spans="1:25" ht="24.95" hidden="1" customHeight="1" x14ac:dyDescent="0.25">
      <c r="A9" s="6">
        <v>11043650</v>
      </c>
      <c r="B9" s="2" t="s">
        <v>162</v>
      </c>
      <c r="C9" s="6">
        <v>15555</v>
      </c>
      <c r="D9" s="23">
        <v>41075</v>
      </c>
      <c r="E9" s="2">
        <v>23148</v>
      </c>
      <c r="F9" s="6" t="s">
        <v>159</v>
      </c>
      <c r="G9" s="6" t="s">
        <v>378</v>
      </c>
      <c r="H9" s="6" t="str">
        <f t="shared" si="0"/>
        <v>Jun</v>
      </c>
      <c r="L9" s="7" t="s">
        <v>379</v>
      </c>
      <c r="M9" s="9">
        <v>22</v>
      </c>
      <c r="N9" s="9">
        <v>39</v>
      </c>
      <c r="O9" s="9">
        <v>39</v>
      </c>
      <c r="P9" s="9">
        <v>31</v>
      </c>
      <c r="Q9" s="9">
        <v>34</v>
      </c>
      <c r="R9" s="9">
        <v>42</v>
      </c>
      <c r="S9" s="9">
        <v>19</v>
      </c>
      <c r="T9" s="9">
        <v>27</v>
      </c>
      <c r="U9" s="9">
        <v>32</v>
      </c>
      <c r="V9" s="9">
        <v>1</v>
      </c>
      <c r="W9" s="9"/>
      <c r="X9" s="9"/>
      <c r="Y9" s="9">
        <v>286</v>
      </c>
    </row>
    <row r="10" spans="1:25" ht="24.95" hidden="1" customHeight="1" x14ac:dyDescent="0.25">
      <c r="A10" s="6">
        <v>11058509</v>
      </c>
      <c r="B10" s="2" t="s">
        <v>163</v>
      </c>
      <c r="C10" s="6">
        <v>5000</v>
      </c>
      <c r="D10" s="23">
        <v>41072</v>
      </c>
      <c r="E10" s="2">
        <v>14912</v>
      </c>
      <c r="F10" s="6" t="s">
        <v>159</v>
      </c>
      <c r="G10" s="6" t="s">
        <v>378</v>
      </c>
      <c r="H10" s="6" t="str">
        <f t="shared" si="0"/>
        <v>Jun</v>
      </c>
      <c r="L10" s="11" t="s">
        <v>391</v>
      </c>
      <c r="M10" s="12">
        <f>SUM(M8:M9)</f>
        <v>28</v>
      </c>
      <c r="N10" s="12">
        <f t="shared" ref="N10:Y10" si="1">SUM(N8:N9)</f>
        <v>53</v>
      </c>
      <c r="O10" s="12">
        <f t="shared" si="1"/>
        <v>63</v>
      </c>
      <c r="P10" s="12">
        <f t="shared" si="1"/>
        <v>63</v>
      </c>
      <c r="Q10" s="12">
        <f t="shared" si="1"/>
        <v>83</v>
      </c>
      <c r="R10" s="12">
        <f t="shared" si="1"/>
        <v>87</v>
      </c>
      <c r="S10" s="12">
        <f t="shared" si="1"/>
        <v>44</v>
      </c>
      <c r="T10" s="12">
        <f t="shared" si="1"/>
        <v>73</v>
      </c>
      <c r="U10" s="12">
        <f t="shared" si="1"/>
        <v>69</v>
      </c>
      <c r="V10" s="12">
        <f t="shared" si="1"/>
        <v>40</v>
      </c>
      <c r="W10" s="12">
        <f t="shared" si="1"/>
        <v>23</v>
      </c>
      <c r="X10" s="12">
        <f t="shared" si="1"/>
        <v>40</v>
      </c>
      <c r="Y10" s="12">
        <f t="shared" si="1"/>
        <v>666</v>
      </c>
    </row>
    <row r="11" spans="1:25" ht="24.95" hidden="1" customHeight="1" x14ac:dyDescent="0.25">
      <c r="A11" s="6">
        <v>11058974</v>
      </c>
      <c r="B11" s="2" t="s">
        <v>164</v>
      </c>
      <c r="C11" s="6">
        <v>10000</v>
      </c>
      <c r="D11" s="23">
        <v>41152</v>
      </c>
      <c r="E11" s="2">
        <v>569344</v>
      </c>
      <c r="F11" s="6" t="s">
        <v>159</v>
      </c>
      <c r="G11" s="6" t="s">
        <v>378</v>
      </c>
      <c r="H11" s="6" t="str">
        <f t="shared" si="0"/>
        <v>Aug</v>
      </c>
    </row>
    <row r="12" spans="1:25" ht="24.95" hidden="1" customHeight="1" x14ac:dyDescent="0.25">
      <c r="A12" s="6">
        <v>11064751</v>
      </c>
      <c r="B12" s="2" t="s">
        <v>58</v>
      </c>
      <c r="C12" s="6">
        <v>6000</v>
      </c>
      <c r="D12" s="23">
        <v>41064</v>
      </c>
      <c r="E12" s="2">
        <v>142288</v>
      </c>
      <c r="F12" s="6" t="s">
        <v>159</v>
      </c>
      <c r="G12" s="6" t="s">
        <v>378</v>
      </c>
      <c r="H12" s="6" t="str">
        <f t="shared" si="0"/>
        <v>Jun</v>
      </c>
    </row>
    <row r="13" spans="1:25" ht="24.95" hidden="1" customHeight="1" x14ac:dyDescent="0.25">
      <c r="A13" s="6">
        <v>11057094</v>
      </c>
      <c r="B13" s="2" t="s">
        <v>165</v>
      </c>
      <c r="C13" s="6">
        <v>5000</v>
      </c>
      <c r="D13" s="23">
        <v>41151</v>
      </c>
      <c r="E13" s="2">
        <v>255899</v>
      </c>
      <c r="F13" s="6" t="s">
        <v>159</v>
      </c>
      <c r="G13" s="6" t="s">
        <v>378</v>
      </c>
      <c r="H13" s="6" t="str">
        <f t="shared" si="0"/>
        <v>Aug</v>
      </c>
    </row>
    <row r="14" spans="1:25" ht="24.95" hidden="1" customHeight="1" x14ac:dyDescent="0.25">
      <c r="A14" s="6">
        <v>11057094</v>
      </c>
      <c r="B14" s="2" t="s">
        <v>165</v>
      </c>
      <c r="C14" s="6">
        <v>5000</v>
      </c>
      <c r="D14" s="23">
        <v>41180</v>
      </c>
      <c r="E14" s="2">
        <v>255900</v>
      </c>
      <c r="F14" s="6" t="s">
        <v>159</v>
      </c>
      <c r="G14" s="6" t="s">
        <v>378</v>
      </c>
      <c r="H14" s="6" t="str">
        <f t="shared" si="0"/>
        <v>Sep</v>
      </c>
    </row>
    <row r="15" spans="1:25" ht="24.95" hidden="1" customHeight="1" x14ac:dyDescent="0.25">
      <c r="A15" s="6">
        <v>11064780</v>
      </c>
      <c r="B15" s="2" t="s">
        <v>61</v>
      </c>
      <c r="C15" s="6">
        <v>36001</v>
      </c>
      <c r="D15" s="23">
        <v>41039</v>
      </c>
      <c r="E15" s="2">
        <v>820523</v>
      </c>
      <c r="F15" s="6" t="s">
        <v>159</v>
      </c>
      <c r="G15" s="6" t="s">
        <v>378</v>
      </c>
      <c r="H15" s="6" t="str">
        <f t="shared" si="0"/>
        <v>May</v>
      </c>
      <c r="L15" s="15" t="s">
        <v>393</v>
      </c>
      <c r="M15" s="15" t="s">
        <v>376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</row>
    <row r="16" spans="1:25" ht="24.95" hidden="1" customHeight="1" x14ac:dyDescent="0.25">
      <c r="A16" s="6">
        <v>11064335</v>
      </c>
      <c r="B16" s="2" t="s">
        <v>50</v>
      </c>
      <c r="C16" s="6">
        <v>12501</v>
      </c>
      <c r="D16" s="23">
        <v>41019</v>
      </c>
      <c r="E16" s="2">
        <v>65346</v>
      </c>
      <c r="F16" s="6" t="s">
        <v>159</v>
      </c>
      <c r="G16" s="6" t="s">
        <v>378</v>
      </c>
      <c r="H16" s="6" t="str">
        <f t="shared" si="0"/>
        <v>Apr</v>
      </c>
      <c r="L16" s="10" t="s">
        <v>377</v>
      </c>
      <c r="M16" s="11" t="s">
        <v>383</v>
      </c>
      <c r="N16" s="11" t="s">
        <v>375</v>
      </c>
      <c r="O16" s="11" t="s">
        <v>384</v>
      </c>
      <c r="P16" s="11" t="s">
        <v>385</v>
      </c>
      <c r="Q16" s="11" t="s">
        <v>386</v>
      </c>
      <c r="R16" s="11" t="s">
        <v>387</v>
      </c>
      <c r="S16" s="11" t="s">
        <v>388</v>
      </c>
      <c r="T16" s="11" t="s">
        <v>389</v>
      </c>
      <c r="U16" s="11" t="s">
        <v>390</v>
      </c>
      <c r="V16" s="11" t="s">
        <v>380</v>
      </c>
      <c r="W16" s="11" t="s">
        <v>381</v>
      </c>
      <c r="X16" s="11" t="s">
        <v>382</v>
      </c>
      <c r="Y16" s="11" t="s">
        <v>391</v>
      </c>
    </row>
    <row r="17" spans="1:25" ht="24.95" hidden="1" customHeight="1" x14ac:dyDescent="0.25">
      <c r="A17" s="6">
        <v>11050629</v>
      </c>
      <c r="B17" s="2" t="s">
        <v>166</v>
      </c>
      <c r="C17" s="6">
        <v>4500</v>
      </c>
      <c r="D17" s="23">
        <v>41149</v>
      </c>
      <c r="E17" s="2">
        <v>349435</v>
      </c>
      <c r="F17" s="6" t="s">
        <v>159</v>
      </c>
      <c r="G17" s="6" t="s">
        <v>378</v>
      </c>
      <c r="H17" s="6" t="str">
        <f t="shared" si="0"/>
        <v>Aug</v>
      </c>
      <c r="L17" s="7" t="s">
        <v>378</v>
      </c>
      <c r="M17" s="8">
        <v>0.75502000000000002</v>
      </c>
      <c r="N17" s="8">
        <v>2.0781800000000001</v>
      </c>
      <c r="O17" s="8">
        <v>3.74377</v>
      </c>
      <c r="P17" s="8">
        <v>5.2533899999999996</v>
      </c>
      <c r="Q17" s="8">
        <v>6.21279</v>
      </c>
      <c r="R17" s="8">
        <v>8.7697199999999995</v>
      </c>
      <c r="S17" s="8">
        <v>5.41</v>
      </c>
      <c r="T17" s="8">
        <v>13.690110000000001</v>
      </c>
      <c r="U17" s="8">
        <v>17.00619</v>
      </c>
      <c r="V17" s="8">
        <v>7.1154599999999997</v>
      </c>
      <c r="W17" s="8">
        <v>9.7155699999999996</v>
      </c>
      <c r="X17" s="8">
        <v>7.83169</v>
      </c>
      <c r="Y17" s="8">
        <f>SUM(M17:X17)</f>
        <v>87.581890000000001</v>
      </c>
    </row>
    <row r="18" spans="1:25" ht="24.95" hidden="1" customHeight="1" x14ac:dyDescent="0.25">
      <c r="A18" s="6">
        <v>11050629</v>
      </c>
      <c r="B18" s="2" t="s">
        <v>166</v>
      </c>
      <c r="C18" s="6">
        <v>4500</v>
      </c>
      <c r="D18" s="23">
        <v>41200</v>
      </c>
      <c r="E18" s="2">
        <v>349436</v>
      </c>
      <c r="F18" s="6" t="s">
        <v>159</v>
      </c>
      <c r="G18" s="6" t="s">
        <v>378</v>
      </c>
      <c r="H18" s="6" t="str">
        <f t="shared" si="0"/>
        <v>Oct</v>
      </c>
      <c r="L18" s="7" t="s">
        <v>379</v>
      </c>
      <c r="M18" s="8">
        <v>6.2650800000000002</v>
      </c>
      <c r="N18" s="8">
        <v>10.56256</v>
      </c>
      <c r="O18" s="8">
        <v>6.8350299999999997</v>
      </c>
      <c r="P18" s="8">
        <v>3.9376000000000002</v>
      </c>
      <c r="Q18" s="8">
        <v>4.56534</v>
      </c>
      <c r="R18" s="8">
        <v>106.95538999999999</v>
      </c>
      <c r="S18" s="8">
        <v>4.9664299999999999</v>
      </c>
      <c r="T18" s="8">
        <v>3.1880299999999999</v>
      </c>
      <c r="U18" s="8">
        <v>4.0502099999999999</v>
      </c>
      <c r="V18" s="18">
        <v>0.06</v>
      </c>
      <c r="W18" s="8">
        <v>0</v>
      </c>
      <c r="X18" s="8">
        <v>0</v>
      </c>
      <c r="Y18" s="8">
        <f>SUM(M18:X18)</f>
        <v>151.38566999999998</v>
      </c>
    </row>
    <row r="19" spans="1:25" ht="24.95" hidden="1" customHeight="1" x14ac:dyDescent="0.25">
      <c r="A19" s="6">
        <v>11050629</v>
      </c>
      <c r="B19" s="2" t="s">
        <v>166</v>
      </c>
      <c r="C19" s="6">
        <v>4555</v>
      </c>
      <c r="D19" s="23">
        <v>41326</v>
      </c>
      <c r="E19" s="2">
        <v>349438</v>
      </c>
      <c r="F19" s="6" t="s">
        <v>159</v>
      </c>
      <c r="G19" s="6" t="s">
        <v>378</v>
      </c>
      <c r="H19" s="6" t="str">
        <f t="shared" si="0"/>
        <v>Feb</v>
      </c>
      <c r="L19" s="11" t="s">
        <v>394</v>
      </c>
      <c r="M19" s="21">
        <f>+M18</f>
        <v>6.2650800000000002</v>
      </c>
      <c r="N19" s="22">
        <f t="shared" ref="N19:U19" si="2">+M19+N18</f>
        <v>16.827639999999999</v>
      </c>
      <c r="O19" s="22">
        <f t="shared" si="2"/>
        <v>23.662669999999999</v>
      </c>
      <c r="P19" s="22">
        <f t="shared" si="2"/>
        <v>27.600269999999998</v>
      </c>
      <c r="Q19" s="22">
        <f t="shared" si="2"/>
        <v>32.165610000000001</v>
      </c>
      <c r="R19" s="22">
        <f t="shared" si="2"/>
        <v>139.12099999999998</v>
      </c>
      <c r="S19" s="22">
        <f t="shared" si="2"/>
        <v>144.08742999999998</v>
      </c>
      <c r="T19" s="22">
        <f t="shared" si="2"/>
        <v>147.27545999999998</v>
      </c>
      <c r="U19" s="22">
        <f t="shared" si="2"/>
        <v>151.32566999999997</v>
      </c>
      <c r="V19" s="20"/>
      <c r="W19" s="20"/>
      <c r="X19" s="20"/>
      <c r="Y19" s="17"/>
    </row>
    <row r="20" spans="1:25" ht="24.95" customHeight="1" x14ac:dyDescent="0.25">
      <c r="A20" s="6">
        <v>11070419</v>
      </c>
      <c r="B20" s="2" t="s">
        <v>137</v>
      </c>
      <c r="C20" s="6">
        <v>36001</v>
      </c>
      <c r="D20" s="23">
        <v>41382</v>
      </c>
      <c r="E20" s="2">
        <v>16378</v>
      </c>
      <c r="F20" s="6" t="s">
        <v>159</v>
      </c>
      <c r="G20" s="6" t="s">
        <v>379</v>
      </c>
      <c r="H20" s="6" t="str">
        <f t="shared" si="0"/>
        <v>Apr</v>
      </c>
    </row>
    <row r="21" spans="1:25" ht="24.95" hidden="1" customHeight="1" x14ac:dyDescent="0.25">
      <c r="A21" s="6">
        <v>11056946</v>
      </c>
      <c r="B21" s="2" t="s">
        <v>167</v>
      </c>
      <c r="C21" s="6">
        <v>10000</v>
      </c>
      <c r="D21" s="23">
        <v>41019</v>
      </c>
      <c r="E21" s="2">
        <v>78127</v>
      </c>
      <c r="F21" s="6" t="s">
        <v>159</v>
      </c>
      <c r="G21" s="6" t="s">
        <v>378</v>
      </c>
      <c r="H21" s="6" t="str">
        <f t="shared" si="0"/>
        <v>Apr</v>
      </c>
    </row>
    <row r="22" spans="1:25" ht="24.95" hidden="1" customHeight="1" x14ac:dyDescent="0.25">
      <c r="A22" s="6">
        <v>11057745</v>
      </c>
      <c r="B22" s="2" t="s">
        <v>168</v>
      </c>
      <c r="C22" s="6">
        <v>20000</v>
      </c>
      <c r="D22" s="23">
        <v>41061</v>
      </c>
      <c r="E22" s="2">
        <v>154154</v>
      </c>
      <c r="F22" s="6" t="s">
        <v>159</v>
      </c>
      <c r="G22" s="6" t="s">
        <v>378</v>
      </c>
      <c r="H22" s="6" t="str">
        <f t="shared" si="0"/>
        <v>Jun</v>
      </c>
    </row>
    <row r="23" spans="1:25" ht="24.95" hidden="1" customHeight="1" x14ac:dyDescent="0.25">
      <c r="A23" s="6">
        <v>11060567</v>
      </c>
      <c r="B23" s="2" t="s">
        <v>169</v>
      </c>
      <c r="C23" s="6">
        <v>3055</v>
      </c>
      <c r="D23" s="23">
        <v>41142</v>
      </c>
      <c r="E23" s="2">
        <v>716358</v>
      </c>
      <c r="F23" s="6" t="s">
        <v>159</v>
      </c>
      <c r="G23" s="6" t="s">
        <v>378</v>
      </c>
      <c r="H23" s="6" t="str">
        <f t="shared" si="0"/>
        <v>Aug</v>
      </c>
    </row>
    <row r="24" spans="1:25" ht="24.95" hidden="1" customHeight="1" x14ac:dyDescent="0.25">
      <c r="A24" s="6">
        <v>11053265</v>
      </c>
      <c r="B24" s="2" t="s">
        <v>170</v>
      </c>
      <c r="C24" s="6">
        <v>6000</v>
      </c>
      <c r="D24" s="23">
        <v>41149</v>
      </c>
      <c r="E24" s="2">
        <v>615933</v>
      </c>
      <c r="F24" s="6" t="s">
        <v>159</v>
      </c>
      <c r="G24" s="6" t="s">
        <v>378</v>
      </c>
      <c r="H24" s="6" t="str">
        <f t="shared" si="0"/>
        <v>Aug</v>
      </c>
    </row>
    <row r="25" spans="1:25" ht="24.95" hidden="1" customHeight="1" x14ac:dyDescent="0.25">
      <c r="A25" s="6">
        <v>11066234</v>
      </c>
      <c r="B25" s="2" t="s">
        <v>73</v>
      </c>
      <c r="C25" s="6">
        <v>5000</v>
      </c>
      <c r="D25" s="23">
        <v>41095</v>
      </c>
      <c r="E25" s="2">
        <v>890668</v>
      </c>
      <c r="F25" s="6" t="s">
        <v>159</v>
      </c>
      <c r="G25" s="6" t="s">
        <v>378</v>
      </c>
      <c r="H25" s="6" t="str">
        <f t="shared" si="0"/>
        <v>Jul</v>
      </c>
    </row>
    <row r="26" spans="1:25" ht="24.95" hidden="1" customHeight="1" x14ac:dyDescent="0.25">
      <c r="A26" s="6">
        <v>11064336</v>
      </c>
      <c r="B26" s="2" t="s">
        <v>51</v>
      </c>
      <c r="C26" s="6">
        <v>9000</v>
      </c>
      <c r="D26" s="23">
        <v>41019</v>
      </c>
      <c r="E26" s="2">
        <v>98233</v>
      </c>
      <c r="F26" s="6" t="s">
        <v>159</v>
      </c>
      <c r="G26" s="6" t="s">
        <v>378</v>
      </c>
      <c r="H26" s="6" t="str">
        <f t="shared" si="0"/>
        <v>Apr</v>
      </c>
    </row>
    <row r="27" spans="1:25" ht="24.95" hidden="1" customHeight="1" x14ac:dyDescent="0.25">
      <c r="A27" s="6">
        <v>11053890</v>
      </c>
      <c r="B27" s="2" t="s">
        <v>171</v>
      </c>
      <c r="C27" s="6">
        <v>13000</v>
      </c>
      <c r="D27" s="23">
        <v>41057</v>
      </c>
      <c r="E27" s="2">
        <v>378980</v>
      </c>
      <c r="F27" s="6" t="s">
        <v>159</v>
      </c>
      <c r="G27" s="6" t="s">
        <v>378</v>
      </c>
      <c r="H27" s="6" t="str">
        <f t="shared" si="0"/>
        <v>May</v>
      </c>
    </row>
    <row r="28" spans="1:25" ht="24.95" hidden="1" customHeight="1" x14ac:dyDescent="0.25">
      <c r="A28" s="6">
        <v>11018681</v>
      </c>
      <c r="B28" s="2" t="s">
        <v>172</v>
      </c>
      <c r="C28" s="6">
        <v>9000</v>
      </c>
      <c r="D28" s="23">
        <v>41039</v>
      </c>
      <c r="E28" s="2">
        <v>560703</v>
      </c>
      <c r="F28" s="6" t="s">
        <v>159</v>
      </c>
      <c r="G28" s="6" t="s">
        <v>378</v>
      </c>
      <c r="H28" s="6" t="str">
        <f t="shared" si="0"/>
        <v>May</v>
      </c>
    </row>
    <row r="29" spans="1:25" ht="24.95" hidden="1" customHeight="1" x14ac:dyDescent="0.25">
      <c r="A29" s="6">
        <v>11064689</v>
      </c>
      <c r="B29" s="2" t="s">
        <v>56</v>
      </c>
      <c r="C29" s="6">
        <v>10000</v>
      </c>
      <c r="D29" s="23">
        <v>41097</v>
      </c>
      <c r="E29" s="2">
        <v>562358</v>
      </c>
      <c r="F29" s="6" t="s">
        <v>159</v>
      </c>
      <c r="G29" s="6" t="s">
        <v>378</v>
      </c>
      <c r="H29" s="6" t="str">
        <f t="shared" si="0"/>
        <v>Jul</v>
      </c>
    </row>
    <row r="30" spans="1:25" ht="24.95" hidden="1" customHeight="1" x14ac:dyDescent="0.25">
      <c r="A30" s="6">
        <v>11064689</v>
      </c>
      <c r="B30" s="2" t="s">
        <v>56</v>
      </c>
      <c r="C30" s="6">
        <v>5000</v>
      </c>
      <c r="D30" s="23">
        <v>41130</v>
      </c>
      <c r="E30" s="2">
        <v>562359</v>
      </c>
      <c r="F30" s="6" t="s">
        <v>159</v>
      </c>
      <c r="G30" s="6" t="s">
        <v>378</v>
      </c>
      <c r="H30" s="6" t="str">
        <f t="shared" si="0"/>
        <v>Aug</v>
      </c>
    </row>
    <row r="31" spans="1:25" ht="24.95" hidden="1" customHeight="1" x14ac:dyDescent="0.25">
      <c r="A31" s="6">
        <v>11063776</v>
      </c>
      <c r="B31" s="2" t="s">
        <v>173</v>
      </c>
      <c r="C31" s="6">
        <v>5000</v>
      </c>
      <c r="D31" s="23">
        <v>41139</v>
      </c>
      <c r="E31" s="2">
        <v>183743</v>
      </c>
      <c r="F31" s="6" t="s">
        <v>159</v>
      </c>
      <c r="G31" s="6" t="s">
        <v>378</v>
      </c>
      <c r="H31" s="6" t="str">
        <f t="shared" si="0"/>
        <v>Aug</v>
      </c>
    </row>
    <row r="32" spans="1:25" ht="24.95" hidden="1" customHeight="1" x14ac:dyDescent="0.25">
      <c r="A32" s="6">
        <v>11063776</v>
      </c>
      <c r="B32" s="2" t="s">
        <v>173</v>
      </c>
      <c r="C32" s="6">
        <v>10000</v>
      </c>
      <c r="D32" s="23">
        <v>41142</v>
      </c>
      <c r="E32" s="2">
        <v>47876</v>
      </c>
      <c r="F32" s="6" t="s">
        <v>159</v>
      </c>
      <c r="G32" s="6" t="s">
        <v>378</v>
      </c>
      <c r="H32" s="6" t="str">
        <f t="shared" si="0"/>
        <v>Aug</v>
      </c>
    </row>
    <row r="33" spans="1:8" ht="24.95" hidden="1" customHeight="1" x14ac:dyDescent="0.25">
      <c r="A33" s="6">
        <v>11063776</v>
      </c>
      <c r="B33" s="2" t="s">
        <v>173</v>
      </c>
      <c r="C33" s="6">
        <v>15000</v>
      </c>
      <c r="D33" s="23">
        <v>41151</v>
      </c>
      <c r="E33" s="2">
        <v>47877</v>
      </c>
      <c r="F33" s="6" t="s">
        <v>159</v>
      </c>
      <c r="G33" s="6" t="s">
        <v>378</v>
      </c>
      <c r="H33" s="6" t="str">
        <f t="shared" si="0"/>
        <v>Aug</v>
      </c>
    </row>
    <row r="34" spans="1:8" ht="24.95" hidden="1" customHeight="1" x14ac:dyDescent="0.25">
      <c r="A34" s="6">
        <v>11039142</v>
      </c>
      <c r="B34" s="2" t="s">
        <v>174</v>
      </c>
      <c r="C34" s="6">
        <v>15000</v>
      </c>
      <c r="D34" s="23">
        <v>41037</v>
      </c>
      <c r="E34" s="2">
        <v>1</v>
      </c>
      <c r="F34" s="6" t="s">
        <v>159</v>
      </c>
      <c r="G34" s="6" t="s">
        <v>378</v>
      </c>
      <c r="H34" s="6" t="str">
        <f t="shared" si="0"/>
        <v>May</v>
      </c>
    </row>
    <row r="35" spans="1:8" ht="24.95" hidden="1" customHeight="1" x14ac:dyDescent="0.25">
      <c r="A35" s="6">
        <v>11064780</v>
      </c>
      <c r="B35" s="2" t="s">
        <v>61</v>
      </c>
      <c r="C35" s="6">
        <v>36001</v>
      </c>
      <c r="D35" s="23">
        <v>41052</v>
      </c>
      <c r="E35" s="2">
        <v>820523</v>
      </c>
      <c r="F35" s="6" t="s">
        <v>159</v>
      </c>
      <c r="G35" s="6" t="s">
        <v>378</v>
      </c>
      <c r="H35" s="6" t="str">
        <f t="shared" si="0"/>
        <v>May</v>
      </c>
    </row>
    <row r="36" spans="1:8" ht="24.95" hidden="1" customHeight="1" x14ac:dyDescent="0.25">
      <c r="A36" s="6">
        <v>11023069</v>
      </c>
      <c r="B36" s="2" t="s">
        <v>175</v>
      </c>
      <c r="C36" s="6">
        <v>30000</v>
      </c>
      <c r="D36" s="23">
        <v>41019</v>
      </c>
      <c r="E36" s="2">
        <v>38405</v>
      </c>
      <c r="F36" s="6" t="s">
        <v>159</v>
      </c>
      <c r="G36" s="6" t="s">
        <v>378</v>
      </c>
      <c r="H36" s="6" t="str">
        <f t="shared" si="0"/>
        <v>Apr</v>
      </c>
    </row>
    <row r="37" spans="1:8" ht="24.95" hidden="1" customHeight="1" x14ac:dyDescent="0.25">
      <c r="A37" s="6">
        <v>11056958</v>
      </c>
      <c r="B37" s="2" t="s">
        <v>176</v>
      </c>
      <c r="C37" s="6">
        <v>11500</v>
      </c>
      <c r="D37" s="23">
        <v>41019</v>
      </c>
      <c r="E37" s="2">
        <v>56786</v>
      </c>
      <c r="F37" s="6" t="s">
        <v>159</v>
      </c>
      <c r="G37" s="6" t="s">
        <v>378</v>
      </c>
      <c r="H37" s="6" t="str">
        <f t="shared" si="0"/>
        <v>Apr</v>
      </c>
    </row>
    <row r="38" spans="1:8" ht="24.95" hidden="1" customHeight="1" x14ac:dyDescent="0.25">
      <c r="A38" s="6">
        <v>11070332</v>
      </c>
      <c r="B38" s="2" t="s">
        <v>133</v>
      </c>
      <c r="C38" s="6">
        <v>36000</v>
      </c>
      <c r="D38" s="23">
        <v>41277</v>
      </c>
      <c r="E38" s="2">
        <v>187864</v>
      </c>
      <c r="F38" s="6" t="s">
        <v>159</v>
      </c>
      <c r="G38" s="6" t="s">
        <v>378</v>
      </c>
      <c r="H38" s="6" t="str">
        <f t="shared" si="0"/>
        <v>Jan</v>
      </c>
    </row>
    <row r="39" spans="1:8" ht="24.95" hidden="1" customHeight="1" x14ac:dyDescent="0.25">
      <c r="A39" s="6">
        <v>11066665</v>
      </c>
      <c r="B39" s="2" t="s">
        <v>80</v>
      </c>
      <c r="C39" s="6">
        <v>5000</v>
      </c>
      <c r="D39" s="23">
        <v>41107</v>
      </c>
      <c r="E39" s="2">
        <v>405939</v>
      </c>
      <c r="F39" s="6" t="s">
        <v>159</v>
      </c>
      <c r="G39" s="6" t="s">
        <v>378</v>
      </c>
      <c r="H39" s="6" t="str">
        <f t="shared" si="0"/>
        <v>Jul</v>
      </c>
    </row>
    <row r="40" spans="1:8" ht="24.95" hidden="1" customHeight="1" x14ac:dyDescent="0.25">
      <c r="A40" s="6">
        <v>11066234</v>
      </c>
      <c r="B40" s="2" t="s">
        <v>73</v>
      </c>
      <c r="C40" s="6">
        <v>5000</v>
      </c>
      <c r="D40" s="23">
        <v>41107</v>
      </c>
      <c r="E40" s="2">
        <v>890668</v>
      </c>
      <c r="F40" s="6" t="s">
        <v>159</v>
      </c>
      <c r="G40" s="6" t="s">
        <v>378</v>
      </c>
      <c r="H40" s="6" t="str">
        <f t="shared" si="0"/>
        <v>Jul</v>
      </c>
    </row>
    <row r="41" spans="1:8" ht="24.95" hidden="1" customHeight="1" x14ac:dyDescent="0.25">
      <c r="A41" s="6">
        <v>11059818</v>
      </c>
      <c r="B41" s="2" t="s">
        <v>177</v>
      </c>
      <c r="C41" s="6">
        <v>25000</v>
      </c>
      <c r="D41" s="23">
        <v>41031</v>
      </c>
      <c r="E41" s="2">
        <v>42831</v>
      </c>
      <c r="F41" s="6" t="s">
        <v>159</v>
      </c>
      <c r="G41" s="6" t="s">
        <v>378</v>
      </c>
      <c r="H41" s="6" t="str">
        <f t="shared" si="0"/>
        <v>May</v>
      </c>
    </row>
    <row r="42" spans="1:8" ht="24.95" hidden="1" customHeight="1" x14ac:dyDescent="0.25">
      <c r="A42" s="6">
        <v>11065265</v>
      </c>
      <c r="B42" s="2" t="s">
        <v>65</v>
      </c>
      <c r="C42" s="6">
        <v>6000</v>
      </c>
      <c r="D42" s="23">
        <v>41176</v>
      </c>
      <c r="E42" s="2">
        <v>272570</v>
      </c>
      <c r="F42" s="6" t="s">
        <v>159</v>
      </c>
      <c r="G42" s="6" t="s">
        <v>378</v>
      </c>
      <c r="H42" s="6" t="str">
        <f t="shared" si="0"/>
        <v>Sep</v>
      </c>
    </row>
    <row r="43" spans="1:8" ht="24.95" hidden="1" customHeight="1" x14ac:dyDescent="0.25">
      <c r="A43" s="6">
        <v>11065265</v>
      </c>
      <c r="B43" s="2" t="s">
        <v>65</v>
      </c>
      <c r="C43" s="6">
        <v>6000</v>
      </c>
      <c r="D43" s="23">
        <v>41355</v>
      </c>
      <c r="E43" s="2">
        <v>272573</v>
      </c>
      <c r="F43" s="6" t="s">
        <v>159</v>
      </c>
      <c r="G43" s="6" t="s">
        <v>378</v>
      </c>
      <c r="H43" s="6" t="str">
        <f t="shared" si="0"/>
        <v>Mar</v>
      </c>
    </row>
    <row r="44" spans="1:8" ht="24.95" hidden="1" customHeight="1" x14ac:dyDescent="0.25">
      <c r="A44" s="6">
        <v>11065214</v>
      </c>
      <c r="B44" s="2" t="s">
        <v>64</v>
      </c>
      <c r="C44" s="6">
        <v>36001</v>
      </c>
      <c r="D44" s="23">
        <v>41074</v>
      </c>
      <c r="E44" s="2">
        <v>602282</v>
      </c>
      <c r="F44" s="6" t="s">
        <v>159</v>
      </c>
      <c r="G44" s="6" t="s">
        <v>378</v>
      </c>
      <c r="H44" s="6" t="str">
        <f t="shared" si="0"/>
        <v>Jun</v>
      </c>
    </row>
    <row r="45" spans="1:8" ht="24.95" hidden="1" customHeight="1" x14ac:dyDescent="0.25">
      <c r="A45" s="6">
        <v>11056773</v>
      </c>
      <c r="B45" s="2" t="s">
        <v>178</v>
      </c>
      <c r="C45" s="6">
        <v>10000</v>
      </c>
      <c r="D45" s="23">
        <v>41163</v>
      </c>
      <c r="E45" s="2">
        <v>417949</v>
      </c>
      <c r="F45" s="6" t="s">
        <v>159</v>
      </c>
      <c r="G45" s="6" t="s">
        <v>378</v>
      </c>
      <c r="H45" s="6" t="str">
        <f t="shared" si="0"/>
        <v>Sep</v>
      </c>
    </row>
    <row r="46" spans="1:8" ht="24.95" hidden="1" customHeight="1" x14ac:dyDescent="0.25">
      <c r="A46" s="6">
        <v>11065436</v>
      </c>
      <c r="B46" s="2" t="s">
        <v>47</v>
      </c>
      <c r="C46" s="6">
        <v>36000</v>
      </c>
      <c r="D46" s="23">
        <v>41062</v>
      </c>
      <c r="E46" s="2">
        <v>892774</v>
      </c>
      <c r="F46" s="6" t="s">
        <v>159</v>
      </c>
      <c r="G46" s="6" t="s">
        <v>378</v>
      </c>
      <c r="H46" s="6" t="str">
        <f t="shared" si="0"/>
        <v>Jun</v>
      </c>
    </row>
    <row r="47" spans="1:8" ht="24.95" hidden="1" customHeight="1" x14ac:dyDescent="0.25">
      <c r="A47" s="6">
        <v>11030724</v>
      </c>
      <c r="B47" s="2" t="s">
        <v>179</v>
      </c>
      <c r="C47" s="6">
        <v>10000</v>
      </c>
      <c r="D47" s="23">
        <v>41044</v>
      </c>
      <c r="E47" s="2">
        <v>836</v>
      </c>
      <c r="F47" s="6" t="s">
        <v>159</v>
      </c>
      <c r="G47" s="6" t="s">
        <v>378</v>
      </c>
      <c r="H47" s="6" t="str">
        <f t="shared" si="0"/>
        <v>May</v>
      </c>
    </row>
    <row r="48" spans="1:8" ht="24.95" hidden="1" customHeight="1" x14ac:dyDescent="0.25">
      <c r="A48" s="6">
        <v>11047509</v>
      </c>
      <c r="B48" s="2" t="s">
        <v>180</v>
      </c>
      <c r="C48" s="6">
        <v>6700</v>
      </c>
      <c r="D48" s="23">
        <v>41044</v>
      </c>
      <c r="E48" s="2">
        <v>310227</v>
      </c>
      <c r="F48" s="6" t="s">
        <v>159</v>
      </c>
      <c r="G48" s="6" t="s">
        <v>378</v>
      </c>
      <c r="H48" s="6" t="str">
        <f t="shared" si="0"/>
        <v>May</v>
      </c>
    </row>
    <row r="49" spans="1:8" ht="24.95" hidden="1" customHeight="1" x14ac:dyDescent="0.25">
      <c r="A49" s="6">
        <v>11065732</v>
      </c>
      <c r="B49" s="2" t="s">
        <v>71</v>
      </c>
      <c r="C49" s="6">
        <v>36001</v>
      </c>
      <c r="D49" s="23">
        <v>41072</v>
      </c>
      <c r="E49" s="2">
        <v>75982</v>
      </c>
      <c r="F49" s="6" t="s">
        <v>159</v>
      </c>
      <c r="G49" s="6" t="s">
        <v>378</v>
      </c>
      <c r="H49" s="6" t="str">
        <f t="shared" si="0"/>
        <v>Jun</v>
      </c>
    </row>
    <row r="50" spans="1:8" ht="24.95" hidden="1" customHeight="1" x14ac:dyDescent="0.25">
      <c r="A50" s="6">
        <v>11062039</v>
      </c>
      <c r="B50" s="2" t="s">
        <v>181</v>
      </c>
      <c r="C50" s="6">
        <v>25000</v>
      </c>
      <c r="D50" s="23">
        <v>41081</v>
      </c>
      <c r="E50" s="2">
        <v>620477</v>
      </c>
      <c r="F50" s="6" t="s">
        <v>159</v>
      </c>
      <c r="G50" s="6" t="s">
        <v>378</v>
      </c>
      <c r="H50" s="6" t="str">
        <f t="shared" si="0"/>
        <v>Jun</v>
      </c>
    </row>
    <row r="51" spans="1:8" ht="24.95" hidden="1" customHeight="1" x14ac:dyDescent="0.25">
      <c r="A51" s="6">
        <v>11061563</v>
      </c>
      <c r="B51" s="2" t="s">
        <v>182</v>
      </c>
      <c r="C51" s="6">
        <v>5000</v>
      </c>
      <c r="D51" s="23">
        <v>41052</v>
      </c>
      <c r="E51" s="2">
        <v>510945</v>
      </c>
      <c r="F51" s="6" t="s">
        <v>159</v>
      </c>
      <c r="G51" s="6" t="s">
        <v>378</v>
      </c>
      <c r="H51" s="6" t="str">
        <f t="shared" si="0"/>
        <v>May</v>
      </c>
    </row>
    <row r="52" spans="1:8" ht="24.95" hidden="1" customHeight="1" x14ac:dyDescent="0.25">
      <c r="A52" s="6">
        <v>11064524</v>
      </c>
      <c r="B52" s="2" t="s">
        <v>55</v>
      </c>
      <c r="C52" s="6">
        <v>6000</v>
      </c>
      <c r="D52" s="23">
        <v>41176</v>
      </c>
      <c r="E52" s="2">
        <v>690698</v>
      </c>
      <c r="F52" s="6" t="s">
        <v>159</v>
      </c>
      <c r="G52" s="6" t="s">
        <v>378</v>
      </c>
      <c r="H52" s="6" t="str">
        <f t="shared" si="0"/>
        <v>Sep</v>
      </c>
    </row>
    <row r="53" spans="1:8" ht="24.95" hidden="1" customHeight="1" x14ac:dyDescent="0.25">
      <c r="A53" s="6">
        <v>11065474</v>
      </c>
      <c r="B53" s="2" t="s">
        <v>183</v>
      </c>
      <c r="C53" s="6">
        <v>6000</v>
      </c>
      <c r="D53" s="23">
        <v>41162</v>
      </c>
      <c r="E53" s="2">
        <v>43492</v>
      </c>
      <c r="F53" s="6" t="s">
        <v>159</v>
      </c>
      <c r="G53" s="6" t="s">
        <v>378</v>
      </c>
      <c r="H53" s="6" t="str">
        <f t="shared" si="0"/>
        <v>Sep</v>
      </c>
    </row>
    <row r="54" spans="1:8" ht="24.95" hidden="1" customHeight="1" x14ac:dyDescent="0.25">
      <c r="A54" s="6">
        <v>11061524</v>
      </c>
      <c r="B54" s="2" t="s">
        <v>184</v>
      </c>
      <c r="C54" s="6">
        <v>108</v>
      </c>
      <c r="D54" s="23">
        <v>41038</v>
      </c>
      <c r="E54" s="2">
        <v>1471</v>
      </c>
      <c r="F54" s="6" t="s">
        <v>159</v>
      </c>
      <c r="G54" s="6" t="s">
        <v>378</v>
      </c>
      <c r="H54" s="6" t="str">
        <f t="shared" si="0"/>
        <v>May</v>
      </c>
    </row>
    <row r="55" spans="1:8" ht="24.95" hidden="1" customHeight="1" x14ac:dyDescent="0.25">
      <c r="A55" s="6">
        <v>11064966</v>
      </c>
      <c r="B55" s="2" t="s">
        <v>185</v>
      </c>
      <c r="C55" s="6">
        <v>1008</v>
      </c>
      <c r="D55" s="23">
        <v>41039</v>
      </c>
      <c r="E55" s="2">
        <v>1468</v>
      </c>
      <c r="F55" s="6" t="s">
        <v>159</v>
      </c>
      <c r="G55" s="6" t="s">
        <v>378</v>
      </c>
      <c r="H55" s="6" t="str">
        <f t="shared" si="0"/>
        <v>May</v>
      </c>
    </row>
    <row r="56" spans="1:8" ht="24.95" hidden="1" customHeight="1" x14ac:dyDescent="0.25">
      <c r="A56" s="6">
        <v>11018681</v>
      </c>
      <c r="B56" s="2" t="s">
        <v>172</v>
      </c>
      <c r="C56" s="6">
        <v>9000</v>
      </c>
      <c r="D56" s="23">
        <v>41052</v>
      </c>
      <c r="E56" s="2">
        <v>560703</v>
      </c>
      <c r="F56" s="6" t="s">
        <v>159</v>
      </c>
      <c r="G56" s="6" t="s">
        <v>378</v>
      </c>
      <c r="H56" s="6" t="str">
        <f t="shared" si="0"/>
        <v>May</v>
      </c>
    </row>
    <row r="57" spans="1:8" ht="24.95" hidden="1" customHeight="1" x14ac:dyDescent="0.25">
      <c r="A57" s="6">
        <v>11064701</v>
      </c>
      <c r="B57" s="2" t="s">
        <v>57</v>
      </c>
      <c r="C57" s="6">
        <v>5000</v>
      </c>
      <c r="D57" s="23">
        <v>41064</v>
      </c>
      <c r="E57" s="2">
        <v>790840</v>
      </c>
      <c r="F57" s="6" t="s">
        <v>159</v>
      </c>
      <c r="G57" s="6" t="s">
        <v>378</v>
      </c>
      <c r="H57" s="6" t="str">
        <f t="shared" si="0"/>
        <v>Jun</v>
      </c>
    </row>
    <row r="58" spans="1:8" ht="24.95" hidden="1" customHeight="1" x14ac:dyDescent="0.25">
      <c r="A58" s="6">
        <v>11065583</v>
      </c>
      <c r="B58" s="2" t="s">
        <v>69</v>
      </c>
      <c r="C58" s="6">
        <v>6000</v>
      </c>
      <c r="D58" s="23">
        <v>41218</v>
      </c>
      <c r="E58" s="2">
        <v>571129</v>
      </c>
      <c r="F58" s="6" t="s">
        <v>159</v>
      </c>
      <c r="G58" s="6" t="s">
        <v>378</v>
      </c>
      <c r="H58" s="6" t="str">
        <f t="shared" si="0"/>
        <v>Nov</v>
      </c>
    </row>
    <row r="59" spans="1:8" ht="24.95" hidden="1" customHeight="1" x14ac:dyDescent="0.25">
      <c r="A59" s="6">
        <v>11050277</v>
      </c>
      <c r="B59" s="2" t="s">
        <v>186</v>
      </c>
      <c r="C59" s="6">
        <v>12000</v>
      </c>
      <c r="D59" s="23">
        <v>41074</v>
      </c>
      <c r="E59" s="2">
        <v>987212</v>
      </c>
      <c r="F59" s="6" t="s">
        <v>159</v>
      </c>
      <c r="G59" s="6" t="s">
        <v>378</v>
      </c>
      <c r="H59" s="6" t="str">
        <f t="shared" si="0"/>
        <v>Jun</v>
      </c>
    </row>
    <row r="60" spans="1:8" ht="24.95" hidden="1" customHeight="1" x14ac:dyDescent="0.25">
      <c r="A60" s="6">
        <v>11065380</v>
      </c>
      <c r="B60" s="2" t="s">
        <v>66</v>
      </c>
      <c r="C60" s="6">
        <v>36000</v>
      </c>
      <c r="D60" s="23">
        <v>41058</v>
      </c>
      <c r="E60" s="2">
        <v>642680</v>
      </c>
      <c r="F60" s="6" t="s">
        <v>159</v>
      </c>
      <c r="G60" s="6" t="s">
        <v>378</v>
      </c>
      <c r="H60" s="6" t="str">
        <f t="shared" si="0"/>
        <v>May</v>
      </c>
    </row>
    <row r="61" spans="1:8" ht="24.95" hidden="1" customHeight="1" x14ac:dyDescent="0.25">
      <c r="A61" s="6">
        <v>11064386</v>
      </c>
      <c r="B61" s="2" t="s">
        <v>53</v>
      </c>
      <c r="C61" s="6">
        <v>6000</v>
      </c>
      <c r="D61" s="23">
        <v>41064</v>
      </c>
      <c r="E61" s="2">
        <v>612869</v>
      </c>
      <c r="F61" s="6" t="s">
        <v>159</v>
      </c>
      <c r="G61" s="6" t="s">
        <v>378</v>
      </c>
      <c r="H61" s="6" t="str">
        <f t="shared" si="0"/>
        <v>Jun</v>
      </c>
    </row>
    <row r="62" spans="1:8" ht="24.95" hidden="1" customHeight="1" x14ac:dyDescent="0.25">
      <c r="A62" s="6">
        <v>11047509</v>
      </c>
      <c r="B62" s="2" t="s">
        <v>180</v>
      </c>
      <c r="C62" s="6">
        <v>6700</v>
      </c>
      <c r="D62" s="23">
        <v>41072</v>
      </c>
      <c r="E62" s="2">
        <v>310227</v>
      </c>
      <c r="F62" s="6" t="s">
        <v>159</v>
      </c>
      <c r="G62" s="6" t="s">
        <v>378</v>
      </c>
      <c r="H62" s="6" t="str">
        <f t="shared" si="0"/>
        <v>Jun</v>
      </c>
    </row>
    <row r="63" spans="1:8" ht="24.95" hidden="1" customHeight="1" x14ac:dyDescent="0.25">
      <c r="A63" s="6">
        <v>11065380</v>
      </c>
      <c r="B63" s="2" t="s">
        <v>66</v>
      </c>
      <c r="C63" s="6">
        <v>36000</v>
      </c>
      <c r="D63" s="23">
        <v>41072</v>
      </c>
      <c r="E63" s="2">
        <v>642680</v>
      </c>
      <c r="F63" s="6" t="s">
        <v>159</v>
      </c>
      <c r="G63" s="6" t="s">
        <v>378</v>
      </c>
      <c r="H63" s="6" t="str">
        <f t="shared" si="0"/>
        <v>Jun</v>
      </c>
    </row>
    <row r="64" spans="1:8" ht="24.95" hidden="1" customHeight="1" x14ac:dyDescent="0.25">
      <c r="A64" s="6">
        <v>11058692</v>
      </c>
      <c r="B64" s="2" t="s">
        <v>187</v>
      </c>
      <c r="C64" s="6">
        <v>10000</v>
      </c>
      <c r="D64" s="23">
        <v>41169</v>
      </c>
      <c r="E64" s="2">
        <v>138718</v>
      </c>
      <c r="F64" s="6" t="s">
        <v>159</v>
      </c>
      <c r="G64" s="6" t="s">
        <v>378</v>
      </c>
      <c r="H64" s="6" t="str">
        <f t="shared" si="0"/>
        <v>Sep</v>
      </c>
    </row>
    <row r="65" spans="1:8" ht="24.95" hidden="1" customHeight="1" x14ac:dyDescent="0.25">
      <c r="A65" s="6">
        <v>11065623</v>
      </c>
      <c r="B65" s="2" t="s">
        <v>70</v>
      </c>
      <c r="C65" s="6">
        <v>25000</v>
      </c>
      <c r="D65" s="23">
        <v>41169</v>
      </c>
      <c r="E65" s="2">
        <v>536754</v>
      </c>
      <c r="F65" s="6" t="s">
        <v>159</v>
      </c>
      <c r="G65" s="6" t="s">
        <v>378</v>
      </c>
      <c r="H65" s="6" t="str">
        <f t="shared" si="0"/>
        <v>Sep</v>
      </c>
    </row>
    <row r="66" spans="1:8" ht="24.95" hidden="1" customHeight="1" x14ac:dyDescent="0.25">
      <c r="A66" s="6">
        <v>11064260</v>
      </c>
      <c r="B66" s="2" t="s">
        <v>48</v>
      </c>
      <c r="C66" s="6">
        <v>36000</v>
      </c>
      <c r="D66" s="23">
        <v>41109</v>
      </c>
      <c r="E66" s="2">
        <v>583292</v>
      </c>
      <c r="F66" s="6" t="s">
        <v>159</v>
      </c>
      <c r="G66" s="6" t="s">
        <v>378</v>
      </c>
      <c r="H66" s="6" t="str">
        <f t="shared" si="0"/>
        <v>Jul</v>
      </c>
    </row>
    <row r="67" spans="1:8" ht="24.95" hidden="1" customHeight="1" x14ac:dyDescent="0.25">
      <c r="A67" s="6">
        <v>11059041</v>
      </c>
      <c r="B67" s="2" t="s">
        <v>188</v>
      </c>
      <c r="C67" s="6">
        <v>21000</v>
      </c>
      <c r="D67" s="23">
        <v>41109</v>
      </c>
      <c r="E67" s="2">
        <v>22237</v>
      </c>
      <c r="F67" s="6" t="s">
        <v>159</v>
      </c>
      <c r="G67" s="6" t="s">
        <v>378</v>
      </c>
      <c r="H67" s="6" t="str">
        <f t="shared" ref="H67:H130" si="3">TEXT(D67,"mmm")</f>
        <v>Jul</v>
      </c>
    </row>
    <row r="68" spans="1:8" ht="24.95" hidden="1" customHeight="1" x14ac:dyDescent="0.25">
      <c r="A68" s="6">
        <v>11066565</v>
      </c>
      <c r="B68" s="2" t="s">
        <v>189</v>
      </c>
      <c r="C68" s="6">
        <v>36001</v>
      </c>
      <c r="D68" s="23">
        <v>41103</v>
      </c>
      <c r="E68" s="2">
        <v>787172</v>
      </c>
      <c r="F68" s="6" t="s">
        <v>159</v>
      </c>
      <c r="G68" s="6" t="s">
        <v>378</v>
      </c>
      <c r="H68" s="6" t="str">
        <f t="shared" si="3"/>
        <v>Jul</v>
      </c>
    </row>
    <row r="69" spans="1:8" ht="24.95" hidden="1" customHeight="1" x14ac:dyDescent="0.25">
      <c r="A69" s="6">
        <v>11016494</v>
      </c>
      <c r="B69" s="2" t="s">
        <v>190</v>
      </c>
      <c r="C69" s="6">
        <v>10000</v>
      </c>
      <c r="D69" s="23">
        <v>41162</v>
      </c>
      <c r="E69" s="2">
        <v>476883</v>
      </c>
      <c r="F69" s="6" t="s">
        <v>159</v>
      </c>
      <c r="G69" s="6" t="s">
        <v>378</v>
      </c>
      <c r="H69" s="6" t="str">
        <f t="shared" si="3"/>
        <v>Sep</v>
      </c>
    </row>
    <row r="70" spans="1:8" ht="24.95" hidden="1" customHeight="1" x14ac:dyDescent="0.25">
      <c r="A70" s="6">
        <v>11064286</v>
      </c>
      <c r="B70" s="2" t="s">
        <v>49</v>
      </c>
      <c r="C70" s="6">
        <v>8000</v>
      </c>
      <c r="D70" s="23">
        <v>41149</v>
      </c>
      <c r="E70" s="2">
        <v>669378</v>
      </c>
      <c r="F70" s="6" t="s">
        <v>159</v>
      </c>
      <c r="G70" s="6" t="s">
        <v>378</v>
      </c>
      <c r="H70" s="6" t="str">
        <f t="shared" si="3"/>
        <v>Aug</v>
      </c>
    </row>
    <row r="71" spans="1:8" ht="24.95" hidden="1" customHeight="1" x14ac:dyDescent="0.25">
      <c r="A71" s="6">
        <v>11065531</v>
      </c>
      <c r="B71" s="2" t="s">
        <v>68</v>
      </c>
      <c r="C71" s="6">
        <v>5000</v>
      </c>
      <c r="D71" s="23">
        <v>41095</v>
      </c>
      <c r="E71" s="2">
        <v>19981</v>
      </c>
      <c r="F71" s="6" t="s">
        <v>159</v>
      </c>
      <c r="G71" s="6" t="s">
        <v>378</v>
      </c>
      <c r="H71" s="6" t="str">
        <f t="shared" si="3"/>
        <v>Jul</v>
      </c>
    </row>
    <row r="72" spans="1:8" ht="24.95" hidden="1" customHeight="1" x14ac:dyDescent="0.25">
      <c r="A72" s="6">
        <v>11065900</v>
      </c>
      <c r="B72" s="2" t="s">
        <v>191</v>
      </c>
      <c r="C72" s="6">
        <v>12001</v>
      </c>
      <c r="D72" s="23">
        <v>41139</v>
      </c>
      <c r="E72" s="2">
        <v>621951</v>
      </c>
      <c r="F72" s="6" t="s">
        <v>159</v>
      </c>
      <c r="G72" s="6" t="s">
        <v>378</v>
      </c>
      <c r="H72" s="6" t="str">
        <f t="shared" si="3"/>
        <v>Aug</v>
      </c>
    </row>
    <row r="73" spans="1:8" ht="24.95" hidden="1" customHeight="1" x14ac:dyDescent="0.25">
      <c r="A73" s="6">
        <v>11065436</v>
      </c>
      <c r="B73" s="2" t="s">
        <v>47</v>
      </c>
      <c r="C73" s="6">
        <v>30000</v>
      </c>
      <c r="D73" s="23">
        <v>41107</v>
      </c>
      <c r="E73" s="2">
        <v>984337</v>
      </c>
      <c r="F73" s="6" t="s">
        <v>159</v>
      </c>
      <c r="G73" s="6" t="s">
        <v>378</v>
      </c>
      <c r="H73" s="6" t="str">
        <f t="shared" si="3"/>
        <v>Jul</v>
      </c>
    </row>
    <row r="74" spans="1:8" ht="24.95" hidden="1" customHeight="1" x14ac:dyDescent="0.25">
      <c r="A74" s="6">
        <v>11065436</v>
      </c>
      <c r="B74" s="2" t="s">
        <v>47</v>
      </c>
      <c r="C74" s="6">
        <v>30001</v>
      </c>
      <c r="D74" s="23">
        <v>41169</v>
      </c>
      <c r="E74" s="2">
        <v>984338</v>
      </c>
      <c r="F74" s="6" t="s">
        <v>159</v>
      </c>
      <c r="G74" s="6" t="s">
        <v>378</v>
      </c>
      <c r="H74" s="6" t="str">
        <f t="shared" si="3"/>
        <v>Sep</v>
      </c>
    </row>
    <row r="75" spans="1:8" ht="24.95" hidden="1" customHeight="1" x14ac:dyDescent="0.25">
      <c r="A75" s="6">
        <v>11065436</v>
      </c>
      <c r="B75" s="2" t="s">
        <v>47</v>
      </c>
      <c r="C75" s="6">
        <v>30000</v>
      </c>
      <c r="D75" s="23">
        <v>41202</v>
      </c>
      <c r="E75" s="2">
        <v>984339</v>
      </c>
      <c r="F75" s="6" t="s">
        <v>159</v>
      </c>
      <c r="G75" s="6" t="s">
        <v>378</v>
      </c>
      <c r="H75" s="6" t="str">
        <f t="shared" si="3"/>
        <v>Oct</v>
      </c>
    </row>
    <row r="76" spans="1:8" ht="24.95" hidden="1" customHeight="1" x14ac:dyDescent="0.25">
      <c r="A76" s="6">
        <v>11065436</v>
      </c>
      <c r="B76" s="2" t="s">
        <v>47</v>
      </c>
      <c r="C76" s="6">
        <v>30000</v>
      </c>
      <c r="D76" s="23">
        <v>41258</v>
      </c>
      <c r="E76" s="2">
        <v>984340</v>
      </c>
      <c r="F76" s="6" t="s">
        <v>159</v>
      </c>
      <c r="G76" s="6" t="s">
        <v>378</v>
      </c>
      <c r="H76" s="6" t="str">
        <f t="shared" si="3"/>
        <v>Dec</v>
      </c>
    </row>
    <row r="77" spans="1:8" ht="24.95" hidden="1" customHeight="1" x14ac:dyDescent="0.25">
      <c r="A77" s="6">
        <v>11063830</v>
      </c>
      <c r="B77" s="2" t="s">
        <v>192</v>
      </c>
      <c r="C77" s="6">
        <v>10000</v>
      </c>
      <c r="D77" s="23">
        <v>41072</v>
      </c>
      <c r="E77" s="2">
        <v>608514</v>
      </c>
      <c r="F77" s="6" t="s">
        <v>159</v>
      </c>
      <c r="G77" s="6" t="s">
        <v>378</v>
      </c>
      <c r="H77" s="6" t="str">
        <f t="shared" si="3"/>
        <v>Jun</v>
      </c>
    </row>
    <row r="78" spans="1:8" ht="24.95" hidden="1" customHeight="1" x14ac:dyDescent="0.25">
      <c r="A78" s="6">
        <v>11031885</v>
      </c>
      <c r="B78" s="2" t="s">
        <v>193</v>
      </c>
      <c r="C78" s="6">
        <v>1008</v>
      </c>
      <c r="D78" s="23">
        <v>41302</v>
      </c>
      <c r="E78" s="2">
        <v>376042</v>
      </c>
      <c r="F78" s="6" t="s">
        <v>159</v>
      </c>
      <c r="G78" s="6" t="s">
        <v>378</v>
      </c>
      <c r="H78" s="6" t="str">
        <f t="shared" si="3"/>
        <v>Jan</v>
      </c>
    </row>
    <row r="79" spans="1:8" ht="24.95" hidden="1" customHeight="1" x14ac:dyDescent="0.25">
      <c r="A79" s="6">
        <v>11070129</v>
      </c>
      <c r="B79" s="2" t="s">
        <v>194</v>
      </c>
      <c r="C79" s="6">
        <v>3000</v>
      </c>
      <c r="D79" s="23">
        <v>41299</v>
      </c>
      <c r="E79" s="2">
        <v>2000000432</v>
      </c>
      <c r="F79" s="6" t="s">
        <v>159</v>
      </c>
      <c r="G79" s="6" t="s">
        <v>378</v>
      </c>
      <c r="H79" s="6" t="str">
        <f t="shared" si="3"/>
        <v>Jan</v>
      </c>
    </row>
    <row r="80" spans="1:8" ht="24.95" hidden="1" customHeight="1" x14ac:dyDescent="0.25">
      <c r="A80" s="6">
        <v>11068043</v>
      </c>
      <c r="B80" s="2" t="s">
        <v>93</v>
      </c>
      <c r="C80" s="6">
        <v>25000</v>
      </c>
      <c r="D80" s="23">
        <v>41169</v>
      </c>
      <c r="E80" s="2">
        <v>214876</v>
      </c>
      <c r="F80" s="6" t="s">
        <v>159</v>
      </c>
      <c r="G80" s="6" t="s">
        <v>378</v>
      </c>
      <c r="H80" s="6" t="str">
        <f t="shared" si="3"/>
        <v>Sep</v>
      </c>
    </row>
    <row r="81" spans="1:8" ht="24.95" hidden="1" customHeight="1" x14ac:dyDescent="0.25">
      <c r="A81" s="6">
        <v>11061433</v>
      </c>
      <c r="B81" s="2" t="s">
        <v>36</v>
      </c>
      <c r="C81" s="6">
        <v>5000</v>
      </c>
      <c r="D81" s="23">
        <v>41076</v>
      </c>
      <c r="E81" s="2">
        <v>723981</v>
      </c>
      <c r="F81" s="6" t="s">
        <v>159</v>
      </c>
      <c r="G81" s="6" t="s">
        <v>378</v>
      </c>
      <c r="H81" s="6" t="str">
        <f t="shared" si="3"/>
        <v>Jun</v>
      </c>
    </row>
    <row r="82" spans="1:8" ht="24.95" hidden="1" customHeight="1" x14ac:dyDescent="0.25">
      <c r="A82" s="6">
        <v>11058332</v>
      </c>
      <c r="B82" s="2" t="s">
        <v>195</v>
      </c>
      <c r="C82" s="6">
        <v>15555</v>
      </c>
      <c r="D82" s="23">
        <v>41081</v>
      </c>
      <c r="E82" s="2">
        <v>653220</v>
      </c>
      <c r="F82" s="6" t="s">
        <v>159</v>
      </c>
      <c r="G82" s="6" t="s">
        <v>378</v>
      </c>
      <c r="H82" s="6" t="str">
        <f t="shared" si="3"/>
        <v>Jun</v>
      </c>
    </row>
    <row r="83" spans="1:8" ht="24.95" hidden="1" customHeight="1" x14ac:dyDescent="0.25">
      <c r="A83" s="6">
        <v>11065976</v>
      </c>
      <c r="B83" s="2" t="s">
        <v>196</v>
      </c>
      <c r="C83" s="6">
        <v>1008</v>
      </c>
      <c r="D83" s="23">
        <v>41078</v>
      </c>
      <c r="E83" s="2">
        <v>1529</v>
      </c>
      <c r="F83" s="6" t="s">
        <v>159</v>
      </c>
      <c r="G83" s="6" t="s">
        <v>378</v>
      </c>
      <c r="H83" s="6" t="str">
        <f t="shared" si="3"/>
        <v>Jun</v>
      </c>
    </row>
    <row r="84" spans="1:8" ht="24.95" hidden="1" customHeight="1" x14ac:dyDescent="0.25">
      <c r="A84" s="6">
        <v>11066446</v>
      </c>
      <c r="B84" s="2" t="s">
        <v>74</v>
      </c>
      <c r="C84" s="6">
        <v>50000</v>
      </c>
      <c r="D84" s="23">
        <v>41099</v>
      </c>
      <c r="E84" s="2">
        <v>451277</v>
      </c>
      <c r="F84" s="6" t="s">
        <v>159</v>
      </c>
      <c r="G84" s="6" t="s">
        <v>378</v>
      </c>
      <c r="H84" s="6" t="str">
        <f t="shared" si="3"/>
        <v>Jul</v>
      </c>
    </row>
    <row r="85" spans="1:8" ht="24.95" hidden="1" customHeight="1" x14ac:dyDescent="0.25">
      <c r="A85" s="6">
        <v>11066493</v>
      </c>
      <c r="B85" s="2" t="s">
        <v>77</v>
      </c>
      <c r="C85" s="6">
        <v>12000</v>
      </c>
      <c r="D85" s="23">
        <v>41162</v>
      </c>
      <c r="E85" s="2">
        <v>228108</v>
      </c>
      <c r="F85" s="6" t="s">
        <v>159</v>
      </c>
      <c r="G85" s="6" t="s">
        <v>378</v>
      </c>
      <c r="H85" s="6" t="str">
        <f t="shared" si="3"/>
        <v>Sep</v>
      </c>
    </row>
    <row r="86" spans="1:8" ht="24.95" hidden="1" customHeight="1" x14ac:dyDescent="0.25">
      <c r="A86" s="6">
        <v>11066493</v>
      </c>
      <c r="B86" s="2" t="s">
        <v>77</v>
      </c>
      <c r="C86" s="6">
        <v>12000</v>
      </c>
      <c r="D86" s="23">
        <v>41220</v>
      </c>
      <c r="E86" s="2">
        <v>228109</v>
      </c>
      <c r="F86" s="6" t="s">
        <v>159</v>
      </c>
      <c r="G86" s="6" t="s">
        <v>378</v>
      </c>
      <c r="H86" s="6" t="str">
        <f t="shared" si="3"/>
        <v>Nov</v>
      </c>
    </row>
    <row r="87" spans="1:8" ht="24.95" hidden="1" customHeight="1" x14ac:dyDescent="0.25">
      <c r="A87" s="6">
        <v>11063773</v>
      </c>
      <c r="B87" s="2" t="s">
        <v>197</v>
      </c>
      <c r="C87" s="6">
        <v>6000</v>
      </c>
      <c r="D87" s="23">
        <v>41107</v>
      </c>
      <c r="E87" s="2">
        <v>125699</v>
      </c>
      <c r="F87" s="6" t="s">
        <v>159</v>
      </c>
      <c r="G87" s="6" t="s">
        <v>378</v>
      </c>
      <c r="H87" s="6" t="str">
        <f t="shared" si="3"/>
        <v>Jul</v>
      </c>
    </row>
    <row r="88" spans="1:8" ht="24.95" hidden="1" customHeight="1" x14ac:dyDescent="0.25">
      <c r="A88" s="6">
        <v>11053958</v>
      </c>
      <c r="B88" s="2" t="s">
        <v>198</v>
      </c>
      <c r="C88" s="6">
        <v>51001</v>
      </c>
      <c r="D88" s="23">
        <v>41107</v>
      </c>
      <c r="E88" s="2">
        <v>791657</v>
      </c>
      <c r="F88" s="6" t="s">
        <v>159</v>
      </c>
      <c r="G88" s="6" t="s">
        <v>378</v>
      </c>
      <c r="H88" s="6" t="str">
        <f t="shared" si="3"/>
        <v>Jul</v>
      </c>
    </row>
    <row r="89" spans="1:8" ht="24.95" hidden="1" customHeight="1" x14ac:dyDescent="0.25">
      <c r="A89" s="6">
        <v>11048516</v>
      </c>
      <c r="B89" s="2" t="s">
        <v>199</v>
      </c>
      <c r="C89" s="6">
        <v>15000</v>
      </c>
      <c r="D89" s="23">
        <v>41118</v>
      </c>
      <c r="E89" s="2">
        <v>37393</v>
      </c>
      <c r="F89" s="6" t="s">
        <v>159</v>
      </c>
      <c r="G89" s="6" t="s">
        <v>378</v>
      </c>
      <c r="H89" s="6" t="str">
        <f t="shared" si="3"/>
        <v>Jul</v>
      </c>
    </row>
    <row r="90" spans="1:8" ht="24.95" hidden="1" customHeight="1" x14ac:dyDescent="0.25">
      <c r="A90" s="6">
        <v>11059029</v>
      </c>
      <c r="B90" s="2" t="s">
        <v>200</v>
      </c>
      <c r="C90" s="6">
        <v>10000</v>
      </c>
      <c r="D90" s="23">
        <v>41118</v>
      </c>
      <c r="E90" s="2">
        <v>352803</v>
      </c>
      <c r="F90" s="6" t="s">
        <v>159</v>
      </c>
      <c r="G90" s="6" t="s">
        <v>378</v>
      </c>
      <c r="H90" s="6" t="str">
        <f t="shared" si="3"/>
        <v>Jul</v>
      </c>
    </row>
    <row r="91" spans="1:8" ht="24.95" hidden="1" customHeight="1" x14ac:dyDescent="0.25">
      <c r="A91" s="6">
        <v>11066617</v>
      </c>
      <c r="B91" s="2" t="s">
        <v>72</v>
      </c>
      <c r="C91" s="6">
        <v>6000</v>
      </c>
      <c r="D91" s="23">
        <v>41270</v>
      </c>
      <c r="E91" s="2">
        <v>8</v>
      </c>
      <c r="F91" s="6" t="s">
        <v>159</v>
      </c>
      <c r="G91" s="6" t="s">
        <v>378</v>
      </c>
      <c r="H91" s="6" t="str">
        <f t="shared" si="3"/>
        <v>Dec</v>
      </c>
    </row>
    <row r="92" spans="1:8" ht="24.95" hidden="1" customHeight="1" x14ac:dyDescent="0.25">
      <c r="A92" s="6">
        <v>11060145</v>
      </c>
      <c r="B92" s="2" t="s">
        <v>201</v>
      </c>
      <c r="C92" s="6">
        <v>10000</v>
      </c>
      <c r="D92" s="23">
        <v>41135</v>
      </c>
      <c r="E92" s="2">
        <v>861358</v>
      </c>
      <c r="F92" s="6" t="s">
        <v>159</v>
      </c>
      <c r="G92" s="6" t="s">
        <v>378</v>
      </c>
      <c r="H92" s="6" t="str">
        <f t="shared" si="3"/>
        <v>Aug</v>
      </c>
    </row>
    <row r="93" spans="1:8" ht="24.95" hidden="1" customHeight="1" x14ac:dyDescent="0.25">
      <c r="A93" s="6">
        <v>11066726</v>
      </c>
      <c r="B93" s="2" t="s">
        <v>82</v>
      </c>
      <c r="C93" s="6">
        <v>5000</v>
      </c>
      <c r="D93" s="23">
        <v>41162</v>
      </c>
      <c r="E93" s="2">
        <v>173008</v>
      </c>
      <c r="F93" s="6" t="s">
        <v>159</v>
      </c>
      <c r="G93" s="6" t="s">
        <v>378</v>
      </c>
      <c r="H93" s="6" t="str">
        <f t="shared" si="3"/>
        <v>Sep</v>
      </c>
    </row>
    <row r="94" spans="1:8" ht="24.95" hidden="1" customHeight="1" x14ac:dyDescent="0.25">
      <c r="A94" s="6">
        <v>11066726</v>
      </c>
      <c r="B94" s="2" t="s">
        <v>82</v>
      </c>
      <c r="C94" s="6">
        <v>5000</v>
      </c>
      <c r="D94" s="23">
        <v>41134</v>
      </c>
      <c r="E94" s="2">
        <v>173009</v>
      </c>
      <c r="F94" s="6" t="s">
        <v>159</v>
      </c>
      <c r="G94" s="6" t="s">
        <v>378</v>
      </c>
      <c r="H94" s="6" t="str">
        <f t="shared" si="3"/>
        <v>Aug</v>
      </c>
    </row>
    <row r="95" spans="1:8" ht="24.95" hidden="1" customHeight="1" x14ac:dyDescent="0.25">
      <c r="A95" s="6">
        <v>11066726</v>
      </c>
      <c r="B95" s="2" t="s">
        <v>82</v>
      </c>
      <c r="C95" s="6">
        <v>6666</v>
      </c>
      <c r="D95" s="23">
        <v>41110</v>
      </c>
      <c r="E95" s="2">
        <v>173010</v>
      </c>
      <c r="F95" s="6" t="s">
        <v>159</v>
      </c>
      <c r="G95" s="6" t="s">
        <v>378</v>
      </c>
      <c r="H95" s="6" t="str">
        <f t="shared" si="3"/>
        <v>Jul</v>
      </c>
    </row>
    <row r="96" spans="1:8" ht="24.95" hidden="1" customHeight="1" x14ac:dyDescent="0.25">
      <c r="A96" s="6">
        <v>11033822</v>
      </c>
      <c r="B96" s="2" t="s">
        <v>202</v>
      </c>
      <c r="C96" s="6">
        <v>10000</v>
      </c>
      <c r="D96" s="23">
        <v>41176</v>
      </c>
      <c r="E96" s="2">
        <v>789016</v>
      </c>
      <c r="F96" s="6" t="s">
        <v>159</v>
      </c>
      <c r="G96" s="6" t="s">
        <v>378</v>
      </c>
      <c r="H96" s="6" t="str">
        <f t="shared" si="3"/>
        <v>Sep</v>
      </c>
    </row>
    <row r="97" spans="1:8" ht="24.95" hidden="1" customHeight="1" x14ac:dyDescent="0.25">
      <c r="A97" s="6">
        <v>11033822</v>
      </c>
      <c r="B97" s="2" t="s">
        <v>202</v>
      </c>
      <c r="C97" s="6">
        <v>15000</v>
      </c>
      <c r="D97" s="23">
        <v>41200</v>
      </c>
      <c r="E97" s="2">
        <v>789017</v>
      </c>
      <c r="F97" s="6" t="s">
        <v>159</v>
      </c>
      <c r="G97" s="6" t="s">
        <v>378</v>
      </c>
      <c r="H97" s="6" t="str">
        <f t="shared" si="3"/>
        <v>Oct</v>
      </c>
    </row>
    <row r="98" spans="1:8" ht="24.95" hidden="1" customHeight="1" x14ac:dyDescent="0.25">
      <c r="A98" s="6">
        <v>11064385</v>
      </c>
      <c r="B98" s="2" t="s">
        <v>52</v>
      </c>
      <c r="C98" s="6">
        <v>5000</v>
      </c>
      <c r="D98" s="23">
        <v>41149</v>
      </c>
      <c r="E98" s="2">
        <v>861662</v>
      </c>
      <c r="F98" s="6" t="s">
        <v>159</v>
      </c>
      <c r="G98" s="6" t="s">
        <v>378</v>
      </c>
      <c r="H98" s="6" t="str">
        <f t="shared" si="3"/>
        <v>Aug</v>
      </c>
    </row>
    <row r="99" spans="1:8" ht="24.95" hidden="1" customHeight="1" x14ac:dyDescent="0.25">
      <c r="A99" s="6">
        <v>11044408</v>
      </c>
      <c r="B99" s="2" t="s">
        <v>203</v>
      </c>
      <c r="C99" s="6">
        <v>10001</v>
      </c>
      <c r="D99" s="23">
        <v>41089</v>
      </c>
      <c r="E99" s="2">
        <v>499568</v>
      </c>
      <c r="F99" s="6" t="s">
        <v>159</v>
      </c>
      <c r="G99" s="6" t="s">
        <v>378</v>
      </c>
      <c r="H99" s="6" t="str">
        <f t="shared" si="3"/>
        <v>Jun</v>
      </c>
    </row>
    <row r="100" spans="1:8" ht="24.95" hidden="1" customHeight="1" x14ac:dyDescent="0.25">
      <c r="A100" s="6">
        <v>11066294</v>
      </c>
      <c r="B100" s="2" t="s">
        <v>204</v>
      </c>
      <c r="C100" s="6">
        <v>6000</v>
      </c>
      <c r="D100" s="23">
        <v>41139</v>
      </c>
      <c r="E100" s="2">
        <v>112244</v>
      </c>
      <c r="F100" s="6" t="s">
        <v>159</v>
      </c>
      <c r="G100" s="6" t="s">
        <v>378</v>
      </c>
      <c r="H100" s="6" t="str">
        <f t="shared" si="3"/>
        <v>Aug</v>
      </c>
    </row>
    <row r="101" spans="1:8" ht="24.95" hidden="1" customHeight="1" x14ac:dyDescent="0.25">
      <c r="A101" s="6">
        <v>11058825</v>
      </c>
      <c r="B101" s="2" t="s">
        <v>205</v>
      </c>
      <c r="C101" s="6">
        <v>5200</v>
      </c>
      <c r="D101" s="23">
        <v>41160</v>
      </c>
      <c r="E101" s="2">
        <v>462548</v>
      </c>
      <c r="F101" s="6" t="s">
        <v>159</v>
      </c>
      <c r="G101" s="6" t="s">
        <v>378</v>
      </c>
      <c r="H101" s="6" t="str">
        <f t="shared" si="3"/>
        <v>Sep</v>
      </c>
    </row>
    <row r="102" spans="1:8" ht="24.95" hidden="1" customHeight="1" x14ac:dyDescent="0.25">
      <c r="A102" s="6">
        <v>11062369</v>
      </c>
      <c r="B102" s="2" t="s">
        <v>206</v>
      </c>
      <c r="C102" s="6">
        <v>6000</v>
      </c>
      <c r="D102" s="23">
        <v>41085</v>
      </c>
      <c r="E102" s="2">
        <v>781315</v>
      </c>
      <c r="F102" s="6" t="s">
        <v>159</v>
      </c>
      <c r="G102" s="6" t="s">
        <v>378</v>
      </c>
      <c r="H102" s="6" t="str">
        <f t="shared" si="3"/>
        <v>Jun</v>
      </c>
    </row>
    <row r="103" spans="1:8" ht="24.95" hidden="1" customHeight="1" x14ac:dyDescent="0.25">
      <c r="A103" s="6">
        <v>11018681</v>
      </c>
      <c r="B103" s="2" t="s">
        <v>172</v>
      </c>
      <c r="C103" s="6">
        <v>9000</v>
      </c>
      <c r="D103" s="23">
        <v>41089</v>
      </c>
      <c r="E103" s="2">
        <v>560703</v>
      </c>
      <c r="F103" s="6" t="s">
        <v>159</v>
      </c>
      <c r="G103" s="6" t="s">
        <v>378</v>
      </c>
      <c r="H103" s="6" t="str">
        <f t="shared" si="3"/>
        <v>Jun</v>
      </c>
    </row>
    <row r="104" spans="1:8" ht="24.95" hidden="1" customHeight="1" x14ac:dyDescent="0.25">
      <c r="A104" s="6">
        <v>11063947</v>
      </c>
      <c r="B104" s="2" t="s">
        <v>207</v>
      </c>
      <c r="C104" s="6">
        <v>11001</v>
      </c>
      <c r="D104" s="23">
        <v>41090</v>
      </c>
      <c r="E104" s="2">
        <v>4112</v>
      </c>
      <c r="F104" s="6" t="s">
        <v>159</v>
      </c>
      <c r="G104" s="6" t="s">
        <v>378</v>
      </c>
      <c r="H104" s="6" t="str">
        <f t="shared" si="3"/>
        <v>Jun</v>
      </c>
    </row>
    <row r="105" spans="1:8" ht="24.95" hidden="1" customHeight="1" x14ac:dyDescent="0.25">
      <c r="A105" s="6">
        <v>11066693</v>
      </c>
      <c r="B105" s="2" t="s">
        <v>81</v>
      </c>
      <c r="C105" s="6">
        <v>12001</v>
      </c>
      <c r="D105" s="23">
        <v>41109</v>
      </c>
      <c r="E105" s="2">
        <v>223980</v>
      </c>
      <c r="F105" s="6" t="s">
        <v>159</v>
      </c>
      <c r="G105" s="6" t="s">
        <v>378</v>
      </c>
      <c r="H105" s="6" t="str">
        <f t="shared" si="3"/>
        <v>Jul</v>
      </c>
    </row>
    <row r="106" spans="1:8" ht="24.95" hidden="1" customHeight="1" x14ac:dyDescent="0.25">
      <c r="A106" s="6">
        <v>11057258</v>
      </c>
      <c r="B106" s="2" t="s">
        <v>208</v>
      </c>
      <c r="C106" s="6">
        <v>5000</v>
      </c>
      <c r="D106" s="23">
        <v>41110</v>
      </c>
      <c r="E106" s="2">
        <v>644991</v>
      </c>
      <c r="F106" s="6" t="s">
        <v>159</v>
      </c>
      <c r="G106" s="6" t="s">
        <v>378</v>
      </c>
      <c r="H106" s="6" t="str">
        <f t="shared" si="3"/>
        <v>Jul</v>
      </c>
    </row>
    <row r="107" spans="1:8" ht="24.95" hidden="1" customHeight="1" x14ac:dyDescent="0.25">
      <c r="A107" s="6">
        <v>11057258</v>
      </c>
      <c r="B107" s="2" t="s">
        <v>208</v>
      </c>
      <c r="C107" s="6">
        <v>5000</v>
      </c>
      <c r="D107" s="23">
        <v>41127</v>
      </c>
      <c r="E107" s="2">
        <v>644992</v>
      </c>
      <c r="F107" s="6" t="s">
        <v>159</v>
      </c>
      <c r="G107" s="6" t="s">
        <v>378</v>
      </c>
      <c r="H107" s="6" t="str">
        <f t="shared" si="3"/>
        <v>Aug</v>
      </c>
    </row>
    <row r="108" spans="1:8" ht="24.95" hidden="1" customHeight="1" x14ac:dyDescent="0.25">
      <c r="A108" s="6">
        <v>11064668</v>
      </c>
      <c r="B108" s="2" t="s">
        <v>59</v>
      </c>
      <c r="C108" s="6">
        <v>30000</v>
      </c>
      <c r="D108" s="23">
        <v>41118</v>
      </c>
      <c r="E108" s="2">
        <v>107927</v>
      </c>
      <c r="F108" s="6" t="s">
        <v>159</v>
      </c>
      <c r="G108" s="6" t="s">
        <v>378</v>
      </c>
      <c r="H108" s="6" t="str">
        <f t="shared" si="3"/>
        <v>Jul</v>
      </c>
    </row>
    <row r="109" spans="1:8" ht="24.95" hidden="1" customHeight="1" x14ac:dyDescent="0.25">
      <c r="A109" s="6">
        <v>11066465</v>
      </c>
      <c r="B109" s="2" t="s">
        <v>75</v>
      </c>
      <c r="C109" s="6">
        <v>36001</v>
      </c>
      <c r="D109" s="23">
        <v>41160</v>
      </c>
      <c r="E109" s="2">
        <v>359559</v>
      </c>
      <c r="F109" s="6" t="s">
        <v>159</v>
      </c>
      <c r="G109" s="6" t="s">
        <v>378</v>
      </c>
      <c r="H109" s="6" t="str">
        <f t="shared" si="3"/>
        <v>Sep</v>
      </c>
    </row>
    <row r="110" spans="1:8" ht="24.95" hidden="1" customHeight="1" x14ac:dyDescent="0.25">
      <c r="A110" s="6">
        <v>11064118</v>
      </c>
      <c r="B110" s="2" t="s">
        <v>209</v>
      </c>
      <c r="C110" s="6">
        <v>12000</v>
      </c>
      <c r="D110" s="23">
        <v>41139</v>
      </c>
      <c r="E110" s="2">
        <v>63084</v>
      </c>
      <c r="F110" s="6" t="s">
        <v>159</v>
      </c>
      <c r="G110" s="6" t="s">
        <v>378</v>
      </c>
      <c r="H110" s="6" t="str">
        <f t="shared" si="3"/>
        <v>Aug</v>
      </c>
    </row>
    <row r="111" spans="1:8" ht="24.95" hidden="1" customHeight="1" x14ac:dyDescent="0.25">
      <c r="A111" s="6">
        <v>11066471</v>
      </c>
      <c r="B111" s="2" t="s">
        <v>76</v>
      </c>
      <c r="C111" s="6">
        <v>6000</v>
      </c>
      <c r="D111" s="23">
        <v>41222</v>
      </c>
      <c r="E111" s="2">
        <v>112136</v>
      </c>
      <c r="F111" s="6" t="s">
        <v>159</v>
      </c>
      <c r="G111" s="6" t="s">
        <v>378</v>
      </c>
      <c r="H111" s="6" t="str">
        <f t="shared" si="3"/>
        <v>Nov</v>
      </c>
    </row>
    <row r="112" spans="1:8" ht="24.95" hidden="1" customHeight="1" x14ac:dyDescent="0.25">
      <c r="A112" s="6">
        <v>11066515</v>
      </c>
      <c r="B112" s="2" t="s">
        <v>78</v>
      </c>
      <c r="C112" s="6">
        <v>6000</v>
      </c>
      <c r="D112" s="23">
        <v>41228</v>
      </c>
      <c r="E112" s="2">
        <v>783817</v>
      </c>
      <c r="F112" s="6" t="s">
        <v>159</v>
      </c>
      <c r="G112" s="6" t="s">
        <v>378</v>
      </c>
      <c r="H112" s="6" t="str">
        <f t="shared" si="3"/>
        <v>Nov</v>
      </c>
    </row>
    <row r="113" spans="1:8" ht="24.95" hidden="1" customHeight="1" x14ac:dyDescent="0.25">
      <c r="A113" s="6">
        <v>11066517</v>
      </c>
      <c r="B113" s="2" t="s">
        <v>79</v>
      </c>
      <c r="C113" s="6">
        <v>18000</v>
      </c>
      <c r="D113" s="23">
        <v>41139</v>
      </c>
      <c r="E113" s="2">
        <v>44</v>
      </c>
      <c r="F113" s="6" t="s">
        <v>159</v>
      </c>
      <c r="G113" s="6" t="s">
        <v>378</v>
      </c>
      <c r="H113" s="6" t="str">
        <f t="shared" si="3"/>
        <v>Aug</v>
      </c>
    </row>
    <row r="114" spans="1:8" ht="24.95" hidden="1" customHeight="1" x14ac:dyDescent="0.25">
      <c r="A114" s="6">
        <v>11067309</v>
      </c>
      <c r="B114" s="2" t="s">
        <v>88</v>
      </c>
      <c r="C114" s="6">
        <v>36000</v>
      </c>
      <c r="D114" s="23">
        <v>41139</v>
      </c>
      <c r="E114" s="2">
        <v>284170</v>
      </c>
      <c r="F114" s="6" t="s">
        <v>159</v>
      </c>
      <c r="G114" s="6" t="s">
        <v>378</v>
      </c>
      <c r="H114" s="6" t="str">
        <f t="shared" si="3"/>
        <v>Aug</v>
      </c>
    </row>
    <row r="115" spans="1:8" ht="24.95" hidden="1" customHeight="1" x14ac:dyDescent="0.25">
      <c r="A115" s="6">
        <v>11068343</v>
      </c>
      <c r="B115" s="2" t="s">
        <v>97</v>
      </c>
      <c r="C115" s="6">
        <v>155000</v>
      </c>
      <c r="D115" s="23">
        <v>41187</v>
      </c>
      <c r="E115" s="2">
        <v>114787</v>
      </c>
      <c r="F115" s="6" t="s">
        <v>159</v>
      </c>
      <c r="G115" s="6" t="s">
        <v>378</v>
      </c>
      <c r="H115" s="6" t="str">
        <f t="shared" si="3"/>
        <v>Oct</v>
      </c>
    </row>
    <row r="116" spans="1:8" ht="24.95" hidden="1" customHeight="1" x14ac:dyDescent="0.25">
      <c r="A116" s="6">
        <v>11024375</v>
      </c>
      <c r="B116" s="2" t="s">
        <v>210</v>
      </c>
      <c r="C116" s="6">
        <v>3500</v>
      </c>
      <c r="D116" s="23">
        <v>41180</v>
      </c>
      <c r="E116" s="2">
        <v>404122</v>
      </c>
      <c r="F116" s="6" t="s">
        <v>159</v>
      </c>
      <c r="G116" s="6" t="s">
        <v>378</v>
      </c>
      <c r="H116" s="6" t="str">
        <f t="shared" si="3"/>
        <v>Sep</v>
      </c>
    </row>
    <row r="117" spans="1:8" ht="24.95" hidden="1" customHeight="1" x14ac:dyDescent="0.25">
      <c r="A117" s="6">
        <v>11060016</v>
      </c>
      <c r="B117" s="2" t="s">
        <v>211</v>
      </c>
      <c r="C117" s="6">
        <v>25000</v>
      </c>
      <c r="D117" s="23">
        <v>41234</v>
      </c>
      <c r="E117" s="2">
        <v>125005</v>
      </c>
      <c r="F117" s="6" t="s">
        <v>159</v>
      </c>
      <c r="G117" s="6" t="s">
        <v>378</v>
      </c>
      <c r="H117" s="6" t="str">
        <f t="shared" si="3"/>
        <v>Nov</v>
      </c>
    </row>
    <row r="118" spans="1:8" ht="24.95" hidden="1" customHeight="1" x14ac:dyDescent="0.25">
      <c r="A118" s="6">
        <v>11056856</v>
      </c>
      <c r="B118" s="2" t="s">
        <v>212</v>
      </c>
      <c r="C118" s="6">
        <v>12001</v>
      </c>
      <c r="D118" s="23">
        <v>41096</v>
      </c>
      <c r="E118" s="2">
        <v>244101</v>
      </c>
      <c r="F118" s="6" t="s">
        <v>159</v>
      </c>
      <c r="G118" s="6" t="s">
        <v>378</v>
      </c>
      <c r="H118" s="6" t="str">
        <f t="shared" si="3"/>
        <v>Jul</v>
      </c>
    </row>
    <row r="119" spans="1:8" ht="24.95" hidden="1" customHeight="1" x14ac:dyDescent="0.25">
      <c r="A119" s="6">
        <v>11066448</v>
      </c>
      <c r="B119" s="2" t="s">
        <v>213</v>
      </c>
      <c r="C119" s="6">
        <v>36000</v>
      </c>
      <c r="D119" s="23">
        <v>41099</v>
      </c>
      <c r="E119" s="2">
        <v>1821</v>
      </c>
      <c r="F119" s="6" t="s">
        <v>159</v>
      </c>
      <c r="G119" s="6" t="s">
        <v>378</v>
      </c>
      <c r="H119" s="6" t="str">
        <f t="shared" si="3"/>
        <v>Jul</v>
      </c>
    </row>
    <row r="120" spans="1:8" ht="24.95" hidden="1" customHeight="1" x14ac:dyDescent="0.25">
      <c r="A120" s="6">
        <v>11066441</v>
      </c>
      <c r="B120" s="2" t="s">
        <v>214</v>
      </c>
      <c r="C120" s="6">
        <v>30001</v>
      </c>
      <c r="D120" s="23">
        <v>41099</v>
      </c>
      <c r="E120" s="2">
        <v>402774</v>
      </c>
      <c r="F120" s="6" t="s">
        <v>159</v>
      </c>
      <c r="G120" s="6" t="s">
        <v>378</v>
      </c>
      <c r="H120" s="6" t="str">
        <f t="shared" si="3"/>
        <v>Jul</v>
      </c>
    </row>
    <row r="121" spans="1:8" ht="24.95" hidden="1" customHeight="1" x14ac:dyDescent="0.25">
      <c r="A121" s="6">
        <v>11042082</v>
      </c>
      <c r="B121" s="2" t="s">
        <v>215</v>
      </c>
      <c r="C121" s="6">
        <v>5500</v>
      </c>
      <c r="D121" s="23">
        <v>41130</v>
      </c>
      <c r="E121" s="2">
        <v>681068</v>
      </c>
      <c r="F121" s="6" t="s">
        <v>159</v>
      </c>
      <c r="G121" s="6" t="s">
        <v>378</v>
      </c>
      <c r="H121" s="6" t="str">
        <f t="shared" si="3"/>
        <v>Aug</v>
      </c>
    </row>
    <row r="122" spans="1:8" ht="24.95" hidden="1" customHeight="1" x14ac:dyDescent="0.25">
      <c r="A122" s="6">
        <v>11061737</v>
      </c>
      <c r="B122" s="2" t="s">
        <v>216</v>
      </c>
      <c r="C122" s="6">
        <v>12000</v>
      </c>
      <c r="D122" s="23">
        <v>41123</v>
      </c>
      <c r="E122" s="2">
        <v>53894</v>
      </c>
      <c r="F122" s="6" t="s">
        <v>159</v>
      </c>
      <c r="G122" s="6" t="s">
        <v>378</v>
      </c>
      <c r="H122" s="6" t="str">
        <f t="shared" si="3"/>
        <v>Aug</v>
      </c>
    </row>
    <row r="123" spans="1:8" ht="24.95" hidden="1" customHeight="1" x14ac:dyDescent="0.25">
      <c r="A123" s="6">
        <v>11067827</v>
      </c>
      <c r="B123" s="2" t="s">
        <v>91</v>
      </c>
      <c r="C123" s="6">
        <v>25000</v>
      </c>
      <c r="D123" s="23">
        <v>41145</v>
      </c>
      <c r="E123" s="2">
        <v>851770</v>
      </c>
      <c r="F123" s="6" t="s">
        <v>159</v>
      </c>
      <c r="G123" s="6" t="s">
        <v>378</v>
      </c>
      <c r="H123" s="6" t="str">
        <f t="shared" si="3"/>
        <v>Aug</v>
      </c>
    </row>
    <row r="124" spans="1:8" ht="24.95" hidden="1" customHeight="1" x14ac:dyDescent="0.25">
      <c r="A124" s="6">
        <v>11064386</v>
      </c>
      <c r="B124" s="2" t="s">
        <v>53</v>
      </c>
      <c r="C124" s="6">
        <v>6000</v>
      </c>
      <c r="D124" s="23">
        <v>41096</v>
      </c>
      <c r="E124" s="2">
        <v>612870</v>
      </c>
      <c r="F124" s="6" t="s">
        <v>159</v>
      </c>
      <c r="G124" s="6" t="s">
        <v>378</v>
      </c>
      <c r="H124" s="6" t="str">
        <f t="shared" si="3"/>
        <v>Jul</v>
      </c>
    </row>
    <row r="125" spans="1:8" ht="24.95" hidden="1" customHeight="1" x14ac:dyDescent="0.25">
      <c r="A125" s="6">
        <v>11062369</v>
      </c>
      <c r="B125" s="2" t="s">
        <v>206</v>
      </c>
      <c r="C125" s="6">
        <v>6000</v>
      </c>
      <c r="D125" s="23">
        <v>41096</v>
      </c>
      <c r="E125" s="2">
        <v>781315</v>
      </c>
      <c r="F125" s="6" t="s">
        <v>159</v>
      </c>
      <c r="G125" s="6" t="s">
        <v>378</v>
      </c>
      <c r="H125" s="6" t="str">
        <f t="shared" si="3"/>
        <v>Jul</v>
      </c>
    </row>
    <row r="126" spans="1:8" ht="24.95" hidden="1" customHeight="1" x14ac:dyDescent="0.25">
      <c r="A126" s="6">
        <v>11063830</v>
      </c>
      <c r="B126" s="2" t="s">
        <v>192</v>
      </c>
      <c r="C126" s="6">
        <v>10001</v>
      </c>
      <c r="D126" s="23">
        <v>41097</v>
      </c>
      <c r="E126" s="2">
        <v>608515</v>
      </c>
      <c r="F126" s="6" t="s">
        <v>159</v>
      </c>
      <c r="G126" s="6" t="s">
        <v>378</v>
      </c>
      <c r="H126" s="6" t="str">
        <f t="shared" si="3"/>
        <v>Jul</v>
      </c>
    </row>
    <row r="127" spans="1:8" ht="24.95" hidden="1" customHeight="1" x14ac:dyDescent="0.25">
      <c r="A127" s="6">
        <v>11030724</v>
      </c>
      <c r="B127" s="2" t="s">
        <v>179</v>
      </c>
      <c r="C127" s="6">
        <v>10000</v>
      </c>
      <c r="D127" s="23">
        <v>41097</v>
      </c>
      <c r="E127" s="2">
        <v>837</v>
      </c>
      <c r="F127" s="6" t="s">
        <v>159</v>
      </c>
      <c r="G127" s="6" t="s">
        <v>378</v>
      </c>
      <c r="H127" s="6" t="str">
        <f t="shared" si="3"/>
        <v>Jul</v>
      </c>
    </row>
    <row r="128" spans="1:8" ht="24.95" hidden="1" customHeight="1" x14ac:dyDescent="0.25">
      <c r="A128" s="6">
        <v>11059023</v>
      </c>
      <c r="B128" s="2" t="s">
        <v>161</v>
      </c>
      <c r="C128" s="6">
        <v>35000</v>
      </c>
      <c r="D128" s="23">
        <v>41097</v>
      </c>
      <c r="E128" s="2">
        <v>20390</v>
      </c>
      <c r="F128" s="6" t="s">
        <v>159</v>
      </c>
      <c r="G128" s="6" t="s">
        <v>378</v>
      </c>
      <c r="H128" s="6" t="str">
        <f t="shared" si="3"/>
        <v>Jul</v>
      </c>
    </row>
    <row r="129" spans="1:8" ht="24.95" hidden="1" customHeight="1" x14ac:dyDescent="0.25">
      <c r="A129" s="6">
        <v>11063947</v>
      </c>
      <c r="B129" s="2" t="s">
        <v>207</v>
      </c>
      <c r="C129" s="6">
        <v>11001</v>
      </c>
      <c r="D129" s="23">
        <v>41102</v>
      </c>
      <c r="E129" s="2">
        <v>4112</v>
      </c>
      <c r="F129" s="6" t="s">
        <v>159</v>
      </c>
      <c r="G129" s="6" t="s">
        <v>378</v>
      </c>
      <c r="H129" s="6" t="str">
        <f t="shared" si="3"/>
        <v>Jul</v>
      </c>
    </row>
    <row r="130" spans="1:8" ht="24.95" hidden="1" customHeight="1" x14ac:dyDescent="0.25">
      <c r="A130" s="6">
        <v>11010059</v>
      </c>
      <c r="B130" s="2" t="s">
        <v>217</v>
      </c>
      <c r="C130" s="6">
        <v>10000</v>
      </c>
      <c r="D130" s="23">
        <v>41109</v>
      </c>
      <c r="E130" s="2">
        <v>167979</v>
      </c>
      <c r="F130" s="6" t="s">
        <v>159</v>
      </c>
      <c r="G130" s="6" t="s">
        <v>378</v>
      </c>
      <c r="H130" s="6" t="str">
        <f t="shared" si="3"/>
        <v>Jul</v>
      </c>
    </row>
    <row r="131" spans="1:8" ht="24.95" hidden="1" customHeight="1" x14ac:dyDescent="0.25">
      <c r="A131" s="6">
        <v>11010059</v>
      </c>
      <c r="B131" s="2" t="s">
        <v>217</v>
      </c>
      <c r="C131" s="6">
        <v>10000</v>
      </c>
      <c r="D131" s="23">
        <v>41149</v>
      </c>
      <c r="E131" s="2">
        <v>167978</v>
      </c>
      <c r="F131" s="6" t="s">
        <v>159</v>
      </c>
      <c r="G131" s="6" t="s">
        <v>378</v>
      </c>
      <c r="H131" s="6" t="str">
        <f t="shared" ref="H131:H194" si="4">TEXT(D131,"mmm")</f>
        <v>Aug</v>
      </c>
    </row>
    <row r="132" spans="1:8" ht="24.95" hidden="1" customHeight="1" x14ac:dyDescent="0.25">
      <c r="A132" s="6">
        <v>11045689</v>
      </c>
      <c r="B132" s="2" t="s">
        <v>218</v>
      </c>
      <c r="C132" s="6">
        <v>2000</v>
      </c>
      <c r="D132" s="23">
        <v>41107</v>
      </c>
      <c r="E132" s="2">
        <v>50606</v>
      </c>
      <c r="F132" s="6" t="s">
        <v>159</v>
      </c>
      <c r="G132" s="6" t="s">
        <v>378</v>
      </c>
      <c r="H132" s="6" t="str">
        <f t="shared" si="4"/>
        <v>Jul</v>
      </c>
    </row>
    <row r="133" spans="1:8" ht="24.95" hidden="1" customHeight="1" x14ac:dyDescent="0.25">
      <c r="A133" s="6">
        <v>11045689</v>
      </c>
      <c r="B133" s="2" t="s">
        <v>218</v>
      </c>
      <c r="C133" s="6">
        <v>2000</v>
      </c>
      <c r="D133" s="23">
        <v>41346</v>
      </c>
      <c r="E133" s="2">
        <v>50614</v>
      </c>
      <c r="F133" s="6" t="s">
        <v>159</v>
      </c>
      <c r="G133" s="6" t="s">
        <v>378</v>
      </c>
      <c r="H133" s="6" t="str">
        <f t="shared" si="4"/>
        <v>Mar</v>
      </c>
    </row>
    <row r="134" spans="1:8" ht="24.95" hidden="1" customHeight="1" x14ac:dyDescent="0.25">
      <c r="A134" s="6">
        <v>11027112</v>
      </c>
      <c r="B134" s="2" t="s">
        <v>219</v>
      </c>
      <c r="C134" s="6">
        <v>108000</v>
      </c>
      <c r="D134" s="23">
        <v>41122</v>
      </c>
      <c r="E134" s="2">
        <v>632648</v>
      </c>
      <c r="F134" s="6" t="s">
        <v>159</v>
      </c>
      <c r="G134" s="6" t="s">
        <v>378</v>
      </c>
      <c r="H134" s="6" t="str">
        <f t="shared" si="4"/>
        <v>Aug</v>
      </c>
    </row>
    <row r="135" spans="1:8" ht="24.95" hidden="1" customHeight="1" x14ac:dyDescent="0.25">
      <c r="A135" s="6">
        <v>11025641</v>
      </c>
      <c r="B135" s="2" t="s">
        <v>149</v>
      </c>
      <c r="C135" s="6">
        <v>53387</v>
      </c>
      <c r="D135" s="23">
        <v>41169</v>
      </c>
      <c r="E135" s="2">
        <v>260066</v>
      </c>
      <c r="F135" s="6" t="s">
        <v>159</v>
      </c>
      <c r="G135" s="6" t="s">
        <v>378</v>
      </c>
      <c r="H135" s="6" t="str">
        <f t="shared" si="4"/>
        <v>Sep</v>
      </c>
    </row>
    <row r="136" spans="1:8" ht="24.95" hidden="1" customHeight="1" x14ac:dyDescent="0.25">
      <c r="A136" s="6">
        <v>11063510</v>
      </c>
      <c r="B136" s="2" t="s">
        <v>220</v>
      </c>
      <c r="C136" s="6">
        <v>6000</v>
      </c>
      <c r="D136" s="23">
        <v>41109</v>
      </c>
      <c r="E136" s="2">
        <v>240252</v>
      </c>
      <c r="F136" s="6" t="s">
        <v>159</v>
      </c>
      <c r="G136" s="6" t="s">
        <v>378</v>
      </c>
      <c r="H136" s="6" t="str">
        <f t="shared" si="4"/>
        <v>Jul</v>
      </c>
    </row>
    <row r="137" spans="1:8" ht="24.95" hidden="1" customHeight="1" x14ac:dyDescent="0.25">
      <c r="A137" s="6">
        <v>11062544</v>
      </c>
      <c r="B137" s="2" t="s">
        <v>221</v>
      </c>
      <c r="C137" s="6">
        <v>29001</v>
      </c>
      <c r="D137" s="23">
        <v>41155</v>
      </c>
      <c r="E137" s="2">
        <v>266759</v>
      </c>
      <c r="F137" s="6" t="s">
        <v>159</v>
      </c>
      <c r="G137" s="6" t="s">
        <v>378</v>
      </c>
      <c r="H137" s="6" t="str">
        <f t="shared" si="4"/>
        <v>Sep</v>
      </c>
    </row>
    <row r="138" spans="1:8" ht="24.95" hidden="1" customHeight="1" x14ac:dyDescent="0.25">
      <c r="A138" s="6">
        <v>11067264</v>
      </c>
      <c r="B138" s="2" t="s">
        <v>86</v>
      </c>
      <c r="C138" s="6">
        <v>7001</v>
      </c>
      <c r="D138" s="23">
        <v>41134</v>
      </c>
      <c r="E138" s="2">
        <v>224885</v>
      </c>
      <c r="F138" s="6" t="s">
        <v>159</v>
      </c>
      <c r="G138" s="6" t="s">
        <v>378</v>
      </c>
      <c r="H138" s="6" t="str">
        <f t="shared" si="4"/>
        <v>Aug</v>
      </c>
    </row>
    <row r="139" spans="1:8" ht="24.95" hidden="1" customHeight="1" x14ac:dyDescent="0.25">
      <c r="A139" s="6">
        <v>11067300</v>
      </c>
      <c r="B139" s="2" t="s">
        <v>222</v>
      </c>
      <c r="C139" s="6">
        <v>11000</v>
      </c>
      <c r="D139" s="23">
        <v>41134</v>
      </c>
      <c r="E139" s="2">
        <v>954330</v>
      </c>
      <c r="F139" s="6" t="s">
        <v>159</v>
      </c>
      <c r="G139" s="6" t="s">
        <v>378</v>
      </c>
      <c r="H139" s="6" t="str">
        <f t="shared" si="4"/>
        <v>Aug</v>
      </c>
    </row>
    <row r="140" spans="1:8" ht="24.95" hidden="1" customHeight="1" x14ac:dyDescent="0.25">
      <c r="A140" s="6">
        <v>11064640</v>
      </c>
      <c r="B140" s="2" t="s">
        <v>223</v>
      </c>
      <c r="C140" s="6">
        <v>2500</v>
      </c>
      <c r="D140" s="23">
        <v>41123</v>
      </c>
      <c r="E140" s="2">
        <v>6102</v>
      </c>
      <c r="F140" s="6" t="s">
        <v>159</v>
      </c>
      <c r="G140" s="6" t="s">
        <v>378</v>
      </c>
      <c r="H140" s="6" t="str">
        <f t="shared" si="4"/>
        <v>Aug</v>
      </c>
    </row>
    <row r="141" spans="1:8" ht="24.95" hidden="1" customHeight="1" x14ac:dyDescent="0.25">
      <c r="A141" s="6">
        <v>11063773</v>
      </c>
      <c r="B141" s="2" t="s">
        <v>197</v>
      </c>
      <c r="C141" s="6">
        <v>6000</v>
      </c>
      <c r="D141" s="23">
        <v>41160</v>
      </c>
      <c r="E141" s="2">
        <v>125699</v>
      </c>
      <c r="F141" s="6" t="s">
        <v>159</v>
      </c>
      <c r="G141" s="6" t="s">
        <v>378</v>
      </c>
      <c r="H141" s="6" t="str">
        <f t="shared" si="4"/>
        <v>Sep</v>
      </c>
    </row>
    <row r="142" spans="1:8" ht="24.95" hidden="1" customHeight="1" x14ac:dyDescent="0.25">
      <c r="A142" s="6">
        <v>11066726</v>
      </c>
      <c r="B142" s="2" t="s">
        <v>82</v>
      </c>
      <c r="C142" s="6">
        <v>6666</v>
      </c>
      <c r="D142" s="23">
        <v>41118</v>
      </c>
      <c r="E142" s="2">
        <v>173010</v>
      </c>
      <c r="F142" s="6" t="s">
        <v>159</v>
      </c>
      <c r="G142" s="6" t="s">
        <v>378</v>
      </c>
      <c r="H142" s="6" t="str">
        <f t="shared" si="4"/>
        <v>Jul</v>
      </c>
    </row>
    <row r="143" spans="1:8" ht="24.95" hidden="1" customHeight="1" x14ac:dyDescent="0.25">
      <c r="A143" s="6">
        <v>11040019</v>
      </c>
      <c r="B143" s="2" t="s">
        <v>224</v>
      </c>
      <c r="C143" s="6">
        <v>6055</v>
      </c>
      <c r="D143" s="23">
        <v>41163</v>
      </c>
      <c r="E143" s="2">
        <v>1174</v>
      </c>
      <c r="F143" s="6" t="s">
        <v>159</v>
      </c>
      <c r="G143" s="6" t="s">
        <v>378</v>
      </c>
      <c r="H143" s="6" t="str">
        <f t="shared" si="4"/>
        <v>Sep</v>
      </c>
    </row>
    <row r="144" spans="1:8" ht="24.95" hidden="1" customHeight="1" x14ac:dyDescent="0.25">
      <c r="A144" s="6">
        <v>11065131</v>
      </c>
      <c r="B144" s="2" t="s">
        <v>63</v>
      </c>
      <c r="C144" s="6">
        <v>10000</v>
      </c>
      <c r="D144" s="23">
        <v>41202</v>
      </c>
      <c r="E144" s="2">
        <v>40279</v>
      </c>
      <c r="F144" s="6" t="s">
        <v>159</v>
      </c>
      <c r="G144" s="6" t="s">
        <v>378</v>
      </c>
      <c r="H144" s="6" t="str">
        <f t="shared" si="4"/>
        <v>Oct</v>
      </c>
    </row>
    <row r="145" spans="1:8" ht="24.95" hidden="1" customHeight="1" x14ac:dyDescent="0.25">
      <c r="A145" s="6">
        <v>11065131</v>
      </c>
      <c r="B145" s="2" t="s">
        <v>63</v>
      </c>
      <c r="C145" s="6">
        <v>10000</v>
      </c>
      <c r="D145" s="23">
        <v>41230</v>
      </c>
      <c r="E145" s="2">
        <v>40280</v>
      </c>
      <c r="F145" s="6" t="s">
        <v>159</v>
      </c>
      <c r="G145" s="6" t="s">
        <v>378</v>
      </c>
      <c r="H145" s="6" t="str">
        <f t="shared" si="4"/>
        <v>Nov</v>
      </c>
    </row>
    <row r="146" spans="1:8" ht="24.95" hidden="1" customHeight="1" x14ac:dyDescent="0.25">
      <c r="A146" s="6">
        <v>11059923</v>
      </c>
      <c r="B146" s="2" t="s">
        <v>90</v>
      </c>
      <c r="C146" s="6">
        <v>25000</v>
      </c>
      <c r="D146" s="23">
        <v>41309</v>
      </c>
      <c r="E146" s="2">
        <v>9832</v>
      </c>
      <c r="F146" s="6" t="s">
        <v>159</v>
      </c>
      <c r="G146" s="6" t="s">
        <v>378</v>
      </c>
      <c r="H146" s="6" t="str">
        <f t="shared" si="4"/>
        <v>Feb</v>
      </c>
    </row>
    <row r="147" spans="1:8" ht="24.95" customHeight="1" x14ac:dyDescent="0.25">
      <c r="A147" s="6">
        <v>11059923</v>
      </c>
      <c r="B147" s="2" t="s">
        <v>90</v>
      </c>
      <c r="C147" s="6">
        <v>25000</v>
      </c>
      <c r="D147" s="23">
        <v>41400</v>
      </c>
      <c r="E147" s="2">
        <v>9835</v>
      </c>
      <c r="F147" s="6" t="s">
        <v>159</v>
      </c>
      <c r="G147" s="6" t="s">
        <v>379</v>
      </c>
      <c r="H147" s="6" t="str">
        <f t="shared" si="4"/>
        <v>May</v>
      </c>
    </row>
    <row r="148" spans="1:8" ht="24.95" hidden="1" customHeight="1" x14ac:dyDescent="0.25">
      <c r="A148" s="6">
        <v>11067105</v>
      </c>
      <c r="B148" s="2" t="s">
        <v>225</v>
      </c>
      <c r="C148" s="6">
        <v>6000</v>
      </c>
      <c r="D148" s="23">
        <v>41290</v>
      </c>
      <c r="E148" s="2">
        <v>149470</v>
      </c>
      <c r="F148" s="6" t="s">
        <v>159</v>
      </c>
      <c r="G148" s="6" t="s">
        <v>378</v>
      </c>
      <c r="H148" s="6" t="str">
        <f t="shared" si="4"/>
        <v>Jan</v>
      </c>
    </row>
    <row r="149" spans="1:8" ht="24.95" hidden="1" customHeight="1" x14ac:dyDescent="0.25">
      <c r="A149" s="6">
        <v>11065214</v>
      </c>
      <c r="B149" s="2" t="s">
        <v>64</v>
      </c>
      <c r="C149" s="6">
        <v>36001</v>
      </c>
      <c r="D149" s="23">
        <v>41122</v>
      </c>
      <c r="E149" s="2">
        <v>602282</v>
      </c>
      <c r="F149" s="6" t="s">
        <v>159</v>
      </c>
      <c r="G149" s="6" t="s">
        <v>378</v>
      </c>
      <c r="H149" s="6" t="str">
        <f t="shared" si="4"/>
        <v>Aug</v>
      </c>
    </row>
    <row r="150" spans="1:8" ht="24.95" hidden="1" customHeight="1" x14ac:dyDescent="0.25">
      <c r="A150" s="6">
        <v>11057258</v>
      </c>
      <c r="B150" s="2" t="s">
        <v>208</v>
      </c>
      <c r="C150" s="6">
        <v>5000</v>
      </c>
      <c r="D150" s="23">
        <v>41122</v>
      </c>
      <c r="E150" s="2">
        <v>644991</v>
      </c>
      <c r="F150" s="6" t="s">
        <v>159</v>
      </c>
      <c r="G150" s="6" t="s">
        <v>378</v>
      </c>
      <c r="H150" s="6" t="str">
        <f t="shared" si="4"/>
        <v>Aug</v>
      </c>
    </row>
    <row r="151" spans="1:8" ht="24.95" hidden="1" customHeight="1" x14ac:dyDescent="0.25">
      <c r="A151" s="6">
        <v>11014612</v>
      </c>
      <c r="B151" s="2" t="s">
        <v>226</v>
      </c>
      <c r="C151" s="6">
        <v>1008</v>
      </c>
      <c r="D151" s="23">
        <v>41122</v>
      </c>
      <c r="E151" s="2">
        <v>638617</v>
      </c>
      <c r="F151" s="6" t="s">
        <v>159</v>
      </c>
      <c r="G151" s="6" t="s">
        <v>378</v>
      </c>
      <c r="H151" s="6" t="str">
        <f t="shared" si="4"/>
        <v>Aug</v>
      </c>
    </row>
    <row r="152" spans="1:8" ht="24.95" hidden="1" customHeight="1" x14ac:dyDescent="0.25">
      <c r="A152" s="6">
        <v>11017462</v>
      </c>
      <c r="B152" s="2" t="s">
        <v>227</v>
      </c>
      <c r="C152" s="6">
        <v>1008</v>
      </c>
      <c r="D152" s="23">
        <v>41130</v>
      </c>
      <c r="E152" s="2">
        <v>343105</v>
      </c>
      <c r="F152" s="6" t="s">
        <v>159</v>
      </c>
      <c r="G152" s="6" t="s">
        <v>378</v>
      </c>
      <c r="H152" s="6" t="str">
        <f t="shared" si="4"/>
        <v>Aug</v>
      </c>
    </row>
    <row r="153" spans="1:8" ht="24.95" hidden="1" customHeight="1" x14ac:dyDescent="0.25">
      <c r="A153" s="6">
        <v>11066465</v>
      </c>
      <c r="B153" s="2" t="s">
        <v>75</v>
      </c>
      <c r="C153" s="6">
        <v>18000</v>
      </c>
      <c r="D153" s="23">
        <v>41180</v>
      </c>
      <c r="E153" s="2">
        <v>843358</v>
      </c>
      <c r="F153" s="6" t="s">
        <v>159</v>
      </c>
      <c r="G153" s="6" t="s">
        <v>378</v>
      </c>
      <c r="H153" s="6" t="str">
        <f t="shared" si="4"/>
        <v>Sep</v>
      </c>
    </row>
    <row r="154" spans="1:8" ht="24.95" hidden="1" customHeight="1" x14ac:dyDescent="0.25">
      <c r="A154" s="6">
        <v>11066726</v>
      </c>
      <c r="B154" s="2" t="s">
        <v>82</v>
      </c>
      <c r="C154" s="6">
        <v>6666</v>
      </c>
      <c r="D154" s="23">
        <v>41130</v>
      </c>
      <c r="E154" s="2">
        <v>173010</v>
      </c>
      <c r="F154" s="6" t="s">
        <v>159</v>
      </c>
      <c r="G154" s="6" t="s">
        <v>378</v>
      </c>
      <c r="H154" s="6" t="str">
        <f t="shared" si="4"/>
        <v>Aug</v>
      </c>
    </row>
    <row r="155" spans="1:8" ht="24.95" hidden="1" customHeight="1" x14ac:dyDescent="0.25">
      <c r="A155" s="6">
        <v>11063830</v>
      </c>
      <c r="B155" s="2" t="s">
        <v>192</v>
      </c>
      <c r="C155" s="6">
        <v>10001</v>
      </c>
      <c r="D155" s="23">
        <v>41130</v>
      </c>
      <c r="E155" s="2">
        <v>608515</v>
      </c>
      <c r="F155" s="6" t="s">
        <v>159</v>
      </c>
      <c r="G155" s="6" t="s">
        <v>378</v>
      </c>
      <c r="H155" s="6" t="str">
        <f t="shared" si="4"/>
        <v>Aug</v>
      </c>
    </row>
    <row r="156" spans="1:8" ht="24.95" hidden="1" customHeight="1" x14ac:dyDescent="0.25">
      <c r="A156" s="6">
        <v>11066446</v>
      </c>
      <c r="B156" s="2" t="s">
        <v>74</v>
      </c>
      <c r="C156" s="6">
        <v>50000</v>
      </c>
      <c r="D156" s="23">
        <v>41135</v>
      </c>
      <c r="E156" s="2">
        <v>451277</v>
      </c>
      <c r="F156" s="6" t="s">
        <v>159</v>
      </c>
      <c r="G156" s="6" t="s">
        <v>378</v>
      </c>
      <c r="H156" s="6" t="str">
        <f t="shared" si="4"/>
        <v>Aug</v>
      </c>
    </row>
    <row r="157" spans="1:8" ht="24.95" hidden="1" customHeight="1" x14ac:dyDescent="0.25">
      <c r="A157" s="6">
        <v>11067665</v>
      </c>
      <c r="B157" s="2" t="s">
        <v>89</v>
      </c>
      <c r="C157" s="6">
        <v>6000</v>
      </c>
      <c r="D157" s="23">
        <v>41230</v>
      </c>
      <c r="E157" s="2">
        <v>602514</v>
      </c>
      <c r="F157" s="6" t="s">
        <v>159</v>
      </c>
      <c r="G157" s="6" t="s">
        <v>378</v>
      </c>
      <c r="H157" s="6" t="str">
        <f t="shared" si="4"/>
        <v>Nov</v>
      </c>
    </row>
    <row r="158" spans="1:8" ht="24.95" hidden="1" customHeight="1" x14ac:dyDescent="0.25">
      <c r="A158" s="6">
        <v>11067665</v>
      </c>
      <c r="B158" s="2" t="s">
        <v>89</v>
      </c>
      <c r="C158" s="6">
        <v>6000</v>
      </c>
      <c r="D158" s="23">
        <v>41260</v>
      </c>
      <c r="E158" s="2">
        <v>602515</v>
      </c>
      <c r="F158" s="6" t="s">
        <v>159</v>
      </c>
      <c r="G158" s="6" t="s">
        <v>378</v>
      </c>
      <c r="H158" s="6" t="str">
        <f t="shared" si="4"/>
        <v>Dec</v>
      </c>
    </row>
    <row r="159" spans="1:8" ht="24.95" hidden="1" customHeight="1" x14ac:dyDescent="0.25">
      <c r="A159" s="6">
        <v>11067665</v>
      </c>
      <c r="B159" s="2" t="s">
        <v>89</v>
      </c>
      <c r="C159" s="6">
        <v>6000</v>
      </c>
      <c r="D159" s="23">
        <v>41291</v>
      </c>
      <c r="E159" s="2">
        <v>602516</v>
      </c>
      <c r="F159" s="6" t="s">
        <v>159</v>
      </c>
      <c r="G159" s="6" t="s">
        <v>378</v>
      </c>
      <c r="H159" s="6" t="str">
        <f t="shared" si="4"/>
        <v>Jan</v>
      </c>
    </row>
    <row r="160" spans="1:8" ht="24.95" hidden="1" customHeight="1" x14ac:dyDescent="0.25">
      <c r="A160" s="6">
        <v>11066465</v>
      </c>
      <c r="B160" s="2" t="s">
        <v>75</v>
      </c>
      <c r="C160" s="6">
        <v>18000</v>
      </c>
      <c r="D160" s="23">
        <v>41213</v>
      </c>
      <c r="E160" s="2">
        <v>843358</v>
      </c>
      <c r="F160" s="6" t="s">
        <v>159</v>
      </c>
      <c r="G160" s="6" t="s">
        <v>378</v>
      </c>
      <c r="H160" s="6" t="str">
        <f t="shared" si="4"/>
        <v>Oct</v>
      </c>
    </row>
    <row r="161" spans="1:8" ht="24.95" hidden="1" customHeight="1" x14ac:dyDescent="0.25">
      <c r="A161" s="6">
        <v>11055217</v>
      </c>
      <c r="B161" s="2" t="s">
        <v>228</v>
      </c>
      <c r="C161" s="6">
        <v>15000</v>
      </c>
      <c r="D161" s="23">
        <v>41149</v>
      </c>
      <c r="E161" s="2">
        <v>277476</v>
      </c>
      <c r="F161" s="6" t="s">
        <v>159</v>
      </c>
      <c r="G161" s="6" t="s">
        <v>378</v>
      </c>
      <c r="H161" s="6" t="str">
        <f t="shared" si="4"/>
        <v>Aug</v>
      </c>
    </row>
    <row r="162" spans="1:8" ht="24.95" hidden="1" customHeight="1" x14ac:dyDescent="0.25">
      <c r="A162" s="6">
        <v>11067305</v>
      </c>
      <c r="B162" s="2" t="s">
        <v>87</v>
      </c>
      <c r="C162" s="6">
        <v>50000</v>
      </c>
      <c r="D162" s="23">
        <v>41194</v>
      </c>
      <c r="E162" s="2">
        <v>589854</v>
      </c>
      <c r="F162" s="6" t="s">
        <v>159</v>
      </c>
      <c r="G162" s="6" t="s">
        <v>378</v>
      </c>
      <c r="H162" s="6" t="str">
        <f t="shared" si="4"/>
        <v>Oct</v>
      </c>
    </row>
    <row r="163" spans="1:8" ht="24.95" hidden="1" customHeight="1" x14ac:dyDescent="0.25">
      <c r="A163" s="6">
        <v>11059659</v>
      </c>
      <c r="B163" s="2" t="s">
        <v>229</v>
      </c>
      <c r="C163" s="6">
        <v>5000</v>
      </c>
      <c r="D163" s="23">
        <v>41149</v>
      </c>
      <c r="E163" s="2">
        <v>667222</v>
      </c>
      <c r="F163" s="6" t="s">
        <v>159</v>
      </c>
      <c r="G163" s="6" t="s">
        <v>378</v>
      </c>
      <c r="H163" s="6" t="str">
        <f t="shared" si="4"/>
        <v>Aug</v>
      </c>
    </row>
    <row r="164" spans="1:8" ht="24.95" hidden="1" customHeight="1" x14ac:dyDescent="0.25">
      <c r="A164" s="6">
        <v>11023985</v>
      </c>
      <c r="B164" s="2" t="s">
        <v>230</v>
      </c>
      <c r="C164" s="6">
        <v>1008</v>
      </c>
      <c r="D164" s="23">
        <v>41135</v>
      </c>
      <c r="E164" s="2">
        <v>375513</v>
      </c>
      <c r="F164" s="6" t="s">
        <v>159</v>
      </c>
      <c r="G164" s="6" t="s">
        <v>378</v>
      </c>
      <c r="H164" s="6" t="str">
        <f t="shared" si="4"/>
        <v>Aug</v>
      </c>
    </row>
    <row r="165" spans="1:8" ht="24.95" hidden="1" customHeight="1" x14ac:dyDescent="0.25">
      <c r="A165" s="6">
        <v>11054214</v>
      </c>
      <c r="B165" s="2" t="s">
        <v>231</v>
      </c>
      <c r="C165" s="6">
        <v>1008</v>
      </c>
      <c r="D165" s="23">
        <v>41135</v>
      </c>
      <c r="E165" s="2">
        <v>591545</v>
      </c>
      <c r="F165" s="6" t="s">
        <v>159</v>
      </c>
      <c r="G165" s="6" t="s">
        <v>378</v>
      </c>
      <c r="H165" s="6" t="str">
        <f t="shared" si="4"/>
        <v>Aug</v>
      </c>
    </row>
    <row r="166" spans="1:8" ht="24.95" hidden="1" customHeight="1" x14ac:dyDescent="0.25">
      <c r="A166" s="6">
        <v>11055135</v>
      </c>
      <c r="B166" s="2" t="s">
        <v>232</v>
      </c>
      <c r="C166" s="6">
        <v>1008</v>
      </c>
      <c r="D166" s="23">
        <v>41135</v>
      </c>
      <c r="E166" s="2">
        <v>447781</v>
      </c>
      <c r="F166" s="6" t="s">
        <v>159</v>
      </c>
      <c r="G166" s="6" t="s">
        <v>378</v>
      </c>
      <c r="H166" s="6" t="str">
        <f t="shared" si="4"/>
        <v>Aug</v>
      </c>
    </row>
    <row r="167" spans="1:8" ht="24.95" hidden="1" customHeight="1" x14ac:dyDescent="0.25">
      <c r="A167" s="6">
        <v>11064668</v>
      </c>
      <c r="B167" s="2" t="s">
        <v>59</v>
      </c>
      <c r="C167" s="6">
        <v>30000</v>
      </c>
      <c r="D167" s="23">
        <v>41134</v>
      </c>
      <c r="E167" s="2">
        <v>107927</v>
      </c>
      <c r="F167" s="6" t="s">
        <v>159</v>
      </c>
      <c r="G167" s="6" t="s">
        <v>378</v>
      </c>
      <c r="H167" s="6" t="str">
        <f t="shared" si="4"/>
        <v>Aug</v>
      </c>
    </row>
    <row r="168" spans="1:8" ht="24.95" hidden="1" customHeight="1" x14ac:dyDescent="0.25">
      <c r="A168" s="6">
        <v>11057275</v>
      </c>
      <c r="B168" s="2" t="s">
        <v>38</v>
      </c>
      <c r="C168" s="6">
        <v>25000</v>
      </c>
      <c r="D168" s="23">
        <v>41145</v>
      </c>
      <c r="E168" s="2">
        <v>203484</v>
      </c>
      <c r="F168" s="6" t="s">
        <v>159</v>
      </c>
      <c r="G168" s="6" t="s">
        <v>378</v>
      </c>
      <c r="H168" s="6" t="str">
        <f t="shared" si="4"/>
        <v>Aug</v>
      </c>
    </row>
    <row r="169" spans="1:8" ht="24.95" hidden="1" customHeight="1" x14ac:dyDescent="0.25">
      <c r="A169" s="6">
        <v>11068493</v>
      </c>
      <c r="B169" s="2" t="s">
        <v>99</v>
      </c>
      <c r="C169" s="6">
        <v>25000</v>
      </c>
      <c r="D169" s="23">
        <v>41297</v>
      </c>
      <c r="E169" s="2">
        <v>707149</v>
      </c>
      <c r="F169" s="6" t="s">
        <v>159</v>
      </c>
      <c r="G169" s="6" t="s">
        <v>378</v>
      </c>
      <c r="H169" s="6" t="str">
        <f t="shared" si="4"/>
        <v>Jan</v>
      </c>
    </row>
    <row r="170" spans="1:8" ht="24.95" hidden="1" customHeight="1" x14ac:dyDescent="0.25">
      <c r="A170" s="6">
        <v>11068484</v>
      </c>
      <c r="B170" s="2" t="s">
        <v>233</v>
      </c>
      <c r="C170" s="6">
        <v>25000</v>
      </c>
      <c r="D170" s="23">
        <v>41208</v>
      </c>
      <c r="E170" s="2">
        <v>278399</v>
      </c>
      <c r="F170" s="6" t="s">
        <v>159</v>
      </c>
      <c r="G170" s="6" t="s">
        <v>378</v>
      </c>
      <c r="H170" s="6" t="str">
        <f t="shared" si="4"/>
        <v>Oct</v>
      </c>
    </row>
    <row r="171" spans="1:8" ht="24.95" hidden="1" customHeight="1" x14ac:dyDescent="0.25">
      <c r="A171" s="6">
        <v>11057453</v>
      </c>
      <c r="B171" s="2" t="s">
        <v>234</v>
      </c>
      <c r="C171" s="6">
        <v>5500</v>
      </c>
      <c r="D171" s="23">
        <v>41187</v>
      </c>
      <c r="E171" s="2">
        <v>111</v>
      </c>
      <c r="F171" s="6" t="s">
        <v>159</v>
      </c>
      <c r="G171" s="6" t="s">
        <v>378</v>
      </c>
      <c r="H171" s="6" t="str">
        <f t="shared" si="4"/>
        <v>Oct</v>
      </c>
    </row>
    <row r="172" spans="1:8" ht="24.95" hidden="1" customHeight="1" x14ac:dyDescent="0.25">
      <c r="A172" s="6">
        <v>11068561</v>
      </c>
      <c r="B172" s="2" t="s">
        <v>101</v>
      </c>
      <c r="C172" s="6">
        <v>5000</v>
      </c>
      <c r="D172" s="23">
        <v>41258</v>
      </c>
      <c r="E172" s="2">
        <v>152056</v>
      </c>
      <c r="F172" s="6" t="s">
        <v>159</v>
      </c>
      <c r="G172" s="6" t="s">
        <v>378</v>
      </c>
      <c r="H172" s="6" t="str">
        <f t="shared" si="4"/>
        <v>Dec</v>
      </c>
    </row>
    <row r="173" spans="1:8" ht="24.95" hidden="1" customHeight="1" x14ac:dyDescent="0.25">
      <c r="A173" s="6">
        <v>11068561</v>
      </c>
      <c r="B173" s="2" t="s">
        <v>101</v>
      </c>
      <c r="C173" s="6">
        <v>5000</v>
      </c>
      <c r="D173" s="23">
        <v>41290</v>
      </c>
      <c r="E173" s="2">
        <v>152057</v>
      </c>
      <c r="F173" s="6" t="s">
        <v>159</v>
      </c>
      <c r="G173" s="6" t="s">
        <v>378</v>
      </c>
      <c r="H173" s="6" t="str">
        <f t="shared" si="4"/>
        <v>Jan</v>
      </c>
    </row>
    <row r="174" spans="1:8" ht="24.95" hidden="1" customHeight="1" x14ac:dyDescent="0.25">
      <c r="A174" s="6">
        <v>11068561</v>
      </c>
      <c r="B174" s="2" t="s">
        <v>101</v>
      </c>
      <c r="C174" s="6">
        <v>5000</v>
      </c>
      <c r="D174" s="23">
        <v>41319</v>
      </c>
      <c r="E174" s="2">
        <v>152058</v>
      </c>
      <c r="F174" s="6" t="s">
        <v>159</v>
      </c>
      <c r="G174" s="6" t="s">
        <v>378</v>
      </c>
      <c r="H174" s="6" t="str">
        <f t="shared" si="4"/>
        <v>Feb</v>
      </c>
    </row>
    <row r="175" spans="1:8" ht="24.95" hidden="1" customHeight="1" x14ac:dyDescent="0.25">
      <c r="A175" s="6">
        <v>11068666</v>
      </c>
      <c r="B175" s="2" t="s">
        <v>102</v>
      </c>
      <c r="C175" s="6">
        <v>10000</v>
      </c>
      <c r="D175" s="23">
        <v>41187</v>
      </c>
      <c r="E175" s="2">
        <v>627635</v>
      </c>
      <c r="F175" s="6" t="s">
        <v>159</v>
      </c>
      <c r="G175" s="6" t="s">
        <v>378</v>
      </c>
      <c r="H175" s="6" t="str">
        <f t="shared" si="4"/>
        <v>Oct</v>
      </c>
    </row>
    <row r="176" spans="1:8" ht="24.95" hidden="1" customHeight="1" x14ac:dyDescent="0.25">
      <c r="A176" s="6">
        <v>11068729</v>
      </c>
      <c r="B176" s="2" t="s">
        <v>103</v>
      </c>
      <c r="C176" s="6">
        <v>6000</v>
      </c>
      <c r="D176" s="23">
        <v>41281</v>
      </c>
      <c r="E176" s="2">
        <v>788058</v>
      </c>
      <c r="F176" s="6" t="s">
        <v>159</v>
      </c>
      <c r="G176" s="6" t="s">
        <v>378</v>
      </c>
      <c r="H176" s="6" t="str">
        <f t="shared" si="4"/>
        <v>Jan</v>
      </c>
    </row>
    <row r="177" spans="1:8" ht="24.95" hidden="1" customHeight="1" x14ac:dyDescent="0.25">
      <c r="A177" s="6">
        <v>11052839</v>
      </c>
      <c r="B177" s="2" t="s">
        <v>235</v>
      </c>
      <c r="C177" s="6">
        <v>25000</v>
      </c>
      <c r="D177" s="23">
        <v>41200</v>
      </c>
      <c r="E177" s="2">
        <v>2</v>
      </c>
      <c r="F177" s="6" t="s">
        <v>159</v>
      </c>
      <c r="G177" s="6" t="s">
        <v>378</v>
      </c>
      <c r="H177" s="6" t="str">
        <f t="shared" si="4"/>
        <v>Oct</v>
      </c>
    </row>
    <row r="178" spans="1:8" ht="24.95" hidden="1" customHeight="1" x14ac:dyDescent="0.25">
      <c r="A178" s="6">
        <v>11070195</v>
      </c>
      <c r="B178" s="2" t="s">
        <v>132</v>
      </c>
      <c r="C178" s="6">
        <v>55001</v>
      </c>
      <c r="D178" s="23">
        <v>41277</v>
      </c>
      <c r="E178" s="2">
        <v>44359</v>
      </c>
      <c r="F178" s="6" t="s">
        <v>159</v>
      </c>
      <c r="G178" s="6" t="s">
        <v>378</v>
      </c>
      <c r="H178" s="6" t="str">
        <f t="shared" si="4"/>
        <v>Jan</v>
      </c>
    </row>
    <row r="179" spans="1:8" ht="24.95" hidden="1" customHeight="1" x14ac:dyDescent="0.25">
      <c r="A179" s="6">
        <v>11070419</v>
      </c>
      <c r="B179" s="2" t="s">
        <v>137</v>
      </c>
      <c r="C179" s="6">
        <v>36001</v>
      </c>
      <c r="D179" s="23">
        <v>41316</v>
      </c>
      <c r="E179" s="2">
        <v>16378</v>
      </c>
      <c r="F179" s="6" t="s">
        <v>159</v>
      </c>
      <c r="G179" s="6" t="s">
        <v>378</v>
      </c>
      <c r="H179" s="6" t="str">
        <f t="shared" si="4"/>
        <v>Feb</v>
      </c>
    </row>
    <row r="180" spans="1:8" ht="24.95" hidden="1" customHeight="1" x14ac:dyDescent="0.25">
      <c r="A180" s="6">
        <v>11070772</v>
      </c>
      <c r="B180" s="2" t="s">
        <v>143</v>
      </c>
      <c r="C180" s="6">
        <v>10000</v>
      </c>
      <c r="D180" s="23">
        <v>41347</v>
      </c>
      <c r="E180" s="2">
        <v>279383</v>
      </c>
      <c r="F180" s="6" t="s">
        <v>159</v>
      </c>
      <c r="G180" s="6" t="s">
        <v>378</v>
      </c>
      <c r="H180" s="6" t="str">
        <f t="shared" si="4"/>
        <v>Mar</v>
      </c>
    </row>
    <row r="181" spans="1:8" ht="24.95" hidden="1" customHeight="1" x14ac:dyDescent="0.25">
      <c r="A181" s="6">
        <v>11030724</v>
      </c>
      <c r="B181" s="2" t="s">
        <v>179</v>
      </c>
      <c r="C181" s="6">
        <v>18500</v>
      </c>
      <c r="D181" s="23">
        <v>41352</v>
      </c>
      <c r="E181" s="2">
        <v>904927</v>
      </c>
      <c r="F181" s="6" t="s">
        <v>159</v>
      </c>
      <c r="G181" s="6" t="s">
        <v>378</v>
      </c>
      <c r="H181" s="6" t="str">
        <f t="shared" si="4"/>
        <v>Mar</v>
      </c>
    </row>
    <row r="182" spans="1:8" ht="24.95" hidden="1" customHeight="1" x14ac:dyDescent="0.25">
      <c r="A182" s="6">
        <v>11063078</v>
      </c>
      <c r="B182" s="2" t="s">
        <v>236</v>
      </c>
      <c r="C182" s="6">
        <v>20000</v>
      </c>
      <c r="D182" s="23">
        <v>41199</v>
      </c>
      <c r="E182" s="2">
        <v>11995</v>
      </c>
      <c r="F182" s="6" t="s">
        <v>159</v>
      </c>
      <c r="G182" s="6" t="s">
        <v>378</v>
      </c>
      <c r="H182" s="6" t="str">
        <f t="shared" si="4"/>
        <v>Oct</v>
      </c>
    </row>
    <row r="183" spans="1:8" ht="24.95" hidden="1" customHeight="1" x14ac:dyDescent="0.25">
      <c r="A183" s="6">
        <v>11063078</v>
      </c>
      <c r="B183" s="2" t="s">
        <v>236</v>
      </c>
      <c r="C183" s="6">
        <v>10000</v>
      </c>
      <c r="D183" s="23">
        <v>41319</v>
      </c>
      <c r="E183" s="2">
        <v>11997</v>
      </c>
      <c r="F183" s="6" t="s">
        <v>159</v>
      </c>
      <c r="G183" s="6" t="s">
        <v>378</v>
      </c>
      <c r="H183" s="6" t="str">
        <f t="shared" si="4"/>
        <v>Feb</v>
      </c>
    </row>
    <row r="184" spans="1:8" ht="24.95" hidden="1" customHeight="1" x14ac:dyDescent="0.25">
      <c r="A184" s="6">
        <v>11069031</v>
      </c>
      <c r="B184" s="2" t="s">
        <v>110</v>
      </c>
      <c r="C184" s="6">
        <v>5000</v>
      </c>
      <c r="D184" s="23">
        <v>41208</v>
      </c>
      <c r="E184" s="2">
        <v>397118</v>
      </c>
      <c r="F184" s="6" t="s">
        <v>159</v>
      </c>
      <c r="G184" s="6" t="s">
        <v>378</v>
      </c>
      <c r="H184" s="6" t="str">
        <f t="shared" si="4"/>
        <v>Oct</v>
      </c>
    </row>
    <row r="185" spans="1:8" ht="24.95" hidden="1" customHeight="1" x14ac:dyDescent="0.25">
      <c r="A185" s="6">
        <v>11069203</v>
      </c>
      <c r="B185" s="2" t="s">
        <v>112</v>
      </c>
      <c r="C185" s="6">
        <v>36001</v>
      </c>
      <c r="D185" s="23">
        <v>41223</v>
      </c>
      <c r="E185" s="2">
        <v>267609</v>
      </c>
      <c r="F185" s="6" t="s">
        <v>159</v>
      </c>
      <c r="G185" s="6" t="s">
        <v>378</v>
      </c>
      <c r="H185" s="6" t="str">
        <f t="shared" si="4"/>
        <v>Nov</v>
      </c>
    </row>
    <row r="186" spans="1:8" ht="24.95" hidden="1" customHeight="1" x14ac:dyDescent="0.25">
      <c r="A186" s="6">
        <v>11061431</v>
      </c>
      <c r="B186" s="2" t="s">
        <v>237</v>
      </c>
      <c r="C186" s="6">
        <v>6000</v>
      </c>
      <c r="D186" s="23">
        <v>41218</v>
      </c>
      <c r="E186" s="2">
        <v>280500</v>
      </c>
      <c r="F186" s="6" t="s">
        <v>159</v>
      </c>
      <c r="G186" s="6" t="s">
        <v>378</v>
      </c>
      <c r="H186" s="6" t="str">
        <f t="shared" si="4"/>
        <v>Nov</v>
      </c>
    </row>
    <row r="187" spans="1:8" ht="24.95" hidden="1" customHeight="1" x14ac:dyDescent="0.25">
      <c r="A187" s="6">
        <v>11069412</v>
      </c>
      <c r="B187" s="2" t="s">
        <v>121</v>
      </c>
      <c r="C187" s="6">
        <v>10000</v>
      </c>
      <c r="D187" s="23">
        <v>41230</v>
      </c>
      <c r="E187" s="2">
        <v>704684</v>
      </c>
      <c r="F187" s="6" t="s">
        <v>159</v>
      </c>
      <c r="G187" s="6" t="s">
        <v>378</v>
      </c>
      <c r="H187" s="6" t="str">
        <f t="shared" si="4"/>
        <v>Nov</v>
      </c>
    </row>
    <row r="188" spans="1:8" ht="24.95" hidden="1" customHeight="1" x14ac:dyDescent="0.25">
      <c r="A188" s="6">
        <v>11058970</v>
      </c>
      <c r="B188" s="2" t="s">
        <v>238</v>
      </c>
      <c r="C188" s="6">
        <v>25000</v>
      </c>
      <c r="D188" s="23">
        <v>41218</v>
      </c>
      <c r="E188" s="2">
        <v>61359</v>
      </c>
      <c r="F188" s="6" t="s">
        <v>159</v>
      </c>
      <c r="G188" s="6" t="s">
        <v>378</v>
      </c>
      <c r="H188" s="6" t="str">
        <f t="shared" si="4"/>
        <v>Nov</v>
      </c>
    </row>
    <row r="189" spans="1:8" ht="24.95" hidden="1" customHeight="1" x14ac:dyDescent="0.25">
      <c r="A189" s="6">
        <v>11058970</v>
      </c>
      <c r="B189" s="2" t="s">
        <v>238</v>
      </c>
      <c r="C189" s="6">
        <v>15000</v>
      </c>
      <c r="D189" s="23">
        <v>41228</v>
      </c>
      <c r="E189" s="2">
        <v>61360</v>
      </c>
      <c r="F189" s="6" t="s">
        <v>159</v>
      </c>
      <c r="G189" s="6" t="s">
        <v>378</v>
      </c>
      <c r="H189" s="6" t="str">
        <f t="shared" si="4"/>
        <v>Nov</v>
      </c>
    </row>
    <row r="190" spans="1:8" ht="24.95" hidden="1" customHeight="1" x14ac:dyDescent="0.25">
      <c r="A190" s="6">
        <v>11011706</v>
      </c>
      <c r="B190" s="2" t="s">
        <v>239</v>
      </c>
      <c r="C190" s="6">
        <v>1008</v>
      </c>
      <c r="D190" s="23">
        <v>41149</v>
      </c>
      <c r="E190" s="2">
        <v>911383</v>
      </c>
      <c r="F190" s="6" t="s">
        <v>159</v>
      </c>
      <c r="G190" s="6" t="s">
        <v>378</v>
      </c>
      <c r="H190" s="6" t="str">
        <f t="shared" si="4"/>
        <v>Aug</v>
      </c>
    </row>
    <row r="191" spans="1:8" ht="24.95" hidden="1" customHeight="1" x14ac:dyDescent="0.25">
      <c r="A191" s="6">
        <v>11065436</v>
      </c>
      <c r="B191" s="2" t="s">
        <v>47</v>
      </c>
      <c r="C191" s="6">
        <v>30000</v>
      </c>
      <c r="D191" s="23">
        <v>41180</v>
      </c>
      <c r="E191" s="2">
        <v>984355</v>
      </c>
      <c r="F191" s="6" t="s">
        <v>159</v>
      </c>
      <c r="G191" s="6" t="s">
        <v>378</v>
      </c>
      <c r="H191" s="6" t="str">
        <f t="shared" si="4"/>
        <v>Sep</v>
      </c>
    </row>
    <row r="192" spans="1:8" ht="24.95" hidden="1" customHeight="1" x14ac:dyDescent="0.25">
      <c r="A192" s="6">
        <v>11033900</v>
      </c>
      <c r="B192" s="2" t="s">
        <v>240</v>
      </c>
      <c r="C192" s="6">
        <v>20000</v>
      </c>
      <c r="D192" s="23">
        <v>41145</v>
      </c>
      <c r="E192" s="2">
        <v>228874</v>
      </c>
      <c r="F192" s="6" t="s">
        <v>159</v>
      </c>
      <c r="G192" s="6" t="s">
        <v>378</v>
      </c>
      <c r="H192" s="6" t="str">
        <f t="shared" si="4"/>
        <v>Aug</v>
      </c>
    </row>
    <row r="193" spans="1:8" ht="24.95" hidden="1" customHeight="1" x14ac:dyDescent="0.25">
      <c r="A193" s="6">
        <v>11064858</v>
      </c>
      <c r="B193" s="2" t="s">
        <v>241</v>
      </c>
      <c r="C193" s="6">
        <v>25000</v>
      </c>
      <c r="D193" s="23">
        <v>41198</v>
      </c>
      <c r="E193" s="2">
        <v>100678</v>
      </c>
      <c r="F193" s="6" t="s">
        <v>159</v>
      </c>
      <c r="G193" s="6" t="s">
        <v>378</v>
      </c>
      <c r="H193" s="6" t="str">
        <f t="shared" si="4"/>
        <v>Oct</v>
      </c>
    </row>
    <row r="194" spans="1:8" ht="24.95" hidden="1" customHeight="1" x14ac:dyDescent="0.25">
      <c r="A194" s="6">
        <v>11068048</v>
      </c>
      <c r="B194" s="2" t="s">
        <v>242</v>
      </c>
      <c r="C194" s="6">
        <v>55001</v>
      </c>
      <c r="D194" s="23">
        <v>41169</v>
      </c>
      <c r="E194" s="2">
        <v>152315</v>
      </c>
      <c r="F194" s="6" t="s">
        <v>159</v>
      </c>
      <c r="G194" s="6" t="s">
        <v>378</v>
      </c>
      <c r="H194" s="6" t="str">
        <f t="shared" si="4"/>
        <v>Sep</v>
      </c>
    </row>
    <row r="195" spans="1:8" ht="24.95" hidden="1" customHeight="1" x14ac:dyDescent="0.25">
      <c r="A195" s="6">
        <v>11048694</v>
      </c>
      <c r="B195" s="2" t="s">
        <v>243</v>
      </c>
      <c r="C195" s="6">
        <v>504</v>
      </c>
      <c r="D195" s="23">
        <v>41149</v>
      </c>
      <c r="E195" s="2">
        <v>332993</v>
      </c>
      <c r="F195" s="6" t="s">
        <v>159</v>
      </c>
      <c r="G195" s="6" t="s">
        <v>378</v>
      </c>
      <c r="H195" s="6" t="str">
        <f t="shared" ref="H195:H258" si="5">TEXT(D195,"mmm")</f>
        <v>Aug</v>
      </c>
    </row>
    <row r="196" spans="1:8" ht="24.95" hidden="1" customHeight="1" x14ac:dyDescent="0.25">
      <c r="A196" s="6">
        <v>11064118</v>
      </c>
      <c r="B196" s="2" t="s">
        <v>209</v>
      </c>
      <c r="C196" s="6">
        <v>12000</v>
      </c>
      <c r="D196" s="23">
        <v>41145</v>
      </c>
      <c r="E196" s="2">
        <v>63084</v>
      </c>
      <c r="F196" s="6" t="s">
        <v>159</v>
      </c>
      <c r="G196" s="6" t="s">
        <v>378</v>
      </c>
      <c r="H196" s="6" t="str">
        <f t="shared" si="5"/>
        <v>Aug</v>
      </c>
    </row>
    <row r="197" spans="1:8" ht="24.95" hidden="1" customHeight="1" x14ac:dyDescent="0.25">
      <c r="A197" s="6">
        <v>11063776</v>
      </c>
      <c r="B197" s="2" t="s">
        <v>173</v>
      </c>
      <c r="C197" s="6">
        <v>5000</v>
      </c>
      <c r="D197" s="23">
        <v>41145</v>
      </c>
      <c r="E197" s="2">
        <v>183743</v>
      </c>
      <c r="F197" s="6" t="s">
        <v>159</v>
      </c>
      <c r="G197" s="6" t="s">
        <v>378</v>
      </c>
      <c r="H197" s="6" t="str">
        <f t="shared" si="5"/>
        <v>Aug</v>
      </c>
    </row>
    <row r="198" spans="1:8" ht="24.95" hidden="1" customHeight="1" x14ac:dyDescent="0.25">
      <c r="A198" s="6">
        <v>11061242</v>
      </c>
      <c r="B198" s="2" t="s">
        <v>244</v>
      </c>
      <c r="C198" s="6">
        <v>3000</v>
      </c>
      <c r="D198" s="23">
        <v>41297</v>
      </c>
      <c r="E198" s="2">
        <v>719862</v>
      </c>
      <c r="F198" s="6" t="s">
        <v>159</v>
      </c>
      <c r="G198" s="6" t="s">
        <v>378</v>
      </c>
      <c r="H198" s="6" t="str">
        <f t="shared" si="5"/>
        <v>Jan</v>
      </c>
    </row>
    <row r="199" spans="1:8" ht="24.95" hidden="1" customHeight="1" x14ac:dyDescent="0.25">
      <c r="A199" s="6">
        <v>11058421</v>
      </c>
      <c r="B199" s="2" t="s">
        <v>245</v>
      </c>
      <c r="C199" s="6">
        <v>20000</v>
      </c>
      <c r="D199" s="23">
        <v>41153</v>
      </c>
      <c r="E199" s="2">
        <v>812490</v>
      </c>
      <c r="F199" s="6" t="s">
        <v>159</v>
      </c>
      <c r="G199" s="6" t="s">
        <v>378</v>
      </c>
      <c r="H199" s="6" t="str">
        <f t="shared" si="5"/>
        <v>Sep</v>
      </c>
    </row>
    <row r="200" spans="1:8" ht="24.95" hidden="1" customHeight="1" x14ac:dyDescent="0.25">
      <c r="A200" s="6">
        <v>11058974</v>
      </c>
      <c r="B200" s="2" t="s">
        <v>164</v>
      </c>
      <c r="C200" s="6">
        <v>10000</v>
      </c>
      <c r="D200" s="23">
        <v>41318</v>
      </c>
      <c r="E200" s="2">
        <v>193126</v>
      </c>
      <c r="F200" s="6" t="s">
        <v>159</v>
      </c>
      <c r="G200" s="6" t="s">
        <v>378</v>
      </c>
      <c r="H200" s="6" t="str">
        <f t="shared" si="5"/>
        <v>Feb</v>
      </c>
    </row>
    <row r="201" spans="1:8" ht="24.95" hidden="1" customHeight="1" x14ac:dyDescent="0.25">
      <c r="A201" s="6">
        <v>11069238</v>
      </c>
      <c r="B201" s="2" t="s">
        <v>113</v>
      </c>
      <c r="C201" s="6">
        <v>6000</v>
      </c>
      <c r="D201" s="23">
        <v>41218</v>
      </c>
      <c r="E201" s="2">
        <v>51607</v>
      </c>
      <c r="F201" s="6" t="s">
        <v>159</v>
      </c>
      <c r="G201" s="6" t="s">
        <v>378</v>
      </c>
      <c r="H201" s="6" t="str">
        <f t="shared" si="5"/>
        <v>Nov</v>
      </c>
    </row>
    <row r="202" spans="1:8" ht="24.95" hidden="1" customHeight="1" x14ac:dyDescent="0.25">
      <c r="A202" s="6">
        <v>11067894</v>
      </c>
      <c r="B202" s="2" t="s">
        <v>92</v>
      </c>
      <c r="C202" s="6">
        <v>6001</v>
      </c>
      <c r="D202" s="23">
        <v>41149</v>
      </c>
      <c r="E202" s="2">
        <v>993244</v>
      </c>
      <c r="F202" s="6" t="s">
        <v>159</v>
      </c>
      <c r="G202" s="6" t="s">
        <v>378</v>
      </c>
      <c r="H202" s="6" t="str">
        <f t="shared" si="5"/>
        <v>Aug</v>
      </c>
    </row>
    <row r="203" spans="1:8" ht="24.95" hidden="1" customHeight="1" x14ac:dyDescent="0.25">
      <c r="A203" s="6">
        <v>11067894</v>
      </c>
      <c r="B203" s="2" t="s">
        <v>92</v>
      </c>
      <c r="C203" s="6">
        <v>30000</v>
      </c>
      <c r="D203" s="23">
        <v>41180</v>
      </c>
      <c r="E203" s="2">
        <v>993245</v>
      </c>
      <c r="F203" s="6" t="s">
        <v>159</v>
      </c>
      <c r="G203" s="6" t="s">
        <v>378</v>
      </c>
      <c r="H203" s="6" t="str">
        <f t="shared" si="5"/>
        <v>Sep</v>
      </c>
    </row>
    <row r="204" spans="1:8" ht="24.95" hidden="1" customHeight="1" x14ac:dyDescent="0.25">
      <c r="A204" s="6">
        <v>11017399</v>
      </c>
      <c r="B204" s="2" t="s">
        <v>246</v>
      </c>
      <c r="C204" s="6">
        <v>25000</v>
      </c>
      <c r="D204" s="23">
        <v>41234</v>
      </c>
      <c r="E204" s="2">
        <v>64662</v>
      </c>
      <c r="F204" s="6" t="s">
        <v>159</v>
      </c>
      <c r="G204" s="6" t="s">
        <v>378</v>
      </c>
      <c r="H204" s="6" t="str">
        <f t="shared" si="5"/>
        <v>Nov</v>
      </c>
    </row>
    <row r="205" spans="1:8" ht="24.95" hidden="1" customHeight="1" x14ac:dyDescent="0.25">
      <c r="A205" s="6">
        <v>11017399</v>
      </c>
      <c r="B205" s="2" t="s">
        <v>246</v>
      </c>
      <c r="C205" s="6">
        <v>25000</v>
      </c>
      <c r="D205" s="23">
        <v>41293</v>
      </c>
      <c r="E205" s="2">
        <v>64663</v>
      </c>
      <c r="F205" s="6" t="s">
        <v>159</v>
      </c>
      <c r="G205" s="6" t="s">
        <v>378</v>
      </c>
      <c r="H205" s="6" t="str">
        <f t="shared" si="5"/>
        <v>Jan</v>
      </c>
    </row>
    <row r="206" spans="1:8" ht="24.95" hidden="1" customHeight="1" x14ac:dyDescent="0.25">
      <c r="A206" s="6">
        <v>11017399</v>
      </c>
      <c r="B206" s="2" t="s">
        <v>246</v>
      </c>
      <c r="C206" s="6">
        <v>25000</v>
      </c>
      <c r="D206" s="23">
        <v>41352</v>
      </c>
      <c r="E206" s="2">
        <v>64664</v>
      </c>
      <c r="F206" s="6" t="s">
        <v>159</v>
      </c>
      <c r="G206" s="6" t="s">
        <v>378</v>
      </c>
      <c r="H206" s="6" t="str">
        <f t="shared" si="5"/>
        <v>Mar</v>
      </c>
    </row>
    <row r="207" spans="1:8" ht="24.95" customHeight="1" x14ac:dyDescent="0.25">
      <c r="A207" s="6">
        <v>11017399</v>
      </c>
      <c r="B207" s="2" t="s">
        <v>246</v>
      </c>
      <c r="C207" s="6">
        <v>25000</v>
      </c>
      <c r="D207" s="23">
        <v>41412</v>
      </c>
      <c r="E207" s="2">
        <v>64665</v>
      </c>
      <c r="F207" s="6" t="s">
        <v>159</v>
      </c>
      <c r="G207" s="6" t="s">
        <v>379</v>
      </c>
      <c r="H207" s="6" t="str">
        <f t="shared" si="5"/>
        <v>May</v>
      </c>
    </row>
    <row r="208" spans="1:8" ht="24.95" customHeight="1" x14ac:dyDescent="0.25">
      <c r="A208" s="6">
        <v>11017399</v>
      </c>
      <c r="B208" s="2" t="s">
        <v>246</v>
      </c>
      <c r="C208" s="6">
        <v>25000</v>
      </c>
      <c r="D208" s="23">
        <v>41475</v>
      </c>
      <c r="E208" s="2">
        <v>64666</v>
      </c>
      <c r="F208" s="6" t="s">
        <v>159</v>
      </c>
      <c r="G208" s="6" t="s">
        <v>379</v>
      </c>
      <c r="H208" s="6" t="str">
        <f t="shared" si="5"/>
        <v>Jul</v>
      </c>
    </row>
    <row r="209" spans="1:8" ht="24.95" customHeight="1" x14ac:dyDescent="0.25">
      <c r="A209" s="6">
        <v>11017399</v>
      </c>
      <c r="B209" s="2" t="s">
        <v>246</v>
      </c>
      <c r="C209" s="6">
        <v>25000</v>
      </c>
      <c r="D209" s="23">
        <v>41537</v>
      </c>
      <c r="E209" s="2">
        <v>64667</v>
      </c>
      <c r="F209" s="6" t="s">
        <v>159</v>
      </c>
      <c r="G209" s="6" t="s">
        <v>379</v>
      </c>
      <c r="H209" s="6" t="str">
        <f t="shared" si="5"/>
        <v>Sep</v>
      </c>
    </row>
    <row r="210" spans="1:8" ht="24.95" customHeight="1" x14ac:dyDescent="0.25">
      <c r="A210" s="6">
        <v>11017399</v>
      </c>
      <c r="B210" s="2" t="s">
        <v>246</v>
      </c>
      <c r="C210" s="6">
        <v>25000</v>
      </c>
      <c r="D210" s="23">
        <v>41603</v>
      </c>
      <c r="E210" s="2">
        <v>64668</v>
      </c>
      <c r="F210" s="6" t="s">
        <v>159</v>
      </c>
      <c r="G210" s="6" t="s">
        <v>379</v>
      </c>
      <c r="H210" s="6" t="str">
        <f t="shared" si="5"/>
        <v>Nov</v>
      </c>
    </row>
    <row r="211" spans="1:8" ht="24.95" hidden="1" customHeight="1" x14ac:dyDescent="0.25">
      <c r="A211" s="6">
        <v>11068225</v>
      </c>
      <c r="B211" s="2" t="s">
        <v>94</v>
      </c>
      <c r="C211" s="6">
        <v>25000</v>
      </c>
      <c r="D211" s="23">
        <v>41272</v>
      </c>
      <c r="E211" s="2">
        <v>180311</v>
      </c>
      <c r="F211" s="6" t="s">
        <v>159</v>
      </c>
      <c r="G211" s="6" t="s">
        <v>378</v>
      </c>
      <c r="H211" s="6" t="str">
        <f t="shared" si="5"/>
        <v>Dec</v>
      </c>
    </row>
    <row r="212" spans="1:8" ht="24.95" customHeight="1" x14ac:dyDescent="0.25">
      <c r="A212" s="6">
        <v>11068225</v>
      </c>
      <c r="B212" s="2" t="s">
        <v>94</v>
      </c>
      <c r="C212" s="6">
        <v>25000</v>
      </c>
      <c r="D212" s="23">
        <v>41367</v>
      </c>
      <c r="E212" s="2">
        <v>180312</v>
      </c>
      <c r="F212" s="6" t="s">
        <v>159</v>
      </c>
      <c r="G212" s="6" t="s">
        <v>379</v>
      </c>
      <c r="H212" s="6" t="str">
        <f t="shared" si="5"/>
        <v>Apr</v>
      </c>
    </row>
    <row r="213" spans="1:8" ht="24.95" hidden="1" customHeight="1" x14ac:dyDescent="0.25">
      <c r="A213" s="6">
        <v>11041641</v>
      </c>
      <c r="B213" s="2" t="s">
        <v>247</v>
      </c>
      <c r="C213" s="6">
        <v>5500</v>
      </c>
      <c r="D213" s="23">
        <v>41169</v>
      </c>
      <c r="E213" s="2">
        <v>68048</v>
      </c>
      <c r="F213" s="6" t="s">
        <v>159</v>
      </c>
      <c r="G213" s="6" t="s">
        <v>378</v>
      </c>
      <c r="H213" s="6" t="str">
        <f t="shared" si="5"/>
        <v>Sep</v>
      </c>
    </row>
    <row r="214" spans="1:8" ht="24.95" hidden="1" customHeight="1" x14ac:dyDescent="0.25">
      <c r="A214" s="6">
        <v>11057954</v>
      </c>
      <c r="B214" s="2" t="s">
        <v>248</v>
      </c>
      <c r="C214" s="6">
        <v>25000</v>
      </c>
      <c r="D214" s="23">
        <v>41173</v>
      </c>
      <c r="E214" s="2">
        <v>51952</v>
      </c>
      <c r="F214" s="6" t="s">
        <v>159</v>
      </c>
      <c r="G214" s="6" t="s">
        <v>378</v>
      </c>
      <c r="H214" s="6" t="str">
        <f t="shared" si="5"/>
        <v>Sep</v>
      </c>
    </row>
    <row r="215" spans="1:8" ht="24.95" hidden="1" customHeight="1" x14ac:dyDescent="0.25">
      <c r="A215" s="6">
        <v>11023284</v>
      </c>
      <c r="B215" s="2" t="s">
        <v>249</v>
      </c>
      <c r="C215" s="6">
        <v>30000</v>
      </c>
      <c r="D215" s="23">
        <v>41165</v>
      </c>
      <c r="E215" s="2">
        <v>3939</v>
      </c>
      <c r="F215" s="6" t="s">
        <v>159</v>
      </c>
      <c r="G215" s="6" t="s">
        <v>378</v>
      </c>
      <c r="H215" s="6" t="str">
        <f t="shared" si="5"/>
        <v>Sep</v>
      </c>
    </row>
    <row r="216" spans="1:8" ht="24.95" hidden="1" customHeight="1" x14ac:dyDescent="0.25">
      <c r="A216" s="6">
        <v>11067971</v>
      </c>
      <c r="B216" s="2" t="s">
        <v>250</v>
      </c>
      <c r="C216" s="6">
        <v>25001</v>
      </c>
      <c r="D216" s="23">
        <v>41152</v>
      </c>
      <c r="E216" s="2">
        <v>988469</v>
      </c>
      <c r="F216" s="6" t="s">
        <v>159</v>
      </c>
      <c r="G216" s="6" t="s">
        <v>378</v>
      </c>
      <c r="H216" s="6" t="str">
        <f t="shared" si="5"/>
        <v>Aug</v>
      </c>
    </row>
    <row r="217" spans="1:8" ht="24.95" hidden="1" customHeight="1" x14ac:dyDescent="0.25">
      <c r="A217" s="6">
        <v>11059894</v>
      </c>
      <c r="B217" s="2" t="s">
        <v>251</v>
      </c>
      <c r="C217" s="6">
        <v>20000</v>
      </c>
      <c r="D217" s="23">
        <v>41194</v>
      </c>
      <c r="E217" s="2">
        <v>428542</v>
      </c>
      <c r="F217" s="6" t="s">
        <v>159</v>
      </c>
      <c r="G217" s="6" t="s">
        <v>378</v>
      </c>
      <c r="H217" s="6" t="str">
        <f t="shared" si="5"/>
        <v>Oct</v>
      </c>
    </row>
    <row r="218" spans="1:8" ht="24.95" hidden="1" customHeight="1" x14ac:dyDescent="0.25">
      <c r="A218" s="6">
        <v>11059894</v>
      </c>
      <c r="B218" s="2" t="s">
        <v>251</v>
      </c>
      <c r="C218" s="6">
        <v>10000</v>
      </c>
      <c r="D218" s="23">
        <v>41255</v>
      </c>
      <c r="E218" s="2">
        <v>428543</v>
      </c>
      <c r="F218" s="6" t="s">
        <v>159</v>
      </c>
      <c r="G218" s="6" t="s">
        <v>378</v>
      </c>
      <c r="H218" s="6" t="str">
        <f t="shared" si="5"/>
        <v>Dec</v>
      </c>
    </row>
    <row r="219" spans="1:8" ht="24.95" hidden="1" customHeight="1" x14ac:dyDescent="0.25">
      <c r="A219" s="6">
        <v>11059894</v>
      </c>
      <c r="B219" s="2" t="s">
        <v>251</v>
      </c>
      <c r="C219" s="6">
        <v>20000</v>
      </c>
      <c r="D219" s="23">
        <v>41316</v>
      </c>
      <c r="E219" s="2">
        <v>428544</v>
      </c>
      <c r="F219" s="6" t="s">
        <v>159</v>
      </c>
      <c r="G219" s="6" t="s">
        <v>378</v>
      </c>
      <c r="H219" s="6" t="str">
        <f t="shared" si="5"/>
        <v>Feb</v>
      </c>
    </row>
    <row r="220" spans="1:8" ht="24.95" customHeight="1" x14ac:dyDescent="0.25">
      <c r="A220" s="6">
        <v>11059894</v>
      </c>
      <c r="B220" s="2" t="s">
        <v>251</v>
      </c>
      <c r="C220" s="6">
        <v>10000</v>
      </c>
      <c r="D220" s="23">
        <v>41437</v>
      </c>
      <c r="E220" s="2">
        <v>428546</v>
      </c>
      <c r="F220" s="6" t="s">
        <v>159</v>
      </c>
      <c r="G220" s="6" t="s">
        <v>379</v>
      </c>
      <c r="H220" s="6" t="str">
        <f t="shared" si="5"/>
        <v>Jun</v>
      </c>
    </row>
    <row r="221" spans="1:8" ht="24.95" hidden="1" customHeight="1" x14ac:dyDescent="0.25">
      <c r="A221" s="6">
        <v>11063776</v>
      </c>
      <c r="B221" s="2" t="s">
        <v>173</v>
      </c>
      <c r="C221" s="6">
        <v>10000</v>
      </c>
      <c r="D221" s="23">
        <v>41153</v>
      </c>
      <c r="E221" s="2">
        <v>47876</v>
      </c>
      <c r="F221" s="6" t="s">
        <v>159</v>
      </c>
      <c r="G221" s="6" t="s">
        <v>378</v>
      </c>
      <c r="H221" s="6" t="str">
        <f t="shared" si="5"/>
        <v>Sep</v>
      </c>
    </row>
    <row r="222" spans="1:8" ht="24.95" hidden="1" customHeight="1" x14ac:dyDescent="0.25">
      <c r="A222" s="6">
        <v>11057356</v>
      </c>
      <c r="B222" s="2" t="s">
        <v>14</v>
      </c>
      <c r="C222" s="6">
        <v>5000</v>
      </c>
      <c r="D222" s="23">
        <v>41169</v>
      </c>
      <c r="E222" s="2">
        <v>225319</v>
      </c>
      <c r="F222" s="6" t="s">
        <v>159</v>
      </c>
      <c r="G222" s="6" t="s">
        <v>378</v>
      </c>
      <c r="H222" s="6" t="str">
        <f t="shared" si="5"/>
        <v>Sep</v>
      </c>
    </row>
    <row r="223" spans="1:8" ht="24.95" hidden="1" customHeight="1" x14ac:dyDescent="0.25">
      <c r="A223" s="6">
        <v>11057343</v>
      </c>
      <c r="B223" s="2" t="s">
        <v>252</v>
      </c>
      <c r="C223" s="6">
        <v>2770</v>
      </c>
      <c r="D223" s="23">
        <v>41176</v>
      </c>
      <c r="E223" s="2">
        <v>555999</v>
      </c>
      <c r="F223" s="6" t="s">
        <v>159</v>
      </c>
      <c r="G223" s="6" t="s">
        <v>378</v>
      </c>
      <c r="H223" s="6" t="str">
        <f t="shared" si="5"/>
        <v>Sep</v>
      </c>
    </row>
    <row r="224" spans="1:8" ht="24.95" hidden="1" customHeight="1" x14ac:dyDescent="0.25">
      <c r="A224" s="6">
        <v>11067827</v>
      </c>
      <c r="B224" s="2" t="s">
        <v>91</v>
      </c>
      <c r="C224" s="6">
        <v>25000</v>
      </c>
      <c r="D224" s="23">
        <v>41157</v>
      </c>
      <c r="E224" s="2">
        <v>851770</v>
      </c>
      <c r="F224" s="6" t="s">
        <v>159</v>
      </c>
      <c r="G224" s="6" t="s">
        <v>378</v>
      </c>
      <c r="H224" s="6" t="str">
        <f t="shared" si="5"/>
        <v>Sep</v>
      </c>
    </row>
    <row r="225" spans="1:8" ht="24.95" hidden="1" customHeight="1" x14ac:dyDescent="0.25">
      <c r="A225" s="6">
        <v>11062039</v>
      </c>
      <c r="B225" s="2" t="s">
        <v>181</v>
      </c>
      <c r="C225" s="6">
        <v>25000</v>
      </c>
      <c r="D225" s="23">
        <v>41163</v>
      </c>
      <c r="E225" s="2">
        <v>620477</v>
      </c>
      <c r="F225" s="6" t="s">
        <v>159</v>
      </c>
      <c r="G225" s="6" t="s">
        <v>378</v>
      </c>
      <c r="H225" s="6" t="str">
        <f t="shared" si="5"/>
        <v>Sep</v>
      </c>
    </row>
    <row r="226" spans="1:8" ht="24.95" hidden="1" customHeight="1" x14ac:dyDescent="0.25">
      <c r="A226" s="6">
        <v>11050629</v>
      </c>
      <c r="B226" s="2" t="s">
        <v>166</v>
      </c>
      <c r="C226" s="6">
        <v>4500</v>
      </c>
      <c r="D226" s="23">
        <v>41162</v>
      </c>
      <c r="E226" s="2">
        <v>349435</v>
      </c>
      <c r="F226" s="6" t="s">
        <v>159</v>
      </c>
      <c r="G226" s="6" t="s">
        <v>378</v>
      </c>
      <c r="H226" s="6" t="str">
        <f t="shared" si="5"/>
        <v>Sep</v>
      </c>
    </row>
    <row r="227" spans="1:8" ht="24.95" hidden="1" customHeight="1" x14ac:dyDescent="0.25">
      <c r="A227" s="6">
        <v>11068559</v>
      </c>
      <c r="B227" s="2" t="s">
        <v>100</v>
      </c>
      <c r="C227" s="6">
        <v>16001</v>
      </c>
      <c r="D227" s="23">
        <v>41181</v>
      </c>
      <c r="E227" s="2">
        <v>58186</v>
      </c>
      <c r="F227" s="6" t="s">
        <v>159</v>
      </c>
      <c r="G227" s="6" t="s">
        <v>378</v>
      </c>
      <c r="H227" s="6" t="str">
        <f t="shared" si="5"/>
        <v>Sep</v>
      </c>
    </row>
    <row r="228" spans="1:8" ht="24.95" hidden="1" customHeight="1" x14ac:dyDescent="0.25">
      <c r="A228" s="6">
        <v>11068559</v>
      </c>
      <c r="B228" s="2" t="s">
        <v>100</v>
      </c>
      <c r="C228" s="6">
        <v>10000</v>
      </c>
      <c r="D228" s="23">
        <v>41218</v>
      </c>
      <c r="E228" s="2">
        <v>58187</v>
      </c>
      <c r="F228" s="6" t="s">
        <v>159</v>
      </c>
      <c r="G228" s="6" t="s">
        <v>378</v>
      </c>
      <c r="H228" s="6" t="str">
        <f t="shared" si="5"/>
        <v>Nov</v>
      </c>
    </row>
    <row r="229" spans="1:8" ht="24.95" hidden="1" customHeight="1" x14ac:dyDescent="0.25">
      <c r="A229" s="6">
        <v>11068559</v>
      </c>
      <c r="B229" s="2" t="s">
        <v>100</v>
      </c>
      <c r="C229" s="6">
        <v>10000</v>
      </c>
      <c r="D229" s="23">
        <v>41242</v>
      </c>
      <c r="E229" s="2">
        <v>58188</v>
      </c>
      <c r="F229" s="6" t="s">
        <v>159</v>
      </c>
      <c r="G229" s="6" t="s">
        <v>378</v>
      </c>
      <c r="H229" s="6" t="str">
        <f t="shared" si="5"/>
        <v>Nov</v>
      </c>
    </row>
    <row r="230" spans="1:8" ht="24.95" hidden="1" customHeight="1" x14ac:dyDescent="0.25">
      <c r="A230" s="6">
        <v>11064668</v>
      </c>
      <c r="B230" s="2" t="s">
        <v>59</v>
      </c>
      <c r="C230" s="6">
        <v>15000</v>
      </c>
      <c r="D230" s="23">
        <v>41197</v>
      </c>
      <c r="E230" s="2">
        <v>107945</v>
      </c>
      <c r="F230" s="6" t="s">
        <v>159</v>
      </c>
      <c r="G230" s="6" t="s">
        <v>378</v>
      </c>
      <c r="H230" s="6" t="str">
        <f t="shared" si="5"/>
        <v>Oct</v>
      </c>
    </row>
    <row r="231" spans="1:8" ht="24.95" hidden="1" customHeight="1" x14ac:dyDescent="0.25">
      <c r="A231" s="6">
        <v>11057669</v>
      </c>
      <c r="B231" s="2" t="s">
        <v>253</v>
      </c>
      <c r="C231" s="6">
        <v>6000</v>
      </c>
      <c r="D231" s="23">
        <v>41176</v>
      </c>
      <c r="E231" s="2">
        <v>290563</v>
      </c>
      <c r="F231" s="6" t="s">
        <v>159</v>
      </c>
      <c r="G231" s="6" t="s">
        <v>378</v>
      </c>
      <c r="H231" s="6" t="str">
        <f t="shared" si="5"/>
        <v>Sep</v>
      </c>
    </row>
    <row r="232" spans="1:8" ht="24.95" hidden="1" customHeight="1" x14ac:dyDescent="0.25">
      <c r="A232" s="6">
        <v>11061194</v>
      </c>
      <c r="B232" s="2" t="s">
        <v>254</v>
      </c>
      <c r="C232" s="6">
        <v>150000</v>
      </c>
      <c r="D232" s="23">
        <v>41169</v>
      </c>
      <c r="E232" s="2">
        <v>148766</v>
      </c>
      <c r="F232" s="6" t="s">
        <v>159</v>
      </c>
      <c r="G232" s="6" t="s">
        <v>378</v>
      </c>
      <c r="H232" s="6" t="str">
        <f t="shared" si="5"/>
        <v>Sep</v>
      </c>
    </row>
    <row r="233" spans="1:8" ht="24.95" hidden="1" customHeight="1" x14ac:dyDescent="0.25">
      <c r="A233" s="6">
        <v>11061194</v>
      </c>
      <c r="B233" s="2" t="s">
        <v>254</v>
      </c>
      <c r="C233" s="6">
        <v>25000</v>
      </c>
      <c r="D233" s="23">
        <v>41169</v>
      </c>
      <c r="E233" s="2">
        <v>148767</v>
      </c>
      <c r="F233" s="6" t="s">
        <v>159</v>
      </c>
      <c r="G233" s="6" t="s">
        <v>378</v>
      </c>
      <c r="H233" s="6" t="str">
        <f t="shared" si="5"/>
        <v>Sep</v>
      </c>
    </row>
    <row r="234" spans="1:8" ht="24.95" hidden="1" customHeight="1" x14ac:dyDescent="0.25">
      <c r="A234" s="6">
        <v>11063773</v>
      </c>
      <c r="B234" s="2" t="s">
        <v>197</v>
      </c>
      <c r="C234" s="6">
        <v>6000</v>
      </c>
      <c r="D234" s="23">
        <v>41258</v>
      </c>
      <c r="E234" s="2">
        <v>541351</v>
      </c>
      <c r="F234" s="6" t="s">
        <v>159</v>
      </c>
      <c r="G234" s="6" t="s">
        <v>378</v>
      </c>
      <c r="H234" s="6" t="str">
        <f t="shared" si="5"/>
        <v>Dec</v>
      </c>
    </row>
    <row r="235" spans="1:8" ht="24.95" hidden="1" customHeight="1" x14ac:dyDescent="0.25">
      <c r="A235" s="6">
        <v>11038495</v>
      </c>
      <c r="B235" s="2" t="s">
        <v>255</v>
      </c>
      <c r="C235" s="6">
        <v>15555</v>
      </c>
      <c r="D235" s="23">
        <v>41180</v>
      </c>
      <c r="E235" s="2">
        <v>315139</v>
      </c>
      <c r="F235" s="6" t="s">
        <v>159</v>
      </c>
      <c r="G235" s="6" t="s">
        <v>378</v>
      </c>
      <c r="H235" s="6" t="str">
        <f t="shared" si="5"/>
        <v>Sep</v>
      </c>
    </row>
    <row r="236" spans="1:8" ht="24.95" customHeight="1" x14ac:dyDescent="0.25">
      <c r="A236" s="6">
        <v>11069235</v>
      </c>
      <c r="B236" s="2" t="s">
        <v>37</v>
      </c>
      <c r="C236" s="6">
        <v>6000</v>
      </c>
      <c r="D236" s="23">
        <v>41367</v>
      </c>
      <c r="E236" s="2">
        <v>358126</v>
      </c>
      <c r="F236" s="6" t="s">
        <v>159</v>
      </c>
      <c r="G236" s="6" t="s">
        <v>379</v>
      </c>
      <c r="H236" s="6" t="str">
        <f t="shared" si="5"/>
        <v>Apr</v>
      </c>
    </row>
    <row r="237" spans="1:8" ht="24.95" hidden="1" customHeight="1" x14ac:dyDescent="0.25">
      <c r="A237" s="6">
        <v>11068364</v>
      </c>
      <c r="B237" s="2" t="s">
        <v>98</v>
      </c>
      <c r="C237" s="6">
        <v>25000</v>
      </c>
      <c r="D237" s="23">
        <v>41176</v>
      </c>
      <c r="E237" s="2">
        <v>745974</v>
      </c>
      <c r="F237" s="6" t="s">
        <v>159</v>
      </c>
      <c r="G237" s="6" t="s">
        <v>378</v>
      </c>
      <c r="H237" s="6" t="str">
        <f t="shared" si="5"/>
        <v>Sep</v>
      </c>
    </row>
    <row r="238" spans="1:8" ht="24.95" hidden="1" customHeight="1" x14ac:dyDescent="0.25">
      <c r="A238" s="6">
        <v>11069353</v>
      </c>
      <c r="B238" s="2" t="s">
        <v>116</v>
      </c>
      <c r="C238" s="6">
        <v>16001</v>
      </c>
      <c r="D238" s="23">
        <v>41223</v>
      </c>
      <c r="E238" s="2">
        <v>139197</v>
      </c>
      <c r="F238" s="6" t="s">
        <v>159</v>
      </c>
      <c r="G238" s="6" t="s">
        <v>378</v>
      </c>
      <c r="H238" s="6" t="str">
        <f t="shared" si="5"/>
        <v>Nov</v>
      </c>
    </row>
    <row r="239" spans="1:8" ht="24.95" hidden="1" customHeight="1" x14ac:dyDescent="0.25">
      <c r="A239" s="6">
        <v>11064503</v>
      </c>
      <c r="B239" s="2" t="s">
        <v>54</v>
      </c>
      <c r="C239" s="6">
        <v>15000</v>
      </c>
      <c r="D239" s="23">
        <v>41240</v>
      </c>
      <c r="E239" s="2">
        <v>110037</v>
      </c>
      <c r="F239" s="6" t="s">
        <v>159</v>
      </c>
      <c r="G239" s="6" t="s">
        <v>378</v>
      </c>
      <c r="H239" s="6" t="str">
        <f t="shared" si="5"/>
        <v>Nov</v>
      </c>
    </row>
    <row r="240" spans="1:8" ht="24.95" hidden="1" customHeight="1" x14ac:dyDescent="0.25">
      <c r="A240" s="6">
        <v>11065427</v>
      </c>
      <c r="B240" s="2" t="s">
        <v>67</v>
      </c>
      <c r="C240" s="6">
        <v>25000</v>
      </c>
      <c r="D240" s="23">
        <v>41236</v>
      </c>
      <c r="E240" s="2">
        <v>139274</v>
      </c>
      <c r="F240" s="6" t="s">
        <v>159</v>
      </c>
      <c r="G240" s="6" t="s">
        <v>378</v>
      </c>
      <c r="H240" s="6" t="str">
        <f t="shared" si="5"/>
        <v>Nov</v>
      </c>
    </row>
    <row r="241" spans="1:8" ht="24.95" hidden="1" customHeight="1" x14ac:dyDescent="0.25">
      <c r="A241" s="6">
        <v>11050629</v>
      </c>
      <c r="B241" s="2" t="s">
        <v>166</v>
      </c>
      <c r="C241" s="6">
        <v>4500</v>
      </c>
      <c r="D241" s="23">
        <v>41176</v>
      </c>
      <c r="E241" s="2">
        <v>349435</v>
      </c>
      <c r="F241" s="6" t="s">
        <v>159</v>
      </c>
      <c r="G241" s="6" t="s">
        <v>378</v>
      </c>
      <c r="H241" s="6" t="str">
        <f t="shared" si="5"/>
        <v>Sep</v>
      </c>
    </row>
    <row r="242" spans="1:8" ht="24.95" hidden="1" customHeight="1" x14ac:dyDescent="0.25">
      <c r="A242" s="6">
        <v>11016494</v>
      </c>
      <c r="B242" s="2" t="s">
        <v>190</v>
      </c>
      <c r="C242" s="6">
        <v>10000</v>
      </c>
      <c r="D242" s="23">
        <v>41176</v>
      </c>
      <c r="E242" s="2">
        <v>476883</v>
      </c>
      <c r="F242" s="6" t="s">
        <v>159</v>
      </c>
      <c r="G242" s="6" t="s">
        <v>378</v>
      </c>
      <c r="H242" s="6" t="str">
        <f t="shared" si="5"/>
        <v>Sep</v>
      </c>
    </row>
    <row r="243" spans="1:8" ht="24.95" hidden="1" customHeight="1" x14ac:dyDescent="0.25">
      <c r="A243" s="6">
        <v>11057356</v>
      </c>
      <c r="B243" s="2" t="s">
        <v>14</v>
      </c>
      <c r="C243" s="6">
        <v>5000</v>
      </c>
      <c r="D243" s="23">
        <v>41180</v>
      </c>
      <c r="E243" s="2">
        <v>225319</v>
      </c>
      <c r="F243" s="6" t="s">
        <v>159</v>
      </c>
      <c r="G243" s="6" t="s">
        <v>378</v>
      </c>
      <c r="H243" s="6" t="str">
        <f t="shared" si="5"/>
        <v>Sep</v>
      </c>
    </row>
    <row r="244" spans="1:8" ht="24.95" hidden="1" customHeight="1" x14ac:dyDescent="0.25">
      <c r="A244" s="6">
        <v>11010059</v>
      </c>
      <c r="B244" s="2" t="s">
        <v>217</v>
      </c>
      <c r="C244" s="6">
        <v>10000</v>
      </c>
      <c r="D244" s="23">
        <v>41181</v>
      </c>
      <c r="E244" s="2">
        <v>167978</v>
      </c>
      <c r="F244" s="6" t="s">
        <v>159</v>
      </c>
      <c r="G244" s="6" t="s">
        <v>378</v>
      </c>
      <c r="H244" s="6" t="str">
        <f t="shared" si="5"/>
        <v>Sep</v>
      </c>
    </row>
    <row r="245" spans="1:8" ht="24.95" hidden="1" customHeight="1" x14ac:dyDescent="0.25">
      <c r="A245" s="6">
        <v>11068945</v>
      </c>
      <c r="B245" s="2" t="s">
        <v>256</v>
      </c>
      <c r="C245" s="6">
        <v>10000</v>
      </c>
      <c r="D245" s="23">
        <v>41202</v>
      </c>
      <c r="E245" s="2">
        <v>409036</v>
      </c>
      <c r="F245" s="6" t="s">
        <v>159</v>
      </c>
      <c r="G245" s="6" t="s">
        <v>378</v>
      </c>
      <c r="H245" s="6" t="str">
        <f t="shared" si="5"/>
        <v>Oct</v>
      </c>
    </row>
    <row r="246" spans="1:8" ht="24.95" hidden="1" customHeight="1" x14ac:dyDescent="0.25">
      <c r="A246" s="6">
        <v>11068307</v>
      </c>
      <c r="B246" s="2" t="s">
        <v>95</v>
      </c>
      <c r="C246" s="6">
        <v>6000</v>
      </c>
      <c r="D246" s="23">
        <v>41202</v>
      </c>
      <c r="E246" s="2">
        <v>594243</v>
      </c>
      <c r="F246" s="6" t="s">
        <v>159</v>
      </c>
      <c r="G246" s="6" t="s">
        <v>378</v>
      </c>
      <c r="H246" s="6" t="str">
        <f t="shared" si="5"/>
        <v>Oct</v>
      </c>
    </row>
    <row r="247" spans="1:8" ht="24.95" hidden="1" customHeight="1" x14ac:dyDescent="0.25">
      <c r="A247" s="6">
        <v>11068307</v>
      </c>
      <c r="B247" s="2" t="s">
        <v>95</v>
      </c>
      <c r="C247" s="6">
        <v>6000</v>
      </c>
      <c r="D247" s="23">
        <v>41270</v>
      </c>
      <c r="E247" s="2">
        <v>594246</v>
      </c>
      <c r="F247" s="6" t="s">
        <v>159</v>
      </c>
      <c r="G247" s="6" t="s">
        <v>378</v>
      </c>
      <c r="H247" s="6" t="str">
        <f t="shared" si="5"/>
        <v>Dec</v>
      </c>
    </row>
    <row r="248" spans="1:8" ht="24.95" hidden="1" customHeight="1" x14ac:dyDescent="0.25">
      <c r="A248" s="6">
        <v>11068364</v>
      </c>
      <c r="B248" s="2" t="s">
        <v>98</v>
      </c>
      <c r="C248" s="6">
        <v>25000</v>
      </c>
      <c r="D248" s="23">
        <v>41181</v>
      </c>
      <c r="E248" s="2">
        <v>745974</v>
      </c>
      <c r="F248" s="6" t="s">
        <v>159</v>
      </c>
      <c r="G248" s="6" t="s">
        <v>378</v>
      </c>
      <c r="H248" s="6" t="str">
        <f t="shared" si="5"/>
        <v>Sep</v>
      </c>
    </row>
    <row r="249" spans="1:8" ht="24.95" hidden="1" customHeight="1" x14ac:dyDescent="0.25">
      <c r="A249" s="6">
        <v>11057669</v>
      </c>
      <c r="B249" s="2" t="s">
        <v>253</v>
      </c>
      <c r="C249" s="6">
        <v>6000</v>
      </c>
      <c r="D249" s="23">
        <v>41185</v>
      </c>
      <c r="E249" s="2">
        <v>290563</v>
      </c>
      <c r="F249" s="6" t="s">
        <v>159</v>
      </c>
      <c r="G249" s="6" t="s">
        <v>378</v>
      </c>
      <c r="H249" s="6" t="str">
        <f t="shared" si="5"/>
        <v>Oct</v>
      </c>
    </row>
    <row r="250" spans="1:8" ht="24.95" hidden="1" customHeight="1" x14ac:dyDescent="0.25">
      <c r="A250" s="6">
        <v>11065623</v>
      </c>
      <c r="B250" s="2" t="s">
        <v>70</v>
      </c>
      <c r="C250" s="6">
        <v>25000</v>
      </c>
      <c r="D250" s="23">
        <v>41187</v>
      </c>
      <c r="E250" s="2">
        <v>536754</v>
      </c>
      <c r="F250" s="6" t="s">
        <v>159</v>
      </c>
      <c r="G250" s="6" t="s">
        <v>378</v>
      </c>
      <c r="H250" s="6" t="str">
        <f t="shared" si="5"/>
        <v>Oct</v>
      </c>
    </row>
    <row r="251" spans="1:8" ht="24.95" hidden="1" customHeight="1" x14ac:dyDescent="0.25">
      <c r="A251" s="6">
        <v>11064524</v>
      </c>
      <c r="B251" s="2" t="s">
        <v>55</v>
      </c>
      <c r="C251" s="6">
        <v>6000</v>
      </c>
      <c r="D251" s="23">
        <v>41187</v>
      </c>
      <c r="E251" s="2">
        <v>690698</v>
      </c>
      <c r="F251" s="6" t="s">
        <v>159</v>
      </c>
      <c r="G251" s="6" t="s">
        <v>378</v>
      </c>
      <c r="H251" s="6" t="str">
        <f t="shared" si="5"/>
        <v>Oct</v>
      </c>
    </row>
    <row r="252" spans="1:8" ht="24.95" hidden="1" customHeight="1" x14ac:dyDescent="0.25">
      <c r="A252" s="6">
        <v>11057356</v>
      </c>
      <c r="B252" s="2" t="s">
        <v>14</v>
      </c>
      <c r="C252" s="6">
        <v>5000</v>
      </c>
      <c r="D252" s="23">
        <v>41190</v>
      </c>
      <c r="E252" s="2">
        <v>225319</v>
      </c>
      <c r="F252" s="6" t="s">
        <v>159</v>
      </c>
      <c r="G252" s="6" t="s">
        <v>378</v>
      </c>
      <c r="H252" s="6" t="str">
        <f t="shared" si="5"/>
        <v>Oct</v>
      </c>
    </row>
    <row r="253" spans="1:8" ht="24.95" hidden="1" customHeight="1" x14ac:dyDescent="0.25">
      <c r="A253" s="6">
        <v>11053865</v>
      </c>
      <c r="B253" s="2" t="s">
        <v>257</v>
      </c>
      <c r="C253" s="6">
        <v>3000</v>
      </c>
      <c r="D253" s="23">
        <v>41222</v>
      </c>
      <c r="E253" s="2">
        <v>6</v>
      </c>
      <c r="F253" s="6" t="s">
        <v>159</v>
      </c>
      <c r="G253" s="6" t="s">
        <v>378</v>
      </c>
      <c r="H253" s="6" t="str">
        <f t="shared" si="5"/>
        <v>Nov</v>
      </c>
    </row>
    <row r="254" spans="1:8" ht="24.95" hidden="1" customHeight="1" x14ac:dyDescent="0.25">
      <c r="A254" s="6">
        <v>11064907</v>
      </c>
      <c r="B254" s="2" t="s">
        <v>258</v>
      </c>
      <c r="C254" s="6">
        <v>10000</v>
      </c>
      <c r="D254" s="23">
        <v>41260</v>
      </c>
      <c r="E254" s="2">
        <v>38554</v>
      </c>
      <c r="F254" s="6" t="s">
        <v>159</v>
      </c>
      <c r="G254" s="6" t="s">
        <v>378</v>
      </c>
      <c r="H254" s="6" t="str">
        <f t="shared" si="5"/>
        <v>Dec</v>
      </c>
    </row>
    <row r="255" spans="1:8" ht="24.95" hidden="1" customHeight="1" x14ac:dyDescent="0.25">
      <c r="A255" s="6">
        <v>11064907</v>
      </c>
      <c r="B255" s="2" t="s">
        <v>258</v>
      </c>
      <c r="C255" s="6">
        <v>15000</v>
      </c>
      <c r="D255" s="23">
        <v>41285</v>
      </c>
      <c r="E255" s="2">
        <v>38555</v>
      </c>
      <c r="F255" s="6" t="s">
        <v>159</v>
      </c>
      <c r="G255" s="6" t="s">
        <v>378</v>
      </c>
      <c r="H255" s="6" t="str">
        <f t="shared" si="5"/>
        <v>Jan</v>
      </c>
    </row>
    <row r="256" spans="1:8" ht="24.95" hidden="1" customHeight="1" x14ac:dyDescent="0.25">
      <c r="A256" s="6">
        <v>11024732</v>
      </c>
      <c r="B256" s="2" t="s">
        <v>106</v>
      </c>
      <c r="C256" s="6">
        <v>25000</v>
      </c>
      <c r="D256" s="23">
        <v>41194</v>
      </c>
      <c r="E256" s="2">
        <v>231</v>
      </c>
      <c r="F256" s="6" t="s">
        <v>159</v>
      </c>
      <c r="G256" s="6" t="s">
        <v>378</v>
      </c>
      <c r="H256" s="6" t="str">
        <f t="shared" si="5"/>
        <v>Oct</v>
      </c>
    </row>
    <row r="257" spans="1:8" ht="24.95" hidden="1" customHeight="1" x14ac:dyDescent="0.25">
      <c r="A257" s="6">
        <v>11069363</v>
      </c>
      <c r="B257" s="2" t="s">
        <v>118</v>
      </c>
      <c r="C257" s="6">
        <v>12000</v>
      </c>
      <c r="D257" s="23">
        <v>41257</v>
      </c>
      <c r="E257" s="2">
        <v>902678</v>
      </c>
      <c r="F257" s="6" t="s">
        <v>159</v>
      </c>
      <c r="G257" s="6" t="s">
        <v>378</v>
      </c>
      <c r="H257" s="6" t="str">
        <f t="shared" si="5"/>
        <v>Dec</v>
      </c>
    </row>
    <row r="258" spans="1:8" ht="24.95" hidden="1" customHeight="1" x14ac:dyDescent="0.25">
      <c r="A258" s="6">
        <v>11069005</v>
      </c>
      <c r="B258" s="2" t="s">
        <v>109</v>
      </c>
      <c r="C258" s="6">
        <v>15000</v>
      </c>
      <c r="D258" s="23">
        <v>41218</v>
      </c>
      <c r="E258" s="2">
        <v>338956</v>
      </c>
      <c r="F258" s="6" t="s">
        <v>159</v>
      </c>
      <c r="G258" s="6" t="s">
        <v>378</v>
      </c>
      <c r="H258" s="6" t="str">
        <f t="shared" si="5"/>
        <v>Nov</v>
      </c>
    </row>
    <row r="259" spans="1:8" ht="24.95" hidden="1" customHeight="1" x14ac:dyDescent="0.25">
      <c r="A259" s="6">
        <v>11068897</v>
      </c>
      <c r="B259" s="2" t="s">
        <v>107</v>
      </c>
      <c r="C259" s="6">
        <v>10000</v>
      </c>
      <c r="D259" s="23">
        <v>41272</v>
      </c>
      <c r="E259" s="2">
        <v>519891</v>
      </c>
      <c r="F259" s="6" t="s">
        <v>159</v>
      </c>
      <c r="G259" s="6" t="s">
        <v>378</v>
      </c>
      <c r="H259" s="6" t="str">
        <f t="shared" ref="H259:H322" si="6">TEXT(D259,"mmm")</f>
        <v>Dec</v>
      </c>
    </row>
    <row r="260" spans="1:8" ht="24.95" hidden="1" customHeight="1" x14ac:dyDescent="0.25">
      <c r="A260" s="6">
        <v>11068897</v>
      </c>
      <c r="B260" s="2" t="s">
        <v>107</v>
      </c>
      <c r="C260" s="6">
        <v>16000</v>
      </c>
      <c r="D260" s="23">
        <v>41218</v>
      </c>
      <c r="E260" s="2">
        <v>519892</v>
      </c>
      <c r="F260" s="6" t="s">
        <v>159</v>
      </c>
      <c r="G260" s="6" t="s">
        <v>378</v>
      </c>
      <c r="H260" s="6" t="str">
        <f t="shared" si="6"/>
        <v>Nov</v>
      </c>
    </row>
    <row r="261" spans="1:8" ht="24.95" hidden="1" customHeight="1" x14ac:dyDescent="0.25">
      <c r="A261" s="6">
        <v>11068941</v>
      </c>
      <c r="B261" s="2" t="s">
        <v>108</v>
      </c>
      <c r="C261" s="6">
        <v>12500</v>
      </c>
      <c r="D261" s="23">
        <v>41228</v>
      </c>
      <c r="E261" s="2">
        <v>85487</v>
      </c>
      <c r="F261" s="6" t="s">
        <v>159</v>
      </c>
      <c r="G261" s="6" t="s">
        <v>378</v>
      </c>
      <c r="H261" s="6" t="str">
        <f t="shared" si="6"/>
        <v>Nov</v>
      </c>
    </row>
    <row r="262" spans="1:8" ht="24.95" hidden="1" customHeight="1" x14ac:dyDescent="0.25">
      <c r="A262" s="6">
        <v>11064668</v>
      </c>
      <c r="B262" s="2" t="s">
        <v>59</v>
      </c>
      <c r="C262" s="6">
        <v>10000</v>
      </c>
      <c r="D262" s="23">
        <v>41218</v>
      </c>
      <c r="E262" s="2">
        <v>107947</v>
      </c>
      <c r="F262" s="6" t="s">
        <v>159</v>
      </c>
      <c r="G262" s="6" t="s">
        <v>378</v>
      </c>
      <c r="H262" s="6" t="str">
        <f t="shared" si="6"/>
        <v>Nov</v>
      </c>
    </row>
    <row r="263" spans="1:8" ht="24.95" hidden="1" customHeight="1" x14ac:dyDescent="0.25">
      <c r="A263" s="6">
        <v>11067262</v>
      </c>
      <c r="B263" s="2" t="s">
        <v>259</v>
      </c>
      <c r="C263" s="6">
        <v>650000</v>
      </c>
      <c r="D263" s="23">
        <v>41240</v>
      </c>
      <c r="E263" s="2">
        <v>393876</v>
      </c>
      <c r="F263" s="6" t="s">
        <v>159</v>
      </c>
      <c r="G263" s="6" t="s">
        <v>378</v>
      </c>
      <c r="H263" s="6" t="str">
        <f t="shared" si="6"/>
        <v>Nov</v>
      </c>
    </row>
    <row r="264" spans="1:8" ht="24.95" hidden="1" customHeight="1" x14ac:dyDescent="0.25">
      <c r="A264" s="6">
        <v>11069613</v>
      </c>
      <c r="B264" s="2" t="s">
        <v>122</v>
      </c>
      <c r="C264" s="6">
        <v>6000</v>
      </c>
      <c r="D264" s="23">
        <v>41362</v>
      </c>
      <c r="E264" s="2">
        <v>16131</v>
      </c>
      <c r="F264" s="6" t="s">
        <v>159</v>
      </c>
      <c r="G264" s="6" t="s">
        <v>378</v>
      </c>
      <c r="H264" s="6" t="str">
        <f t="shared" si="6"/>
        <v>Mar</v>
      </c>
    </row>
    <row r="265" spans="1:8" ht="24.95" customHeight="1" x14ac:dyDescent="0.25">
      <c r="A265" s="6">
        <v>11069613</v>
      </c>
      <c r="B265" s="2" t="s">
        <v>122</v>
      </c>
      <c r="C265" s="6">
        <v>6000</v>
      </c>
      <c r="D265" s="23">
        <v>41393</v>
      </c>
      <c r="E265" s="2">
        <v>16132</v>
      </c>
      <c r="F265" s="6" t="s">
        <v>159</v>
      </c>
      <c r="G265" s="6" t="s">
        <v>379</v>
      </c>
      <c r="H265" s="6" t="str">
        <f t="shared" si="6"/>
        <v>Apr</v>
      </c>
    </row>
    <row r="266" spans="1:8" ht="24.95" hidden="1" customHeight="1" x14ac:dyDescent="0.25">
      <c r="A266" s="6">
        <v>11069716</v>
      </c>
      <c r="B266" s="2" t="s">
        <v>260</v>
      </c>
      <c r="C266" s="6">
        <v>36000</v>
      </c>
      <c r="D266" s="23">
        <v>41247</v>
      </c>
      <c r="E266" s="2">
        <v>349734</v>
      </c>
      <c r="F266" s="6" t="s">
        <v>159</v>
      </c>
      <c r="G266" s="6" t="s">
        <v>378</v>
      </c>
      <c r="H266" s="6" t="str">
        <f t="shared" si="6"/>
        <v>Dec</v>
      </c>
    </row>
    <row r="267" spans="1:8" ht="24.95" hidden="1" customHeight="1" x14ac:dyDescent="0.25">
      <c r="A267" s="6">
        <v>11033822</v>
      </c>
      <c r="B267" s="2" t="s">
        <v>202</v>
      </c>
      <c r="C267" s="6">
        <v>10000</v>
      </c>
      <c r="D267" s="23">
        <v>41199</v>
      </c>
      <c r="E267" s="2">
        <v>789016</v>
      </c>
      <c r="F267" s="6" t="s">
        <v>159</v>
      </c>
      <c r="G267" s="6" t="s">
        <v>378</v>
      </c>
      <c r="H267" s="6" t="str">
        <f t="shared" si="6"/>
        <v>Oct</v>
      </c>
    </row>
    <row r="268" spans="1:8" ht="24.95" hidden="1" customHeight="1" x14ac:dyDescent="0.25">
      <c r="A268" s="6">
        <v>11064668</v>
      </c>
      <c r="B268" s="2" t="s">
        <v>59</v>
      </c>
      <c r="C268" s="6">
        <v>15000</v>
      </c>
      <c r="D268" s="23">
        <v>41204</v>
      </c>
      <c r="E268" s="2">
        <v>107945</v>
      </c>
      <c r="F268" s="6" t="s">
        <v>159</v>
      </c>
      <c r="G268" s="6" t="s">
        <v>378</v>
      </c>
      <c r="H268" s="6" t="str">
        <f t="shared" si="6"/>
        <v>Oct</v>
      </c>
    </row>
    <row r="269" spans="1:8" ht="24.95" hidden="1" customHeight="1" x14ac:dyDescent="0.25">
      <c r="A269" s="6">
        <v>11066492</v>
      </c>
      <c r="B269" s="2" t="s">
        <v>261</v>
      </c>
      <c r="C269" s="6">
        <v>50000</v>
      </c>
      <c r="D269" s="23">
        <v>41218</v>
      </c>
      <c r="E269" s="2">
        <v>358655</v>
      </c>
      <c r="F269" s="6" t="s">
        <v>159</v>
      </c>
      <c r="G269" s="6" t="s">
        <v>378</v>
      </c>
      <c r="H269" s="6" t="str">
        <f t="shared" si="6"/>
        <v>Nov</v>
      </c>
    </row>
    <row r="270" spans="1:8" ht="24.95" hidden="1" customHeight="1" x14ac:dyDescent="0.25">
      <c r="A270" s="6">
        <v>11057600</v>
      </c>
      <c r="B270" s="2" t="s">
        <v>262</v>
      </c>
      <c r="C270" s="6">
        <v>25000</v>
      </c>
      <c r="D270" s="23">
        <v>41230</v>
      </c>
      <c r="E270" s="2">
        <v>731198</v>
      </c>
      <c r="F270" s="6" t="s">
        <v>159</v>
      </c>
      <c r="G270" s="6" t="s">
        <v>378</v>
      </c>
      <c r="H270" s="6" t="str">
        <f t="shared" si="6"/>
        <v>Nov</v>
      </c>
    </row>
    <row r="271" spans="1:8" ht="24.95" hidden="1" customHeight="1" x14ac:dyDescent="0.25">
      <c r="A271" s="6">
        <v>11064668</v>
      </c>
      <c r="B271" s="2" t="s">
        <v>59</v>
      </c>
      <c r="C271" s="6">
        <v>15000</v>
      </c>
      <c r="D271" s="23">
        <v>41216</v>
      </c>
      <c r="E271" s="2">
        <v>107945</v>
      </c>
      <c r="F271" s="6" t="s">
        <v>159</v>
      </c>
      <c r="G271" s="6" t="s">
        <v>378</v>
      </c>
      <c r="H271" s="6" t="str">
        <f t="shared" si="6"/>
        <v>Nov</v>
      </c>
    </row>
    <row r="272" spans="1:8" ht="24.95" hidden="1" customHeight="1" x14ac:dyDescent="0.25">
      <c r="A272" s="6">
        <v>11068307</v>
      </c>
      <c r="B272" s="2" t="s">
        <v>95</v>
      </c>
      <c r="C272" s="6">
        <v>6000</v>
      </c>
      <c r="D272" s="23">
        <v>41216</v>
      </c>
      <c r="E272" s="2">
        <v>594243</v>
      </c>
      <c r="F272" s="6" t="s">
        <v>159</v>
      </c>
      <c r="G272" s="6" t="s">
        <v>378</v>
      </c>
      <c r="H272" s="6" t="str">
        <f t="shared" si="6"/>
        <v>Nov</v>
      </c>
    </row>
    <row r="273" spans="1:8" ht="24.95" hidden="1" customHeight="1" x14ac:dyDescent="0.25">
      <c r="A273" s="6">
        <v>11069031</v>
      </c>
      <c r="B273" s="2" t="s">
        <v>110</v>
      </c>
      <c r="C273" s="6">
        <v>5000</v>
      </c>
      <c r="D273" s="23">
        <v>41218</v>
      </c>
      <c r="E273" s="2">
        <v>397118</v>
      </c>
      <c r="F273" s="6" t="s">
        <v>159</v>
      </c>
      <c r="G273" s="6" t="s">
        <v>378</v>
      </c>
      <c r="H273" s="6" t="str">
        <f t="shared" si="6"/>
        <v>Nov</v>
      </c>
    </row>
    <row r="274" spans="1:8" ht="24.95" hidden="1" customHeight="1" x14ac:dyDescent="0.25">
      <c r="A274" s="6">
        <v>11064858</v>
      </c>
      <c r="B274" s="2" t="s">
        <v>241</v>
      </c>
      <c r="C274" s="6">
        <v>25000</v>
      </c>
      <c r="D274" s="23">
        <v>41220</v>
      </c>
      <c r="E274" s="2">
        <v>100678</v>
      </c>
      <c r="F274" s="6" t="s">
        <v>159</v>
      </c>
      <c r="G274" s="6" t="s">
        <v>378</v>
      </c>
      <c r="H274" s="6" t="str">
        <f t="shared" si="6"/>
        <v>Nov</v>
      </c>
    </row>
    <row r="275" spans="1:8" ht="24.95" hidden="1" customHeight="1" x14ac:dyDescent="0.25">
      <c r="A275" s="6">
        <v>11069682</v>
      </c>
      <c r="B275" s="2" t="s">
        <v>263</v>
      </c>
      <c r="C275" s="6">
        <v>6000</v>
      </c>
      <c r="D275" s="23">
        <v>41310</v>
      </c>
      <c r="E275" s="2">
        <v>1524</v>
      </c>
      <c r="F275" s="6" t="s">
        <v>159</v>
      </c>
      <c r="G275" s="6" t="s">
        <v>378</v>
      </c>
      <c r="H275" s="6" t="str">
        <f t="shared" si="6"/>
        <v>Feb</v>
      </c>
    </row>
    <row r="276" spans="1:8" ht="24.95" hidden="1" customHeight="1" x14ac:dyDescent="0.25">
      <c r="A276" s="6">
        <v>11069682</v>
      </c>
      <c r="B276" s="2" t="s">
        <v>263</v>
      </c>
      <c r="C276" s="6">
        <v>6000</v>
      </c>
      <c r="D276" s="23">
        <v>41337</v>
      </c>
      <c r="E276" s="2">
        <v>1525</v>
      </c>
      <c r="F276" s="6" t="s">
        <v>159</v>
      </c>
      <c r="G276" s="6" t="s">
        <v>378</v>
      </c>
      <c r="H276" s="6" t="str">
        <f t="shared" si="6"/>
        <v>Mar</v>
      </c>
    </row>
    <row r="277" spans="1:8" ht="24.95" hidden="1" customHeight="1" x14ac:dyDescent="0.25">
      <c r="A277" s="6">
        <v>11053496</v>
      </c>
      <c r="B277" s="2" t="s">
        <v>264</v>
      </c>
      <c r="C277" s="6">
        <v>33501</v>
      </c>
      <c r="D277" s="23">
        <v>41247</v>
      </c>
      <c r="E277" s="2">
        <v>337184</v>
      </c>
      <c r="F277" s="6" t="s">
        <v>159</v>
      </c>
      <c r="G277" s="6" t="s">
        <v>378</v>
      </c>
      <c r="H277" s="6" t="str">
        <f t="shared" si="6"/>
        <v>Dec</v>
      </c>
    </row>
    <row r="278" spans="1:8" ht="24.95" hidden="1" customHeight="1" x14ac:dyDescent="0.25">
      <c r="A278" s="6">
        <v>11069670</v>
      </c>
      <c r="B278" s="2" t="s">
        <v>126</v>
      </c>
      <c r="C278" s="6">
        <v>6000</v>
      </c>
      <c r="D278" s="23">
        <v>41255</v>
      </c>
      <c r="E278" s="2">
        <v>99797</v>
      </c>
      <c r="F278" s="6" t="s">
        <v>159</v>
      </c>
      <c r="G278" s="6" t="s">
        <v>378</v>
      </c>
      <c r="H278" s="6" t="str">
        <f t="shared" si="6"/>
        <v>Dec</v>
      </c>
    </row>
    <row r="279" spans="1:8" ht="24.95" hidden="1" customHeight="1" x14ac:dyDescent="0.25">
      <c r="A279" s="6">
        <v>11069670</v>
      </c>
      <c r="B279" s="2" t="s">
        <v>126</v>
      </c>
      <c r="C279" s="6">
        <v>6000</v>
      </c>
      <c r="D279" s="23">
        <v>41264</v>
      </c>
      <c r="E279" s="2">
        <v>99798</v>
      </c>
      <c r="F279" s="6" t="s">
        <v>159</v>
      </c>
      <c r="G279" s="6" t="s">
        <v>378</v>
      </c>
      <c r="H279" s="6" t="str">
        <f t="shared" si="6"/>
        <v>Dec</v>
      </c>
    </row>
    <row r="280" spans="1:8" ht="24.95" hidden="1" customHeight="1" x14ac:dyDescent="0.25">
      <c r="A280" s="6">
        <v>11069970</v>
      </c>
      <c r="B280" s="2" t="s">
        <v>265</v>
      </c>
      <c r="C280" s="6">
        <v>2508</v>
      </c>
      <c r="D280" s="23">
        <v>41297</v>
      </c>
      <c r="E280" s="2">
        <v>8074</v>
      </c>
      <c r="F280" s="6" t="s">
        <v>159</v>
      </c>
      <c r="G280" s="6" t="s">
        <v>378</v>
      </c>
      <c r="H280" s="6" t="str">
        <f t="shared" si="6"/>
        <v>Jan</v>
      </c>
    </row>
    <row r="281" spans="1:8" ht="24.95" hidden="1" customHeight="1" x14ac:dyDescent="0.25">
      <c r="A281" s="6">
        <v>11069979</v>
      </c>
      <c r="B281" s="2" t="s">
        <v>128</v>
      </c>
      <c r="C281" s="6">
        <v>40000</v>
      </c>
      <c r="D281" s="23">
        <v>41277</v>
      </c>
      <c r="E281" s="2">
        <v>15898</v>
      </c>
      <c r="F281" s="6" t="s">
        <v>159</v>
      </c>
      <c r="G281" s="6" t="s">
        <v>378</v>
      </c>
      <c r="H281" s="6" t="str">
        <f t="shared" si="6"/>
        <v>Jan</v>
      </c>
    </row>
    <row r="282" spans="1:8" ht="24.95" hidden="1" customHeight="1" x14ac:dyDescent="0.25">
      <c r="A282" s="6">
        <v>11046599</v>
      </c>
      <c r="B282" s="2" t="s">
        <v>266</v>
      </c>
      <c r="C282" s="6">
        <v>2000</v>
      </c>
      <c r="D282" s="23">
        <v>41223</v>
      </c>
      <c r="E282" s="2">
        <v>163134</v>
      </c>
      <c r="F282" s="6" t="s">
        <v>159</v>
      </c>
      <c r="G282" s="6" t="s">
        <v>378</v>
      </c>
      <c r="H282" s="6" t="str">
        <f t="shared" si="6"/>
        <v>Nov</v>
      </c>
    </row>
    <row r="283" spans="1:8" ht="24.95" hidden="1" customHeight="1" x14ac:dyDescent="0.25">
      <c r="A283" s="6">
        <v>11069238</v>
      </c>
      <c r="B283" s="2" t="s">
        <v>113</v>
      </c>
      <c r="C283" s="6">
        <v>6000</v>
      </c>
      <c r="D283" s="23">
        <v>41223</v>
      </c>
      <c r="E283" s="2">
        <v>51607</v>
      </c>
      <c r="F283" s="6" t="s">
        <v>159</v>
      </c>
      <c r="G283" s="6" t="s">
        <v>378</v>
      </c>
      <c r="H283" s="6" t="str">
        <f t="shared" si="6"/>
        <v>Nov</v>
      </c>
    </row>
    <row r="284" spans="1:8" ht="24.95" hidden="1" customHeight="1" x14ac:dyDescent="0.25">
      <c r="A284" s="6">
        <v>11069031</v>
      </c>
      <c r="B284" s="2" t="s">
        <v>110</v>
      </c>
      <c r="C284" s="6">
        <v>5000</v>
      </c>
      <c r="D284" s="23">
        <v>41221</v>
      </c>
      <c r="E284" s="2">
        <v>397118</v>
      </c>
      <c r="F284" s="6" t="s">
        <v>159</v>
      </c>
      <c r="G284" s="6" t="s">
        <v>378</v>
      </c>
      <c r="H284" s="6" t="str">
        <f t="shared" si="6"/>
        <v>Nov</v>
      </c>
    </row>
    <row r="285" spans="1:8" ht="24.95" hidden="1" customHeight="1" x14ac:dyDescent="0.25">
      <c r="A285" s="6">
        <v>11066465</v>
      </c>
      <c r="B285" s="2" t="s">
        <v>75</v>
      </c>
      <c r="C285" s="6">
        <v>18000</v>
      </c>
      <c r="D285" s="23">
        <v>41223</v>
      </c>
      <c r="E285" s="2">
        <v>843358</v>
      </c>
      <c r="F285" s="6" t="s">
        <v>159</v>
      </c>
      <c r="G285" s="6" t="s">
        <v>378</v>
      </c>
      <c r="H285" s="6" t="str">
        <f t="shared" si="6"/>
        <v>Nov</v>
      </c>
    </row>
    <row r="286" spans="1:8" ht="24.95" hidden="1" customHeight="1" x14ac:dyDescent="0.25">
      <c r="A286" s="6">
        <v>11050629</v>
      </c>
      <c r="B286" s="2" t="s">
        <v>166</v>
      </c>
      <c r="C286" s="6">
        <v>4500</v>
      </c>
      <c r="D286" s="23">
        <v>41223</v>
      </c>
      <c r="E286" s="2">
        <v>349436</v>
      </c>
      <c r="F286" s="6" t="s">
        <v>159</v>
      </c>
      <c r="G286" s="6" t="s">
        <v>378</v>
      </c>
      <c r="H286" s="6" t="str">
        <f t="shared" si="6"/>
        <v>Nov</v>
      </c>
    </row>
    <row r="287" spans="1:8" ht="24.95" hidden="1" customHeight="1" x14ac:dyDescent="0.25">
      <c r="A287" s="6">
        <v>11064668</v>
      </c>
      <c r="B287" s="2" t="s">
        <v>59</v>
      </c>
      <c r="C287" s="6">
        <v>15000</v>
      </c>
      <c r="D287" s="23">
        <v>41226</v>
      </c>
      <c r="E287" s="2">
        <v>107945</v>
      </c>
      <c r="F287" s="6" t="s">
        <v>159</v>
      </c>
      <c r="G287" s="6" t="s">
        <v>378</v>
      </c>
      <c r="H287" s="6" t="str">
        <f t="shared" si="6"/>
        <v>Nov</v>
      </c>
    </row>
    <row r="288" spans="1:8" ht="24.95" hidden="1" customHeight="1" x14ac:dyDescent="0.25">
      <c r="A288" s="6">
        <v>11063185</v>
      </c>
      <c r="B288" s="2" t="s">
        <v>117</v>
      </c>
      <c r="C288" s="6">
        <v>110000</v>
      </c>
      <c r="D288" s="23">
        <v>41223</v>
      </c>
      <c r="E288" s="2">
        <v>19099</v>
      </c>
      <c r="F288" s="6" t="s">
        <v>159</v>
      </c>
      <c r="G288" s="6" t="s">
        <v>378</v>
      </c>
      <c r="H288" s="6" t="str">
        <f t="shared" si="6"/>
        <v>Nov</v>
      </c>
    </row>
    <row r="289" spans="1:8" ht="24.95" hidden="1" customHeight="1" x14ac:dyDescent="0.25">
      <c r="A289" s="6">
        <v>11064214</v>
      </c>
      <c r="B289" s="2" t="s">
        <v>267</v>
      </c>
      <c r="C289" s="6">
        <v>2000</v>
      </c>
      <c r="D289" s="23">
        <v>41261</v>
      </c>
      <c r="E289" s="2">
        <v>57877</v>
      </c>
      <c r="F289" s="6" t="s">
        <v>159</v>
      </c>
      <c r="G289" s="6" t="s">
        <v>378</v>
      </c>
      <c r="H289" s="6" t="str">
        <f t="shared" si="6"/>
        <v>Dec</v>
      </c>
    </row>
    <row r="290" spans="1:8" ht="24.95" hidden="1" customHeight="1" x14ac:dyDescent="0.25">
      <c r="A290" s="6">
        <v>11067040</v>
      </c>
      <c r="B290" s="2" t="s">
        <v>85</v>
      </c>
      <c r="C290" s="6">
        <v>10000</v>
      </c>
      <c r="D290" s="23">
        <v>41260</v>
      </c>
      <c r="E290" s="2">
        <v>14239</v>
      </c>
      <c r="F290" s="6" t="s">
        <v>159</v>
      </c>
      <c r="G290" s="6" t="s">
        <v>378</v>
      </c>
      <c r="H290" s="6" t="str">
        <f t="shared" si="6"/>
        <v>Dec</v>
      </c>
    </row>
    <row r="291" spans="1:8" ht="24.95" hidden="1" customHeight="1" x14ac:dyDescent="0.25">
      <c r="A291" s="6">
        <v>11069376</v>
      </c>
      <c r="B291" s="2" t="s">
        <v>119</v>
      </c>
      <c r="C291" s="6">
        <v>10000</v>
      </c>
      <c r="D291" s="23">
        <v>41258</v>
      </c>
      <c r="E291" s="2">
        <v>767564</v>
      </c>
      <c r="F291" s="6" t="s">
        <v>159</v>
      </c>
      <c r="G291" s="6" t="s">
        <v>378</v>
      </c>
      <c r="H291" s="6" t="str">
        <f t="shared" si="6"/>
        <v>Dec</v>
      </c>
    </row>
    <row r="292" spans="1:8" ht="24.95" hidden="1" customHeight="1" x14ac:dyDescent="0.25">
      <c r="A292" s="6">
        <v>11069948</v>
      </c>
      <c r="B292" s="2" t="s">
        <v>127</v>
      </c>
      <c r="C292" s="6">
        <v>20000</v>
      </c>
      <c r="D292" s="23">
        <v>41285</v>
      </c>
      <c r="E292" s="2">
        <v>86322</v>
      </c>
      <c r="F292" s="6" t="s">
        <v>159</v>
      </c>
      <c r="G292" s="6" t="s">
        <v>378</v>
      </c>
      <c r="H292" s="6" t="str">
        <f t="shared" si="6"/>
        <v>Jan</v>
      </c>
    </row>
    <row r="293" spans="1:8" ht="24.95" hidden="1" customHeight="1" x14ac:dyDescent="0.25">
      <c r="A293" s="6">
        <v>11054120</v>
      </c>
      <c r="B293" s="2" t="s">
        <v>142</v>
      </c>
      <c r="C293" s="6">
        <v>50000</v>
      </c>
      <c r="D293" s="23">
        <v>41293</v>
      </c>
      <c r="E293" s="2">
        <v>535179</v>
      </c>
      <c r="F293" s="6" t="s">
        <v>159</v>
      </c>
      <c r="G293" s="6" t="s">
        <v>378</v>
      </c>
      <c r="H293" s="6" t="str">
        <f t="shared" si="6"/>
        <v>Jan</v>
      </c>
    </row>
    <row r="294" spans="1:8" ht="24.95" hidden="1" customHeight="1" x14ac:dyDescent="0.25">
      <c r="A294" s="6">
        <v>11065436</v>
      </c>
      <c r="B294" s="2" t="s">
        <v>47</v>
      </c>
      <c r="C294" s="6">
        <v>30000</v>
      </c>
      <c r="D294" s="23">
        <v>41236</v>
      </c>
      <c r="E294" s="2">
        <v>91957</v>
      </c>
      <c r="F294" s="6" t="s">
        <v>159</v>
      </c>
      <c r="G294" s="6" t="s">
        <v>378</v>
      </c>
      <c r="H294" s="6" t="str">
        <f t="shared" si="6"/>
        <v>Nov</v>
      </c>
    </row>
    <row r="295" spans="1:8" ht="24.95" hidden="1" customHeight="1" x14ac:dyDescent="0.25">
      <c r="A295" s="6">
        <v>11064858</v>
      </c>
      <c r="B295" s="2" t="s">
        <v>241</v>
      </c>
      <c r="C295" s="6">
        <v>25000</v>
      </c>
      <c r="D295" s="23">
        <v>41236</v>
      </c>
      <c r="E295" s="2">
        <v>123087</v>
      </c>
      <c r="F295" s="6" t="s">
        <v>159</v>
      </c>
      <c r="G295" s="6" t="s">
        <v>378</v>
      </c>
      <c r="H295" s="6" t="str">
        <f t="shared" si="6"/>
        <v>Nov</v>
      </c>
    </row>
    <row r="296" spans="1:8" ht="24.95" hidden="1" customHeight="1" x14ac:dyDescent="0.25">
      <c r="A296" s="6">
        <v>11069433</v>
      </c>
      <c r="B296" s="2" t="s">
        <v>268</v>
      </c>
      <c r="C296" s="6">
        <v>11001</v>
      </c>
      <c r="D296" s="23">
        <v>41230</v>
      </c>
      <c r="E296" s="2">
        <v>393122</v>
      </c>
      <c r="F296" s="6" t="s">
        <v>159</v>
      </c>
      <c r="G296" s="6" t="s">
        <v>378</v>
      </c>
      <c r="H296" s="6" t="str">
        <f t="shared" si="6"/>
        <v>Nov</v>
      </c>
    </row>
    <row r="297" spans="1:8" ht="24.95" hidden="1" customHeight="1" x14ac:dyDescent="0.25">
      <c r="A297" s="6">
        <v>11012672</v>
      </c>
      <c r="B297" s="2" t="s">
        <v>269</v>
      </c>
      <c r="C297" s="6">
        <v>17000</v>
      </c>
      <c r="D297" s="23">
        <v>41243</v>
      </c>
      <c r="E297" s="2">
        <v>359980</v>
      </c>
      <c r="F297" s="6" t="s">
        <v>159</v>
      </c>
      <c r="G297" s="6" t="s">
        <v>378</v>
      </c>
      <c r="H297" s="6" t="str">
        <f t="shared" si="6"/>
        <v>Nov</v>
      </c>
    </row>
    <row r="298" spans="1:8" ht="24.95" hidden="1" customHeight="1" x14ac:dyDescent="0.25">
      <c r="A298" s="6">
        <v>11030724</v>
      </c>
      <c r="B298" s="2" t="s">
        <v>179</v>
      </c>
      <c r="C298" s="6">
        <v>10000</v>
      </c>
      <c r="D298" s="23">
        <v>41230</v>
      </c>
      <c r="E298" s="2">
        <v>839</v>
      </c>
      <c r="F298" s="6" t="s">
        <v>159</v>
      </c>
      <c r="G298" s="6" t="s">
        <v>378</v>
      </c>
      <c r="H298" s="6" t="str">
        <f t="shared" si="6"/>
        <v>Nov</v>
      </c>
    </row>
    <row r="299" spans="1:8" ht="24.95" hidden="1" customHeight="1" x14ac:dyDescent="0.25">
      <c r="A299" s="6">
        <v>11069238</v>
      </c>
      <c r="B299" s="2" t="s">
        <v>113</v>
      </c>
      <c r="C299" s="6">
        <v>6000</v>
      </c>
      <c r="D299" s="23">
        <v>41230</v>
      </c>
      <c r="E299" s="2">
        <v>51607</v>
      </c>
      <c r="F299" s="6" t="s">
        <v>159</v>
      </c>
      <c r="G299" s="6" t="s">
        <v>378</v>
      </c>
      <c r="H299" s="6" t="str">
        <f t="shared" si="6"/>
        <v>Nov</v>
      </c>
    </row>
    <row r="300" spans="1:8" ht="24.95" hidden="1" customHeight="1" x14ac:dyDescent="0.25">
      <c r="A300" s="6">
        <v>11062499</v>
      </c>
      <c r="B300" s="2" t="s">
        <v>270</v>
      </c>
      <c r="C300" s="6">
        <v>1008</v>
      </c>
      <c r="D300" s="23">
        <v>41228</v>
      </c>
      <c r="E300" s="2">
        <v>2000000373</v>
      </c>
      <c r="F300" s="6" t="s">
        <v>159</v>
      </c>
      <c r="G300" s="6" t="s">
        <v>378</v>
      </c>
      <c r="H300" s="6" t="str">
        <f t="shared" si="6"/>
        <v>Nov</v>
      </c>
    </row>
    <row r="301" spans="1:8" ht="24.95" hidden="1" customHeight="1" x14ac:dyDescent="0.25">
      <c r="A301" s="6">
        <v>11069730</v>
      </c>
      <c r="B301" s="2" t="s">
        <v>123</v>
      </c>
      <c r="C301" s="6">
        <v>36000</v>
      </c>
      <c r="D301" s="23">
        <v>41255</v>
      </c>
      <c r="E301" s="2">
        <v>417892</v>
      </c>
      <c r="F301" s="6" t="s">
        <v>159</v>
      </c>
      <c r="G301" s="6" t="s">
        <v>378</v>
      </c>
      <c r="H301" s="6" t="str">
        <f t="shared" si="6"/>
        <v>Dec</v>
      </c>
    </row>
    <row r="302" spans="1:8" ht="24.95" hidden="1" customHeight="1" x14ac:dyDescent="0.25">
      <c r="A302" s="6">
        <v>11069731</v>
      </c>
      <c r="B302" s="2" t="s">
        <v>124</v>
      </c>
      <c r="C302" s="6">
        <v>36000</v>
      </c>
      <c r="D302" s="23">
        <v>41249</v>
      </c>
      <c r="E302" s="2">
        <v>417894</v>
      </c>
      <c r="F302" s="6" t="s">
        <v>159</v>
      </c>
      <c r="G302" s="6" t="s">
        <v>378</v>
      </c>
      <c r="H302" s="6" t="str">
        <f t="shared" si="6"/>
        <v>Dec</v>
      </c>
    </row>
    <row r="303" spans="1:8" ht="24.95" hidden="1" customHeight="1" x14ac:dyDescent="0.25">
      <c r="A303" s="6">
        <v>11050235</v>
      </c>
      <c r="B303" s="2" t="s">
        <v>271</v>
      </c>
      <c r="C303" s="6">
        <v>9001</v>
      </c>
      <c r="D303" s="23">
        <v>41263</v>
      </c>
      <c r="E303" s="2">
        <v>221887</v>
      </c>
      <c r="F303" s="6" t="s">
        <v>159</v>
      </c>
      <c r="G303" s="6" t="s">
        <v>378</v>
      </c>
      <c r="H303" s="6" t="str">
        <f t="shared" si="6"/>
        <v>Dec</v>
      </c>
    </row>
    <row r="304" spans="1:8" ht="24.95" hidden="1" customHeight="1" x14ac:dyDescent="0.25">
      <c r="A304" s="6">
        <v>11069031</v>
      </c>
      <c r="B304" s="2" t="s">
        <v>110</v>
      </c>
      <c r="C304" s="6">
        <v>5000</v>
      </c>
      <c r="D304" s="23">
        <v>41255</v>
      </c>
      <c r="E304" s="2">
        <v>397118</v>
      </c>
      <c r="F304" s="6" t="s">
        <v>159</v>
      </c>
      <c r="G304" s="6" t="s">
        <v>378</v>
      </c>
      <c r="H304" s="6" t="str">
        <f t="shared" si="6"/>
        <v>Dec</v>
      </c>
    </row>
    <row r="305" spans="1:8" ht="24.95" hidden="1" customHeight="1" x14ac:dyDescent="0.25">
      <c r="A305" s="6">
        <v>11068307</v>
      </c>
      <c r="B305" s="2" t="s">
        <v>95</v>
      </c>
      <c r="C305" s="6">
        <v>6000</v>
      </c>
      <c r="D305" s="23">
        <v>41243</v>
      </c>
      <c r="E305" s="2">
        <v>594243</v>
      </c>
      <c r="F305" s="6" t="s">
        <v>159</v>
      </c>
      <c r="G305" s="6" t="s">
        <v>378</v>
      </c>
      <c r="H305" s="6" t="str">
        <f t="shared" si="6"/>
        <v>Nov</v>
      </c>
    </row>
    <row r="306" spans="1:8" ht="24.95" hidden="1" customHeight="1" x14ac:dyDescent="0.25">
      <c r="A306" s="6">
        <v>11067300</v>
      </c>
      <c r="B306" s="2" t="s">
        <v>222</v>
      </c>
      <c r="C306" s="6">
        <v>11001</v>
      </c>
      <c r="D306" s="23">
        <v>41263</v>
      </c>
      <c r="E306" s="2">
        <v>402644</v>
      </c>
      <c r="F306" s="6" t="s">
        <v>159</v>
      </c>
      <c r="G306" s="6" t="s">
        <v>378</v>
      </c>
      <c r="H306" s="6" t="str">
        <f t="shared" si="6"/>
        <v>Dec</v>
      </c>
    </row>
    <row r="307" spans="1:8" ht="24.95" hidden="1" customHeight="1" x14ac:dyDescent="0.25">
      <c r="A307" s="6">
        <v>11070157</v>
      </c>
      <c r="B307" s="2" t="s">
        <v>130</v>
      </c>
      <c r="C307" s="6">
        <v>55001</v>
      </c>
      <c r="D307" s="23">
        <v>41282</v>
      </c>
      <c r="E307" s="2">
        <v>5928</v>
      </c>
      <c r="F307" s="6" t="s">
        <v>159</v>
      </c>
      <c r="G307" s="6" t="s">
        <v>378</v>
      </c>
      <c r="H307" s="6" t="str">
        <f t="shared" si="6"/>
        <v>Jan</v>
      </c>
    </row>
    <row r="308" spans="1:8" ht="24.95" customHeight="1" x14ac:dyDescent="0.25">
      <c r="A308" s="6">
        <v>11070157</v>
      </c>
      <c r="B308" s="2" t="s">
        <v>130</v>
      </c>
      <c r="C308" s="6">
        <v>50000</v>
      </c>
      <c r="D308" s="23">
        <v>41439</v>
      </c>
      <c r="E308" s="2">
        <v>5930</v>
      </c>
      <c r="F308" s="6" t="s">
        <v>159</v>
      </c>
      <c r="G308" s="6" t="s">
        <v>379</v>
      </c>
      <c r="H308" s="6" t="str">
        <f t="shared" si="6"/>
        <v>Jun</v>
      </c>
    </row>
    <row r="309" spans="1:8" ht="24.95" hidden="1" customHeight="1" x14ac:dyDescent="0.25">
      <c r="A309" s="6">
        <v>11068048</v>
      </c>
      <c r="B309" s="2" t="s">
        <v>242</v>
      </c>
      <c r="C309" s="6">
        <v>25000</v>
      </c>
      <c r="D309" s="23">
        <v>41277</v>
      </c>
      <c r="E309" s="2">
        <v>152317</v>
      </c>
      <c r="F309" s="6" t="s">
        <v>159</v>
      </c>
      <c r="G309" s="6" t="s">
        <v>378</v>
      </c>
      <c r="H309" s="6" t="str">
        <f t="shared" si="6"/>
        <v>Jan</v>
      </c>
    </row>
    <row r="310" spans="1:8" ht="24.95" hidden="1" customHeight="1" x14ac:dyDescent="0.25">
      <c r="A310" s="6">
        <v>11070379</v>
      </c>
      <c r="B310" s="2" t="s">
        <v>135</v>
      </c>
      <c r="C310" s="6">
        <v>1000</v>
      </c>
      <c r="D310" s="23">
        <v>41281</v>
      </c>
      <c r="E310" s="2">
        <v>210066</v>
      </c>
      <c r="F310" s="6" t="s">
        <v>159</v>
      </c>
      <c r="G310" s="6" t="s">
        <v>378</v>
      </c>
      <c r="H310" s="6" t="str">
        <f t="shared" si="6"/>
        <v>Jan</v>
      </c>
    </row>
    <row r="311" spans="1:8" ht="24.95" hidden="1" customHeight="1" x14ac:dyDescent="0.25">
      <c r="A311" s="6">
        <v>11070379</v>
      </c>
      <c r="B311" s="2" t="s">
        <v>135</v>
      </c>
      <c r="C311" s="6">
        <v>7000</v>
      </c>
      <c r="D311" s="23">
        <v>41309</v>
      </c>
      <c r="E311" s="2">
        <v>210061</v>
      </c>
      <c r="F311" s="6" t="s">
        <v>159</v>
      </c>
      <c r="G311" s="6" t="s">
        <v>378</v>
      </c>
      <c r="H311" s="6" t="str">
        <f t="shared" si="6"/>
        <v>Feb</v>
      </c>
    </row>
    <row r="312" spans="1:8" ht="24.95" hidden="1" customHeight="1" x14ac:dyDescent="0.25">
      <c r="A312" s="6">
        <v>11070379</v>
      </c>
      <c r="B312" s="2" t="s">
        <v>135</v>
      </c>
      <c r="C312" s="6">
        <v>7000</v>
      </c>
      <c r="D312" s="23">
        <v>41337</v>
      </c>
      <c r="E312" s="2">
        <v>210068</v>
      </c>
      <c r="F312" s="6" t="s">
        <v>159</v>
      </c>
      <c r="G312" s="6" t="s">
        <v>378</v>
      </c>
      <c r="H312" s="6" t="str">
        <f t="shared" si="6"/>
        <v>Mar</v>
      </c>
    </row>
    <row r="313" spans="1:8" ht="24.95" customHeight="1" x14ac:dyDescent="0.25">
      <c r="A313" s="6">
        <v>11052608</v>
      </c>
      <c r="B313" s="2" t="s">
        <v>272</v>
      </c>
      <c r="C313" s="6">
        <v>7100</v>
      </c>
      <c r="D313" s="23">
        <v>41585</v>
      </c>
      <c r="E313" s="2">
        <v>856280</v>
      </c>
      <c r="F313" s="6" t="s">
        <v>159</v>
      </c>
      <c r="G313" s="6" t="s">
        <v>379</v>
      </c>
      <c r="H313" s="6" t="str">
        <f t="shared" si="6"/>
        <v>Nov</v>
      </c>
    </row>
    <row r="314" spans="1:8" ht="24.95" hidden="1" customHeight="1" x14ac:dyDescent="0.25">
      <c r="A314" s="6">
        <v>11048931</v>
      </c>
      <c r="B314" s="2" t="s">
        <v>273</v>
      </c>
      <c r="C314" s="6">
        <v>36001</v>
      </c>
      <c r="D314" s="23">
        <v>41331</v>
      </c>
      <c r="E314" s="2">
        <v>13131</v>
      </c>
      <c r="F314" s="6" t="s">
        <v>159</v>
      </c>
      <c r="G314" s="6" t="s">
        <v>378</v>
      </c>
      <c r="H314" s="6" t="str">
        <f t="shared" si="6"/>
        <v>Feb</v>
      </c>
    </row>
    <row r="315" spans="1:8" ht="24.95" hidden="1" customHeight="1" x14ac:dyDescent="0.25">
      <c r="A315" s="6">
        <v>11070278</v>
      </c>
      <c r="B315" s="2" t="s">
        <v>131</v>
      </c>
      <c r="C315" s="6">
        <v>6000</v>
      </c>
      <c r="D315" s="23">
        <v>41276</v>
      </c>
      <c r="E315" s="2">
        <v>65971</v>
      </c>
      <c r="F315" s="6" t="s">
        <v>159</v>
      </c>
      <c r="G315" s="6" t="s">
        <v>378</v>
      </c>
      <c r="H315" s="6" t="str">
        <f t="shared" si="6"/>
        <v>Jan</v>
      </c>
    </row>
    <row r="316" spans="1:8" ht="24.95" hidden="1" customHeight="1" x14ac:dyDescent="0.25">
      <c r="A316" s="6">
        <v>11070278</v>
      </c>
      <c r="B316" s="2" t="s">
        <v>131</v>
      </c>
      <c r="C316" s="6">
        <v>6000</v>
      </c>
      <c r="D316" s="23">
        <v>41291</v>
      </c>
      <c r="E316" s="2">
        <v>65972</v>
      </c>
      <c r="F316" s="6" t="s">
        <v>159</v>
      </c>
      <c r="G316" s="6" t="s">
        <v>378</v>
      </c>
      <c r="H316" s="6" t="str">
        <f t="shared" si="6"/>
        <v>Jan</v>
      </c>
    </row>
    <row r="317" spans="1:8" ht="24.95" hidden="1" customHeight="1" x14ac:dyDescent="0.25">
      <c r="A317" s="6">
        <v>11070278</v>
      </c>
      <c r="B317" s="2" t="s">
        <v>131</v>
      </c>
      <c r="C317" s="6">
        <v>6000</v>
      </c>
      <c r="D317" s="23">
        <v>41348</v>
      </c>
      <c r="E317" s="2">
        <v>65974</v>
      </c>
      <c r="F317" s="6" t="s">
        <v>159</v>
      </c>
      <c r="G317" s="6" t="s">
        <v>378</v>
      </c>
      <c r="H317" s="6" t="str">
        <f t="shared" si="6"/>
        <v>Mar</v>
      </c>
    </row>
    <row r="318" spans="1:8" ht="24.95" hidden="1" customHeight="1" x14ac:dyDescent="0.25">
      <c r="A318" s="6">
        <v>11067262</v>
      </c>
      <c r="B318" s="2" t="s">
        <v>259</v>
      </c>
      <c r="C318" s="6">
        <v>650000</v>
      </c>
      <c r="D318" s="23">
        <v>41255</v>
      </c>
      <c r="E318" s="2">
        <v>21979</v>
      </c>
      <c r="F318" s="6" t="s">
        <v>159</v>
      </c>
      <c r="G318" s="6" t="s">
        <v>378</v>
      </c>
      <c r="H318" s="6" t="str">
        <f t="shared" si="6"/>
        <v>Dec</v>
      </c>
    </row>
    <row r="319" spans="1:8" ht="24.95" hidden="1" customHeight="1" x14ac:dyDescent="0.25">
      <c r="A319" s="6">
        <v>11050629</v>
      </c>
      <c r="B319" s="2" t="s">
        <v>166</v>
      </c>
      <c r="C319" s="6">
        <v>4500</v>
      </c>
      <c r="D319" s="23">
        <v>41249</v>
      </c>
      <c r="E319" s="2">
        <v>349436</v>
      </c>
      <c r="F319" s="6" t="s">
        <v>159</v>
      </c>
      <c r="G319" s="6" t="s">
        <v>378</v>
      </c>
      <c r="H319" s="6" t="str">
        <f t="shared" si="6"/>
        <v>Dec</v>
      </c>
    </row>
    <row r="320" spans="1:8" ht="24.95" hidden="1" customHeight="1" x14ac:dyDescent="0.25">
      <c r="A320" s="6">
        <v>11068505</v>
      </c>
      <c r="B320" s="2" t="s">
        <v>274</v>
      </c>
      <c r="C320" s="6">
        <v>100</v>
      </c>
      <c r="D320" s="23">
        <v>41253</v>
      </c>
      <c r="E320" s="2">
        <v>434</v>
      </c>
      <c r="F320" s="6" t="s">
        <v>159</v>
      </c>
      <c r="G320" s="6" t="s">
        <v>378</v>
      </c>
      <c r="H320" s="6" t="str">
        <f t="shared" si="6"/>
        <v>Dec</v>
      </c>
    </row>
    <row r="321" spans="1:8" ht="24.95" hidden="1" customHeight="1" x14ac:dyDescent="0.25">
      <c r="A321" s="6">
        <v>11068307</v>
      </c>
      <c r="B321" s="2" t="s">
        <v>95</v>
      </c>
      <c r="C321" s="6">
        <v>6000</v>
      </c>
      <c r="D321" s="23">
        <v>41258</v>
      </c>
      <c r="E321" s="2">
        <v>594243</v>
      </c>
      <c r="F321" s="6" t="s">
        <v>159</v>
      </c>
      <c r="G321" s="6" t="s">
        <v>378</v>
      </c>
      <c r="H321" s="6" t="str">
        <f t="shared" si="6"/>
        <v>Dec</v>
      </c>
    </row>
    <row r="322" spans="1:8" ht="24.95" hidden="1" customHeight="1" x14ac:dyDescent="0.25">
      <c r="A322" s="6">
        <v>11060508</v>
      </c>
      <c r="B322" s="2" t="s">
        <v>275</v>
      </c>
      <c r="C322" s="6">
        <v>5000</v>
      </c>
      <c r="D322" s="23">
        <v>41260</v>
      </c>
      <c r="E322" s="2">
        <v>882666</v>
      </c>
      <c r="F322" s="6" t="s">
        <v>159</v>
      </c>
      <c r="G322" s="6" t="s">
        <v>378</v>
      </c>
      <c r="H322" s="6" t="str">
        <f t="shared" si="6"/>
        <v>Dec</v>
      </c>
    </row>
    <row r="323" spans="1:8" ht="24.95" hidden="1" customHeight="1" x14ac:dyDescent="0.25">
      <c r="A323" s="6">
        <v>11060911</v>
      </c>
      <c r="B323" s="2" t="s">
        <v>276</v>
      </c>
      <c r="C323" s="6">
        <v>25000</v>
      </c>
      <c r="D323" s="23">
        <v>41298</v>
      </c>
      <c r="E323" s="2">
        <v>450776</v>
      </c>
      <c r="F323" s="6" t="s">
        <v>159</v>
      </c>
      <c r="G323" s="6" t="s">
        <v>378</v>
      </c>
      <c r="H323" s="6" t="str">
        <f t="shared" ref="H323:H386" si="7">TEXT(D323,"mmm")</f>
        <v>Jan</v>
      </c>
    </row>
    <row r="324" spans="1:8" ht="24.95" hidden="1" customHeight="1" x14ac:dyDescent="0.25">
      <c r="A324" s="6">
        <v>11038466</v>
      </c>
      <c r="B324" s="2" t="s">
        <v>277</v>
      </c>
      <c r="C324" s="6">
        <v>5000</v>
      </c>
      <c r="D324" s="23">
        <v>41324</v>
      </c>
      <c r="E324" s="2">
        <v>146152</v>
      </c>
      <c r="F324" s="6" t="s">
        <v>159</v>
      </c>
      <c r="G324" s="6" t="s">
        <v>378</v>
      </c>
      <c r="H324" s="6" t="str">
        <f t="shared" si="7"/>
        <v>Feb</v>
      </c>
    </row>
    <row r="325" spans="1:8" ht="24.95" hidden="1" customHeight="1" x14ac:dyDescent="0.25">
      <c r="A325" s="6">
        <v>11038466</v>
      </c>
      <c r="B325" s="2" t="s">
        <v>277</v>
      </c>
      <c r="C325" s="6">
        <v>10000</v>
      </c>
      <c r="D325" s="23">
        <v>41352</v>
      </c>
      <c r="E325" s="2">
        <v>146153</v>
      </c>
      <c r="F325" s="6" t="s">
        <v>159</v>
      </c>
      <c r="G325" s="6" t="s">
        <v>378</v>
      </c>
      <c r="H325" s="6" t="str">
        <f t="shared" si="7"/>
        <v>Mar</v>
      </c>
    </row>
    <row r="326" spans="1:8" ht="24.95" hidden="1" customHeight="1" x14ac:dyDescent="0.25">
      <c r="A326" s="6">
        <v>11026175</v>
      </c>
      <c r="B326" s="2" t="s">
        <v>278</v>
      </c>
      <c r="C326" s="6">
        <v>10000</v>
      </c>
      <c r="D326" s="23">
        <v>41298</v>
      </c>
      <c r="E326" s="2">
        <v>840782</v>
      </c>
      <c r="F326" s="6" t="s">
        <v>159</v>
      </c>
      <c r="G326" s="6" t="s">
        <v>378</v>
      </c>
      <c r="H326" s="6" t="str">
        <f t="shared" si="7"/>
        <v>Jan</v>
      </c>
    </row>
    <row r="327" spans="1:8" ht="24.95" hidden="1" customHeight="1" x14ac:dyDescent="0.25">
      <c r="A327" s="6">
        <v>11026175</v>
      </c>
      <c r="B327" s="2" t="s">
        <v>278</v>
      </c>
      <c r="C327" s="6">
        <v>15555</v>
      </c>
      <c r="D327" s="23">
        <v>41359</v>
      </c>
      <c r="E327" s="2">
        <v>840783</v>
      </c>
      <c r="F327" s="6" t="s">
        <v>159</v>
      </c>
      <c r="G327" s="6" t="s">
        <v>378</v>
      </c>
      <c r="H327" s="6" t="str">
        <f t="shared" si="7"/>
        <v>Mar</v>
      </c>
    </row>
    <row r="328" spans="1:8" ht="24.95" hidden="1" customHeight="1" x14ac:dyDescent="0.25">
      <c r="A328" s="6">
        <v>11029789</v>
      </c>
      <c r="B328" s="2" t="s">
        <v>279</v>
      </c>
      <c r="C328" s="6">
        <v>10000</v>
      </c>
      <c r="D328" s="23">
        <v>41272</v>
      </c>
      <c r="E328" s="2">
        <v>428268</v>
      </c>
      <c r="F328" s="6" t="s">
        <v>159</v>
      </c>
      <c r="G328" s="6" t="s">
        <v>378</v>
      </c>
      <c r="H328" s="6" t="str">
        <f t="shared" si="7"/>
        <v>Dec</v>
      </c>
    </row>
    <row r="329" spans="1:8" ht="24.95" hidden="1" customHeight="1" x14ac:dyDescent="0.25">
      <c r="A329" s="6">
        <v>11070024</v>
      </c>
      <c r="B329" s="2" t="s">
        <v>280</v>
      </c>
      <c r="C329" s="6">
        <v>1008</v>
      </c>
      <c r="D329" s="23">
        <v>41263</v>
      </c>
      <c r="E329" s="2">
        <v>32062</v>
      </c>
      <c r="F329" s="6" t="s">
        <v>159</v>
      </c>
      <c r="G329" s="6" t="s">
        <v>378</v>
      </c>
      <c r="H329" s="6" t="str">
        <f t="shared" si="7"/>
        <v>Dec</v>
      </c>
    </row>
    <row r="330" spans="1:8" ht="24.95" hidden="1" customHeight="1" x14ac:dyDescent="0.25">
      <c r="A330" s="6">
        <v>11067262</v>
      </c>
      <c r="B330" s="2" t="s">
        <v>259</v>
      </c>
      <c r="C330" s="6">
        <v>650000</v>
      </c>
      <c r="D330" s="23">
        <v>41269</v>
      </c>
      <c r="E330" s="2">
        <v>21979</v>
      </c>
      <c r="F330" s="6" t="s">
        <v>159</v>
      </c>
      <c r="G330" s="6" t="s">
        <v>378</v>
      </c>
      <c r="H330" s="6" t="str">
        <f t="shared" si="7"/>
        <v>Dec</v>
      </c>
    </row>
    <row r="331" spans="1:8" ht="24.95" hidden="1" customHeight="1" x14ac:dyDescent="0.25">
      <c r="A331" s="6">
        <v>11068941</v>
      </c>
      <c r="B331" s="2" t="s">
        <v>108</v>
      </c>
      <c r="C331" s="6">
        <v>12500</v>
      </c>
      <c r="D331" s="23">
        <v>41269</v>
      </c>
      <c r="E331" s="2">
        <v>85487</v>
      </c>
      <c r="F331" s="6" t="s">
        <v>159</v>
      </c>
      <c r="G331" s="6" t="s">
        <v>378</v>
      </c>
      <c r="H331" s="6" t="str">
        <f t="shared" si="7"/>
        <v>Dec</v>
      </c>
    </row>
    <row r="332" spans="1:8" ht="24.95" hidden="1" customHeight="1" x14ac:dyDescent="0.25">
      <c r="A332" s="6">
        <v>11050629</v>
      </c>
      <c r="B332" s="2" t="s">
        <v>166</v>
      </c>
      <c r="C332" s="6">
        <v>4500</v>
      </c>
      <c r="D332" s="23">
        <v>41270</v>
      </c>
      <c r="E332" s="2">
        <v>349436</v>
      </c>
      <c r="F332" s="6" t="s">
        <v>159</v>
      </c>
      <c r="G332" s="6" t="s">
        <v>378</v>
      </c>
      <c r="H332" s="6" t="str">
        <f t="shared" si="7"/>
        <v>Dec</v>
      </c>
    </row>
    <row r="333" spans="1:8" ht="24.95" hidden="1" customHeight="1" x14ac:dyDescent="0.25">
      <c r="A333" s="6">
        <v>11012672</v>
      </c>
      <c r="B333" s="2" t="s">
        <v>269</v>
      </c>
      <c r="C333" s="6">
        <v>17000</v>
      </c>
      <c r="D333" s="23">
        <v>41269</v>
      </c>
      <c r="E333" s="2">
        <v>359980</v>
      </c>
      <c r="F333" s="6" t="s">
        <v>159</v>
      </c>
      <c r="G333" s="6" t="s">
        <v>378</v>
      </c>
      <c r="H333" s="6" t="str">
        <f t="shared" si="7"/>
        <v>Dec</v>
      </c>
    </row>
    <row r="334" spans="1:8" ht="24.95" hidden="1" customHeight="1" x14ac:dyDescent="0.25">
      <c r="A334" s="6">
        <v>11068561</v>
      </c>
      <c r="B334" s="2" t="s">
        <v>101</v>
      </c>
      <c r="C334" s="6">
        <v>5000</v>
      </c>
      <c r="D334" s="23">
        <v>41270</v>
      </c>
      <c r="E334" s="2">
        <v>152056</v>
      </c>
      <c r="F334" s="6" t="s">
        <v>159</v>
      </c>
      <c r="G334" s="6" t="s">
        <v>378</v>
      </c>
      <c r="H334" s="6" t="str">
        <f t="shared" si="7"/>
        <v>Dec</v>
      </c>
    </row>
    <row r="335" spans="1:8" ht="24.95" hidden="1" customHeight="1" x14ac:dyDescent="0.25">
      <c r="A335" s="6">
        <v>11068307</v>
      </c>
      <c r="B335" s="2" t="s">
        <v>95</v>
      </c>
      <c r="C335" s="6">
        <v>6000</v>
      </c>
      <c r="D335" s="23">
        <v>41270</v>
      </c>
      <c r="E335" s="2">
        <v>594243</v>
      </c>
      <c r="F335" s="6" t="s">
        <v>159</v>
      </c>
      <c r="G335" s="6" t="s">
        <v>378</v>
      </c>
      <c r="H335" s="6" t="str">
        <f t="shared" si="7"/>
        <v>Dec</v>
      </c>
    </row>
    <row r="336" spans="1:8" ht="24.95" hidden="1" customHeight="1" x14ac:dyDescent="0.25">
      <c r="A336" s="6">
        <v>11070378</v>
      </c>
      <c r="B336" s="2" t="s">
        <v>134</v>
      </c>
      <c r="C336" s="6">
        <v>10000</v>
      </c>
      <c r="D336" s="23">
        <v>41334</v>
      </c>
      <c r="E336" s="2">
        <v>651411</v>
      </c>
      <c r="F336" s="6" t="s">
        <v>159</v>
      </c>
      <c r="G336" s="6" t="s">
        <v>378</v>
      </c>
      <c r="H336" s="6" t="str">
        <f t="shared" si="7"/>
        <v>Mar</v>
      </c>
    </row>
    <row r="337" spans="1:8" ht="24.95" hidden="1" customHeight="1" x14ac:dyDescent="0.25">
      <c r="A337" s="6">
        <v>11060181</v>
      </c>
      <c r="B337" s="2" t="s">
        <v>281</v>
      </c>
      <c r="C337" s="6">
        <v>2508</v>
      </c>
      <c r="D337" s="23">
        <v>41270</v>
      </c>
      <c r="E337" s="2">
        <v>464601</v>
      </c>
      <c r="F337" s="6" t="s">
        <v>159</v>
      </c>
      <c r="G337" s="6" t="s">
        <v>378</v>
      </c>
      <c r="H337" s="6" t="str">
        <f t="shared" si="7"/>
        <v>Dec</v>
      </c>
    </row>
    <row r="338" spans="1:8" ht="24.95" hidden="1" customHeight="1" x14ac:dyDescent="0.25">
      <c r="A338" s="6">
        <v>11061393</v>
      </c>
      <c r="B338" s="2" t="s">
        <v>282</v>
      </c>
      <c r="C338" s="6">
        <v>1008</v>
      </c>
      <c r="D338" s="23">
        <v>41276</v>
      </c>
      <c r="E338" s="2">
        <v>283868</v>
      </c>
      <c r="F338" s="6" t="s">
        <v>159</v>
      </c>
      <c r="G338" s="6" t="s">
        <v>378</v>
      </c>
      <c r="H338" s="6" t="str">
        <f t="shared" si="7"/>
        <v>Jan</v>
      </c>
    </row>
    <row r="339" spans="1:8" ht="24.95" hidden="1" customHeight="1" x14ac:dyDescent="0.25">
      <c r="A339" s="6">
        <v>11051619</v>
      </c>
      <c r="B339" s="2" t="s">
        <v>157</v>
      </c>
      <c r="C339" s="6">
        <v>2500</v>
      </c>
      <c r="D339" s="23">
        <v>41340</v>
      </c>
      <c r="E339" s="2">
        <v>131433</v>
      </c>
      <c r="F339" s="6" t="s">
        <v>159</v>
      </c>
      <c r="G339" s="6" t="s">
        <v>378</v>
      </c>
      <c r="H339" s="6" t="str">
        <f t="shared" si="7"/>
        <v>Mar</v>
      </c>
    </row>
    <row r="340" spans="1:8" ht="24.95" customHeight="1" x14ac:dyDescent="0.25">
      <c r="A340" s="6">
        <v>11071434</v>
      </c>
      <c r="B340" s="2" t="s">
        <v>283</v>
      </c>
      <c r="C340" s="6">
        <v>10000</v>
      </c>
      <c r="D340" s="23">
        <v>41439</v>
      </c>
      <c r="E340" s="2">
        <v>783124</v>
      </c>
      <c r="F340" s="6" t="s">
        <v>159</v>
      </c>
      <c r="G340" s="6" t="s">
        <v>379</v>
      </c>
      <c r="H340" s="6" t="str">
        <f t="shared" si="7"/>
        <v>Jun</v>
      </c>
    </row>
    <row r="341" spans="1:8" ht="24.95" customHeight="1" x14ac:dyDescent="0.25">
      <c r="A341" s="6">
        <v>11071434</v>
      </c>
      <c r="B341" s="2" t="s">
        <v>283</v>
      </c>
      <c r="C341" s="6">
        <v>10000</v>
      </c>
      <c r="D341" s="23">
        <v>41471</v>
      </c>
      <c r="E341" s="2">
        <v>783125</v>
      </c>
      <c r="F341" s="6" t="s">
        <v>159</v>
      </c>
      <c r="G341" s="6" t="s">
        <v>379</v>
      </c>
      <c r="H341" s="6" t="str">
        <f t="shared" si="7"/>
        <v>Jul</v>
      </c>
    </row>
    <row r="342" spans="1:8" ht="24.95" customHeight="1" x14ac:dyDescent="0.25">
      <c r="A342" s="6">
        <v>11071434</v>
      </c>
      <c r="B342" s="2" t="s">
        <v>283</v>
      </c>
      <c r="C342" s="6">
        <v>10000</v>
      </c>
      <c r="D342" s="23">
        <v>41509</v>
      </c>
      <c r="E342" s="2">
        <v>783126</v>
      </c>
      <c r="F342" s="6" t="s">
        <v>159</v>
      </c>
      <c r="G342" s="6" t="s">
        <v>379</v>
      </c>
      <c r="H342" s="6" t="str">
        <f t="shared" si="7"/>
        <v>Aug</v>
      </c>
    </row>
    <row r="343" spans="1:8" ht="24.95" hidden="1" customHeight="1" x14ac:dyDescent="0.25">
      <c r="A343" s="6">
        <v>11067305</v>
      </c>
      <c r="B343" s="2" t="s">
        <v>87</v>
      </c>
      <c r="C343" s="6">
        <v>55001</v>
      </c>
      <c r="D343" s="23">
        <v>41359</v>
      </c>
      <c r="E343" s="2">
        <v>99344</v>
      </c>
      <c r="F343" s="6" t="s">
        <v>159</v>
      </c>
      <c r="G343" s="6" t="s">
        <v>378</v>
      </c>
      <c r="H343" s="6" t="str">
        <f t="shared" si="7"/>
        <v>Mar</v>
      </c>
    </row>
    <row r="344" spans="1:8" ht="24.95" hidden="1" customHeight="1" x14ac:dyDescent="0.25">
      <c r="A344" s="6">
        <v>11066773</v>
      </c>
      <c r="B344" s="2" t="s">
        <v>83</v>
      </c>
      <c r="C344" s="6">
        <v>8000</v>
      </c>
      <c r="D344" s="23">
        <v>41309</v>
      </c>
      <c r="E344" s="2">
        <v>428996</v>
      </c>
      <c r="F344" s="6" t="s">
        <v>159</v>
      </c>
      <c r="G344" s="6" t="s">
        <v>378</v>
      </c>
      <c r="H344" s="6" t="str">
        <f t="shared" si="7"/>
        <v>Feb</v>
      </c>
    </row>
    <row r="345" spans="1:8" ht="24.95" customHeight="1" x14ac:dyDescent="0.25">
      <c r="A345" s="6">
        <v>11020337</v>
      </c>
      <c r="B345" s="2" t="s">
        <v>284</v>
      </c>
      <c r="C345" s="6">
        <v>25000</v>
      </c>
      <c r="D345" s="23">
        <v>41388</v>
      </c>
      <c r="E345" s="2">
        <v>202475</v>
      </c>
      <c r="F345" s="6" t="s">
        <v>159</v>
      </c>
      <c r="G345" s="6" t="s">
        <v>379</v>
      </c>
      <c r="H345" s="6" t="str">
        <f t="shared" si="7"/>
        <v>Apr</v>
      </c>
    </row>
    <row r="346" spans="1:8" ht="24.95" hidden="1" customHeight="1" x14ac:dyDescent="0.25">
      <c r="A346" s="6">
        <v>11069379</v>
      </c>
      <c r="B346" s="2" t="s">
        <v>120</v>
      </c>
      <c r="C346" s="6">
        <v>5000</v>
      </c>
      <c r="D346" s="23">
        <v>41309</v>
      </c>
      <c r="E346" s="2">
        <v>179</v>
      </c>
      <c r="F346" s="6" t="s">
        <v>159</v>
      </c>
      <c r="G346" s="6" t="s">
        <v>378</v>
      </c>
      <c r="H346" s="6" t="str">
        <f t="shared" si="7"/>
        <v>Feb</v>
      </c>
    </row>
    <row r="347" spans="1:8" ht="24.95" hidden="1" customHeight="1" x14ac:dyDescent="0.25">
      <c r="A347" s="6">
        <v>11063220</v>
      </c>
      <c r="B347" s="2" t="s">
        <v>285</v>
      </c>
      <c r="C347" s="6">
        <v>30000</v>
      </c>
      <c r="D347" s="23">
        <v>41359</v>
      </c>
      <c r="E347" s="2">
        <v>105453</v>
      </c>
      <c r="F347" s="6" t="s">
        <v>159</v>
      </c>
      <c r="G347" s="6" t="s">
        <v>378</v>
      </c>
      <c r="H347" s="6" t="str">
        <f t="shared" si="7"/>
        <v>Mar</v>
      </c>
    </row>
    <row r="348" spans="1:8" ht="24.95" hidden="1" customHeight="1" x14ac:dyDescent="0.25">
      <c r="A348" s="6">
        <v>11070667</v>
      </c>
      <c r="B348" s="2" t="s">
        <v>96</v>
      </c>
      <c r="C348" s="6">
        <v>10000</v>
      </c>
      <c r="D348" s="23">
        <v>41346</v>
      </c>
      <c r="E348" s="2">
        <v>513382</v>
      </c>
      <c r="F348" s="6" t="s">
        <v>159</v>
      </c>
      <c r="G348" s="6" t="s">
        <v>378</v>
      </c>
      <c r="H348" s="6" t="str">
        <f t="shared" si="7"/>
        <v>Mar</v>
      </c>
    </row>
    <row r="349" spans="1:8" ht="24.95" customHeight="1" x14ac:dyDescent="0.25">
      <c r="A349" s="6">
        <v>11071843</v>
      </c>
      <c r="B349" s="2" t="s">
        <v>151</v>
      </c>
      <c r="C349" s="6">
        <v>10000</v>
      </c>
      <c r="D349" s="23">
        <v>41400</v>
      </c>
      <c r="E349" s="2">
        <v>866480</v>
      </c>
      <c r="F349" s="6" t="s">
        <v>159</v>
      </c>
      <c r="G349" s="6" t="s">
        <v>379</v>
      </c>
      <c r="H349" s="6" t="str">
        <f t="shared" si="7"/>
        <v>May</v>
      </c>
    </row>
    <row r="350" spans="1:8" ht="24.95" hidden="1" customHeight="1" x14ac:dyDescent="0.25">
      <c r="A350" s="6">
        <v>11064668</v>
      </c>
      <c r="B350" s="2" t="s">
        <v>59</v>
      </c>
      <c r="C350" s="6">
        <v>30000</v>
      </c>
      <c r="D350" s="23">
        <v>41290</v>
      </c>
      <c r="E350" s="2">
        <v>115142</v>
      </c>
      <c r="F350" s="6" t="s">
        <v>159</v>
      </c>
      <c r="G350" s="6" t="s">
        <v>378</v>
      </c>
      <c r="H350" s="6" t="str">
        <f t="shared" si="7"/>
        <v>Jan</v>
      </c>
    </row>
    <row r="351" spans="1:8" ht="24.95" hidden="1" customHeight="1" x14ac:dyDescent="0.25">
      <c r="A351" s="6">
        <v>11070520</v>
      </c>
      <c r="B351" s="2" t="s">
        <v>138</v>
      </c>
      <c r="C351" s="6">
        <v>6001</v>
      </c>
      <c r="D351" s="23">
        <v>41293</v>
      </c>
      <c r="E351" s="2">
        <v>759892</v>
      </c>
      <c r="F351" s="6" t="s">
        <v>159</v>
      </c>
      <c r="G351" s="6" t="s">
        <v>378</v>
      </c>
      <c r="H351" s="6" t="str">
        <f t="shared" si="7"/>
        <v>Jan</v>
      </c>
    </row>
    <row r="352" spans="1:8" ht="24.95" hidden="1" customHeight="1" x14ac:dyDescent="0.25">
      <c r="A352" s="6">
        <v>11070624</v>
      </c>
      <c r="B352" s="2" t="s">
        <v>141</v>
      </c>
      <c r="C352" s="6">
        <v>80001</v>
      </c>
      <c r="D352" s="23">
        <v>41293</v>
      </c>
      <c r="E352" s="2">
        <v>370564</v>
      </c>
      <c r="F352" s="6" t="s">
        <v>159</v>
      </c>
      <c r="G352" s="6" t="s">
        <v>378</v>
      </c>
      <c r="H352" s="6" t="str">
        <f t="shared" si="7"/>
        <v>Jan</v>
      </c>
    </row>
    <row r="353" spans="1:8" ht="24.95" hidden="1" customHeight="1" x14ac:dyDescent="0.25">
      <c r="A353" s="6">
        <v>11070624</v>
      </c>
      <c r="B353" s="2" t="s">
        <v>141</v>
      </c>
      <c r="C353" s="6">
        <v>75000</v>
      </c>
      <c r="D353" s="23">
        <v>41334</v>
      </c>
      <c r="E353" s="2">
        <v>370565</v>
      </c>
      <c r="F353" s="6" t="s">
        <v>159</v>
      </c>
      <c r="G353" s="6" t="s">
        <v>378</v>
      </c>
      <c r="H353" s="6" t="str">
        <f t="shared" si="7"/>
        <v>Mar</v>
      </c>
    </row>
    <row r="354" spans="1:8" ht="24.95" customHeight="1" x14ac:dyDescent="0.25">
      <c r="A354" s="6">
        <v>11041745</v>
      </c>
      <c r="B354" s="2" t="s">
        <v>286</v>
      </c>
      <c r="C354" s="6">
        <v>15000</v>
      </c>
      <c r="D354" s="23">
        <v>41373</v>
      </c>
      <c r="E354" s="2">
        <v>190881</v>
      </c>
      <c r="F354" s="6" t="s">
        <v>159</v>
      </c>
      <c r="G354" s="6" t="s">
        <v>379</v>
      </c>
      <c r="H354" s="6" t="str">
        <f t="shared" si="7"/>
        <v>Apr</v>
      </c>
    </row>
    <row r="355" spans="1:8" ht="24.95" customHeight="1" x14ac:dyDescent="0.25">
      <c r="A355" s="6">
        <v>11024847</v>
      </c>
      <c r="B355" s="2" t="s">
        <v>287</v>
      </c>
      <c r="C355" s="6">
        <v>10000</v>
      </c>
      <c r="D355" s="23">
        <v>41626</v>
      </c>
      <c r="E355" s="2">
        <v>416077</v>
      </c>
      <c r="F355" s="6" t="s">
        <v>159</v>
      </c>
      <c r="G355" s="6" t="s">
        <v>379</v>
      </c>
      <c r="H355" s="6" t="str">
        <f t="shared" si="7"/>
        <v>Dec</v>
      </c>
    </row>
    <row r="356" spans="1:8" ht="24.95" hidden="1" customHeight="1" x14ac:dyDescent="0.25">
      <c r="A356" s="6">
        <v>11033320</v>
      </c>
      <c r="B356" s="2" t="s">
        <v>288</v>
      </c>
      <c r="C356" s="6">
        <v>5567</v>
      </c>
      <c r="D356" s="23">
        <v>41334</v>
      </c>
      <c r="E356" s="2">
        <v>532615</v>
      </c>
      <c r="F356" s="6" t="s">
        <v>159</v>
      </c>
      <c r="G356" s="6" t="s">
        <v>378</v>
      </c>
      <c r="H356" s="6" t="str">
        <f t="shared" si="7"/>
        <v>Mar</v>
      </c>
    </row>
    <row r="357" spans="1:8" ht="24.95" hidden="1" customHeight="1" x14ac:dyDescent="0.25">
      <c r="A357" s="6">
        <v>11033320</v>
      </c>
      <c r="B357" s="2" t="s">
        <v>288</v>
      </c>
      <c r="C357" s="6">
        <v>5567</v>
      </c>
      <c r="D357" s="23">
        <v>41352</v>
      </c>
      <c r="E357" s="2">
        <v>532616</v>
      </c>
      <c r="F357" s="6" t="s">
        <v>159</v>
      </c>
      <c r="G357" s="6" t="s">
        <v>378</v>
      </c>
      <c r="H357" s="6" t="str">
        <f t="shared" si="7"/>
        <v>Mar</v>
      </c>
    </row>
    <row r="358" spans="1:8" ht="24.95" hidden="1" customHeight="1" x14ac:dyDescent="0.25">
      <c r="A358" s="6">
        <v>11037670</v>
      </c>
      <c r="B358" s="2" t="s">
        <v>289</v>
      </c>
      <c r="C358" s="6">
        <v>8000</v>
      </c>
      <c r="D358" s="23">
        <v>41352</v>
      </c>
      <c r="E358" s="2">
        <v>392155</v>
      </c>
      <c r="F358" s="6" t="s">
        <v>159</v>
      </c>
      <c r="G358" s="6" t="s">
        <v>378</v>
      </c>
      <c r="H358" s="6" t="str">
        <f t="shared" si="7"/>
        <v>Mar</v>
      </c>
    </row>
    <row r="359" spans="1:8" ht="24.95" customHeight="1" x14ac:dyDescent="0.25">
      <c r="A359" s="6">
        <v>11037670</v>
      </c>
      <c r="B359" s="2" t="s">
        <v>289</v>
      </c>
      <c r="C359" s="6">
        <v>8000</v>
      </c>
      <c r="D359" s="23">
        <v>41383</v>
      </c>
      <c r="E359" s="2">
        <v>392156</v>
      </c>
      <c r="F359" s="6" t="s">
        <v>159</v>
      </c>
      <c r="G359" s="6" t="s">
        <v>379</v>
      </c>
      <c r="H359" s="6" t="str">
        <f t="shared" si="7"/>
        <v>Apr</v>
      </c>
    </row>
    <row r="360" spans="1:8" ht="24.95" hidden="1" customHeight="1" x14ac:dyDescent="0.25">
      <c r="A360" s="6">
        <v>11068764</v>
      </c>
      <c r="B360" s="2" t="s">
        <v>104</v>
      </c>
      <c r="C360" s="6">
        <v>30000</v>
      </c>
      <c r="D360" s="23">
        <v>41283</v>
      </c>
      <c r="E360" s="2">
        <v>5945</v>
      </c>
      <c r="F360" s="6" t="s">
        <v>159</v>
      </c>
      <c r="G360" s="6" t="s">
        <v>378</v>
      </c>
      <c r="H360" s="6" t="str">
        <f t="shared" si="7"/>
        <v>Jan</v>
      </c>
    </row>
    <row r="361" spans="1:8" ht="24.95" hidden="1" customHeight="1" x14ac:dyDescent="0.25">
      <c r="A361" s="6">
        <v>11070521</v>
      </c>
      <c r="B361" s="2" t="s">
        <v>139</v>
      </c>
      <c r="C361" s="6">
        <v>36500</v>
      </c>
      <c r="D361" s="23">
        <v>41290</v>
      </c>
      <c r="E361" s="2">
        <v>556390</v>
      </c>
      <c r="F361" s="6" t="s">
        <v>159</v>
      </c>
      <c r="G361" s="6" t="s">
        <v>378</v>
      </c>
      <c r="H361" s="6" t="str">
        <f t="shared" si="7"/>
        <v>Jan</v>
      </c>
    </row>
    <row r="362" spans="1:8" ht="24.95" hidden="1" customHeight="1" x14ac:dyDescent="0.25">
      <c r="A362" s="6">
        <v>11056946</v>
      </c>
      <c r="B362" s="2" t="s">
        <v>167</v>
      </c>
      <c r="C362" s="6">
        <v>10000</v>
      </c>
      <c r="D362" s="23">
        <v>41298</v>
      </c>
      <c r="E362" s="2">
        <v>78136</v>
      </c>
      <c r="F362" s="6" t="s">
        <v>159</v>
      </c>
      <c r="G362" s="6" t="s">
        <v>378</v>
      </c>
      <c r="H362" s="6" t="str">
        <f t="shared" si="7"/>
        <v>Jan</v>
      </c>
    </row>
    <row r="363" spans="1:8" ht="24.95" hidden="1" customHeight="1" x14ac:dyDescent="0.25">
      <c r="A363" s="6">
        <v>11069805</v>
      </c>
      <c r="B363" s="2" t="s">
        <v>125</v>
      </c>
      <c r="C363" s="6">
        <v>6000</v>
      </c>
      <c r="D363" s="23">
        <v>41316</v>
      </c>
      <c r="E363" s="2">
        <v>278781</v>
      </c>
      <c r="F363" s="6" t="s">
        <v>159</v>
      </c>
      <c r="G363" s="6" t="s">
        <v>378</v>
      </c>
      <c r="H363" s="6" t="str">
        <f t="shared" si="7"/>
        <v>Feb</v>
      </c>
    </row>
    <row r="364" spans="1:8" ht="24.95" hidden="1" customHeight="1" x14ac:dyDescent="0.25">
      <c r="A364" s="6">
        <v>11069670</v>
      </c>
      <c r="B364" s="2" t="s">
        <v>126</v>
      </c>
      <c r="C364" s="6">
        <v>6000</v>
      </c>
      <c r="D364" s="23">
        <v>41281</v>
      </c>
      <c r="E364" s="2">
        <v>99797</v>
      </c>
      <c r="F364" s="6" t="s">
        <v>159</v>
      </c>
      <c r="G364" s="6" t="s">
        <v>378</v>
      </c>
      <c r="H364" s="6" t="str">
        <f t="shared" si="7"/>
        <v>Jan</v>
      </c>
    </row>
    <row r="365" spans="1:8" ht="24.95" hidden="1" customHeight="1" x14ac:dyDescent="0.25">
      <c r="A365" s="6">
        <v>11053496</v>
      </c>
      <c r="B365" s="2" t="s">
        <v>264</v>
      </c>
      <c r="C365" s="6">
        <v>33501</v>
      </c>
      <c r="D365" s="23">
        <v>41281</v>
      </c>
      <c r="E365" s="2">
        <v>337184</v>
      </c>
      <c r="F365" s="6" t="s">
        <v>159</v>
      </c>
      <c r="G365" s="6" t="s">
        <v>378</v>
      </c>
      <c r="H365" s="6" t="str">
        <f t="shared" si="7"/>
        <v>Jan</v>
      </c>
    </row>
    <row r="366" spans="1:8" ht="24.95" hidden="1" customHeight="1" x14ac:dyDescent="0.25">
      <c r="A366" s="6">
        <v>11050235</v>
      </c>
      <c r="B366" s="2" t="s">
        <v>271</v>
      </c>
      <c r="C366" s="6">
        <v>9001</v>
      </c>
      <c r="D366" s="23">
        <v>41282</v>
      </c>
      <c r="E366" s="2">
        <v>221887</v>
      </c>
      <c r="F366" s="6" t="s">
        <v>159</v>
      </c>
      <c r="G366" s="6" t="s">
        <v>378</v>
      </c>
      <c r="H366" s="6" t="str">
        <f t="shared" si="7"/>
        <v>Jan</v>
      </c>
    </row>
    <row r="367" spans="1:8" ht="24.95" hidden="1" customHeight="1" x14ac:dyDescent="0.25">
      <c r="A367" s="6">
        <v>11058811</v>
      </c>
      <c r="B367" s="2" t="s">
        <v>290</v>
      </c>
      <c r="C367" s="6">
        <v>1008</v>
      </c>
      <c r="D367" s="23">
        <v>41278</v>
      </c>
      <c r="E367" s="2">
        <v>12226514832</v>
      </c>
      <c r="F367" s="6" t="s">
        <v>159</v>
      </c>
      <c r="G367" s="6" t="s">
        <v>378</v>
      </c>
      <c r="H367" s="6" t="str">
        <f t="shared" si="7"/>
        <v>Jan</v>
      </c>
    </row>
    <row r="368" spans="1:8" ht="24.95" hidden="1" customHeight="1" x14ac:dyDescent="0.25">
      <c r="A368" s="6">
        <v>11068561</v>
      </c>
      <c r="B368" s="2" t="s">
        <v>101</v>
      </c>
      <c r="C368" s="6">
        <v>5000</v>
      </c>
      <c r="D368" s="23">
        <v>41284</v>
      </c>
      <c r="E368" s="2">
        <v>152056</v>
      </c>
      <c r="F368" s="6" t="s">
        <v>159</v>
      </c>
      <c r="G368" s="6" t="s">
        <v>378</v>
      </c>
      <c r="H368" s="6" t="str">
        <f t="shared" si="7"/>
        <v>Jan</v>
      </c>
    </row>
    <row r="369" spans="1:8" ht="24.95" hidden="1" customHeight="1" x14ac:dyDescent="0.25">
      <c r="A369" s="6">
        <v>11031885</v>
      </c>
      <c r="B369" s="2" t="s">
        <v>193</v>
      </c>
      <c r="C369" s="6">
        <v>1008</v>
      </c>
      <c r="D369" s="23">
        <v>41289</v>
      </c>
      <c r="E369" s="2">
        <v>376042</v>
      </c>
      <c r="F369" s="6" t="s">
        <v>159</v>
      </c>
      <c r="G369" s="6" t="s">
        <v>378</v>
      </c>
      <c r="H369" s="6" t="str">
        <f t="shared" si="7"/>
        <v>Jan</v>
      </c>
    </row>
    <row r="370" spans="1:8" ht="24.95" customHeight="1" x14ac:dyDescent="0.25">
      <c r="A370" s="6">
        <v>11058305</v>
      </c>
      <c r="B370" s="2" t="s">
        <v>291</v>
      </c>
      <c r="C370" s="6">
        <v>2000</v>
      </c>
      <c r="D370" s="23">
        <v>41410</v>
      </c>
      <c r="E370" s="2">
        <v>474358</v>
      </c>
      <c r="F370" s="6" t="s">
        <v>159</v>
      </c>
      <c r="G370" s="6" t="s">
        <v>379</v>
      </c>
      <c r="H370" s="6" t="str">
        <f t="shared" si="7"/>
        <v>May</v>
      </c>
    </row>
    <row r="371" spans="1:8" ht="24.95" customHeight="1" x14ac:dyDescent="0.25">
      <c r="A371" s="6">
        <v>11058497</v>
      </c>
      <c r="B371" s="2" t="s">
        <v>292</v>
      </c>
      <c r="C371" s="6">
        <v>2000</v>
      </c>
      <c r="D371" s="23">
        <v>41410</v>
      </c>
      <c r="E371" s="2">
        <v>474363</v>
      </c>
      <c r="F371" s="6" t="s">
        <v>159</v>
      </c>
      <c r="G371" s="6" t="s">
        <v>379</v>
      </c>
      <c r="H371" s="6" t="str">
        <f t="shared" si="7"/>
        <v>May</v>
      </c>
    </row>
    <row r="372" spans="1:8" ht="24.95" hidden="1" customHeight="1" x14ac:dyDescent="0.25">
      <c r="A372" s="6">
        <v>11068897</v>
      </c>
      <c r="B372" s="2" t="s">
        <v>107</v>
      </c>
      <c r="C372" s="6">
        <v>16000</v>
      </c>
      <c r="D372" s="23">
        <v>41291</v>
      </c>
      <c r="E372" s="2">
        <v>519892</v>
      </c>
      <c r="F372" s="6" t="s">
        <v>159</v>
      </c>
      <c r="G372" s="6" t="s">
        <v>378</v>
      </c>
      <c r="H372" s="6" t="str">
        <f t="shared" si="7"/>
        <v>Jan</v>
      </c>
    </row>
    <row r="373" spans="1:8" ht="24.95" hidden="1" customHeight="1" x14ac:dyDescent="0.25">
      <c r="A373" s="6">
        <v>11064907</v>
      </c>
      <c r="B373" s="2" t="s">
        <v>258</v>
      </c>
      <c r="C373" s="6">
        <v>10000</v>
      </c>
      <c r="D373" s="23">
        <v>41291</v>
      </c>
      <c r="E373" s="2">
        <v>38554</v>
      </c>
      <c r="F373" s="6" t="s">
        <v>159</v>
      </c>
      <c r="G373" s="6" t="s">
        <v>378</v>
      </c>
      <c r="H373" s="6" t="str">
        <f t="shared" si="7"/>
        <v>Jan</v>
      </c>
    </row>
    <row r="374" spans="1:8" ht="24.95" hidden="1" customHeight="1" x14ac:dyDescent="0.25">
      <c r="A374" s="6">
        <v>11052046</v>
      </c>
      <c r="B374" s="2" t="s">
        <v>293</v>
      </c>
      <c r="C374" s="6">
        <v>15000</v>
      </c>
      <c r="D374" s="23">
        <v>41331</v>
      </c>
      <c r="E374" s="2">
        <v>45533</v>
      </c>
      <c r="F374" s="6" t="s">
        <v>159</v>
      </c>
      <c r="G374" s="6" t="s">
        <v>378</v>
      </c>
      <c r="H374" s="6" t="str">
        <f t="shared" si="7"/>
        <v>Feb</v>
      </c>
    </row>
    <row r="375" spans="1:8" ht="24.95" customHeight="1" x14ac:dyDescent="0.25">
      <c r="A375" s="6">
        <v>11052046</v>
      </c>
      <c r="B375" s="2" t="s">
        <v>293</v>
      </c>
      <c r="C375" s="6">
        <v>15000</v>
      </c>
      <c r="D375" s="23">
        <v>41475</v>
      </c>
      <c r="E375" s="2">
        <v>45538</v>
      </c>
      <c r="F375" s="6" t="s">
        <v>159</v>
      </c>
      <c r="G375" s="6" t="s">
        <v>379</v>
      </c>
      <c r="H375" s="6" t="str">
        <f t="shared" si="7"/>
        <v>Jul</v>
      </c>
    </row>
    <row r="376" spans="1:8" ht="24.95" customHeight="1" x14ac:dyDescent="0.25">
      <c r="A376" s="6">
        <v>11052046</v>
      </c>
      <c r="B376" s="2" t="s">
        <v>293</v>
      </c>
      <c r="C376" s="6">
        <v>15000</v>
      </c>
      <c r="D376" s="23">
        <v>41515</v>
      </c>
      <c r="E376" s="2">
        <v>45539</v>
      </c>
      <c r="F376" s="6" t="s">
        <v>159</v>
      </c>
      <c r="G376" s="6" t="s">
        <v>379</v>
      </c>
      <c r="H376" s="6" t="str">
        <f t="shared" si="7"/>
        <v>Aug</v>
      </c>
    </row>
    <row r="377" spans="1:8" ht="24.95" customHeight="1" x14ac:dyDescent="0.25">
      <c r="A377" s="6">
        <v>11052046</v>
      </c>
      <c r="B377" s="2" t="s">
        <v>293</v>
      </c>
      <c r="C377" s="6">
        <v>15000</v>
      </c>
      <c r="D377" s="23">
        <v>41537</v>
      </c>
      <c r="E377" s="2">
        <v>45540</v>
      </c>
      <c r="F377" s="6" t="s">
        <v>159</v>
      </c>
      <c r="G377" s="6" t="s">
        <v>379</v>
      </c>
      <c r="H377" s="6" t="str">
        <f t="shared" si="7"/>
        <v>Sep</v>
      </c>
    </row>
    <row r="378" spans="1:8" ht="24.95" customHeight="1" x14ac:dyDescent="0.25">
      <c r="A378" s="6">
        <v>11052046</v>
      </c>
      <c r="B378" s="2" t="s">
        <v>293</v>
      </c>
      <c r="C378" s="6">
        <v>15000</v>
      </c>
      <c r="D378" s="23">
        <v>41570</v>
      </c>
      <c r="E378" s="2">
        <v>45541</v>
      </c>
      <c r="F378" s="6" t="s">
        <v>159</v>
      </c>
      <c r="G378" s="6" t="s">
        <v>379</v>
      </c>
      <c r="H378" s="6" t="str">
        <f t="shared" si="7"/>
        <v>Oct</v>
      </c>
    </row>
    <row r="379" spans="1:8" ht="24.95" customHeight="1" x14ac:dyDescent="0.25">
      <c r="A379" s="6">
        <v>11052046</v>
      </c>
      <c r="B379" s="2" t="s">
        <v>293</v>
      </c>
      <c r="C379" s="6">
        <v>15000</v>
      </c>
      <c r="D379" s="23">
        <v>41627</v>
      </c>
      <c r="E379" s="2">
        <v>45543</v>
      </c>
      <c r="F379" s="6" t="s">
        <v>159</v>
      </c>
      <c r="G379" s="6" t="s">
        <v>379</v>
      </c>
      <c r="H379" s="6" t="str">
        <f t="shared" si="7"/>
        <v>Dec</v>
      </c>
    </row>
    <row r="380" spans="1:8" ht="24.95" customHeight="1" x14ac:dyDescent="0.25">
      <c r="A380" s="6">
        <v>11057094</v>
      </c>
      <c r="B380" s="2" t="s">
        <v>165</v>
      </c>
      <c r="C380" s="6">
        <v>5000</v>
      </c>
      <c r="D380" s="23">
        <v>41396</v>
      </c>
      <c r="E380" s="2">
        <v>787918</v>
      </c>
      <c r="F380" s="6" t="s">
        <v>159</v>
      </c>
      <c r="G380" s="6" t="s">
        <v>379</v>
      </c>
      <c r="H380" s="6" t="str">
        <f t="shared" si="7"/>
        <v>May</v>
      </c>
    </row>
    <row r="381" spans="1:8" ht="24.95" customHeight="1" x14ac:dyDescent="0.25">
      <c r="A381" s="6">
        <v>11057094</v>
      </c>
      <c r="B381" s="2" t="s">
        <v>165</v>
      </c>
      <c r="C381" s="6">
        <v>5000</v>
      </c>
      <c r="D381" s="23">
        <v>41426</v>
      </c>
      <c r="E381" s="2">
        <v>787919</v>
      </c>
      <c r="F381" s="6" t="s">
        <v>159</v>
      </c>
      <c r="G381" s="6" t="s">
        <v>379</v>
      </c>
      <c r="H381" s="6" t="str">
        <f t="shared" si="7"/>
        <v>Jun</v>
      </c>
    </row>
    <row r="382" spans="1:8" ht="24.95" customHeight="1" x14ac:dyDescent="0.25">
      <c r="A382" s="6">
        <v>11057094</v>
      </c>
      <c r="B382" s="2" t="s">
        <v>165</v>
      </c>
      <c r="C382" s="6">
        <v>5000</v>
      </c>
      <c r="D382" s="23">
        <v>41454</v>
      </c>
      <c r="E382" s="2">
        <v>787920</v>
      </c>
      <c r="F382" s="6" t="s">
        <v>159</v>
      </c>
      <c r="G382" s="6" t="s">
        <v>379</v>
      </c>
      <c r="H382" s="6" t="str">
        <f t="shared" si="7"/>
        <v>Jun</v>
      </c>
    </row>
    <row r="383" spans="1:8" ht="24.95" hidden="1" customHeight="1" x14ac:dyDescent="0.25">
      <c r="A383" s="6">
        <v>11071243</v>
      </c>
      <c r="B383" s="2" t="s">
        <v>145</v>
      </c>
      <c r="C383" s="6">
        <v>12000</v>
      </c>
      <c r="D383" s="23">
        <v>41348</v>
      </c>
      <c r="E383" s="2">
        <v>508680</v>
      </c>
      <c r="F383" s="6" t="s">
        <v>159</v>
      </c>
      <c r="G383" s="6" t="s">
        <v>378</v>
      </c>
      <c r="H383" s="6" t="str">
        <f t="shared" si="7"/>
        <v>Mar</v>
      </c>
    </row>
    <row r="384" spans="1:8" ht="24.95" hidden="1" customHeight="1" x14ac:dyDescent="0.25">
      <c r="A384" s="6">
        <v>11032547</v>
      </c>
      <c r="B384" s="2" t="s">
        <v>294</v>
      </c>
      <c r="C384" s="6">
        <v>6001</v>
      </c>
      <c r="D384" s="23">
        <v>41334</v>
      </c>
      <c r="E384" s="2">
        <v>560850</v>
      </c>
      <c r="F384" s="6" t="s">
        <v>159</v>
      </c>
      <c r="G384" s="6" t="s">
        <v>378</v>
      </c>
      <c r="H384" s="6" t="str">
        <f t="shared" si="7"/>
        <v>Mar</v>
      </c>
    </row>
    <row r="385" spans="1:8" ht="24.95" hidden="1" customHeight="1" x14ac:dyDescent="0.25">
      <c r="A385" s="6">
        <v>11032547</v>
      </c>
      <c r="B385" s="2" t="s">
        <v>294</v>
      </c>
      <c r="C385" s="6">
        <v>6000</v>
      </c>
      <c r="D385" s="23">
        <v>41341</v>
      </c>
      <c r="E385" s="2">
        <v>560851</v>
      </c>
      <c r="F385" s="6" t="s">
        <v>159</v>
      </c>
      <c r="G385" s="6" t="s">
        <v>378</v>
      </c>
      <c r="H385" s="6" t="str">
        <f t="shared" si="7"/>
        <v>Mar</v>
      </c>
    </row>
    <row r="386" spans="1:8" ht="24.95" hidden="1" customHeight="1" x14ac:dyDescent="0.25">
      <c r="A386" s="6">
        <v>11068897</v>
      </c>
      <c r="B386" s="2" t="s">
        <v>107</v>
      </c>
      <c r="C386" s="6">
        <v>10000</v>
      </c>
      <c r="D386" s="23">
        <v>41297</v>
      </c>
      <c r="E386" s="2">
        <v>519891</v>
      </c>
      <c r="F386" s="6" t="s">
        <v>159</v>
      </c>
      <c r="G386" s="6" t="s">
        <v>378</v>
      </c>
      <c r="H386" s="6" t="str">
        <f t="shared" si="7"/>
        <v>Jan</v>
      </c>
    </row>
    <row r="387" spans="1:8" ht="24.95" hidden="1" customHeight="1" x14ac:dyDescent="0.25">
      <c r="A387" s="6">
        <v>11064867</v>
      </c>
      <c r="B387" s="2" t="s">
        <v>62</v>
      </c>
      <c r="C387" s="6">
        <v>25000</v>
      </c>
      <c r="D387" s="23">
        <v>41330</v>
      </c>
      <c r="E387" s="2">
        <v>523776</v>
      </c>
      <c r="F387" s="6" t="s">
        <v>159</v>
      </c>
      <c r="G387" s="6" t="s">
        <v>378</v>
      </c>
      <c r="H387" s="6" t="str">
        <f t="shared" ref="H387:H450" si="8">TEXT(D387,"mmm")</f>
        <v>Feb</v>
      </c>
    </row>
    <row r="388" spans="1:8" ht="24.95" hidden="1" customHeight="1" x14ac:dyDescent="0.25">
      <c r="A388" s="6">
        <v>11067262</v>
      </c>
      <c r="B388" s="2" t="s">
        <v>259</v>
      </c>
      <c r="C388" s="6">
        <v>650000</v>
      </c>
      <c r="D388" s="23">
        <v>41333</v>
      </c>
      <c r="E388" s="2">
        <v>71901</v>
      </c>
      <c r="F388" s="6" t="s">
        <v>159</v>
      </c>
      <c r="G388" s="6" t="s">
        <v>378</v>
      </c>
      <c r="H388" s="6" t="str">
        <f t="shared" si="8"/>
        <v>Feb</v>
      </c>
    </row>
    <row r="389" spans="1:8" ht="24.95" hidden="1" customHeight="1" x14ac:dyDescent="0.25">
      <c r="A389" s="6">
        <v>11071096</v>
      </c>
      <c r="B389" s="2" t="s">
        <v>295</v>
      </c>
      <c r="C389" s="6">
        <v>11000</v>
      </c>
      <c r="D389" s="23">
        <v>41324</v>
      </c>
      <c r="E389" s="2">
        <v>512783</v>
      </c>
      <c r="F389" s="6" t="s">
        <v>159</v>
      </c>
      <c r="G389" s="6" t="s">
        <v>378</v>
      </c>
      <c r="H389" s="6" t="str">
        <f t="shared" si="8"/>
        <v>Feb</v>
      </c>
    </row>
    <row r="390" spans="1:8" ht="24.95" customHeight="1" x14ac:dyDescent="0.25">
      <c r="A390" s="6">
        <v>11070967</v>
      </c>
      <c r="B390" s="2" t="s">
        <v>144</v>
      </c>
      <c r="C390" s="6">
        <v>10000</v>
      </c>
      <c r="D390" s="23">
        <v>41400</v>
      </c>
      <c r="E390" s="2">
        <v>114759</v>
      </c>
      <c r="F390" s="6" t="s">
        <v>159</v>
      </c>
      <c r="G390" s="6" t="s">
        <v>379</v>
      </c>
      <c r="H390" s="6" t="str">
        <f t="shared" si="8"/>
        <v>May</v>
      </c>
    </row>
    <row r="391" spans="1:8" ht="24.95" hidden="1" customHeight="1" x14ac:dyDescent="0.25">
      <c r="A391" s="6">
        <v>11071058</v>
      </c>
      <c r="B391" s="2" t="s">
        <v>296</v>
      </c>
      <c r="C391" s="6">
        <v>50000</v>
      </c>
      <c r="D391" s="23">
        <v>41331</v>
      </c>
      <c r="E391" s="2">
        <v>304012</v>
      </c>
      <c r="F391" s="6" t="s">
        <v>159</v>
      </c>
      <c r="G391" s="6" t="s">
        <v>378</v>
      </c>
      <c r="H391" s="6" t="str">
        <f t="shared" si="8"/>
        <v>Feb</v>
      </c>
    </row>
    <row r="392" spans="1:8" ht="24.95" hidden="1" customHeight="1" x14ac:dyDescent="0.25">
      <c r="A392" s="6">
        <v>11071037</v>
      </c>
      <c r="B392" s="2" t="s">
        <v>297</v>
      </c>
      <c r="C392" s="6">
        <v>2250</v>
      </c>
      <c r="D392" s="23">
        <v>41337</v>
      </c>
      <c r="E392" s="2">
        <v>807204</v>
      </c>
      <c r="F392" s="6" t="s">
        <v>159</v>
      </c>
      <c r="G392" s="6" t="s">
        <v>378</v>
      </c>
      <c r="H392" s="6" t="str">
        <f t="shared" si="8"/>
        <v>Mar</v>
      </c>
    </row>
    <row r="393" spans="1:8" ht="24.95" hidden="1" customHeight="1" x14ac:dyDescent="0.25">
      <c r="A393" s="6">
        <v>11056946</v>
      </c>
      <c r="B393" s="2" t="s">
        <v>167</v>
      </c>
      <c r="C393" s="6">
        <v>10000</v>
      </c>
      <c r="D393" s="23">
        <v>41310</v>
      </c>
      <c r="E393" s="2">
        <v>78136</v>
      </c>
      <c r="F393" s="6" t="s">
        <v>159</v>
      </c>
      <c r="G393" s="6" t="s">
        <v>378</v>
      </c>
      <c r="H393" s="6" t="str">
        <f t="shared" si="8"/>
        <v>Feb</v>
      </c>
    </row>
    <row r="394" spans="1:8" ht="24.95" hidden="1" customHeight="1" x14ac:dyDescent="0.25">
      <c r="A394" s="6">
        <v>11026175</v>
      </c>
      <c r="B394" s="2" t="s">
        <v>278</v>
      </c>
      <c r="C394" s="6">
        <v>10000</v>
      </c>
      <c r="D394" s="23">
        <v>41316</v>
      </c>
      <c r="E394" s="2">
        <v>840782</v>
      </c>
      <c r="F394" s="6" t="s">
        <v>159</v>
      </c>
      <c r="G394" s="6" t="s">
        <v>378</v>
      </c>
      <c r="H394" s="6" t="str">
        <f t="shared" si="8"/>
        <v>Feb</v>
      </c>
    </row>
    <row r="395" spans="1:8" ht="24.95" customHeight="1" x14ac:dyDescent="0.25">
      <c r="A395" s="6">
        <v>11071361</v>
      </c>
      <c r="B395" s="2" t="s">
        <v>147</v>
      </c>
      <c r="C395" s="6">
        <v>6000</v>
      </c>
      <c r="D395" s="23">
        <v>41414</v>
      </c>
      <c r="E395" s="2">
        <v>216227</v>
      </c>
      <c r="F395" s="6" t="s">
        <v>159</v>
      </c>
      <c r="G395" s="6" t="s">
        <v>379</v>
      </c>
      <c r="H395" s="6" t="str">
        <f t="shared" si="8"/>
        <v>May</v>
      </c>
    </row>
    <row r="396" spans="1:8" ht="24.95" customHeight="1" x14ac:dyDescent="0.25">
      <c r="A396" s="6">
        <v>11071361</v>
      </c>
      <c r="B396" s="2" t="s">
        <v>147</v>
      </c>
      <c r="C396" s="6">
        <v>6000</v>
      </c>
      <c r="D396" s="23">
        <v>41475</v>
      </c>
      <c r="E396" s="2">
        <v>216229</v>
      </c>
      <c r="F396" s="6" t="s">
        <v>159</v>
      </c>
      <c r="G396" s="6" t="s">
        <v>379</v>
      </c>
      <c r="H396" s="6" t="str">
        <f t="shared" si="8"/>
        <v>Jul</v>
      </c>
    </row>
    <row r="397" spans="1:8" ht="24.95" hidden="1" customHeight="1" x14ac:dyDescent="0.25">
      <c r="A397" s="6">
        <v>11071282</v>
      </c>
      <c r="B397" s="2" t="s">
        <v>146</v>
      </c>
      <c r="C397" s="6">
        <v>12500</v>
      </c>
      <c r="D397" s="23">
        <v>41337</v>
      </c>
      <c r="E397" s="2">
        <v>465160</v>
      </c>
      <c r="F397" s="6" t="s">
        <v>159</v>
      </c>
      <c r="G397" s="6" t="s">
        <v>378</v>
      </c>
      <c r="H397" s="6" t="str">
        <f t="shared" si="8"/>
        <v>Mar</v>
      </c>
    </row>
    <row r="398" spans="1:8" ht="24.95" hidden="1" customHeight="1" x14ac:dyDescent="0.25">
      <c r="A398" s="6">
        <v>11071282</v>
      </c>
      <c r="B398" s="2" t="s">
        <v>146</v>
      </c>
      <c r="C398" s="6">
        <v>12501</v>
      </c>
      <c r="D398" s="23">
        <v>41359</v>
      </c>
      <c r="E398" s="2">
        <v>465132</v>
      </c>
      <c r="F398" s="6" t="s">
        <v>159</v>
      </c>
      <c r="G398" s="6" t="s">
        <v>378</v>
      </c>
      <c r="H398" s="6" t="str">
        <f t="shared" si="8"/>
        <v>Mar</v>
      </c>
    </row>
    <row r="399" spans="1:8" ht="24.95" hidden="1" customHeight="1" x14ac:dyDescent="0.25">
      <c r="A399" s="6">
        <v>11069682</v>
      </c>
      <c r="B399" s="2" t="s">
        <v>263</v>
      </c>
      <c r="C399" s="6">
        <v>6000</v>
      </c>
      <c r="D399" s="23">
        <v>41331</v>
      </c>
      <c r="E399" s="2">
        <v>1524</v>
      </c>
      <c r="F399" s="6" t="s">
        <v>159</v>
      </c>
      <c r="G399" s="6" t="s">
        <v>378</v>
      </c>
      <c r="H399" s="6" t="str">
        <f t="shared" si="8"/>
        <v>Feb</v>
      </c>
    </row>
    <row r="400" spans="1:8" ht="24.95" hidden="1" customHeight="1" x14ac:dyDescent="0.25">
      <c r="A400" s="6">
        <v>11071666</v>
      </c>
      <c r="B400" s="2" t="s">
        <v>298</v>
      </c>
      <c r="C400" s="6">
        <v>100000</v>
      </c>
      <c r="D400" s="23">
        <v>41362</v>
      </c>
      <c r="E400" s="2">
        <v>861296</v>
      </c>
      <c r="F400" s="6" t="s">
        <v>159</v>
      </c>
      <c r="G400" s="6" t="s">
        <v>378</v>
      </c>
      <c r="H400" s="6" t="str">
        <f t="shared" si="8"/>
        <v>Mar</v>
      </c>
    </row>
    <row r="401" spans="1:8" ht="24.95" customHeight="1" x14ac:dyDescent="0.25">
      <c r="A401" s="6">
        <v>11059779</v>
      </c>
      <c r="B401" s="2" t="s">
        <v>299</v>
      </c>
      <c r="C401" s="6">
        <v>5000</v>
      </c>
      <c r="D401" s="23">
        <v>41422</v>
      </c>
      <c r="E401" s="2">
        <v>859815</v>
      </c>
      <c r="F401" s="6" t="s">
        <v>159</v>
      </c>
      <c r="G401" s="6" t="s">
        <v>379</v>
      </c>
      <c r="H401" s="6" t="str">
        <f t="shared" si="8"/>
        <v>May</v>
      </c>
    </row>
    <row r="402" spans="1:8" ht="24.95" hidden="1" customHeight="1" x14ac:dyDescent="0.25">
      <c r="A402" s="6">
        <v>11071096</v>
      </c>
      <c r="B402" s="2" t="s">
        <v>295</v>
      </c>
      <c r="C402" s="6">
        <v>11000</v>
      </c>
      <c r="D402" s="23">
        <v>41330</v>
      </c>
      <c r="E402" s="2">
        <v>512783</v>
      </c>
      <c r="F402" s="6" t="s">
        <v>159</v>
      </c>
      <c r="G402" s="6" t="s">
        <v>378</v>
      </c>
      <c r="H402" s="6" t="str">
        <f t="shared" si="8"/>
        <v>Feb</v>
      </c>
    </row>
    <row r="403" spans="1:8" ht="24.95" hidden="1" customHeight="1" x14ac:dyDescent="0.25">
      <c r="A403" s="6">
        <v>11053618</v>
      </c>
      <c r="B403" s="2" t="s">
        <v>300</v>
      </c>
      <c r="C403" s="6">
        <v>1008</v>
      </c>
      <c r="D403" s="23">
        <v>41335</v>
      </c>
      <c r="E403" s="2">
        <v>972032</v>
      </c>
      <c r="F403" s="6" t="s">
        <v>159</v>
      </c>
      <c r="G403" s="6" t="s">
        <v>378</v>
      </c>
      <c r="H403" s="6" t="str">
        <f t="shared" si="8"/>
        <v>Mar</v>
      </c>
    </row>
    <row r="404" spans="1:8" ht="24.95" hidden="1" customHeight="1" x14ac:dyDescent="0.25">
      <c r="A404" s="6">
        <v>11035590</v>
      </c>
      <c r="B404" s="2" t="s">
        <v>301</v>
      </c>
      <c r="C404" s="6">
        <v>1008</v>
      </c>
      <c r="D404" s="23">
        <v>41337</v>
      </c>
      <c r="E404" s="2">
        <v>285876</v>
      </c>
      <c r="F404" s="6" t="s">
        <v>159</v>
      </c>
      <c r="G404" s="6" t="s">
        <v>378</v>
      </c>
      <c r="H404" s="6" t="str">
        <f t="shared" si="8"/>
        <v>Mar</v>
      </c>
    </row>
    <row r="405" spans="1:8" ht="24.95" customHeight="1" x14ac:dyDescent="0.25">
      <c r="A405" s="6">
        <v>11059845</v>
      </c>
      <c r="B405" s="2" t="s">
        <v>302</v>
      </c>
      <c r="C405" s="6">
        <v>8000</v>
      </c>
      <c r="D405" s="23">
        <v>41576</v>
      </c>
      <c r="E405" s="2">
        <v>340078</v>
      </c>
      <c r="F405" s="6" t="s">
        <v>159</v>
      </c>
      <c r="G405" s="6" t="s">
        <v>379</v>
      </c>
      <c r="H405" s="6" t="str">
        <f t="shared" si="8"/>
        <v>Oct</v>
      </c>
    </row>
    <row r="406" spans="1:8" ht="24.95" hidden="1" customHeight="1" x14ac:dyDescent="0.25">
      <c r="A406" s="6">
        <v>11063776</v>
      </c>
      <c r="B406" s="2" t="s">
        <v>173</v>
      </c>
      <c r="C406" s="6">
        <v>1008</v>
      </c>
      <c r="D406" s="23">
        <v>41339</v>
      </c>
      <c r="E406" s="2">
        <v>62465</v>
      </c>
      <c r="F406" s="6" t="s">
        <v>159</v>
      </c>
      <c r="G406" s="6" t="s">
        <v>378</v>
      </c>
      <c r="H406" s="6" t="str">
        <f t="shared" si="8"/>
        <v>Mar</v>
      </c>
    </row>
    <row r="407" spans="1:8" ht="24.95" hidden="1" customHeight="1" x14ac:dyDescent="0.25">
      <c r="A407" s="6">
        <v>11048931</v>
      </c>
      <c r="B407" s="2" t="s">
        <v>273</v>
      </c>
      <c r="C407" s="6">
        <v>36001</v>
      </c>
      <c r="D407" s="23">
        <v>41340</v>
      </c>
      <c r="E407" s="2">
        <v>13131</v>
      </c>
      <c r="F407" s="6" t="s">
        <v>159</v>
      </c>
      <c r="G407" s="6" t="s">
        <v>378</v>
      </c>
      <c r="H407" s="6" t="str">
        <f t="shared" si="8"/>
        <v>Mar</v>
      </c>
    </row>
    <row r="408" spans="1:8" ht="24.95" hidden="1" customHeight="1" x14ac:dyDescent="0.25">
      <c r="A408" s="6">
        <v>11069954</v>
      </c>
      <c r="B408" s="2" t="s">
        <v>303</v>
      </c>
      <c r="C408" s="6">
        <v>30000</v>
      </c>
      <c r="D408" s="23">
        <v>41354</v>
      </c>
      <c r="E408" s="2">
        <v>72512</v>
      </c>
      <c r="F408" s="6" t="s">
        <v>159</v>
      </c>
      <c r="G408" s="6" t="s">
        <v>378</v>
      </c>
      <c r="H408" s="6" t="str">
        <f t="shared" si="8"/>
        <v>Mar</v>
      </c>
    </row>
    <row r="409" spans="1:8" ht="24.95" hidden="1" customHeight="1" x14ac:dyDescent="0.25">
      <c r="A409" s="6">
        <v>11069954</v>
      </c>
      <c r="B409" s="2" t="s">
        <v>303</v>
      </c>
      <c r="C409" s="6">
        <v>100000</v>
      </c>
      <c r="D409" s="23">
        <v>41355</v>
      </c>
      <c r="E409" s="2">
        <v>72513</v>
      </c>
      <c r="F409" s="6" t="s">
        <v>159</v>
      </c>
      <c r="G409" s="6" t="s">
        <v>378</v>
      </c>
      <c r="H409" s="6" t="str">
        <f t="shared" si="8"/>
        <v>Mar</v>
      </c>
    </row>
    <row r="410" spans="1:8" ht="24.95" customHeight="1" x14ac:dyDescent="0.25">
      <c r="A410" s="6">
        <v>11071623</v>
      </c>
      <c r="B410" s="2" t="s">
        <v>148</v>
      </c>
      <c r="C410" s="6">
        <v>40000</v>
      </c>
      <c r="D410" s="23">
        <v>41374</v>
      </c>
      <c r="E410" s="2">
        <v>103202</v>
      </c>
      <c r="F410" s="6" t="s">
        <v>159</v>
      </c>
      <c r="G410" s="6" t="s">
        <v>379</v>
      </c>
      <c r="H410" s="6" t="str">
        <f t="shared" si="8"/>
        <v>Apr</v>
      </c>
    </row>
    <row r="411" spans="1:8" ht="24.95" customHeight="1" x14ac:dyDescent="0.25">
      <c r="A411" s="6">
        <v>11062544</v>
      </c>
      <c r="B411" s="2" t="s">
        <v>221</v>
      </c>
      <c r="C411" s="6">
        <v>40000</v>
      </c>
      <c r="D411" s="23">
        <v>41374</v>
      </c>
      <c r="E411" s="2">
        <v>540892</v>
      </c>
      <c r="F411" s="6" t="s">
        <v>159</v>
      </c>
      <c r="G411" s="6" t="s">
        <v>379</v>
      </c>
      <c r="H411" s="6" t="str">
        <f t="shared" si="8"/>
        <v>Apr</v>
      </c>
    </row>
    <row r="412" spans="1:8" ht="24.95" customHeight="1" x14ac:dyDescent="0.25">
      <c r="A412" s="6">
        <v>11071792</v>
      </c>
      <c r="B412" s="2" t="s">
        <v>150</v>
      </c>
      <c r="C412" s="6">
        <v>11001</v>
      </c>
      <c r="D412" s="23">
        <v>41373</v>
      </c>
      <c r="E412" s="2">
        <v>63541</v>
      </c>
      <c r="F412" s="6" t="s">
        <v>159</v>
      </c>
      <c r="G412" s="6" t="s">
        <v>379</v>
      </c>
      <c r="H412" s="6" t="str">
        <f t="shared" si="8"/>
        <v>Apr</v>
      </c>
    </row>
    <row r="413" spans="1:8" ht="24.95" hidden="1" customHeight="1" x14ac:dyDescent="0.25">
      <c r="A413" s="6">
        <v>11068897</v>
      </c>
      <c r="B413" s="2" t="s">
        <v>107</v>
      </c>
      <c r="C413" s="6">
        <v>36000</v>
      </c>
      <c r="D413" s="23">
        <v>41359</v>
      </c>
      <c r="E413" s="2">
        <v>519895</v>
      </c>
      <c r="F413" s="6" t="s">
        <v>159</v>
      </c>
      <c r="G413" s="6" t="s">
        <v>378</v>
      </c>
      <c r="H413" s="6" t="str">
        <f t="shared" si="8"/>
        <v>Mar</v>
      </c>
    </row>
    <row r="414" spans="1:8" ht="24.95" hidden="1" customHeight="1" x14ac:dyDescent="0.25">
      <c r="A414" s="6">
        <v>11070521</v>
      </c>
      <c r="B414" s="2" t="s">
        <v>139</v>
      </c>
      <c r="C414" s="6">
        <v>36500</v>
      </c>
      <c r="D414" s="23">
        <v>41348</v>
      </c>
      <c r="E414" s="2">
        <v>556390</v>
      </c>
      <c r="F414" s="6" t="s">
        <v>159</v>
      </c>
      <c r="G414" s="6" t="s">
        <v>378</v>
      </c>
      <c r="H414" s="6" t="str">
        <f t="shared" si="8"/>
        <v>Mar</v>
      </c>
    </row>
    <row r="415" spans="1:8" ht="24.95" hidden="1" customHeight="1" x14ac:dyDescent="0.25">
      <c r="A415" s="6">
        <v>11033320</v>
      </c>
      <c r="B415" s="2" t="s">
        <v>288</v>
      </c>
      <c r="C415" s="6">
        <v>5567</v>
      </c>
      <c r="D415" s="23">
        <v>41348</v>
      </c>
      <c r="E415" s="2">
        <v>532615</v>
      </c>
      <c r="F415" s="6" t="s">
        <v>159</v>
      </c>
      <c r="G415" s="6" t="s">
        <v>378</v>
      </c>
      <c r="H415" s="6" t="str">
        <f t="shared" si="8"/>
        <v>Mar</v>
      </c>
    </row>
    <row r="416" spans="1:8" ht="24.95" hidden="1" customHeight="1" x14ac:dyDescent="0.25">
      <c r="A416" s="6">
        <v>11071058</v>
      </c>
      <c r="B416" s="2" t="s">
        <v>296</v>
      </c>
      <c r="C416" s="6">
        <v>50000</v>
      </c>
      <c r="D416" s="23">
        <v>41352</v>
      </c>
      <c r="E416" s="2">
        <v>304012</v>
      </c>
      <c r="F416" s="6" t="s">
        <v>159</v>
      </c>
      <c r="G416" s="6" t="s">
        <v>378</v>
      </c>
      <c r="H416" s="6" t="str">
        <f t="shared" si="8"/>
        <v>Mar</v>
      </c>
    </row>
    <row r="417" spans="1:8" ht="24.95" hidden="1" customHeight="1" x14ac:dyDescent="0.25">
      <c r="A417" s="6">
        <v>11033320</v>
      </c>
      <c r="B417" s="2" t="s">
        <v>288</v>
      </c>
      <c r="C417" s="6">
        <v>5567</v>
      </c>
      <c r="D417" s="23">
        <v>41355</v>
      </c>
      <c r="E417" s="2">
        <v>532615</v>
      </c>
      <c r="F417" s="6" t="s">
        <v>159</v>
      </c>
      <c r="G417" s="6" t="s">
        <v>378</v>
      </c>
      <c r="H417" s="6" t="str">
        <f t="shared" si="8"/>
        <v>Mar</v>
      </c>
    </row>
    <row r="418" spans="1:8" ht="24.95" hidden="1" customHeight="1" x14ac:dyDescent="0.25">
      <c r="A418" s="6">
        <v>11033320</v>
      </c>
      <c r="B418" s="2" t="s">
        <v>288</v>
      </c>
      <c r="C418" s="6">
        <v>5567</v>
      </c>
      <c r="D418" s="23">
        <v>41359</v>
      </c>
      <c r="E418" s="2">
        <v>532616</v>
      </c>
      <c r="F418" s="6" t="s">
        <v>159</v>
      </c>
      <c r="G418" s="6" t="s">
        <v>378</v>
      </c>
      <c r="H418" s="6" t="str">
        <f t="shared" si="8"/>
        <v>Mar</v>
      </c>
    </row>
    <row r="419" spans="1:8" ht="24.95" hidden="1" customHeight="1" x14ac:dyDescent="0.25">
      <c r="A419" s="6">
        <v>11040298</v>
      </c>
      <c r="B419" s="2" t="s">
        <v>304</v>
      </c>
      <c r="C419" s="6">
        <v>10001</v>
      </c>
      <c r="D419" s="23">
        <v>41359</v>
      </c>
      <c r="E419" s="2">
        <v>425990</v>
      </c>
      <c r="F419" s="6" t="s">
        <v>159</v>
      </c>
      <c r="G419" s="6" t="s">
        <v>378</v>
      </c>
      <c r="H419" s="6" t="str">
        <f t="shared" si="8"/>
        <v>Mar</v>
      </c>
    </row>
    <row r="420" spans="1:8" ht="24.95" customHeight="1" x14ac:dyDescent="0.25">
      <c r="A420" s="6">
        <v>11071762</v>
      </c>
      <c r="B420" s="2" t="s">
        <v>305</v>
      </c>
      <c r="C420" s="6">
        <v>6000</v>
      </c>
      <c r="D420" s="23">
        <v>41450</v>
      </c>
      <c r="E420" s="2">
        <v>917197</v>
      </c>
      <c r="F420" s="6" t="s">
        <v>159</v>
      </c>
      <c r="G420" s="6" t="s">
        <v>379</v>
      </c>
      <c r="H420" s="6" t="str">
        <f t="shared" si="8"/>
        <v>Jun</v>
      </c>
    </row>
    <row r="421" spans="1:8" ht="24.95" customHeight="1" x14ac:dyDescent="0.25">
      <c r="A421" s="6">
        <v>11071762</v>
      </c>
      <c r="B421" s="2" t="s">
        <v>305</v>
      </c>
      <c r="C421" s="6">
        <v>6000</v>
      </c>
      <c r="D421" s="23">
        <v>41450</v>
      </c>
      <c r="E421" s="2">
        <v>917198</v>
      </c>
      <c r="F421" s="6" t="s">
        <v>159</v>
      </c>
      <c r="G421" s="6" t="s">
        <v>379</v>
      </c>
      <c r="H421" s="6" t="str">
        <f t="shared" si="8"/>
        <v>Jun</v>
      </c>
    </row>
    <row r="422" spans="1:8" ht="24.95" customHeight="1" x14ac:dyDescent="0.25">
      <c r="A422" s="6">
        <v>11045823</v>
      </c>
      <c r="B422" s="2" t="s">
        <v>306</v>
      </c>
      <c r="C422" s="6">
        <v>3500</v>
      </c>
      <c r="D422" s="23">
        <v>41523</v>
      </c>
      <c r="E422" s="2">
        <v>578915</v>
      </c>
      <c r="F422" s="6" t="s">
        <v>159</v>
      </c>
      <c r="G422" s="6" t="s">
        <v>379</v>
      </c>
      <c r="H422" s="6" t="str">
        <f t="shared" si="8"/>
        <v>Sep</v>
      </c>
    </row>
    <row r="423" spans="1:8" ht="24.95" customHeight="1" x14ac:dyDescent="0.25">
      <c r="A423" s="6">
        <v>11059744</v>
      </c>
      <c r="B423" s="2" t="s">
        <v>307</v>
      </c>
      <c r="C423" s="6">
        <v>15000</v>
      </c>
      <c r="D423" s="23">
        <v>41502</v>
      </c>
      <c r="E423" s="2">
        <v>698227</v>
      </c>
      <c r="F423" s="6" t="s">
        <v>159</v>
      </c>
      <c r="G423" s="6" t="s">
        <v>379</v>
      </c>
      <c r="H423" s="6" t="str">
        <f t="shared" si="8"/>
        <v>Aug</v>
      </c>
    </row>
    <row r="424" spans="1:8" ht="24.95" customHeight="1" x14ac:dyDescent="0.25">
      <c r="A424" s="6">
        <v>11060145</v>
      </c>
      <c r="B424" s="2" t="s">
        <v>201</v>
      </c>
      <c r="C424" s="6">
        <v>10000</v>
      </c>
      <c r="D424" s="23">
        <v>41414</v>
      </c>
      <c r="E424" s="2">
        <v>861395</v>
      </c>
      <c r="F424" s="6" t="s">
        <v>159</v>
      </c>
      <c r="G424" s="6" t="s">
        <v>379</v>
      </c>
      <c r="H424" s="6" t="str">
        <f t="shared" si="8"/>
        <v>May</v>
      </c>
    </row>
    <row r="425" spans="1:8" ht="24.95" customHeight="1" x14ac:dyDescent="0.25">
      <c r="A425" s="6">
        <v>11073316</v>
      </c>
      <c r="B425" s="2" t="s">
        <v>308</v>
      </c>
      <c r="C425" s="6">
        <v>12000</v>
      </c>
      <c r="D425" s="23">
        <v>41429</v>
      </c>
      <c r="E425" s="2">
        <v>170876</v>
      </c>
      <c r="F425" s="6" t="s">
        <v>159</v>
      </c>
      <c r="G425" s="6" t="s">
        <v>379</v>
      </c>
      <c r="H425" s="6" t="str">
        <f t="shared" si="8"/>
        <v>Jun</v>
      </c>
    </row>
    <row r="426" spans="1:8" ht="24.95" customHeight="1" x14ac:dyDescent="0.25">
      <c r="A426" s="6">
        <v>11073316</v>
      </c>
      <c r="B426" s="2" t="s">
        <v>308</v>
      </c>
      <c r="C426" s="6">
        <v>12000</v>
      </c>
      <c r="D426" s="23">
        <v>41452</v>
      </c>
      <c r="E426" s="2">
        <v>170877</v>
      </c>
      <c r="F426" s="6" t="s">
        <v>159</v>
      </c>
      <c r="G426" s="6" t="s">
        <v>379</v>
      </c>
      <c r="H426" s="6" t="str">
        <f t="shared" si="8"/>
        <v>Jun</v>
      </c>
    </row>
    <row r="427" spans="1:8" ht="24.95" customHeight="1" x14ac:dyDescent="0.25">
      <c r="A427" s="6">
        <v>11073316</v>
      </c>
      <c r="B427" s="2" t="s">
        <v>308</v>
      </c>
      <c r="C427" s="6">
        <v>12000</v>
      </c>
      <c r="D427" s="23">
        <v>41485</v>
      </c>
      <c r="E427" s="2">
        <v>170878</v>
      </c>
      <c r="F427" s="6" t="s">
        <v>159</v>
      </c>
      <c r="G427" s="6" t="s">
        <v>379</v>
      </c>
      <c r="H427" s="6" t="str">
        <f t="shared" si="8"/>
        <v>Jul</v>
      </c>
    </row>
    <row r="428" spans="1:8" ht="24.95" customHeight="1" x14ac:dyDescent="0.25">
      <c r="A428" s="6">
        <v>11072714</v>
      </c>
      <c r="B428" s="2" t="s">
        <v>8</v>
      </c>
      <c r="C428" s="6">
        <v>36000</v>
      </c>
      <c r="D428" s="23">
        <v>41426</v>
      </c>
      <c r="E428" s="2">
        <v>931969</v>
      </c>
      <c r="F428" s="6" t="s">
        <v>159</v>
      </c>
      <c r="G428" s="6" t="s">
        <v>379</v>
      </c>
      <c r="H428" s="6" t="str">
        <f t="shared" si="8"/>
        <v>Jun</v>
      </c>
    </row>
    <row r="429" spans="1:8" ht="24.95" customHeight="1" x14ac:dyDescent="0.25">
      <c r="A429" s="6">
        <v>10016052</v>
      </c>
      <c r="B429" s="2" t="s">
        <v>309</v>
      </c>
      <c r="C429" s="6">
        <v>3142</v>
      </c>
      <c r="D429" s="23">
        <v>41564</v>
      </c>
      <c r="E429" s="2">
        <v>895705</v>
      </c>
      <c r="F429" s="6" t="s">
        <v>159</v>
      </c>
      <c r="G429" s="6" t="s">
        <v>379</v>
      </c>
      <c r="H429" s="6" t="str">
        <f t="shared" si="8"/>
        <v>Oct</v>
      </c>
    </row>
    <row r="430" spans="1:8" ht="24.95" customHeight="1" x14ac:dyDescent="0.25">
      <c r="A430" s="6">
        <v>11073004</v>
      </c>
      <c r="B430" s="2" t="s">
        <v>12</v>
      </c>
      <c r="C430" s="6">
        <v>6000</v>
      </c>
      <c r="D430" s="23">
        <v>41471</v>
      </c>
      <c r="E430" s="2">
        <v>6</v>
      </c>
      <c r="F430" s="6" t="s">
        <v>159</v>
      </c>
      <c r="G430" s="6" t="s">
        <v>379</v>
      </c>
      <c r="H430" s="6" t="str">
        <f t="shared" si="8"/>
        <v>Jul</v>
      </c>
    </row>
    <row r="431" spans="1:8" ht="24.95" customHeight="1" x14ac:dyDescent="0.25">
      <c r="A431" s="6">
        <v>11032644</v>
      </c>
      <c r="B431" s="2" t="s">
        <v>155</v>
      </c>
      <c r="C431" s="6">
        <v>10000</v>
      </c>
      <c r="D431" s="23">
        <v>41435</v>
      </c>
      <c r="E431" s="2">
        <v>490275</v>
      </c>
      <c r="F431" s="6" t="s">
        <v>159</v>
      </c>
      <c r="G431" s="6" t="s">
        <v>379</v>
      </c>
      <c r="H431" s="6" t="str">
        <f t="shared" si="8"/>
        <v>Jun</v>
      </c>
    </row>
    <row r="432" spans="1:8" ht="24.95" customHeight="1" x14ac:dyDescent="0.25">
      <c r="A432" s="6">
        <v>11068897</v>
      </c>
      <c r="B432" s="2" t="s">
        <v>107</v>
      </c>
      <c r="C432" s="6">
        <v>36000</v>
      </c>
      <c r="D432" s="23">
        <v>41373</v>
      </c>
      <c r="E432" s="2">
        <v>519895</v>
      </c>
      <c r="F432" s="6" t="s">
        <v>159</v>
      </c>
      <c r="G432" s="6" t="s">
        <v>379</v>
      </c>
      <c r="H432" s="6" t="str">
        <f t="shared" si="8"/>
        <v>Apr</v>
      </c>
    </row>
    <row r="433" spans="1:8" ht="24.95" customHeight="1" x14ac:dyDescent="0.25">
      <c r="A433" s="6">
        <v>11071623</v>
      </c>
      <c r="B433" s="2" t="s">
        <v>148</v>
      </c>
      <c r="C433" s="6">
        <v>40000</v>
      </c>
      <c r="D433" s="23">
        <v>41393</v>
      </c>
      <c r="E433" s="2">
        <v>103202</v>
      </c>
      <c r="F433" s="6" t="s">
        <v>159</v>
      </c>
      <c r="G433" s="6" t="s">
        <v>379</v>
      </c>
      <c r="H433" s="6" t="str">
        <f t="shared" si="8"/>
        <v>Apr</v>
      </c>
    </row>
    <row r="434" spans="1:8" ht="24.95" customHeight="1" x14ac:dyDescent="0.25">
      <c r="A434" s="6">
        <v>11071863</v>
      </c>
      <c r="B434" s="2" t="s">
        <v>153</v>
      </c>
      <c r="C434" s="6">
        <v>6000</v>
      </c>
      <c r="D434" s="23">
        <v>41509</v>
      </c>
      <c r="E434" s="2">
        <v>684263</v>
      </c>
      <c r="F434" s="6" t="s">
        <v>159</v>
      </c>
      <c r="G434" s="6" t="s">
        <v>379</v>
      </c>
      <c r="H434" s="6" t="str">
        <f t="shared" si="8"/>
        <v>Aug</v>
      </c>
    </row>
    <row r="435" spans="1:8" ht="24.95" customHeight="1" x14ac:dyDescent="0.25">
      <c r="A435" s="6">
        <v>11071863</v>
      </c>
      <c r="B435" s="2" t="s">
        <v>153</v>
      </c>
      <c r="C435" s="6">
        <v>6000</v>
      </c>
      <c r="D435" s="23">
        <v>41533</v>
      </c>
      <c r="E435" s="2">
        <v>684264</v>
      </c>
      <c r="F435" s="6" t="s">
        <v>159</v>
      </c>
      <c r="G435" s="6" t="s">
        <v>379</v>
      </c>
      <c r="H435" s="6" t="str">
        <f t="shared" si="8"/>
        <v>Sep</v>
      </c>
    </row>
    <row r="436" spans="1:8" ht="24.95" customHeight="1" x14ac:dyDescent="0.25">
      <c r="A436" s="6">
        <v>11060657</v>
      </c>
      <c r="B436" s="2" t="s">
        <v>310</v>
      </c>
      <c r="C436" s="6">
        <v>10000</v>
      </c>
      <c r="D436" s="23">
        <v>41422</v>
      </c>
      <c r="E436" s="2">
        <v>294902</v>
      </c>
      <c r="F436" s="6" t="s">
        <v>159</v>
      </c>
      <c r="G436" s="6" t="s">
        <v>379</v>
      </c>
      <c r="H436" s="6" t="str">
        <f t="shared" si="8"/>
        <v>May</v>
      </c>
    </row>
    <row r="437" spans="1:8" ht="24.95" customHeight="1" x14ac:dyDescent="0.25">
      <c r="A437" s="6">
        <v>11064260</v>
      </c>
      <c r="B437" s="2" t="s">
        <v>48</v>
      </c>
      <c r="C437" s="6">
        <v>20000</v>
      </c>
      <c r="D437" s="23">
        <v>41515</v>
      </c>
      <c r="E437" s="2">
        <v>196615</v>
      </c>
      <c r="F437" s="6" t="s">
        <v>159</v>
      </c>
      <c r="G437" s="6" t="s">
        <v>379</v>
      </c>
      <c r="H437" s="6" t="str">
        <f t="shared" si="8"/>
        <v>Aug</v>
      </c>
    </row>
    <row r="438" spans="1:8" ht="24.95" customHeight="1" x14ac:dyDescent="0.25">
      <c r="A438" s="6">
        <v>11064260</v>
      </c>
      <c r="B438" s="2" t="s">
        <v>48</v>
      </c>
      <c r="C438" s="6">
        <v>20000</v>
      </c>
      <c r="D438" s="23">
        <v>41542</v>
      </c>
      <c r="E438" s="2">
        <v>196616</v>
      </c>
      <c r="F438" s="6" t="s">
        <v>159</v>
      </c>
      <c r="G438" s="6" t="s">
        <v>379</v>
      </c>
      <c r="H438" s="6" t="str">
        <f t="shared" si="8"/>
        <v>Sep</v>
      </c>
    </row>
    <row r="439" spans="1:8" ht="24.95" customHeight="1" x14ac:dyDescent="0.25">
      <c r="A439" s="6">
        <v>11064260</v>
      </c>
      <c r="B439" s="2" t="s">
        <v>48</v>
      </c>
      <c r="C439" s="6">
        <v>19000</v>
      </c>
      <c r="D439" s="23">
        <v>41604</v>
      </c>
      <c r="E439" s="2">
        <v>196618</v>
      </c>
      <c r="F439" s="6" t="s">
        <v>159</v>
      </c>
      <c r="G439" s="6" t="s">
        <v>379</v>
      </c>
      <c r="H439" s="6" t="str">
        <f t="shared" si="8"/>
        <v>Nov</v>
      </c>
    </row>
    <row r="440" spans="1:8" ht="24.95" customHeight="1" x14ac:dyDescent="0.25">
      <c r="A440" s="6">
        <v>11069283</v>
      </c>
      <c r="B440" s="2" t="s">
        <v>115</v>
      </c>
      <c r="C440" s="6">
        <v>255000</v>
      </c>
      <c r="D440" s="23">
        <v>41412</v>
      </c>
      <c r="E440" s="2">
        <v>84675</v>
      </c>
      <c r="F440" s="6" t="s">
        <v>159</v>
      </c>
      <c r="G440" s="6" t="s">
        <v>379</v>
      </c>
      <c r="H440" s="6" t="str">
        <f t="shared" si="8"/>
        <v>May</v>
      </c>
    </row>
    <row r="441" spans="1:8" ht="24.95" customHeight="1" x14ac:dyDescent="0.25">
      <c r="A441" s="6">
        <v>11072578</v>
      </c>
      <c r="B441" s="2" t="s">
        <v>5</v>
      </c>
      <c r="C441" s="6">
        <v>55001</v>
      </c>
      <c r="D441" s="23">
        <v>41422</v>
      </c>
      <c r="E441" s="2">
        <v>117021</v>
      </c>
      <c r="F441" s="6" t="s">
        <v>159</v>
      </c>
      <c r="G441" s="6" t="s">
        <v>379</v>
      </c>
      <c r="H441" s="6" t="str">
        <f t="shared" si="8"/>
        <v>May</v>
      </c>
    </row>
    <row r="442" spans="1:8" ht="24.95" customHeight="1" x14ac:dyDescent="0.25">
      <c r="A442" s="6">
        <v>11065436</v>
      </c>
      <c r="B442" s="2" t="s">
        <v>47</v>
      </c>
      <c r="C442" s="6">
        <v>110000</v>
      </c>
      <c r="D442" s="23">
        <v>41412</v>
      </c>
      <c r="E442" s="2">
        <v>27664</v>
      </c>
      <c r="F442" s="6" t="s">
        <v>159</v>
      </c>
      <c r="G442" s="6" t="s">
        <v>379</v>
      </c>
      <c r="H442" s="6" t="str">
        <f t="shared" si="8"/>
        <v>May</v>
      </c>
    </row>
    <row r="443" spans="1:8" ht="24.95" customHeight="1" x14ac:dyDescent="0.25">
      <c r="A443" s="6">
        <v>11033900</v>
      </c>
      <c r="B443" s="2" t="s">
        <v>240</v>
      </c>
      <c r="C443" s="6">
        <v>20000</v>
      </c>
      <c r="D443" s="23">
        <v>41423</v>
      </c>
      <c r="E443" s="2">
        <v>654294</v>
      </c>
      <c r="F443" s="6" t="s">
        <v>159</v>
      </c>
      <c r="G443" s="6" t="s">
        <v>379</v>
      </c>
      <c r="H443" s="6" t="str">
        <f t="shared" si="8"/>
        <v>May</v>
      </c>
    </row>
    <row r="444" spans="1:8" ht="24.95" customHeight="1" x14ac:dyDescent="0.25">
      <c r="A444" s="6">
        <v>11057356</v>
      </c>
      <c r="B444" s="2" t="s">
        <v>14</v>
      </c>
      <c r="C444" s="6">
        <v>10000</v>
      </c>
      <c r="D444" s="23">
        <v>41488</v>
      </c>
      <c r="E444" s="2">
        <v>54090</v>
      </c>
      <c r="F444" s="6" t="s">
        <v>159</v>
      </c>
      <c r="G444" s="6" t="s">
        <v>379</v>
      </c>
      <c r="H444" s="6" t="str">
        <f t="shared" si="8"/>
        <v>Aug</v>
      </c>
    </row>
    <row r="445" spans="1:8" ht="24.95" customHeight="1" x14ac:dyDescent="0.25">
      <c r="A445" s="6">
        <v>11076058</v>
      </c>
      <c r="B445" s="2" t="s">
        <v>46</v>
      </c>
      <c r="C445" s="6">
        <v>36000</v>
      </c>
      <c r="D445" s="23">
        <v>41628</v>
      </c>
      <c r="E445" s="2">
        <v>651491</v>
      </c>
      <c r="F445" s="6" t="s">
        <v>159</v>
      </c>
      <c r="G445" s="6" t="s">
        <v>379</v>
      </c>
      <c r="H445" s="6" t="str">
        <f t="shared" si="8"/>
        <v>Dec</v>
      </c>
    </row>
    <row r="446" spans="1:8" ht="24.95" customHeight="1" x14ac:dyDescent="0.25">
      <c r="A446" s="6">
        <v>11044900</v>
      </c>
      <c r="B446" s="2" t="s">
        <v>311</v>
      </c>
      <c r="C446" s="6">
        <v>4000</v>
      </c>
      <c r="D446" s="23">
        <v>41515</v>
      </c>
      <c r="E446" s="2">
        <v>382700</v>
      </c>
      <c r="F446" s="6" t="s">
        <v>159</v>
      </c>
      <c r="G446" s="6" t="s">
        <v>379</v>
      </c>
      <c r="H446" s="6" t="str">
        <f t="shared" si="8"/>
        <v>Aug</v>
      </c>
    </row>
    <row r="447" spans="1:8" ht="24.95" customHeight="1" x14ac:dyDescent="0.25">
      <c r="A447" s="6">
        <v>11044900</v>
      </c>
      <c r="B447" s="2" t="s">
        <v>311</v>
      </c>
      <c r="C447" s="6">
        <v>4000</v>
      </c>
      <c r="D447" s="23">
        <v>41537</v>
      </c>
      <c r="E447" s="2">
        <v>382701</v>
      </c>
      <c r="F447" s="6" t="s">
        <v>159</v>
      </c>
      <c r="G447" s="6" t="s">
        <v>379</v>
      </c>
      <c r="H447" s="6" t="str">
        <f t="shared" si="8"/>
        <v>Sep</v>
      </c>
    </row>
    <row r="448" spans="1:8" ht="24.95" customHeight="1" x14ac:dyDescent="0.25">
      <c r="A448" s="6">
        <v>11073900</v>
      </c>
      <c r="B448" s="2" t="s">
        <v>22</v>
      </c>
      <c r="C448" s="6">
        <v>6700</v>
      </c>
      <c r="D448" s="23">
        <v>41586</v>
      </c>
      <c r="E448" s="2">
        <v>611791</v>
      </c>
      <c r="F448" s="6" t="s">
        <v>159</v>
      </c>
      <c r="G448" s="6" t="s">
        <v>379</v>
      </c>
      <c r="H448" s="6" t="str">
        <f t="shared" si="8"/>
        <v>Nov</v>
      </c>
    </row>
    <row r="449" spans="1:8" ht="24.95" customHeight="1" x14ac:dyDescent="0.25">
      <c r="A449" s="6">
        <v>11073318</v>
      </c>
      <c r="B449" s="2" t="s">
        <v>16</v>
      </c>
      <c r="C449" s="6">
        <v>6000</v>
      </c>
      <c r="D449" s="23">
        <v>41509</v>
      </c>
      <c r="E449" s="2">
        <v>849939</v>
      </c>
      <c r="F449" s="6" t="s">
        <v>159</v>
      </c>
      <c r="G449" s="6" t="s">
        <v>379</v>
      </c>
      <c r="H449" s="6" t="str">
        <f t="shared" si="8"/>
        <v>Aug</v>
      </c>
    </row>
    <row r="450" spans="1:8" ht="24.95" customHeight="1" x14ac:dyDescent="0.25">
      <c r="A450" s="6">
        <v>11073318</v>
      </c>
      <c r="B450" s="2" t="s">
        <v>16</v>
      </c>
      <c r="C450" s="6">
        <v>12000</v>
      </c>
      <c r="D450" s="23">
        <v>41533</v>
      </c>
      <c r="E450" s="2">
        <v>849940</v>
      </c>
      <c r="F450" s="6" t="s">
        <v>159</v>
      </c>
      <c r="G450" s="6" t="s">
        <v>379</v>
      </c>
      <c r="H450" s="6" t="str">
        <f t="shared" si="8"/>
        <v>Sep</v>
      </c>
    </row>
    <row r="451" spans="1:8" ht="24.95" customHeight="1" x14ac:dyDescent="0.25">
      <c r="A451" s="6">
        <v>11075118</v>
      </c>
      <c r="B451" s="2" t="s">
        <v>37</v>
      </c>
      <c r="C451" s="6">
        <v>10000</v>
      </c>
      <c r="D451" s="23">
        <v>41572</v>
      </c>
      <c r="E451" s="2">
        <v>491357</v>
      </c>
      <c r="F451" s="6" t="s">
        <v>159</v>
      </c>
      <c r="G451" s="6" t="s">
        <v>379</v>
      </c>
      <c r="H451" s="6" t="str">
        <f t="shared" ref="H451:H514" si="9">TEXT(D451,"mmm")</f>
        <v>Oct</v>
      </c>
    </row>
    <row r="452" spans="1:8" ht="24.95" customHeight="1" x14ac:dyDescent="0.25">
      <c r="A452" s="6">
        <v>11062606</v>
      </c>
      <c r="B452" s="2" t="s">
        <v>312</v>
      </c>
      <c r="C452" s="6">
        <v>10000</v>
      </c>
      <c r="D452" s="23">
        <v>41383</v>
      </c>
      <c r="E452" s="2">
        <v>39332</v>
      </c>
      <c r="F452" s="6" t="s">
        <v>159</v>
      </c>
      <c r="G452" s="6" t="s">
        <v>379</v>
      </c>
      <c r="H452" s="6" t="str">
        <f t="shared" si="9"/>
        <v>Apr</v>
      </c>
    </row>
    <row r="453" spans="1:8" ht="24.95" customHeight="1" x14ac:dyDescent="0.25">
      <c r="A453" s="6">
        <v>11072599</v>
      </c>
      <c r="B453" s="2" t="s">
        <v>313</v>
      </c>
      <c r="C453" s="6">
        <v>25000</v>
      </c>
      <c r="D453" s="23">
        <v>41515</v>
      </c>
      <c r="E453" s="2">
        <v>266737</v>
      </c>
      <c r="F453" s="6" t="s">
        <v>159</v>
      </c>
      <c r="G453" s="6" t="s">
        <v>379</v>
      </c>
      <c r="H453" s="6" t="str">
        <f t="shared" si="9"/>
        <v>Aug</v>
      </c>
    </row>
    <row r="454" spans="1:8" ht="24.95" customHeight="1" x14ac:dyDescent="0.25">
      <c r="A454" s="6">
        <v>11072599</v>
      </c>
      <c r="B454" s="2" t="s">
        <v>313</v>
      </c>
      <c r="C454" s="6">
        <v>25000</v>
      </c>
      <c r="D454" s="23">
        <v>41541</v>
      </c>
      <c r="E454" s="2">
        <v>266738</v>
      </c>
      <c r="F454" s="6" t="s">
        <v>159</v>
      </c>
      <c r="G454" s="6" t="s">
        <v>379</v>
      </c>
      <c r="H454" s="6" t="str">
        <f t="shared" si="9"/>
        <v>Sep</v>
      </c>
    </row>
    <row r="455" spans="1:8" ht="24.95" customHeight="1" x14ac:dyDescent="0.25">
      <c r="A455" s="6">
        <v>11072598</v>
      </c>
      <c r="B455" s="2" t="s">
        <v>314</v>
      </c>
      <c r="C455" s="6">
        <v>31000</v>
      </c>
      <c r="D455" s="23">
        <v>41604</v>
      </c>
      <c r="E455" s="2">
        <v>78667</v>
      </c>
      <c r="F455" s="6" t="s">
        <v>159</v>
      </c>
      <c r="G455" s="6" t="s">
        <v>379</v>
      </c>
      <c r="H455" s="6" t="str">
        <f t="shared" si="9"/>
        <v>Nov</v>
      </c>
    </row>
    <row r="456" spans="1:8" ht="24.95" customHeight="1" x14ac:dyDescent="0.25">
      <c r="A456" s="6">
        <v>11073418</v>
      </c>
      <c r="B456" s="2" t="s">
        <v>17</v>
      </c>
      <c r="C456" s="6">
        <v>6001</v>
      </c>
      <c r="D456" s="23">
        <v>41626</v>
      </c>
      <c r="E456" s="2">
        <v>917166</v>
      </c>
      <c r="F456" s="6" t="s">
        <v>159</v>
      </c>
      <c r="G456" s="6" t="s">
        <v>379</v>
      </c>
      <c r="H456" s="6" t="str">
        <f t="shared" si="9"/>
        <v>Dec</v>
      </c>
    </row>
    <row r="457" spans="1:8" ht="24.95" customHeight="1" x14ac:dyDescent="0.25">
      <c r="A457" s="6">
        <v>11073702</v>
      </c>
      <c r="B457" s="2" t="s">
        <v>20</v>
      </c>
      <c r="C457" s="6">
        <v>6001</v>
      </c>
      <c r="D457" s="23">
        <v>41634</v>
      </c>
      <c r="E457" s="2">
        <v>402137</v>
      </c>
      <c r="F457" s="6" t="s">
        <v>159</v>
      </c>
      <c r="G457" s="6" t="s">
        <v>379</v>
      </c>
      <c r="H457" s="6" t="str">
        <f t="shared" si="9"/>
        <v>Dec</v>
      </c>
    </row>
    <row r="458" spans="1:8" ht="24.95" customHeight="1" x14ac:dyDescent="0.25">
      <c r="A458" s="6">
        <v>11043086</v>
      </c>
      <c r="B458" s="2" t="s">
        <v>315</v>
      </c>
      <c r="C458" s="6">
        <v>9000</v>
      </c>
      <c r="D458" s="23">
        <v>41586</v>
      </c>
      <c r="E458" s="2">
        <v>295482</v>
      </c>
      <c r="F458" s="6" t="s">
        <v>159</v>
      </c>
      <c r="G458" s="6" t="s">
        <v>379</v>
      </c>
      <c r="H458" s="6" t="str">
        <f t="shared" si="9"/>
        <v>Nov</v>
      </c>
    </row>
    <row r="459" spans="1:8" ht="24.95" customHeight="1" x14ac:dyDescent="0.25">
      <c r="A459" s="6">
        <v>11073104</v>
      </c>
      <c r="B459" s="2" t="s">
        <v>13</v>
      </c>
      <c r="C459" s="6">
        <v>15001</v>
      </c>
      <c r="D459" s="23">
        <v>41475</v>
      </c>
      <c r="E459" s="2">
        <v>346859</v>
      </c>
      <c r="F459" s="6" t="s">
        <v>159</v>
      </c>
      <c r="G459" s="6" t="s">
        <v>379</v>
      </c>
      <c r="H459" s="6" t="str">
        <f t="shared" si="9"/>
        <v>Jul</v>
      </c>
    </row>
    <row r="460" spans="1:8" ht="24.95" customHeight="1" x14ac:dyDescent="0.25">
      <c r="A460" s="6">
        <v>11063656</v>
      </c>
      <c r="B460" s="2" t="s">
        <v>316</v>
      </c>
      <c r="C460" s="6">
        <v>6000</v>
      </c>
      <c r="D460" s="23">
        <v>41435</v>
      </c>
      <c r="E460" s="2">
        <v>431512</v>
      </c>
      <c r="F460" s="6" t="s">
        <v>159</v>
      </c>
      <c r="G460" s="6" t="s">
        <v>379</v>
      </c>
      <c r="H460" s="6" t="str">
        <f t="shared" si="9"/>
        <v>Jun</v>
      </c>
    </row>
    <row r="461" spans="1:8" ht="24.95" customHeight="1" x14ac:dyDescent="0.25">
      <c r="A461" s="6">
        <v>11063656</v>
      </c>
      <c r="B461" s="2" t="s">
        <v>316</v>
      </c>
      <c r="C461" s="6">
        <v>6000</v>
      </c>
      <c r="D461" s="23">
        <v>41464</v>
      </c>
      <c r="E461" s="2">
        <v>431513</v>
      </c>
      <c r="F461" s="6" t="s">
        <v>159</v>
      </c>
      <c r="G461" s="6" t="s">
        <v>379</v>
      </c>
      <c r="H461" s="6" t="str">
        <f t="shared" si="9"/>
        <v>Jul</v>
      </c>
    </row>
    <row r="462" spans="1:8" ht="24.95" customHeight="1" x14ac:dyDescent="0.25">
      <c r="A462" s="6">
        <v>11049275</v>
      </c>
      <c r="B462" s="2" t="s">
        <v>317</v>
      </c>
      <c r="C462" s="6">
        <v>10000</v>
      </c>
      <c r="D462" s="23">
        <v>41492</v>
      </c>
      <c r="E462" s="2">
        <v>301304</v>
      </c>
      <c r="F462" s="6" t="s">
        <v>159</v>
      </c>
      <c r="G462" s="6" t="s">
        <v>379</v>
      </c>
      <c r="H462" s="6" t="str">
        <f t="shared" si="9"/>
        <v>Aug</v>
      </c>
    </row>
    <row r="463" spans="1:8" ht="24.95" customHeight="1" x14ac:dyDescent="0.25">
      <c r="A463" s="6">
        <v>11059182</v>
      </c>
      <c r="B463" s="2" t="s">
        <v>105</v>
      </c>
      <c r="C463" s="6">
        <v>6000</v>
      </c>
      <c r="D463" s="23">
        <v>41393</v>
      </c>
      <c r="E463" s="2">
        <v>259461</v>
      </c>
      <c r="F463" s="6" t="s">
        <v>159</v>
      </c>
      <c r="G463" s="6" t="s">
        <v>379</v>
      </c>
      <c r="H463" s="6" t="str">
        <f t="shared" si="9"/>
        <v>Apr</v>
      </c>
    </row>
    <row r="464" spans="1:8" ht="24.95" customHeight="1" x14ac:dyDescent="0.25">
      <c r="A464" s="6">
        <v>11072338</v>
      </c>
      <c r="B464" s="2" t="s">
        <v>318</v>
      </c>
      <c r="C464" s="6">
        <v>26250</v>
      </c>
      <c r="D464" s="23">
        <v>41402</v>
      </c>
      <c r="E464" s="2">
        <v>154</v>
      </c>
      <c r="F464" s="6" t="s">
        <v>159</v>
      </c>
      <c r="G464" s="6" t="s">
        <v>379</v>
      </c>
      <c r="H464" s="6" t="str">
        <f t="shared" si="9"/>
        <v>May</v>
      </c>
    </row>
    <row r="465" spans="1:8" ht="24.95" customHeight="1" x14ac:dyDescent="0.25">
      <c r="A465" s="6">
        <v>11072469</v>
      </c>
      <c r="B465" s="2" t="s">
        <v>3</v>
      </c>
      <c r="C465" s="6">
        <v>12001</v>
      </c>
      <c r="D465" s="23">
        <v>41558</v>
      </c>
      <c r="E465" s="2">
        <v>993330</v>
      </c>
      <c r="F465" s="6" t="s">
        <v>159</v>
      </c>
      <c r="G465" s="6" t="s">
        <v>379</v>
      </c>
      <c r="H465" s="6" t="str">
        <f t="shared" si="9"/>
        <v>Oct</v>
      </c>
    </row>
    <row r="466" spans="1:8" ht="24.95" customHeight="1" x14ac:dyDescent="0.25">
      <c r="A466" s="6">
        <v>11063773</v>
      </c>
      <c r="B466" s="2" t="s">
        <v>197</v>
      </c>
      <c r="C466" s="6">
        <v>6000</v>
      </c>
      <c r="D466" s="23">
        <v>41426</v>
      </c>
      <c r="E466" s="2">
        <v>541357</v>
      </c>
      <c r="F466" s="6" t="s">
        <v>159</v>
      </c>
      <c r="G466" s="6" t="s">
        <v>379</v>
      </c>
      <c r="H466" s="6" t="str">
        <f t="shared" si="9"/>
        <v>Jun</v>
      </c>
    </row>
    <row r="467" spans="1:8" ht="24.95" customHeight="1" x14ac:dyDescent="0.25">
      <c r="A467" s="6">
        <v>11037459</v>
      </c>
      <c r="B467" s="2" t="s">
        <v>319</v>
      </c>
      <c r="C467" s="6">
        <v>2000</v>
      </c>
      <c r="D467" s="23">
        <v>41412</v>
      </c>
      <c r="E467" s="2">
        <v>822958</v>
      </c>
      <c r="F467" s="6" t="s">
        <v>159</v>
      </c>
      <c r="G467" s="6" t="s">
        <v>379</v>
      </c>
      <c r="H467" s="6" t="str">
        <f t="shared" si="9"/>
        <v>May</v>
      </c>
    </row>
    <row r="468" spans="1:8" ht="24.95" customHeight="1" x14ac:dyDescent="0.25">
      <c r="A468" s="6">
        <v>11037459</v>
      </c>
      <c r="B468" s="2" t="s">
        <v>319</v>
      </c>
      <c r="C468" s="6">
        <v>2000</v>
      </c>
      <c r="D468" s="23">
        <v>41443</v>
      </c>
      <c r="E468" s="2">
        <v>822959</v>
      </c>
      <c r="F468" s="6" t="s">
        <v>159</v>
      </c>
      <c r="G468" s="6" t="s">
        <v>379</v>
      </c>
      <c r="H468" s="6" t="str">
        <f t="shared" si="9"/>
        <v>Jun</v>
      </c>
    </row>
    <row r="469" spans="1:8" ht="24.95" customHeight="1" x14ac:dyDescent="0.25">
      <c r="A469" s="6">
        <v>11037459</v>
      </c>
      <c r="B469" s="2" t="s">
        <v>319</v>
      </c>
      <c r="C469" s="6">
        <v>2000</v>
      </c>
      <c r="D469" s="23">
        <v>41475</v>
      </c>
      <c r="E469" s="2">
        <v>822960</v>
      </c>
      <c r="F469" s="6" t="s">
        <v>159</v>
      </c>
      <c r="G469" s="6" t="s">
        <v>379</v>
      </c>
      <c r="H469" s="6" t="str">
        <f t="shared" si="9"/>
        <v>Jul</v>
      </c>
    </row>
    <row r="470" spans="1:8" ht="24.95" customHeight="1" x14ac:dyDescent="0.25">
      <c r="A470" s="6">
        <v>11071362</v>
      </c>
      <c r="B470" s="2" t="s">
        <v>320</v>
      </c>
      <c r="C470" s="6">
        <v>140001</v>
      </c>
      <c r="D470" s="23">
        <v>41390</v>
      </c>
      <c r="E470" s="2">
        <v>555302</v>
      </c>
      <c r="F470" s="6" t="s">
        <v>159</v>
      </c>
      <c r="G470" s="6" t="s">
        <v>379</v>
      </c>
      <c r="H470" s="6" t="str">
        <f t="shared" si="9"/>
        <v>Apr</v>
      </c>
    </row>
    <row r="471" spans="1:8" ht="24.95" customHeight="1" x14ac:dyDescent="0.25">
      <c r="A471" s="6">
        <v>11026175</v>
      </c>
      <c r="B471" s="2" t="s">
        <v>278</v>
      </c>
      <c r="C471" s="6">
        <v>5555</v>
      </c>
      <c r="D471" s="23">
        <v>41463</v>
      </c>
      <c r="E471" s="2">
        <v>840801</v>
      </c>
      <c r="F471" s="6" t="s">
        <v>159</v>
      </c>
      <c r="G471" s="6" t="s">
        <v>379</v>
      </c>
      <c r="H471" s="6" t="str">
        <f t="shared" si="9"/>
        <v>Jul</v>
      </c>
    </row>
    <row r="472" spans="1:8" ht="24.95" customHeight="1" x14ac:dyDescent="0.25">
      <c r="A472" s="6">
        <v>11070262</v>
      </c>
      <c r="B472" s="2" t="s">
        <v>321</v>
      </c>
      <c r="C472" s="6">
        <v>15000</v>
      </c>
      <c r="D472" s="23">
        <v>41410</v>
      </c>
      <c r="E472" s="2">
        <v>3698</v>
      </c>
      <c r="F472" s="6" t="s">
        <v>159</v>
      </c>
      <c r="G472" s="6" t="s">
        <v>379</v>
      </c>
      <c r="H472" s="6" t="str">
        <f t="shared" si="9"/>
        <v>May</v>
      </c>
    </row>
    <row r="473" spans="1:8" ht="24.95" customHeight="1" x14ac:dyDescent="0.25">
      <c r="A473" s="6">
        <v>11069013</v>
      </c>
      <c r="B473" s="2" t="s">
        <v>7</v>
      </c>
      <c r="C473" s="6">
        <v>36001</v>
      </c>
      <c r="D473" s="23">
        <v>41426</v>
      </c>
      <c r="E473" s="2">
        <v>23787</v>
      </c>
      <c r="F473" s="6" t="s">
        <v>159</v>
      </c>
      <c r="G473" s="6" t="s">
        <v>379</v>
      </c>
      <c r="H473" s="6" t="str">
        <f t="shared" si="9"/>
        <v>Jun</v>
      </c>
    </row>
    <row r="474" spans="1:8" ht="24.95" customHeight="1" x14ac:dyDescent="0.25">
      <c r="A474" s="6">
        <v>11071846</v>
      </c>
      <c r="B474" s="2" t="s">
        <v>152</v>
      </c>
      <c r="C474" s="6">
        <v>8500</v>
      </c>
      <c r="D474" s="23">
        <v>41454</v>
      </c>
      <c r="E474" s="2">
        <v>3</v>
      </c>
      <c r="F474" s="6" t="s">
        <v>159</v>
      </c>
      <c r="G474" s="6" t="s">
        <v>379</v>
      </c>
      <c r="H474" s="6" t="str">
        <f t="shared" si="9"/>
        <v>Jun</v>
      </c>
    </row>
    <row r="475" spans="1:8" ht="24.95" customHeight="1" x14ac:dyDescent="0.25">
      <c r="A475" s="6">
        <v>11070146</v>
      </c>
      <c r="B475" s="2" t="s">
        <v>129</v>
      </c>
      <c r="C475" s="6">
        <v>25000</v>
      </c>
      <c r="D475" s="23">
        <v>41393</v>
      </c>
      <c r="E475" s="2">
        <v>206489</v>
      </c>
      <c r="F475" s="6" t="s">
        <v>159</v>
      </c>
      <c r="G475" s="6" t="s">
        <v>379</v>
      </c>
      <c r="H475" s="6" t="str">
        <f t="shared" si="9"/>
        <v>Apr</v>
      </c>
    </row>
    <row r="476" spans="1:8" ht="24.95" customHeight="1" x14ac:dyDescent="0.25">
      <c r="A476" s="6">
        <v>11069977</v>
      </c>
      <c r="B476" s="2" t="s">
        <v>322</v>
      </c>
      <c r="C476" s="6">
        <v>30000</v>
      </c>
      <c r="D476" s="23">
        <v>41429</v>
      </c>
      <c r="E476" s="2">
        <v>279248</v>
      </c>
      <c r="F476" s="6" t="s">
        <v>159</v>
      </c>
      <c r="G476" s="6" t="s">
        <v>379</v>
      </c>
      <c r="H476" s="6" t="str">
        <f t="shared" si="9"/>
        <v>Jun</v>
      </c>
    </row>
    <row r="477" spans="1:8" ht="24.95" customHeight="1" x14ac:dyDescent="0.25">
      <c r="A477" s="6">
        <v>11070772</v>
      </c>
      <c r="B477" s="2" t="s">
        <v>143</v>
      </c>
      <c r="C477" s="6">
        <v>10000</v>
      </c>
      <c r="D477" s="23">
        <v>41423</v>
      </c>
      <c r="E477" s="2">
        <v>279390</v>
      </c>
      <c r="F477" s="6" t="s">
        <v>159</v>
      </c>
      <c r="G477" s="6" t="s">
        <v>379</v>
      </c>
      <c r="H477" s="6" t="str">
        <f t="shared" si="9"/>
        <v>May</v>
      </c>
    </row>
    <row r="478" spans="1:8" ht="24.95" customHeight="1" x14ac:dyDescent="0.25">
      <c r="A478" s="6">
        <v>11072284</v>
      </c>
      <c r="B478" s="2" t="s">
        <v>2</v>
      </c>
      <c r="C478" s="6">
        <v>2000</v>
      </c>
      <c r="D478" s="23">
        <v>41429</v>
      </c>
      <c r="E478" s="2">
        <v>120756</v>
      </c>
      <c r="F478" s="6" t="s">
        <v>159</v>
      </c>
      <c r="G478" s="6" t="s">
        <v>379</v>
      </c>
      <c r="H478" s="6" t="str">
        <f t="shared" si="9"/>
        <v>Jun</v>
      </c>
    </row>
    <row r="479" spans="1:8" ht="24.95" customHeight="1" x14ac:dyDescent="0.25">
      <c r="A479" s="6">
        <v>11072284</v>
      </c>
      <c r="B479" s="2" t="s">
        <v>2</v>
      </c>
      <c r="C479" s="6">
        <v>2000</v>
      </c>
      <c r="D479" s="23">
        <v>41458</v>
      </c>
      <c r="E479" s="2">
        <v>120757</v>
      </c>
      <c r="F479" s="6" t="s">
        <v>159</v>
      </c>
      <c r="G479" s="6" t="s">
        <v>379</v>
      </c>
      <c r="H479" s="6" t="str">
        <f t="shared" si="9"/>
        <v>Jul</v>
      </c>
    </row>
    <row r="480" spans="1:8" ht="24.95" customHeight="1" x14ac:dyDescent="0.25">
      <c r="A480" s="6">
        <v>11070195</v>
      </c>
      <c r="B480" s="2" t="s">
        <v>132</v>
      </c>
      <c r="C480" s="6">
        <v>10000</v>
      </c>
      <c r="D480" s="23">
        <v>41515</v>
      </c>
      <c r="E480" s="2">
        <v>44379</v>
      </c>
      <c r="F480" s="6" t="s">
        <v>159</v>
      </c>
      <c r="G480" s="6" t="s">
        <v>379</v>
      </c>
      <c r="H480" s="6" t="str">
        <f t="shared" si="9"/>
        <v>Aug</v>
      </c>
    </row>
    <row r="481" spans="1:8" ht="24.95" customHeight="1" x14ac:dyDescent="0.25">
      <c r="A481" s="6">
        <v>11059023</v>
      </c>
      <c r="B481" s="2" t="s">
        <v>161</v>
      </c>
      <c r="C481" s="6">
        <v>15000</v>
      </c>
      <c r="D481" s="23">
        <v>41464</v>
      </c>
      <c r="E481" s="2">
        <v>646904</v>
      </c>
      <c r="F481" s="6" t="s">
        <v>159</v>
      </c>
      <c r="G481" s="6" t="s">
        <v>379</v>
      </c>
      <c r="H481" s="6" t="str">
        <f t="shared" si="9"/>
        <v>Jul</v>
      </c>
    </row>
    <row r="482" spans="1:8" ht="24.95" customHeight="1" x14ac:dyDescent="0.25">
      <c r="A482" s="6">
        <v>11053131</v>
      </c>
      <c r="B482" s="2" t="s">
        <v>323</v>
      </c>
      <c r="C482" s="6">
        <v>100108</v>
      </c>
      <c r="D482" s="23">
        <v>41520</v>
      </c>
      <c r="E482" s="2">
        <v>162776</v>
      </c>
      <c r="F482" s="6" t="s">
        <v>159</v>
      </c>
      <c r="G482" s="6" t="s">
        <v>379</v>
      </c>
      <c r="H482" s="6" t="str">
        <f t="shared" si="9"/>
        <v>Sep</v>
      </c>
    </row>
    <row r="483" spans="1:8" ht="24.95" customHeight="1" x14ac:dyDescent="0.25">
      <c r="A483" s="6">
        <v>11053131</v>
      </c>
      <c r="B483" s="2" t="s">
        <v>323</v>
      </c>
      <c r="C483" s="6">
        <v>1008</v>
      </c>
      <c r="D483" s="23">
        <v>41516</v>
      </c>
      <c r="E483" s="2">
        <v>162777</v>
      </c>
      <c r="F483" s="6" t="s">
        <v>159</v>
      </c>
      <c r="G483" s="6" t="s">
        <v>379</v>
      </c>
      <c r="H483" s="6" t="str">
        <f t="shared" si="9"/>
        <v>Aug</v>
      </c>
    </row>
    <row r="484" spans="1:8" ht="24.95" customHeight="1" x14ac:dyDescent="0.25">
      <c r="A484" s="6">
        <v>11060016</v>
      </c>
      <c r="B484" s="2" t="s">
        <v>211</v>
      </c>
      <c r="C484" s="6">
        <v>25000</v>
      </c>
      <c r="D484" s="23">
        <v>41520</v>
      </c>
      <c r="E484" s="2">
        <v>128545</v>
      </c>
      <c r="F484" s="6" t="s">
        <v>159</v>
      </c>
      <c r="G484" s="6" t="s">
        <v>379</v>
      </c>
      <c r="H484" s="6" t="str">
        <f t="shared" si="9"/>
        <v>Sep</v>
      </c>
    </row>
    <row r="485" spans="1:8" ht="24.95" customHeight="1" x14ac:dyDescent="0.25">
      <c r="A485" s="6">
        <v>11075366</v>
      </c>
      <c r="B485" s="2" t="s">
        <v>40</v>
      </c>
      <c r="C485" s="6">
        <v>18001</v>
      </c>
      <c r="D485" s="23">
        <v>41610</v>
      </c>
      <c r="E485" s="2">
        <v>57040</v>
      </c>
      <c r="F485" s="6" t="s">
        <v>159</v>
      </c>
      <c r="G485" s="6" t="s">
        <v>379</v>
      </c>
      <c r="H485" s="6" t="str">
        <f t="shared" si="9"/>
        <v>Dec</v>
      </c>
    </row>
    <row r="486" spans="1:8" ht="24.95" customHeight="1" x14ac:dyDescent="0.25">
      <c r="A486" s="6">
        <v>11070278</v>
      </c>
      <c r="B486" s="2" t="s">
        <v>131</v>
      </c>
      <c r="C486" s="6">
        <v>6000</v>
      </c>
      <c r="D486" s="23">
        <v>41393</v>
      </c>
      <c r="E486" s="2">
        <v>65976</v>
      </c>
      <c r="F486" s="6" t="s">
        <v>159</v>
      </c>
      <c r="G486" s="6" t="s">
        <v>379</v>
      </c>
      <c r="H486" s="6" t="str">
        <f t="shared" si="9"/>
        <v>Apr</v>
      </c>
    </row>
    <row r="487" spans="1:8" ht="24.95" customHeight="1" x14ac:dyDescent="0.25">
      <c r="A487" s="6">
        <v>11070278</v>
      </c>
      <c r="B487" s="2" t="s">
        <v>131</v>
      </c>
      <c r="C487" s="6">
        <v>6000</v>
      </c>
      <c r="D487" s="23">
        <v>41445</v>
      </c>
      <c r="E487" s="2">
        <v>65977</v>
      </c>
      <c r="F487" s="6" t="s">
        <v>159</v>
      </c>
      <c r="G487" s="6" t="s">
        <v>379</v>
      </c>
      <c r="H487" s="6" t="str">
        <f t="shared" si="9"/>
        <v>Jun</v>
      </c>
    </row>
    <row r="488" spans="1:8" ht="24.95" customHeight="1" x14ac:dyDescent="0.25">
      <c r="A488" s="6">
        <v>11070278</v>
      </c>
      <c r="B488" s="2" t="s">
        <v>131</v>
      </c>
      <c r="C488" s="6">
        <v>6000</v>
      </c>
      <c r="D488" s="23">
        <v>41423</v>
      </c>
      <c r="E488" s="2">
        <v>65978</v>
      </c>
      <c r="F488" s="6" t="s">
        <v>159</v>
      </c>
      <c r="G488" s="6" t="s">
        <v>379</v>
      </c>
      <c r="H488" s="6" t="str">
        <f t="shared" si="9"/>
        <v>May</v>
      </c>
    </row>
    <row r="489" spans="1:8" ht="24.95" customHeight="1" x14ac:dyDescent="0.25">
      <c r="A489" s="6">
        <v>11073194</v>
      </c>
      <c r="B489" s="2" t="s">
        <v>324</v>
      </c>
      <c r="C489" s="6">
        <v>6000</v>
      </c>
      <c r="D489" s="23">
        <v>41478</v>
      </c>
      <c r="E489" s="2">
        <v>99500</v>
      </c>
      <c r="F489" s="6" t="s">
        <v>159</v>
      </c>
      <c r="G489" s="6" t="s">
        <v>379</v>
      </c>
      <c r="H489" s="6" t="str">
        <f t="shared" si="9"/>
        <v>Jul</v>
      </c>
    </row>
    <row r="490" spans="1:8" ht="24.95" customHeight="1" x14ac:dyDescent="0.25">
      <c r="A490" s="6">
        <v>11073194</v>
      </c>
      <c r="B490" s="2" t="s">
        <v>324</v>
      </c>
      <c r="C490" s="6">
        <v>6000</v>
      </c>
      <c r="D490" s="23">
        <v>41450</v>
      </c>
      <c r="E490" s="2">
        <v>461416</v>
      </c>
      <c r="F490" s="6" t="s">
        <v>159</v>
      </c>
      <c r="G490" s="6" t="s">
        <v>379</v>
      </c>
      <c r="H490" s="6" t="str">
        <f t="shared" si="9"/>
        <v>Jun</v>
      </c>
    </row>
    <row r="491" spans="1:8" ht="24.95" customHeight="1" x14ac:dyDescent="0.25">
      <c r="A491" s="6">
        <v>11073194</v>
      </c>
      <c r="B491" s="2" t="s">
        <v>324</v>
      </c>
      <c r="C491" s="6">
        <v>6000</v>
      </c>
      <c r="D491" s="23">
        <v>41537</v>
      </c>
      <c r="E491" s="2">
        <v>248248</v>
      </c>
      <c r="F491" s="6" t="s">
        <v>159</v>
      </c>
      <c r="G491" s="6" t="s">
        <v>379</v>
      </c>
      <c r="H491" s="6" t="str">
        <f t="shared" si="9"/>
        <v>Sep</v>
      </c>
    </row>
    <row r="492" spans="1:8" ht="24.95" customHeight="1" x14ac:dyDescent="0.25">
      <c r="A492" s="6">
        <v>11072596</v>
      </c>
      <c r="B492" s="2" t="s">
        <v>6</v>
      </c>
      <c r="C492" s="6">
        <v>50000</v>
      </c>
      <c r="D492" s="23">
        <v>41422</v>
      </c>
      <c r="E492" s="2">
        <v>970579</v>
      </c>
      <c r="F492" s="6" t="s">
        <v>159</v>
      </c>
      <c r="G492" s="6" t="s">
        <v>379</v>
      </c>
      <c r="H492" s="6" t="str">
        <f t="shared" si="9"/>
        <v>May</v>
      </c>
    </row>
    <row r="493" spans="1:8" ht="24.95" customHeight="1" x14ac:dyDescent="0.25">
      <c r="A493" s="6">
        <v>11072098</v>
      </c>
      <c r="B493" s="2" t="s">
        <v>1</v>
      </c>
      <c r="C493" s="6">
        <v>5000</v>
      </c>
      <c r="D493" s="23">
        <v>41572</v>
      </c>
      <c r="E493" s="2">
        <v>603824</v>
      </c>
      <c r="F493" s="6" t="s">
        <v>159</v>
      </c>
      <c r="G493" s="6" t="s">
        <v>379</v>
      </c>
      <c r="H493" s="6" t="str">
        <f t="shared" si="9"/>
        <v>Oct</v>
      </c>
    </row>
    <row r="494" spans="1:8" ht="24.95" customHeight="1" x14ac:dyDescent="0.25">
      <c r="A494" s="6">
        <v>11072524</v>
      </c>
      <c r="B494" s="2" t="s">
        <v>4</v>
      </c>
      <c r="C494" s="6">
        <v>36001</v>
      </c>
      <c r="D494" s="23">
        <v>41431</v>
      </c>
      <c r="E494" s="2">
        <v>3</v>
      </c>
      <c r="F494" s="6" t="s">
        <v>159</v>
      </c>
      <c r="G494" s="6" t="s">
        <v>379</v>
      </c>
      <c r="H494" s="6" t="str">
        <f t="shared" si="9"/>
        <v>Jun</v>
      </c>
    </row>
    <row r="495" spans="1:8" ht="24.95" customHeight="1" x14ac:dyDescent="0.25">
      <c r="A495" s="6">
        <v>11075632</v>
      </c>
      <c r="B495" s="2" t="s">
        <v>42</v>
      </c>
      <c r="C495" s="6">
        <v>36001</v>
      </c>
      <c r="D495" s="23">
        <v>41604</v>
      </c>
      <c r="E495" s="2">
        <v>502833</v>
      </c>
      <c r="F495" s="6" t="s">
        <v>159</v>
      </c>
      <c r="G495" s="6" t="s">
        <v>379</v>
      </c>
      <c r="H495" s="6" t="str">
        <f t="shared" si="9"/>
        <v>Nov</v>
      </c>
    </row>
    <row r="496" spans="1:8" ht="24.95" customHeight="1" x14ac:dyDescent="0.25">
      <c r="A496" s="6">
        <v>11058791</v>
      </c>
      <c r="B496" s="2" t="s">
        <v>325</v>
      </c>
      <c r="C496" s="6">
        <v>12888</v>
      </c>
      <c r="D496" s="23">
        <v>41533</v>
      </c>
      <c r="E496" s="2">
        <v>612252</v>
      </c>
      <c r="F496" s="6" t="s">
        <v>159</v>
      </c>
      <c r="G496" s="6" t="s">
        <v>379</v>
      </c>
      <c r="H496" s="6" t="str">
        <f t="shared" si="9"/>
        <v>Sep</v>
      </c>
    </row>
    <row r="497" spans="1:8" ht="24.95" customHeight="1" x14ac:dyDescent="0.25">
      <c r="A497" s="6">
        <v>11058746</v>
      </c>
      <c r="B497" s="2" t="s">
        <v>326</v>
      </c>
      <c r="C497" s="6">
        <v>5000</v>
      </c>
      <c r="D497" s="23">
        <v>41597</v>
      </c>
      <c r="E497" s="2">
        <v>497392</v>
      </c>
      <c r="F497" s="6" t="s">
        <v>159</v>
      </c>
      <c r="G497" s="6" t="s">
        <v>379</v>
      </c>
      <c r="H497" s="6" t="str">
        <f t="shared" si="9"/>
        <v>Nov</v>
      </c>
    </row>
    <row r="498" spans="1:8" ht="24.95" customHeight="1" x14ac:dyDescent="0.25">
      <c r="A498" s="6">
        <v>11058746</v>
      </c>
      <c r="B498" s="2" t="s">
        <v>326</v>
      </c>
      <c r="C498" s="6">
        <v>5000</v>
      </c>
      <c r="D498" s="23">
        <v>41619</v>
      </c>
      <c r="E498" s="2">
        <v>497393</v>
      </c>
      <c r="F498" s="6" t="s">
        <v>159</v>
      </c>
      <c r="G498" s="6" t="s">
        <v>379</v>
      </c>
      <c r="H498" s="6" t="str">
        <f t="shared" si="9"/>
        <v>Dec</v>
      </c>
    </row>
    <row r="499" spans="1:8" ht="24.95" customHeight="1" x14ac:dyDescent="0.25">
      <c r="A499" s="6">
        <v>11059495</v>
      </c>
      <c r="B499" s="2" t="s">
        <v>25</v>
      </c>
      <c r="C499" s="6">
        <v>10000</v>
      </c>
      <c r="D499" s="23">
        <v>41607</v>
      </c>
      <c r="E499" s="2">
        <v>899535</v>
      </c>
      <c r="F499" s="6" t="s">
        <v>159</v>
      </c>
      <c r="G499" s="6" t="s">
        <v>379</v>
      </c>
      <c r="H499" s="6" t="str">
        <f t="shared" si="9"/>
        <v>Nov</v>
      </c>
    </row>
    <row r="500" spans="1:8" ht="24.95" customHeight="1" x14ac:dyDescent="0.25">
      <c r="A500" s="6">
        <v>11069276</v>
      </c>
      <c r="B500" s="2" t="s">
        <v>114</v>
      </c>
      <c r="C500" s="6">
        <v>6000</v>
      </c>
      <c r="D500" s="23">
        <v>41382</v>
      </c>
      <c r="E500" s="2">
        <v>98684</v>
      </c>
      <c r="F500" s="6" t="s">
        <v>159</v>
      </c>
      <c r="G500" s="6" t="s">
        <v>379</v>
      </c>
      <c r="H500" s="6" t="str">
        <f t="shared" si="9"/>
        <v>Apr</v>
      </c>
    </row>
    <row r="501" spans="1:8" ht="24.95" customHeight="1" x14ac:dyDescent="0.25">
      <c r="A501" s="6">
        <v>11071483</v>
      </c>
      <c r="B501" s="2" t="s">
        <v>154</v>
      </c>
      <c r="C501" s="6">
        <v>6000</v>
      </c>
      <c r="D501" s="23">
        <v>41412</v>
      </c>
      <c r="E501" s="2">
        <v>724377</v>
      </c>
      <c r="F501" s="6" t="s">
        <v>159</v>
      </c>
      <c r="G501" s="6" t="s">
        <v>379</v>
      </c>
      <c r="H501" s="6" t="str">
        <f t="shared" si="9"/>
        <v>May</v>
      </c>
    </row>
    <row r="502" spans="1:8" ht="24.95" customHeight="1" x14ac:dyDescent="0.25">
      <c r="A502" s="6">
        <v>11071483</v>
      </c>
      <c r="B502" s="2" t="s">
        <v>154</v>
      </c>
      <c r="C502" s="6">
        <v>6000</v>
      </c>
      <c r="D502" s="23">
        <v>41443</v>
      </c>
      <c r="E502" s="2">
        <v>724378</v>
      </c>
      <c r="F502" s="6" t="s">
        <v>159</v>
      </c>
      <c r="G502" s="6" t="s">
        <v>379</v>
      </c>
      <c r="H502" s="6" t="str">
        <f t="shared" si="9"/>
        <v>Jun</v>
      </c>
    </row>
    <row r="503" spans="1:8" ht="24.95" customHeight="1" x14ac:dyDescent="0.25">
      <c r="A503" s="6">
        <v>11071483</v>
      </c>
      <c r="B503" s="2" t="s">
        <v>154</v>
      </c>
      <c r="C503" s="6">
        <v>6000</v>
      </c>
      <c r="D503" s="23">
        <v>41475</v>
      </c>
      <c r="E503" s="2">
        <v>724379</v>
      </c>
      <c r="F503" s="6" t="s">
        <v>159</v>
      </c>
      <c r="G503" s="6" t="s">
        <v>379</v>
      </c>
      <c r="H503" s="6" t="str">
        <f t="shared" si="9"/>
        <v>Jul</v>
      </c>
    </row>
    <row r="504" spans="1:8" ht="24.95" customHeight="1" x14ac:dyDescent="0.25">
      <c r="A504" s="6">
        <v>11071483</v>
      </c>
      <c r="B504" s="2" t="s">
        <v>154</v>
      </c>
      <c r="C504" s="6">
        <v>6000</v>
      </c>
      <c r="D504" s="23">
        <v>41515</v>
      </c>
      <c r="E504" s="2">
        <v>724380</v>
      </c>
      <c r="F504" s="6" t="s">
        <v>159</v>
      </c>
      <c r="G504" s="6" t="s">
        <v>379</v>
      </c>
      <c r="H504" s="6" t="str">
        <f t="shared" si="9"/>
        <v>Aug</v>
      </c>
    </row>
    <row r="505" spans="1:8" ht="24.95" customHeight="1" x14ac:dyDescent="0.25">
      <c r="A505" s="6">
        <v>11071483</v>
      </c>
      <c r="B505" s="2" t="s">
        <v>154</v>
      </c>
      <c r="C505" s="6">
        <v>6000</v>
      </c>
      <c r="D505" s="23">
        <v>41537</v>
      </c>
      <c r="E505" s="2">
        <v>724381</v>
      </c>
      <c r="F505" s="6" t="s">
        <v>159</v>
      </c>
      <c r="G505" s="6" t="s">
        <v>379</v>
      </c>
      <c r="H505" s="6" t="str">
        <f t="shared" si="9"/>
        <v>Sep</v>
      </c>
    </row>
    <row r="506" spans="1:8" ht="24.95" customHeight="1" x14ac:dyDescent="0.25">
      <c r="A506" s="6">
        <v>11073455</v>
      </c>
      <c r="B506" s="2" t="s">
        <v>18</v>
      </c>
      <c r="C506" s="6">
        <v>6000</v>
      </c>
      <c r="D506" s="23">
        <v>41471</v>
      </c>
      <c r="E506" s="2">
        <v>75216</v>
      </c>
      <c r="F506" s="6" t="s">
        <v>159</v>
      </c>
      <c r="G506" s="6" t="s">
        <v>379</v>
      </c>
      <c r="H506" s="6" t="str">
        <f t="shared" si="9"/>
        <v>Jul</v>
      </c>
    </row>
    <row r="507" spans="1:8" ht="24.95" customHeight="1" x14ac:dyDescent="0.25">
      <c r="A507" s="6">
        <v>11032270</v>
      </c>
      <c r="B507" s="2" t="s">
        <v>327</v>
      </c>
      <c r="C507" s="6">
        <v>5000</v>
      </c>
      <c r="D507" s="23">
        <v>41454</v>
      </c>
      <c r="E507" s="2">
        <v>52337</v>
      </c>
      <c r="F507" s="6" t="s">
        <v>159</v>
      </c>
      <c r="G507" s="6" t="s">
        <v>379</v>
      </c>
      <c r="H507" s="6" t="str">
        <f t="shared" si="9"/>
        <v>Jun</v>
      </c>
    </row>
    <row r="508" spans="1:8" ht="24.95" customHeight="1" x14ac:dyDescent="0.25">
      <c r="A508" s="6">
        <v>11046053</v>
      </c>
      <c r="B508" s="2" t="s">
        <v>328</v>
      </c>
      <c r="C508" s="6">
        <v>5000</v>
      </c>
      <c r="D508" s="23">
        <v>41454</v>
      </c>
      <c r="E508" s="2">
        <v>52338</v>
      </c>
      <c r="F508" s="6" t="s">
        <v>159</v>
      </c>
      <c r="G508" s="6" t="s">
        <v>379</v>
      </c>
      <c r="H508" s="6" t="str">
        <f t="shared" si="9"/>
        <v>Jun</v>
      </c>
    </row>
    <row r="509" spans="1:8" ht="24.95" customHeight="1" x14ac:dyDescent="0.25">
      <c r="A509" s="6">
        <v>11074534</v>
      </c>
      <c r="B509" s="2" t="s">
        <v>27</v>
      </c>
      <c r="C509" s="6">
        <v>6000</v>
      </c>
      <c r="D509" s="23">
        <v>41615</v>
      </c>
      <c r="E509" s="2">
        <v>3</v>
      </c>
      <c r="F509" s="6" t="s">
        <v>159</v>
      </c>
      <c r="G509" s="6" t="s">
        <v>379</v>
      </c>
      <c r="H509" s="6" t="str">
        <f t="shared" si="9"/>
        <v>Dec</v>
      </c>
    </row>
    <row r="510" spans="1:8" ht="24.95" customHeight="1" x14ac:dyDescent="0.25">
      <c r="A510" s="6">
        <v>11072287</v>
      </c>
      <c r="B510" s="2" t="s">
        <v>9</v>
      </c>
      <c r="C510" s="6">
        <v>6000</v>
      </c>
      <c r="D510" s="23">
        <v>41400</v>
      </c>
      <c r="E510" s="2">
        <v>105608</v>
      </c>
      <c r="F510" s="6" t="s">
        <v>159</v>
      </c>
      <c r="G510" s="6" t="s">
        <v>379</v>
      </c>
      <c r="H510" s="6" t="str">
        <f t="shared" si="9"/>
        <v>May</v>
      </c>
    </row>
    <row r="511" spans="1:8" ht="24.95" customHeight="1" x14ac:dyDescent="0.25">
      <c r="A511" s="6">
        <v>11020337</v>
      </c>
      <c r="B511" s="2" t="s">
        <v>284</v>
      </c>
      <c r="C511" s="6">
        <v>25000</v>
      </c>
      <c r="D511" s="23">
        <v>41400</v>
      </c>
      <c r="E511" s="2">
        <v>202475</v>
      </c>
      <c r="F511" s="6" t="s">
        <v>159</v>
      </c>
      <c r="G511" s="6" t="s">
        <v>379</v>
      </c>
      <c r="H511" s="6" t="str">
        <f t="shared" si="9"/>
        <v>May</v>
      </c>
    </row>
    <row r="512" spans="1:8" ht="24.95" customHeight="1" x14ac:dyDescent="0.25">
      <c r="A512" s="6">
        <v>11070278</v>
      </c>
      <c r="B512" s="2" t="s">
        <v>131</v>
      </c>
      <c r="C512" s="6">
        <v>6000</v>
      </c>
      <c r="D512" s="23">
        <v>41404</v>
      </c>
      <c r="E512" s="2">
        <v>65976</v>
      </c>
      <c r="F512" s="6" t="s">
        <v>159</v>
      </c>
      <c r="G512" s="6" t="s">
        <v>379</v>
      </c>
      <c r="H512" s="6" t="str">
        <f t="shared" si="9"/>
        <v>May</v>
      </c>
    </row>
    <row r="513" spans="1:8" ht="24.95" customHeight="1" x14ac:dyDescent="0.25">
      <c r="A513" s="6">
        <v>11020337</v>
      </c>
      <c r="B513" s="2" t="s">
        <v>284</v>
      </c>
      <c r="C513" s="6">
        <v>25000</v>
      </c>
      <c r="D513" s="23">
        <v>41410</v>
      </c>
      <c r="E513" s="2">
        <v>202475</v>
      </c>
      <c r="F513" s="6" t="s">
        <v>159</v>
      </c>
      <c r="G513" s="6" t="s">
        <v>379</v>
      </c>
      <c r="H513" s="6" t="str">
        <f t="shared" si="9"/>
        <v>May</v>
      </c>
    </row>
    <row r="514" spans="1:8" ht="24.95" customHeight="1" x14ac:dyDescent="0.25">
      <c r="A514" s="6">
        <v>11057094</v>
      </c>
      <c r="B514" s="2" t="s">
        <v>165</v>
      </c>
      <c r="C514" s="6">
        <v>5000</v>
      </c>
      <c r="D514" s="23">
        <v>41410</v>
      </c>
      <c r="E514" s="2">
        <v>787918</v>
      </c>
      <c r="F514" s="6" t="s">
        <v>159</v>
      </c>
      <c r="G514" s="6" t="s">
        <v>379</v>
      </c>
      <c r="H514" s="6" t="str">
        <f t="shared" si="9"/>
        <v>May</v>
      </c>
    </row>
    <row r="515" spans="1:8" ht="24.95" customHeight="1" x14ac:dyDescent="0.25">
      <c r="A515" s="6">
        <v>11070419</v>
      </c>
      <c r="B515" s="2" t="s">
        <v>137</v>
      </c>
      <c r="C515" s="6">
        <v>36000</v>
      </c>
      <c r="D515" s="23">
        <v>41440</v>
      </c>
      <c r="E515" s="2">
        <v>16379</v>
      </c>
      <c r="F515" s="6" t="s">
        <v>159</v>
      </c>
      <c r="G515" s="6" t="s">
        <v>379</v>
      </c>
      <c r="H515" s="6" t="str">
        <f t="shared" ref="H515:H578" si="10">TEXT(D515,"mmm")</f>
        <v>Jun</v>
      </c>
    </row>
    <row r="516" spans="1:8" ht="24.95" customHeight="1" x14ac:dyDescent="0.25">
      <c r="A516" s="6">
        <v>11067305</v>
      </c>
      <c r="B516" s="2" t="s">
        <v>87</v>
      </c>
      <c r="C516" s="6">
        <v>55001</v>
      </c>
      <c r="D516" s="23">
        <v>41415</v>
      </c>
      <c r="E516" s="2">
        <v>99344</v>
      </c>
      <c r="F516" s="6" t="s">
        <v>159</v>
      </c>
      <c r="G516" s="6" t="s">
        <v>379</v>
      </c>
      <c r="H516" s="6" t="str">
        <f t="shared" si="10"/>
        <v>May</v>
      </c>
    </row>
    <row r="517" spans="1:8" ht="24.95" customHeight="1" x14ac:dyDescent="0.25">
      <c r="A517" s="6">
        <v>11057094</v>
      </c>
      <c r="B517" s="2" t="s">
        <v>165</v>
      </c>
      <c r="C517" s="6">
        <v>5000</v>
      </c>
      <c r="D517" s="23">
        <v>41422</v>
      </c>
      <c r="E517" s="2">
        <v>787918</v>
      </c>
      <c r="F517" s="6" t="s">
        <v>159</v>
      </c>
      <c r="G517" s="6" t="s">
        <v>379</v>
      </c>
      <c r="H517" s="6" t="str">
        <f t="shared" si="10"/>
        <v>May</v>
      </c>
    </row>
    <row r="518" spans="1:8" ht="24.95" customHeight="1" x14ac:dyDescent="0.25">
      <c r="A518" s="6">
        <v>11060145</v>
      </c>
      <c r="B518" s="2" t="s">
        <v>201</v>
      </c>
      <c r="C518" s="6">
        <v>10000</v>
      </c>
      <c r="D518" s="23">
        <v>41425</v>
      </c>
      <c r="E518" s="2">
        <v>861395</v>
      </c>
      <c r="F518" s="6" t="s">
        <v>159</v>
      </c>
      <c r="G518" s="6" t="s">
        <v>379</v>
      </c>
      <c r="H518" s="6" t="str">
        <f t="shared" si="10"/>
        <v>May</v>
      </c>
    </row>
    <row r="519" spans="1:8" ht="24.95" customHeight="1" x14ac:dyDescent="0.25">
      <c r="A519" s="6">
        <v>11065436</v>
      </c>
      <c r="B519" s="2" t="s">
        <v>47</v>
      </c>
      <c r="C519" s="6">
        <v>110000</v>
      </c>
      <c r="D519" s="23">
        <v>41426</v>
      </c>
      <c r="E519" s="2">
        <v>27664</v>
      </c>
      <c r="F519" s="6" t="s">
        <v>159</v>
      </c>
      <c r="G519" s="6" t="s">
        <v>379</v>
      </c>
      <c r="H519" s="6" t="str">
        <f t="shared" si="10"/>
        <v>Jun</v>
      </c>
    </row>
    <row r="520" spans="1:8" ht="24.95" customHeight="1" x14ac:dyDescent="0.25">
      <c r="A520" s="6">
        <v>11069117</v>
      </c>
      <c r="B520" s="2" t="s">
        <v>111</v>
      </c>
      <c r="C520" s="6">
        <v>6000</v>
      </c>
      <c r="D520" s="23">
        <v>41475</v>
      </c>
      <c r="E520" s="2">
        <v>846205</v>
      </c>
      <c r="F520" s="6" t="s">
        <v>159</v>
      </c>
      <c r="G520" s="6" t="s">
        <v>379</v>
      </c>
      <c r="H520" s="6" t="str">
        <f t="shared" si="10"/>
        <v>Jul</v>
      </c>
    </row>
    <row r="521" spans="1:8" ht="24.95" customHeight="1" x14ac:dyDescent="0.25">
      <c r="A521" s="6">
        <v>11073286</v>
      </c>
      <c r="B521" s="2" t="s">
        <v>15</v>
      </c>
      <c r="C521" s="6">
        <v>6000</v>
      </c>
      <c r="D521" s="23">
        <v>41463</v>
      </c>
      <c r="E521" s="2">
        <v>849788</v>
      </c>
      <c r="F521" s="6" t="s">
        <v>159</v>
      </c>
      <c r="G521" s="6" t="s">
        <v>379</v>
      </c>
      <c r="H521" s="6" t="str">
        <f t="shared" si="10"/>
        <v>Jul</v>
      </c>
    </row>
    <row r="522" spans="1:8" ht="24.95" customHeight="1" x14ac:dyDescent="0.25">
      <c r="A522" s="6">
        <v>11073286</v>
      </c>
      <c r="B522" s="2" t="s">
        <v>15</v>
      </c>
      <c r="C522" s="6">
        <v>15000</v>
      </c>
      <c r="D522" s="23">
        <v>41542</v>
      </c>
      <c r="E522" s="2">
        <v>849789</v>
      </c>
      <c r="F522" s="6" t="s">
        <v>159</v>
      </c>
      <c r="G522" s="6" t="s">
        <v>379</v>
      </c>
      <c r="H522" s="6" t="str">
        <f t="shared" si="10"/>
        <v>Sep</v>
      </c>
    </row>
    <row r="523" spans="1:8" ht="24.95" customHeight="1" x14ac:dyDescent="0.25">
      <c r="A523" s="6">
        <v>11073286</v>
      </c>
      <c r="B523" s="2" t="s">
        <v>15</v>
      </c>
      <c r="C523" s="6">
        <v>15000</v>
      </c>
      <c r="D523" s="23">
        <v>41639</v>
      </c>
      <c r="E523" s="2">
        <v>849790</v>
      </c>
      <c r="F523" s="6" t="s">
        <v>159</v>
      </c>
      <c r="G523" s="6" t="s">
        <v>379</v>
      </c>
      <c r="H523" s="6" t="str">
        <f t="shared" si="10"/>
        <v>Dec</v>
      </c>
    </row>
    <row r="524" spans="1:8" ht="24.95" customHeight="1" x14ac:dyDescent="0.25">
      <c r="A524" s="6">
        <v>11072596</v>
      </c>
      <c r="B524" s="2" t="s">
        <v>6</v>
      </c>
      <c r="C524" s="6">
        <v>50000</v>
      </c>
      <c r="D524" s="23">
        <v>41429</v>
      </c>
      <c r="E524" s="2">
        <v>970579</v>
      </c>
      <c r="F524" s="6" t="s">
        <v>159</v>
      </c>
      <c r="G524" s="6" t="s">
        <v>379</v>
      </c>
      <c r="H524" s="6" t="str">
        <f t="shared" si="10"/>
        <v>Jun</v>
      </c>
    </row>
    <row r="525" spans="1:8" ht="24.95" customHeight="1" x14ac:dyDescent="0.25">
      <c r="A525" s="6">
        <v>11070278</v>
      </c>
      <c r="B525" s="2" t="s">
        <v>131</v>
      </c>
      <c r="C525" s="6">
        <v>6000</v>
      </c>
      <c r="D525" s="23">
        <v>41432</v>
      </c>
      <c r="E525" s="2">
        <v>65978</v>
      </c>
      <c r="F525" s="6" t="s">
        <v>159</v>
      </c>
      <c r="G525" s="6" t="s">
        <v>379</v>
      </c>
      <c r="H525" s="6" t="str">
        <f t="shared" si="10"/>
        <v>Jun</v>
      </c>
    </row>
    <row r="526" spans="1:8" ht="24.95" customHeight="1" x14ac:dyDescent="0.25">
      <c r="A526" s="6">
        <v>11072578</v>
      </c>
      <c r="B526" s="2" t="s">
        <v>5</v>
      </c>
      <c r="C526" s="6">
        <v>55001</v>
      </c>
      <c r="D526" s="23">
        <v>41432</v>
      </c>
      <c r="E526" s="2">
        <v>117021</v>
      </c>
      <c r="F526" s="6" t="s">
        <v>159</v>
      </c>
      <c r="G526" s="6" t="s">
        <v>379</v>
      </c>
      <c r="H526" s="6" t="str">
        <f t="shared" si="10"/>
        <v>Jun</v>
      </c>
    </row>
    <row r="527" spans="1:8" ht="24.95" customHeight="1" x14ac:dyDescent="0.25">
      <c r="A527" s="6">
        <v>11063773</v>
      </c>
      <c r="B527" s="2" t="s">
        <v>197</v>
      </c>
      <c r="C527" s="6">
        <v>6000</v>
      </c>
      <c r="D527" s="23">
        <v>41437</v>
      </c>
      <c r="E527" s="2">
        <v>541357</v>
      </c>
      <c r="F527" s="6" t="s">
        <v>159</v>
      </c>
      <c r="G527" s="6" t="s">
        <v>379</v>
      </c>
      <c r="H527" s="6" t="str">
        <f t="shared" si="10"/>
        <v>Jun</v>
      </c>
    </row>
    <row r="528" spans="1:8" ht="24.95" customHeight="1" x14ac:dyDescent="0.25">
      <c r="A528" s="6">
        <v>11071483</v>
      </c>
      <c r="B528" s="2" t="s">
        <v>154</v>
      </c>
      <c r="C528" s="6">
        <v>6000</v>
      </c>
      <c r="D528" s="23">
        <v>41440</v>
      </c>
      <c r="E528" s="2">
        <v>724377</v>
      </c>
      <c r="F528" s="6" t="s">
        <v>159</v>
      </c>
      <c r="G528" s="6" t="s">
        <v>379</v>
      </c>
      <c r="H528" s="6" t="str">
        <f t="shared" si="10"/>
        <v>Jun</v>
      </c>
    </row>
    <row r="529" spans="1:8" ht="24.95" customHeight="1" x14ac:dyDescent="0.25">
      <c r="A529" s="6">
        <v>11050277</v>
      </c>
      <c r="B529" s="2" t="s">
        <v>186</v>
      </c>
      <c r="C529" s="6">
        <v>12000</v>
      </c>
      <c r="D529" s="23">
        <v>41491</v>
      </c>
      <c r="E529" s="2">
        <v>10</v>
      </c>
      <c r="F529" s="6" t="s">
        <v>159</v>
      </c>
      <c r="G529" s="6" t="s">
        <v>379</v>
      </c>
      <c r="H529" s="6" t="str">
        <f t="shared" si="10"/>
        <v>Aug</v>
      </c>
    </row>
    <row r="530" spans="1:8" ht="24.95" customHeight="1" x14ac:dyDescent="0.25">
      <c r="A530" s="6">
        <v>11025641</v>
      </c>
      <c r="B530" s="2" t="s">
        <v>149</v>
      </c>
      <c r="C530" s="6">
        <v>50000</v>
      </c>
      <c r="D530" s="23">
        <v>41485</v>
      </c>
      <c r="E530" s="2">
        <v>281828</v>
      </c>
      <c r="F530" s="6" t="s">
        <v>159</v>
      </c>
      <c r="G530" s="6" t="s">
        <v>379</v>
      </c>
      <c r="H530" s="6" t="str">
        <f t="shared" si="10"/>
        <v>Jul</v>
      </c>
    </row>
    <row r="531" spans="1:8" ht="24.95" customHeight="1" x14ac:dyDescent="0.25">
      <c r="A531" s="6">
        <v>11071243</v>
      </c>
      <c r="B531" s="2" t="s">
        <v>145</v>
      </c>
      <c r="C531" s="6">
        <v>12000</v>
      </c>
      <c r="D531" s="23">
        <v>41450</v>
      </c>
      <c r="E531" s="2">
        <v>114205</v>
      </c>
      <c r="F531" s="6" t="s">
        <v>159</v>
      </c>
      <c r="G531" s="6" t="s">
        <v>379</v>
      </c>
      <c r="H531" s="6" t="str">
        <f t="shared" si="10"/>
        <v>Jun</v>
      </c>
    </row>
    <row r="532" spans="1:8" ht="24.95" customHeight="1" x14ac:dyDescent="0.25">
      <c r="A532" s="6">
        <v>11070278</v>
      </c>
      <c r="B532" s="2" t="s">
        <v>131</v>
      </c>
      <c r="C532" s="6">
        <v>6000</v>
      </c>
      <c r="D532" s="23">
        <v>41444</v>
      </c>
      <c r="E532" s="2">
        <v>65978</v>
      </c>
      <c r="F532" s="6" t="s">
        <v>159</v>
      </c>
      <c r="G532" s="6" t="s">
        <v>379</v>
      </c>
      <c r="H532" s="6" t="str">
        <f t="shared" si="10"/>
        <v>Jun</v>
      </c>
    </row>
    <row r="533" spans="1:8" ht="24.95" customHeight="1" x14ac:dyDescent="0.25">
      <c r="A533" s="6">
        <v>11073316</v>
      </c>
      <c r="B533" s="2" t="s">
        <v>308</v>
      </c>
      <c r="C533" s="6">
        <v>12000</v>
      </c>
      <c r="D533" s="23">
        <v>41450</v>
      </c>
      <c r="E533" s="2">
        <v>170876</v>
      </c>
      <c r="F533" s="6" t="s">
        <v>159</v>
      </c>
      <c r="G533" s="6" t="s">
        <v>379</v>
      </c>
      <c r="H533" s="6" t="str">
        <f t="shared" si="10"/>
        <v>Jun</v>
      </c>
    </row>
    <row r="534" spans="1:8" ht="24.95" customHeight="1" x14ac:dyDescent="0.25">
      <c r="A534" s="6">
        <v>11071243</v>
      </c>
      <c r="B534" s="2" t="s">
        <v>145</v>
      </c>
      <c r="C534" s="6">
        <v>12000</v>
      </c>
      <c r="D534" s="23">
        <v>41452</v>
      </c>
      <c r="E534" s="2">
        <v>508681</v>
      </c>
      <c r="F534" s="6" t="s">
        <v>159</v>
      </c>
      <c r="G534" s="6" t="s">
        <v>379</v>
      </c>
      <c r="H534" s="6" t="str">
        <f t="shared" si="10"/>
        <v>Jun</v>
      </c>
    </row>
    <row r="535" spans="1:8" ht="24.95" customHeight="1" x14ac:dyDescent="0.25">
      <c r="A535" s="6">
        <v>11070278</v>
      </c>
      <c r="B535" s="2" t="s">
        <v>131</v>
      </c>
      <c r="C535" s="6">
        <v>6000</v>
      </c>
      <c r="D535" s="23">
        <v>41454</v>
      </c>
      <c r="E535" s="2">
        <v>65977</v>
      </c>
      <c r="F535" s="6" t="s">
        <v>159</v>
      </c>
      <c r="G535" s="6" t="s">
        <v>379</v>
      </c>
      <c r="H535" s="6" t="str">
        <f t="shared" si="10"/>
        <v>Jun</v>
      </c>
    </row>
    <row r="536" spans="1:8" ht="24.95" customHeight="1" x14ac:dyDescent="0.25">
      <c r="A536" s="6">
        <v>11073316</v>
      </c>
      <c r="B536" s="2" t="s">
        <v>308</v>
      </c>
      <c r="C536" s="6">
        <v>12000</v>
      </c>
      <c r="D536" s="23">
        <v>41463</v>
      </c>
      <c r="E536" s="2">
        <v>170876</v>
      </c>
      <c r="F536" s="6" t="s">
        <v>159</v>
      </c>
      <c r="G536" s="6" t="s">
        <v>379</v>
      </c>
      <c r="H536" s="6" t="str">
        <f t="shared" si="10"/>
        <v>Jul</v>
      </c>
    </row>
    <row r="537" spans="1:8" ht="24.95" customHeight="1" x14ac:dyDescent="0.25">
      <c r="A537" s="6">
        <v>11068798</v>
      </c>
      <c r="B537" s="2" t="s">
        <v>329</v>
      </c>
      <c r="C537" s="6">
        <v>6000</v>
      </c>
      <c r="D537" s="23">
        <v>41463</v>
      </c>
      <c r="E537" s="2">
        <v>6</v>
      </c>
      <c r="F537" s="6" t="s">
        <v>159</v>
      </c>
      <c r="G537" s="6" t="s">
        <v>379</v>
      </c>
      <c r="H537" s="6" t="str">
        <f t="shared" si="10"/>
        <v>Jul</v>
      </c>
    </row>
    <row r="538" spans="1:8" ht="24.95" customHeight="1" x14ac:dyDescent="0.25">
      <c r="A538" s="6">
        <v>11073162</v>
      </c>
      <c r="B538" s="2" t="s">
        <v>330</v>
      </c>
      <c r="C538" s="6">
        <v>200000</v>
      </c>
      <c r="D538" s="23">
        <v>41577</v>
      </c>
      <c r="E538" s="2">
        <v>112</v>
      </c>
      <c r="F538" s="6" t="s">
        <v>159</v>
      </c>
      <c r="G538" s="6" t="s">
        <v>379</v>
      </c>
      <c r="H538" s="6" t="str">
        <f t="shared" si="10"/>
        <v>Oct</v>
      </c>
    </row>
    <row r="539" spans="1:8" ht="24.95" customHeight="1" x14ac:dyDescent="0.25">
      <c r="A539" s="6">
        <v>11073650</v>
      </c>
      <c r="B539" s="2" t="s">
        <v>19</v>
      </c>
      <c r="C539" s="6">
        <v>6000</v>
      </c>
      <c r="D539" s="23">
        <v>41515</v>
      </c>
      <c r="E539" s="2">
        <v>58</v>
      </c>
      <c r="F539" s="6" t="s">
        <v>159</v>
      </c>
      <c r="G539" s="6" t="s">
        <v>379</v>
      </c>
      <c r="H539" s="6" t="str">
        <f t="shared" si="10"/>
        <v>Aug</v>
      </c>
    </row>
    <row r="540" spans="1:8" ht="24.95" customHeight="1" x14ac:dyDescent="0.25">
      <c r="A540" s="6">
        <v>11073650</v>
      </c>
      <c r="B540" s="2" t="s">
        <v>19</v>
      </c>
      <c r="C540" s="6">
        <v>6000</v>
      </c>
      <c r="D540" s="23">
        <v>41570</v>
      </c>
      <c r="E540" s="2">
        <v>60</v>
      </c>
      <c r="F540" s="6" t="s">
        <v>159</v>
      </c>
      <c r="G540" s="6" t="s">
        <v>379</v>
      </c>
      <c r="H540" s="6" t="str">
        <f t="shared" si="10"/>
        <v>Oct</v>
      </c>
    </row>
    <row r="541" spans="1:8" ht="24.95" customHeight="1" x14ac:dyDescent="0.25">
      <c r="A541" s="6">
        <v>11064775</v>
      </c>
      <c r="B541" s="2" t="s">
        <v>60</v>
      </c>
      <c r="C541" s="6">
        <v>50000</v>
      </c>
      <c r="D541" s="23">
        <v>41516</v>
      </c>
      <c r="E541" s="2">
        <v>523694</v>
      </c>
      <c r="F541" s="6" t="s">
        <v>159</v>
      </c>
      <c r="G541" s="6" t="s">
        <v>379</v>
      </c>
      <c r="H541" s="6" t="str">
        <f t="shared" si="10"/>
        <v>Aug</v>
      </c>
    </row>
    <row r="542" spans="1:8" ht="24.95" customHeight="1" x14ac:dyDescent="0.25">
      <c r="A542" s="6">
        <v>11072524</v>
      </c>
      <c r="B542" s="2" t="s">
        <v>4</v>
      </c>
      <c r="C542" s="6">
        <v>36001</v>
      </c>
      <c r="D542" s="23">
        <v>41475</v>
      </c>
      <c r="E542" s="2">
        <v>3</v>
      </c>
      <c r="F542" s="6" t="s">
        <v>159</v>
      </c>
      <c r="G542" s="6" t="s">
        <v>379</v>
      </c>
      <c r="H542" s="6" t="str">
        <f t="shared" si="10"/>
        <v>Jul</v>
      </c>
    </row>
    <row r="543" spans="1:8" ht="24.95" customHeight="1" x14ac:dyDescent="0.25">
      <c r="A543" s="6">
        <v>11057094</v>
      </c>
      <c r="B543" s="2" t="s">
        <v>165</v>
      </c>
      <c r="C543" s="6">
        <v>5000</v>
      </c>
      <c r="D543" s="23">
        <v>41480</v>
      </c>
      <c r="E543" s="2">
        <v>787919</v>
      </c>
      <c r="F543" s="6" t="s">
        <v>159</v>
      </c>
      <c r="G543" s="6" t="s">
        <v>379</v>
      </c>
      <c r="H543" s="6" t="str">
        <f t="shared" si="10"/>
        <v>Jul</v>
      </c>
    </row>
    <row r="544" spans="1:8" ht="24.95" customHeight="1" x14ac:dyDescent="0.25">
      <c r="A544" s="6">
        <v>11073316</v>
      </c>
      <c r="B544" s="2" t="s">
        <v>308</v>
      </c>
      <c r="C544" s="6">
        <v>12000</v>
      </c>
      <c r="D544" s="23">
        <v>41480</v>
      </c>
      <c r="E544" s="2">
        <v>170876</v>
      </c>
      <c r="F544" s="6" t="s">
        <v>159</v>
      </c>
      <c r="G544" s="6" t="s">
        <v>379</v>
      </c>
      <c r="H544" s="6" t="str">
        <f t="shared" si="10"/>
        <v>Jul</v>
      </c>
    </row>
    <row r="545" spans="1:8" ht="24.95" customHeight="1" x14ac:dyDescent="0.25">
      <c r="A545" s="6">
        <v>11069276</v>
      </c>
      <c r="B545" s="2" t="s">
        <v>114</v>
      </c>
      <c r="C545" s="6">
        <v>6000</v>
      </c>
      <c r="D545" s="23">
        <v>41485</v>
      </c>
      <c r="E545" s="2">
        <v>344483</v>
      </c>
      <c r="F545" s="6" t="s">
        <v>159</v>
      </c>
      <c r="G545" s="6" t="s">
        <v>379</v>
      </c>
      <c r="H545" s="6" t="str">
        <f t="shared" si="10"/>
        <v>Jul</v>
      </c>
    </row>
    <row r="546" spans="1:8" ht="24.95" customHeight="1" x14ac:dyDescent="0.25">
      <c r="A546" s="6">
        <v>11073762</v>
      </c>
      <c r="B546" s="2" t="s">
        <v>21</v>
      </c>
      <c r="C546" s="6">
        <v>6000</v>
      </c>
      <c r="D546" s="23">
        <v>41541</v>
      </c>
      <c r="E546" s="2">
        <v>53254</v>
      </c>
      <c r="F546" s="6" t="s">
        <v>159</v>
      </c>
      <c r="G546" s="6" t="s">
        <v>379</v>
      </c>
      <c r="H546" s="6" t="str">
        <f t="shared" si="10"/>
        <v>Sep</v>
      </c>
    </row>
    <row r="547" spans="1:8" ht="24.95" customHeight="1" x14ac:dyDescent="0.25">
      <c r="A547" s="6">
        <v>11071434</v>
      </c>
      <c r="B547" s="2" t="s">
        <v>283</v>
      </c>
      <c r="C547" s="6">
        <v>10000</v>
      </c>
      <c r="D547" s="23">
        <v>41480</v>
      </c>
      <c r="E547" s="2">
        <v>783125</v>
      </c>
      <c r="F547" s="6" t="s">
        <v>159</v>
      </c>
      <c r="G547" s="6" t="s">
        <v>379</v>
      </c>
      <c r="H547" s="6" t="str">
        <f t="shared" si="10"/>
        <v>Jul</v>
      </c>
    </row>
    <row r="548" spans="1:8" ht="24.95" customHeight="1" x14ac:dyDescent="0.25">
      <c r="A548" s="6">
        <v>11070419</v>
      </c>
      <c r="B548" s="2" t="s">
        <v>137</v>
      </c>
      <c r="C548" s="6">
        <v>36000</v>
      </c>
      <c r="D548" s="23">
        <v>41485</v>
      </c>
      <c r="E548" s="2">
        <v>16379</v>
      </c>
      <c r="F548" s="6" t="s">
        <v>159</v>
      </c>
      <c r="G548" s="6" t="s">
        <v>379</v>
      </c>
      <c r="H548" s="6" t="str">
        <f t="shared" si="10"/>
        <v>Jul</v>
      </c>
    </row>
    <row r="549" spans="1:8" ht="24.95" customHeight="1" x14ac:dyDescent="0.25">
      <c r="A549" s="6">
        <v>11073316</v>
      </c>
      <c r="B549" s="2" t="s">
        <v>308</v>
      </c>
      <c r="C549" s="6">
        <v>12000</v>
      </c>
      <c r="D549" s="23">
        <v>41492</v>
      </c>
      <c r="E549" s="2">
        <v>170877</v>
      </c>
      <c r="F549" s="6" t="s">
        <v>159</v>
      </c>
      <c r="G549" s="6" t="s">
        <v>379</v>
      </c>
      <c r="H549" s="6" t="str">
        <f t="shared" si="10"/>
        <v>Aug</v>
      </c>
    </row>
    <row r="550" spans="1:8" ht="24.95" customHeight="1" x14ac:dyDescent="0.25">
      <c r="A550" s="6">
        <v>11037459</v>
      </c>
      <c r="B550" s="2" t="s">
        <v>319</v>
      </c>
      <c r="C550" s="6">
        <v>2000</v>
      </c>
      <c r="D550" s="23">
        <v>41491</v>
      </c>
      <c r="E550" s="2">
        <v>822960</v>
      </c>
      <c r="F550" s="6" t="s">
        <v>159</v>
      </c>
      <c r="G550" s="6" t="s">
        <v>379</v>
      </c>
      <c r="H550" s="6" t="str">
        <f t="shared" si="10"/>
        <v>Aug</v>
      </c>
    </row>
    <row r="551" spans="1:8" ht="24.95" customHeight="1" x14ac:dyDescent="0.25">
      <c r="A551" s="6">
        <v>11073455</v>
      </c>
      <c r="B551" s="2" t="s">
        <v>18</v>
      </c>
      <c r="C551" s="6">
        <v>6000</v>
      </c>
      <c r="D551" s="23">
        <v>41502</v>
      </c>
      <c r="E551" s="2">
        <v>75216</v>
      </c>
      <c r="F551" s="6" t="s">
        <v>159</v>
      </c>
      <c r="G551" s="6" t="s">
        <v>379</v>
      </c>
      <c r="H551" s="6" t="str">
        <f t="shared" si="10"/>
        <v>Aug</v>
      </c>
    </row>
    <row r="552" spans="1:8" ht="24.95" customHeight="1" x14ac:dyDescent="0.25">
      <c r="A552" s="6">
        <v>11074289</v>
      </c>
      <c r="B552" s="2" t="s">
        <v>23</v>
      </c>
      <c r="C552" s="6">
        <v>11000</v>
      </c>
      <c r="D552" s="23">
        <v>41542</v>
      </c>
      <c r="E552" s="2">
        <v>42445</v>
      </c>
      <c r="F552" s="6" t="s">
        <v>159</v>
      </c>
      <c r="G552" s="6" t="s">
        <v>379</v>
      </c>
      <c r="H552" s="6" t="str">
        <f t="shared" si="10"/>
        <v>Sep</v>
      </c>
    </row>
    <row r="553" spans="1:8" ht="24.95" customHeight="1" x14ac:dyDescent="0.25">
      <c r="A553" s="6">
        <v>11072578</v>
      </c>
      <c r="B553" s="2" t="s">
        <v>5</v>
      </c>
      <c r="C553" s="6">
        <v>10000</v>
      </c>
      <c r="D553" s="23">
        <v>41557</v>
      </c>
      <c r="E553" s="2">
        <v>117024</v>
      </c>
      <c r="F553" s="6" t="s">
        <v>159</v>
      </c>
      <c r="G553" s="6" t="s">
        <v>379</v>
      </c>
      <c r="H553" s="6" t="str">
        <f t="shared" si="10"/>
        <v>Oct</v>
      </c>
    </row>
    <row r="554" spans="1:8" ht="24.95" customHeight="1" x14ac:dyDescent="0.25">
      <c r="A554" s="6">
        <v>11074768</v>
      </c>
      <c r="B554" s="2" t="s">
        <v>31</v>
      </c>
      <c r="C554" s="6">
        <v>5000</v>
      </c>
      <c r="D554" s="23">
        <v>41592</v>
      </c>
      <c r="E554" s="2">
        <v>138852</v>
      </c>
      <c r="F554" s="6" t="s">
        <v>159</v>
      </c>
      <c r="G554" s="6" t="s">
        <v>379</v>
      </c>
      <c r="H554" s="6" t="str">
        <f t="shared" si="10"/>
        <v>Nov</v>
      </c>
    </row>
    <row r="555" spans="1:8" ht="24.95" customHeight="1" x14ac:dyDescent="0.25">
      <c r="A555" s="6">
        <v>11066921</v>
      </c>
      <c r="B555" s="2" t="s">
        <v>84</v>
      </c>
      <c r="C555" s="6">
        <v>6000</v>
      </c>
      <c r="D555" s="23">
        <v>41627</v>
      </c>
      <c r="E555" s="2">
        <v>479799</v>
      </c>
      <c r="F555" s="6" t="s">
        <v>159</v>
      </c>
      <c r="G555" s="6" t="s">
        <v>379</v>
      </c>
      <c r="H555" s="6" t="str">
        <f t="shared" si="10"/>
        <v>Dec</v>
      </c>
    </row>
    <row r="556" spans="1:8" ht="24.95" customHeight="1" x14ac:dyDescent="0.25">
      <c r="A556" s="6">
        <v>11074951</v>
      </c>
      <c r="B556" s="2" t="s">
        <v>35</v>
      </c>
      <c r="C556" s="6">
        <v>20000</v>
      </c>
      <c r="D556" s="23">
        <v>41543</v>
      </c>
      <c r="E556" s="2">
        <v>98648</v>
      </c>
      <c r="F556" s="6" t="s">
        <v>159</v>
      </c>
      <c r="G556" s="6" t="s">
        <v>379</v>
      </c>
      <c r="H556" s="6" t="str">
        <f t="shared" si="10"/>
        <v>Sep</v>
      </c>
    </row>
    <row r="557" spans="1:8" ht="24.95" customHeight="1" x14ac:dyDescent="0.25">
      <c r="A557" s="6">
        <v>11074948</v>
      </c>
      <c r="B557" s="2" t="s">
        <v>34</v>
      </c>
      <c r="C557" s="6">
        <v>15000</v>
      </c>
      <c r="D557" s="23">
        <v>41618</v>
      </c>
      <c r="E557" s="2">
        <v>935573</v>
      </c>
      <c r="F557" s="6" t="s">
        <v>159</v>
      </c>
      <c r="G557" s="6" t="s">
        <v>379</v>
      </c>
      <c r="H557" s="6" t="str">
        <f t="shared" si="10"/>
        <v>Dec</v>
      </c>
    </row>
    <row r="558" spans="1:8" ht="24.95" customHeight="1" x14ac:dyDescent="0.25">
      <c r="A558" s="6">
        <v>11043252</v>
      </c>
      <c r="B558" s="2" t="s">
        <v>331</v>
      </c>
      <c r="C558" s="6">
        <v>50001</v>
      </c>
      <c r="D558" s="23">
        <v>41547</v>
      </c>
      <c r="E558" s="2">
        <v>732051</v>
      </c>
      <c r="F558" s="6" t="s">
        <v>159</v>
      </c>
      <c r="G558" s="6" t="s">
        <v>379</v>
      </c>
      <c r="H558" s="6" t="str">
        <f t="shared" si="10"/>
        <v>Sep</v>
      </c>
    </row>
    <row r="559" spans="1:8" ht="24.95" customHeight="1" x14ac:dyDescent="0.25">
      <c r="A559" s="6">
        <v>11044096</v>
      </c>
      <c r="B559" s="2" t="s">
        <v>332</v>
      </c>
      <c r="C559" s="6">
        <v>108000</v>
      </c>
      <c r="D559" s="23">
        <v>41547</v>
      </c>
      <c r="E559" s="2">
        <v>48594</v>
      </c>
      <c r="F559" s="6" t="s">
        <v>159</v>
      </c>
      <c r="G559" s="6" t="s">
        <v>379</v>
      </c>
      <c r="H559" s="6" t="str">
        <f t="shared" si="10"/>
        <v>Sep</v>
      </c>
    </row>
    <row r="560" spans="1:8" ht="24.95" customHeight="1" x14ac:dyDescent="0.25">
      <c r="A560" s="6">
        <v>11074657</v>
      </c>
      <c r="B560" s="2" t="s">
        <v>29</v>
      </c>
      <c r="C560" s="6">
        <v>6000</v>
      </c>
      <c r="D560" s="23">
        <v>41604</v>
      </c>
      <c r="E560" s="2">
        <v>576922</v>
      </c>
      <c r="F560" s="6" t="s">
        <v>159</v>
      </c>
      <c r="G560" s="6" t="s">
        <v>379</v>
      </c>
      <c r="H560" s="6" t="str">
        <f t="shared" si="10"/>
        <v>Nov</v>
      </c>
    </row>
    <row r="561" spans="1:8" ht="24.95" customHeight="1" x14ac:dyDescent="0.25">
      <c r="A561" s="6">
        <v>11075055</v>
      </c>
      <c r="B561" s="2" t="s">
        <v>36</v>
      </c>
      <c r="C561" s="6">
        <v>6000</v>
      </c>
      <c r="D561" s="23">
        <v>41604</v>
      </c>
      <c r="E561" s="2">
        <v>815727</v>
      </c>
      <c r="F561" s="6" t="s">
        <v>159</v>
      </c>
      <c r="G561" s="6" t="s">
        <v>379</v>
      </c>
      <c r="H561" s="6" t="str">
        <f t="shared" si="10"/>
        <v>Nov</v>
      </c>
    </row>
    <row r="562" spans="1:8" ht="24.95" customHeight="1" x14ac:dyDescent="0.25">
      <c r="A562" s="6">
        <v>11068666</v>
      </c>
      <c r="B562" s="2" t="s">
        <v>102</v>
      </c>
      <c r="C562" s="6">
        <v>5000</v>
      </c>
      <c r="D562" s="23">
        <v>41610</v>
      </c>
      <c r="E562" s="2">
        <v>910679</v>
      </c>
      <c r="F562" s="6" t="s">
        <v>159</v>
      </c>
      <c r="G562" s="6" t="s">
        <v>379</v>
      </c>
      <c r="H562" s="6" t="str">
        <f t="shared" si="10"/>
        <v>Dec</v>
      </c>
    </row>
    <row r="563" spans="1:8" ht="24.95" customHeight="1" x14ac:dyDescent="0.25">
      <c r="A563" s="6">
        <v>11074766</v>
      </c>
      <c r="B563" s="2" t="s">
        <v>30</v>
      </c>
      <c r="C563" s="6">
        <v>6000</v>
      </c>
      <c r="D563" s="23">
        <v>41533</v>
      </c>
      <c r="E563" s="2">
        <v>642202</v>
      </c>
      <c r="F563" s="6" t="s">
        <v>159</v>
      </c>
      <c r="G563" s="6" t="s">
        <v>379</v>
      </c>
      <c r="H563" s="6" t="str">
        <f t="shared" si="10"/>
        <v>Sep</v>
      </c>
    </row>
    <row r="564" spans="1:8" ht="24.95" customHeight="1" x14ac:dyDescent="0.25">
      <c r="A564" s="6">
        <v>11074766</v>
      </c>
      <c r="B564" s="2" t="s">
        <v>30</v>
      </c>
      <c r="C564" s="6">
        <v>6000</v>
      </c>
      <c r="D564" s="23">
        <v>41564</v>
      </c>
      <c r="E564" s="2">
        <v>642203</v>
      </c>
      <c r="F564" s="6" t="s">
        <v>159</v>
      </c>
      <c r="G564" s="6" t="s">
        <v>379</v>
      </c>
      <c r="H564" s="6" t="str">
        <f t="shared" si="10"/>
        <v>Oct</v>
      </c>
    </row>
    <row r="565" spans="1:8" ht="24.95" customHeight="1" x14ac:dyDescent="0.25">
      <c r="A565" s="6">
        <v>11074766</v>
      </c>
      <c r="B565" s="2" t="s">
        <v>30</v>
      </c>
      <c r="C565" s="6">
        <v>6000</v>
      </c>
      <c r="D565" s="23">
        <v>41592</v>
      </c>
      <c r="E565" s="2">
        <v>642204</v>
      </c>
      <c r="F565" s="6" t="s">
        <v>159</v>
      </c>
      <c r="G565" s="6" t="s">
        <v>379</v>
      </c>
      <c r="H565" s="6" t="str">
        <f t="shared" si="10"/>
        <v>Nov</v>
      </c>
    </row>
    <row r="566" spans="1:8" ht="24.95" customHeight="1" x14ac:dyDescent="0.25">
      <c r="A566" s="6">
        <v>11074766</v>
      </c>
      <c r="B566" s="2" t="s">
        <v>30</v>
      </c>
      <c r="C566" s="6">
        <v>6000</v>
      </c>
      <c r="D566" s="23">
        <v>41626</v>
      </c>
      <c r="E566" s="2">
        <v>642205</v>
      </c>
      <c r="F566" s="6" t="s">
        <v>159</v>
      </c>
      <c r="G566" s="6" t="s">
        <v>379</v>
      </c>
      <c r="H566" s="6" t="str">
        <f t="shared" si="10"/>
        <v>Dec</v>
      </c>
    </row>
    <row r="567" spans="1:8" ht="24.95" customHeight="1" x14ac:dyDescent="0.25">
      <c r="A567" s="6">
        <v>11055617</v>
      </c>
      <c r="B567" s="2" t="s">
        <v>333</v>
      </c>
      <c r="C567" s="6">
        <v>20000</v>
      </c>
      <c r="D567" s="23">
        <v>41496</v>
      </c>
      <c r="E567" s="2">
        <v>302</v>
      </c>
      <c r="F567" s="6" t="s">
        <v>159</v>
      </c>
      <c r="G567" s="6" t="s">
        <v>379</v>
      </c>
      <c r="H567" s="6" t="str">
        <f t="shared" si="10"/>
        <v>Aug</v>
      </c>
    </row>
    <row r="568" spans="1:8" ht="24.95" customHeight="1" x14ac:dyDescent="0.25">
      <c r="A568" s="6">
        <v>11072284</v>
      </c>
      <c r="B568" s="2" t="s">
        <v>2</v>
      </c>
      <c r="C568" s="6">
        <v>2000</v>
      </c>
      <c r="D568" s="23">
        <v>41515</v>
      </c>
      <c r="E568" s="2">
        <v>120757</v>
      </c>
      <c r="F568" s="6" t="s">
        <v>159</v>
      </c>
      <c r="G568" s="6" t="s">
        <v>379</v>
      </c>
      <c r="H568" s="6" t="str">
        <f t="shared" si="10"/>
        <v>Aug</v>
      </c>
    </row>
    <row r="569" spans="1:8" ht="24.95" customHeight="1" x14ac:dyDescent="0.25">
      <c r="A569" s="6">
        <v>11070419</v>
      </c>
      <c r="B569" s="2" t="s">
        <v>137</v>
      </c>
      <c r="C569" s="6">
        <v>36000</v>
      </c>
      <c r="D569" s="23">
        <v>41515</v>
      </c>
      <c r="E569" s="2">
        <v>16379</v>
      </c>
      <c r="F569" s="6" t="s">
        <v>159</v>
      </c>
      <c r="G569" s="6" t="s">
        <v>379</v>
      </c>
      <c r="H569" s="6" t="str">
        <f t="shared" si="10"/>
        <v>Aug</v>
      </c>
    </row>
    <row r="570" spans="1:8" ht="24.95" customHeight="1" x14ac:dyDescent="0.25">
      <c r="A570" s="6">
        <v>11044900</v>
      </c>
      <c r="B570" s="2" t="s">
        <v>311</v>
      </c>
      <c r="C570" s="6">
        <v>4000</v>
      </c>
      <c r="D570" s="23">
        <v>41530</v>
      </c>
      <c r="E570" s="2">
        <v>382700</v>
      </c>
      <c r="F570" s="6" t="s">
        <v>159</v>
      </c>
      <c r="G570" s="6" t="s">
        <v>379</v>
      </c>
      <c r="H570" s="6" t="str">
        <f t="shared" si="10"/>
        <v>Sep</v>
      </c>
    </row>
    <row r="571" spans="1:8" ht="24.95" customHeight="1" x14ac:dyDescent="0.25">
      <c r="A571" s="6">
        <v>11074615</v>
      </c>
      <c r="B571" s="2" t="s">
        <v>334</v>
      </c>
      <c r="C571" s="6">
        <v>1500</v>
      </c>
      <c r="D571" s="23">
        <v>41533</v>
      </c>
      <c r="E571" s="2">
        <v>410084</v>
      </c>
      <c r="F571" s="6" t="s">
        <v>159</v>
      </c>
      <c r="G571" s="6" t="s">
        <v>379</v>
      </c>
      <c r="H571" s="6" t="str">
        <f t="shared" si="10"/>
        <v>Sep</v>
      </c>
    </row>
    <row r="572" spans="1:8" ht="24.95" customHeight="1" x14ac:dyDescent="0.25">
      <c r="A572" s="6">
        <v>11060657</v>
      </c>
      <c r="B572" s="2" t="s">
        <v>310</v>
      </c>
      <c r="C572" s="6">
        <v>10000</v>
      </c>
      <c r="D572" s="23">
        <v>41572</v>
      </c>
      <c r="E572" s="2">
        <v>294917</v>
      </c>
      <c r="F572" s="6" t="s">
        <v>159</v>
      </c>
      <c r="G572" s="6" t="s">
        <v>379</v>
      </c>
      <c r="H572" s="6" t="str">
        <f t="shared" si="10"/>
        <v>Oct</v>
      </c>
    </row>
    <row r="573" spans="1:8" ht="24.95" customHeight="1" x14ac:dyDescent="0.25">
      <c r="A573" s="6">
        <v>11070412</v>
      </c>
      <c r="B573" s="2" t="s">
        <v>136</v>
      </c>
      <c r="C573" s="6">
        <v>10000</v>
      </c>
      <c r="D573" s="23">
        <v>41639</v>
      </c>
      <c r="E573" s="2">
        <v>254829</v>
      </c>
      <c r="F573" s="6" t="s">
        <v>159</v>
      </c>
      <c r="G573" s="6" t="s">
        <v>379</v>
      </c>
      <c r="H573" s="6" t="str">
        <f t="shared" si="10"/>
        <v>Dec</v>
      </c>
    </row>
    <row r="574" spans="1:8" ht="24.95" customHeight="1" x14ac:dyDescent="0.25">
      <c r="A574" s="6">
        <v>11028044</v>
      </c>
      <c r="B574" s="2" t="s">
        <v>335</v>
      </c>
      <c r="C574" s="6">
        <v>22000</v>
      </c>
      <c r="D574" s="23">
        <v>41570</v>
      </c>
      <c r="E574" s="2">
        <v>235953</v>
      </c>
      <c r="F574" s="6" t="s">
        <v>159</v>
      </c>
      <c r="G574" s="6" t="s">
        <v>379</v>
      </c>
      <c r="H574" s="6" t="str">
        <f t="shared" si="10"/>
        <v>Oct</v>
      </c>
    </row>
    <row r="575" spans="1:8" ht="24.95" customHeight="1" x14ac:dyDescent="0.25">
      <c r="A575" s="6">
        <v>11074533</v>
      </c>
      <c r="B575" s="2" t="s">
        <v>26</v>
      </c>
      <c r="C575" s="6">
        <v>10000000</v>
      </c>
      <c r="D575" s="23">
        <v>41520</v>
      </c>
      <c r="E575" s="2">
        <v>489245</v>
      </c>
      <c r="F575" s="6" t="s">
        <v>159</v>
      </c>
      <c r="G575" s="6" t="s">
        <v>379</v>
      </c>
      <c r="H575" s="6" t="str">
        <f t="shared" si="10"/>
        <v>Sep</v>
      </c>
    </row>
    <row r="576" spans="1:8" ht="24.95" customHeight="1" x14ac:dyDescent="0.25">
      <c r="A576" s="6">
        <v>11074885</v>
      </c>
      <c r="B576" s="2" t="s">
        <v>32</v>
      </c>
      <c r="C576" s="6">
        <v>36000</v>
      </c>
      <c r="D576" s="23">
        <v>41541</v>
      </c>
      <c r="E576" s="2">
        <v>472027</v>
      </c>
      <c r="F576" s="6" t="s">
        <v>159</v>
      </c>
      <c r="G576" s="6" t="s">
        <v>379</v>
      </c>
      <c r="H576" s="6" t="str">
        <f t="shared" si="10"/>
        <v>Sep</v>
      </c>
    </row>
    <row r="577" spans="1:8" ht="24.95" customHeight="1" x14ac:dyDescent="0.25">
      <c r="A577" s="6">
        <v>11006192</v>
      </c>
      <c r="B577" s="2" t="s">
        <v>336</v>
      </c>
      <c r="C577" s="6">
        <v>10000</v>
      </c>
      <c r="D577" s="23">
        <v>41542</v>
      </c>
      <c r="E577" s="2">
        <v>111</v>
      </c>
      <c r="F577" s="6" t="s">
        <v>159</v>
      </c>
      <c r="G577" s="6" t="s">
        <v>379</v>
      </c>
      <c r="H577" s="6" t="str">
        <f t="shared" si="10"/>
        <v>Sep</v>
      </c>
    </row>
    <row r="578" spans="1:8" ht="24.95" customHeight="1" x14ac:dyDescent="0.25">
      <c r="A578" s="6">
        <v>11045823</v>
      </c>
      <c r="B578" s="2" t="s">
        <v>306</v>
      </c>
      <c r="C578" s="6">
        <v>3500</v>
      </c>
      <c r="D578" s="23">
        <v>41533</v>
      </c>
      <c r="E578" s="2">
        <v>578915</v>
      </c>
      <c r="F578" s="6" t="s">
        <v>159</v>
      </c>
      <c r="G578" s="6" t="s">
        <v>379</v>
      </c>
      <c r="H578" s="6" t="str">
        <f t="shared" si="10"/>
        <v>Sep</v>
      </c>
    </row>
    <row r="579" spans="1:8" ht="24.95" customHeight="1" x14ac:dyDescent="0.25">
      <c r="A579" s="6">
        <v>11057094</v>
      </c>
      <c r="B579" s="2" t="s">
        <v>165</v>
      </c>
      <c r="C579" s="6">
        <v>5000</v>
      </c>
      <c r="D579" s="23">
        <v>41541</v>
      </c>
      <c r="E579" s="2">
        <v>787919</v>
      </c>
      <c r="F579" s="6" t="s">
        <v>159</v>
      </c>
      <c r="G579" s="6" t="s">
        <v>379</v>
      </c>
      <c r="H579" s="6" t="str">
        <f t="shared" ref="H579:H642" si="11">TEXT(D579,"mmm")</f>
        <v>Sep</v>
      </c>
    </row>
    <row r="580" spans="1:8" ht="24.95" customHeight="1" x14ac:dyDescent="0.25">
      <c r="A580" s="6">
        <v>11064668</v>
      </c>
      <c r="B580" s="2" t="s">
        <v>59</v>
      </c>
      <c r="C580" s="6">
        <v>100000</v>
      </c>
      <c r="D580" s="23">
        <v>41557</v>
      </c>
      <c r="E580" s="2">
        <v>123975</v>
      </c>
      <c r="F580" s="6" t="s">
        <v>159</v>
      </c>
      <c r="G580" s="6" t="s">
        <v>379</v>
      </c>
      <c r="H580" s="6" t="str">
        <f t="shared" si="11"/>
        <v>Oct</v>
      </c>
    </row>
    <row r="581" spans="1:8" ht="24.95" customHeight="1" x14ac:dyDescent="0.25">
      <c r="A581" s="6">
        <v>11060016</v>
      </c>
      <c r="B581" s="2" t="s">
        <v>211</v>
      </c>
      <c r="C581" s="6">
        <v>25000</v>
      </c>
      <c r="D581" s="23">
        <v>41533</v>
      </c>
      <c r="E581" s="2">
        <v>128545</v>
      </c>
      <c r="F581" s="6" t="s">
        <v>159</v>
      </c>
      <c r="G581" s="6" t="s">
        <v>379</v>
      </c>
      <c r="H581" s="6" t="str">
        <f t="shared" si="11"/>
        <v>Sep</v>
      </c>
    </row>
    <row r="582" spans="1:8" ht="24.95" customHeight="1" x14ac:dyDescent="0.25">
      <c r="A582" s="6">
        <v>11060016</v>
      </c>
      <c r="B582" s="2" t="s">
        <v>211</v>
      </c>
      <c r="C582" s="6">
        <v>25000</v>
      </c>
      <c r="D582" s="23">
        <v>41603</v>
      </c>
      <c r="E582" s="2">
        <v>132546</v>
      </c>
      <c r="F582" s="6" t="s">
        <v>159</v>
      </c>
      <c r="G582" s="6" t="s">
        <v>379</v>
      </c>
      <c r="H582" s="6" t="str">
        <f t="shared" si="11"/>
        <v>Nov</v>
      </c>
    </row>
    <row r="583" spans="1:8" ht="24.95" customHeight="1" x14ac:dyDescent="0.25">
      <c r="A583" s="6">
        <v>11060016</v>
      </c>
      <c r="B583" s="2" t="s">
        <v>211</v>
      </c>
      <c r="C583" s="6">
        <v>25000</v>
      </c>
      <c r="D583" s="23">
        <v>41612</v>
      </c>
      <c r="E583" s="2">
        <v>555401</v>
      </c>
      <c r="F583" s="6" t="s">
        <v>159</v>
      </c>
      <c r="G583" s="6" t="s">
        <v>379</v>
      </c>
      <c r="H583" s="6" t="str">
        <f t="shared" si="11"/>
        <v>Dec</v>
      </c>
    </row>
    <row r="584" spans="1:8" ht="24.95" customHeight="1" x14ac:dyDescent="0.25">
      <c r="A584" s="6">
        <v>11075483</v>
      </c>
      <c r="B584" s="2" t="s">
        <v>41</v>
      </c>
      <c r="C584" s="6">
        <v>6000</v>
      </c>
      <c r="D584" s="23">
        <v>41585</v>
      </c>
      <c r="E584" s="2">
        <v>38406</v>
      </c>
      <c r="F584" s="6" t="s">
        <v>159</v>
      </c>
      <c r="G584" s="6" t="s">
        <v>379</v>
      </c>
      <c r="H584" s="6" t="str">
        <f t="shared" si="11"/>
        <v>Nov</v>
      </c>
    </row>
    <row r="585" spans="1:8" ht="24.95" customHeight="1" x14ac:dyDescent="0.25">
      <c r="A585" s="6">
        <v>11075945</v>
      </c>
      <c r="B585" s="2" t="s">
        <v>45</v>
      </c>
      <c r="C585" s="6">
        <v>36000</v>
      </c>
      <c r="D585" s="23">
        <v>41639</v>
      </c>
      <c r="E585" s="2">
        <v>732020</v>
      </c>
      <c r="F585" s="6" t="s">
        <v>159</v>
      </c>
      <c r="G585" s="6" t="s">
        <v>379</v>
      </c>
      <c r="H585" s="6" t="str">
        <f t="shared" si="11"/>
        <v>Dec</v>
      </c>
    </row>
    <row r="586" spans="1:8" ht="24.95" customHeight="1" x14ac:dyDescent="0.25">
      <c r="A586" s="6">
        <v>11071846</v>
      </c>
      <c r="B586" s="2" t="s">
        <v>152</v>
      </c>
      <c r="C586" s="6">
        <v>8500</v>
      </c>
      <c r="D586" s="23">
        <v>41572</v>
      </c>
      <c r="E586" s="2">
        <v>394</v>
      </c>
      <c r="F586" s="6" t="s">
        <v>159</v>
      </c>
      <c r="G586" s="6" t="s">
        <v>379</v>
      </c>
      <c r="H586" s="6" t="str">
        <f t="shared" si="11"/>
        <v>Oct</v>
      </c>
    </row>
    <row r="587" spans="1:8" ht="24.95" customHeight="1" x14ac:dyDescent="0.25">
      <c r="A587" s="6">
        <v>11059182</v>
      </c>
      <c r="B587" s="2" t="s">
        <v>105</v>
      </c>
      <c r="C587" s="6">
        <v>10000</v>
      </c>
      <c r="D587" s="23">
        <v>41626</v>
      </c>
      <c r="E587" s="2">
        <v>9388</v>
      </c>
      <c r="F587" s="6" t="s">
        <v>159</v>
      </c>
      <c r="G587" s="6" t="s">
        <v>379</v>
      </c>
      <c r="H587" s="6" t="str">
        <f t="shared" si="11"/>
        <v>Dec</v>
      </c>
    </row>
    <row r="588" spans="1:8" ht="24.95" customHeight="1" x14ac:dyDescent="0.25">
      <c r="A588" s="6">
        <v>11074891</v>
      </c>
      <c r="B588" s="2" t="s">
        <v>33</v>
      </c>
      <c r="C588" s="6">
        <v>60000</v>
      </c>
      <c r="D588" s="23">
        <v>41541</v>
      </c>
      <c r="E588" s="2">
        <v>622980</v>
      </c>
      <c r="F588" s="6" t="s">
        <v>159</v>
      </c>
      <c r="G588" s="6" t="s">
        <v>379</v>
      </c>
      <c r="H588" s="6" t="str">
        <f t="shared" si="11"/>
        <v>Sep</v>
      </c>
    </row>
    <row r="589" spans="1:8" ht="24.95" customHeight="1" x14ac:dyDescent="0.25">
      <c r="A589" s="6">
        <v>11073455</v>
      </c>
      <c r="B589" s="2" t="s">
        <v>18</v>
      </c>
      <c r="C589" s="6">
        <v>6000</v>
      </c>
      <c r="D589" s="23">
        <v>41558</v>
      </c>
      <c r="E589" s="2">
        <v>75216</v>
      </c>
      <c r="F589" s="6" t="s">
        <v>159</v>
      </c>
      <c r="G589" s="6" t="s">
        <v>379</v>
      </c>
      <c r="H589" s="6" t="str">
        <f t="shared" si="11"/>
        <v>Oct</v>
      </c>
    </row>
    <row r="590" spans="1:8" ht="24.95" customHeight="1" x14ac:dyDescent="0.25">
      <c r="A590" s="6">
        <v>11059894</v>
      </c>
      <c r="B590" s="2" t="s">
        <v>251</v>
      </c>
      <c r="C590" s="6">
        <v>10000</v>
      </c>
      <c r="D590" s="23">
        <v>41592</v>
      </c>
      <c r="E590" s="2">
        <v>13</v>
      </c>
      <c r="F590" s="6" t="s">
        <v>159</v>
      </c>
      <c r="G590" s="6" t="s">
        <v>379</v>
      </c>
      <c r="H590" s="6" t="str">
        <f t="shared" si="11"/>
        <v>Nov</v>
      </c>
    </row>
    <row r="591" spans="1:8" ht="24.95" customHeight="1" x14ac:dyDescent="0.25">
      <c r="A591" s="6">
        <v>11072599</v>
      </c>
      <c r="B591" s="2" t="s">
        <v>313</v>
      </c>
      <c r="C591" s="6">
        <v>25000</v>
      </c>
      <c r="D591" s="23">
        <v>41577</v>
      </c>
      <c r="E591" s="2">
        <v>266738</v>
      </c>
      <c r="F591" s="6" t="s">
        <v>159</v>
      </c>
      <c r="G591" s="6" t="s">
        <v>379</v>
      </c>
      <c r="H591" s="6" t="str">
        <f t="shared" si="11"/>
        <v>Oct</v>
      </c>
    </row>
    <row r="592" spans="1:8" ht="24.95" customHeight="1" x14ac:dyDescent="0.25">
      <c r="A592" s="6">
        <v>11072578</v>
      </c>
      <c r="B592" s="2" t="s">
        <v>5</v>
      </c>
      <c r="C592" s="6">
        <v>10000</v>
      </c>
      <c r="D592" s="23">
        <v>41585</v>
      </c>
      <c r="E592" s="2">
        <v>117024</v>
      </c>
      <c r="F592" s="6" t="s">
        <v>159</v>
      </c>
      <c r="G592" s="6" t="s">
        <v>379</v>
      </c>
      <c r="H592" s="6" t="str">
        <f t="shared" si="11"/>
        <v>Nov</v>
      </c>
    </row>
    <row r="593" spans="1:8" ht="24.95" customHeight="1" x14ac:dyDescent="0.25">
      <c r="A593" s="6">
        <v>11060657</v>
      </c>
      <c r="B593" s="2" t="s">
        <v>310</v>
      </c>
      <c r="C593" s="6">
        <v>10000</v>
      </c>
      <c r="D593" s="23">
        <v>41590</v>
      </c>
      <c r="E593" s="2">
        <v>294917</v>
      </c>
      <c r="F593" s="6" t="s">
        <v>159</v>
      </c>
      <c r="G593" s="6" t="s">
        <v>379</v>
      </c>
      <c r="H593" s="6" t="str">
        <f t="shared" si="11"/>
        <v>Nov</v>
      </c>
    </row>
    <row r="594" spans="1:8" ht="24.95" customHeight="1" x14ac:dyDescent="0.25">
      <c r="A594" s="6">
        <v>11072599</v>
      </c>
      <c r="B594" s="2" t="s">
        <v>313</v>
      </c>
      <c r="C594" s="6">
        <v>25000</v>
      </c>
      <c r="D594" s="23">
        <v>41597</v>
      </c>
      <c r="E594" s="2">
        <v>266738</v>
      </c>
      <c r="F594" s="6" t="s">
        <v>159</v>
      </c>
      <c r="G594" s="6" t="s">
        <v>379</v>
      </c>
      <c r="H594" s="6" t="str">
        <f t="shared" si="11"/>
        <v>Nov</v>
      </c>
    </row>
    <row r="595" spans="1:8" ht="24.95" customHeight="1" x14ac:dyDescent="0.25">
      <c r="A595" s="6">
        <v>11075118</v>
      </c>
      <c r="B595" s="2" t="s">
        <v>37</v>
      </c>
      <c r="C595" s="6">
        <v>10000</v>
      </c>
      <c r="D595" s="23">
        <v>41597</v>
      </c>
      <c r="E595" s="2">
        <v>491357</v>
      </c>
      <c r="F595" s="6" t="s">
        <v>159</v>
      </c>
      <c r="G595" s="6" t="s">
        <v>379</v>
      </c>
      <c r="H595" s="6" t="str">
        <f t="shared" si="11"/>
        <v>Nov</v>
      </c>
    </row>
    <row r="596" spans="1:8" ht="24.95" customHeight="1" x14ac:dyDescent="0.25">
      <c r="A596" s="6">
        <v>11072936</v>
      </c>
      <c r="B596" s="2" t="s">
        <v>10</v>
      </c>
      <c r="C596" s="6">
        <v>11000</v>
      </c>
      <c r="D596" s="23">
        <v>41592</v>
      </c>
      <c r="E596" s="2">
        <v>942710</v>
      </c>
      <c r="F596" s="6" t="s">
        <v>159</v>
      </c>
      <c r="G596" s="6" t="s">
        <v>379</v>
      </c>
      <c r="H596" s="6" t="str">
        <f t="shared" si="11"/>
        <v>Nov</v>
      </c>
    </row>
    <row r="597" spans="1:8" ht="24.95" customHeight="1" x14ac:dyDescent="0.25">
      <c r="A597" s="6">
        <v>11075247</v>
      </c>
      <c r="B597" s="2" t="s">
        <v>39</v>
      </c>
      <c r="C597" s="6">
        <v>6000</v>
      </c>
      <c r="D597" s="23">
        <v>41603</v>
      </c>
      <c r="E597" s="2">
        <v>704124</v>
      </c>
      <c r="F597" s="6" t="s">
        <v>159</v>
      </c>
      <c r="G597" s="6" t="s">
        <v>379</v>
      </c>
      <c r="H597" s="6" t="str">
        <f t="shared" si="11"/>
        <v>Nov</v>
      </c>
    </row>
    <row r="598" spans="1:8" ht="24.95" customHeight="1" x14ac:dyDescent="0.25">
      <c r="A598" s="6">
        <v>11074321</v>
      </c>
      <c r="B598" s="2" t="s">
        <v>24</v>
      </c>
      <c r="C598" s="6">
        <v>16000</v>
      </c>
      <c r="D598" s="23">
        <v>41628</v>
      </c>
      <c r="E598" s="2">
        <v>938158</v>
      </c>
      <c r="F598" s="6" t="s">
        <v>159</v>
      </c>
      <c r="G598" s="6" t="s">
        <v>379</v>
      </c>
      <c r="H598" s="6" t="str">
        <f t="shared" si="11"/>
        <v>Dec</v>
      </c>
    </row>
    <row r="599" spans="1:8" ht="24.95" customHeight="1" x14ac:dyDescent="0.25">
      <c r="A599" s="6">
        <v>11070529</v>
      </c>
      <c r="B599" s="2" t="s">
        <v>140</v>
      </c>
      <c r="C599" s="6">
        <v>6000</v>
      </c>
      <c r="D599" s="23">
        <v>41628</v>
      </c>
      <c r="E599" s="2">
        <v>704139</v>
      </c>
      <c r="F599" s="6" t="s">
        <v>159</v>
      </c>
      <c r="G599" s="6" t="s">
        <v>379</v>
      </c>
      <c r="H599" s="6" t="str">
        <f t="shared" si="11"/>
        <v>Dec</v>
      </c>
    </row>
    <row r="600" spans="1:8" ht="24.95" customHeight="1" x14ac:dyDescent="0.25">
      <c r="A600" s="6">
        <v>11075809</v>
      </c>
      <c r="B600" s="2" t="s">
        <v>44</v>
      </c>
      <c r="C600" s="6">
        <v>6000</v>
      </c>
      <c r="D600" s="23">
        <v>41642</v>
      </c>
      <c r="E600" s="2">
        <v>904877</v>
      </c>
      <c r="F600" s="6" t="s">
        <v>159</v>
      </c>
      <c r="G600" s="6" t="s">
        <v>379</v>
      </c>
      <c r="H600" s="6" t="str">
        <f t="shared" si="11"/>
        <v>Jan</v>
      </c>
    </row>
    <row r="601" spans="1:8" ht="24.95" customHeight="1" x14ac:dyDescent="0.25">
      <c r="A601" s="6">
        <v>11075726</v>
      </c>
      <c r="B601" s="2" t="s">
        <v>43</v>
      </c>
      <c r="C601" s="6">
        <v>6001</v>
      </c>
      <c r="D601" s="23">
        <v>41604</v>
      </c>
      <c r="E601" s="2">
        <v>290353</v>
      </c>
      <c r="F601" s="6" t="s">
        <v>159</v>
      </c>
      <c r="G601" s="6" t="s">
        <v>379</v>
      </c>
      <c r="H601" s="6" t="str">
        <f t="shared" si="11"/>
        <v>Nov</v>
      </c>
    </row>
    <row r="602" spans="1:8" ht="24.95" customHeight="1" x14ac:dyDescent="0.25">
      <c r="A602" s="6">
        <v>11054194</v>
      </c>
      <c r="B602" s="2" t="s">
        <v>337</v>
      </c>
      <c r="C602" s="6">
        <v>10000</v>
      </c>
      <c r="D602" s="23">
        <v>41628</v>
      </c>
      <c r="E602" s="2">
        <v>793352</v>
      </c>
      <c r="F602" s="6" t="s">
        <v>159</v>
      </c>
      <c r="G602" s="6" t="s">
        <v>379</v>
      </c>
      <c r="H602" s="6" t="str">
        <f t="shared" si="11"/>
        <v>Dec</v>
      </c>
    </row>
    <row r="603" spans="1:8" ht="24.95" customHeight="1" x14ac:dyDescent="0.25">
      <c r="A603" s="6">
        <v>11058746</v>
      </c>
      <c r="B603" s="2" t="s">
        <v>326</v>
      </c>
      <c r="C603" s="6">
        <v>5000</v>
      </c>
      <c r="D603" s="23">
        <v>41605</v>
      </c>
      <c r="E603" s="2">
        <v>497392</v>
      </c>
      <c r="F603" s="6" t="s">
        <v>159</v>
      </c>
      <c r="G603" s="6" t="s">
        <v>379</v>
      </c>
      <c r="H603" s="6" t="str">
        <f t="shared" si="11"/>
        <v>Nov</v>
      </c>
    </row>
    <row r="604" spans="1:8" ht="24.95" customHeight="1" x14ac:dyDescent="0.25">
      <c r="A604" s="6">
        <v>11072936</v>
      </c>
      <c r="B604" s="2" t="s">
        <v>10</v>
      </c>
      <c r="C604" s="6">
        <v>11000</v>
      </c>
      <c r="D604" s="23">
        <v>41607</v>
      </c>
      <c r="E604" s="2">
        <v>942710</v>
      </c>
      <c r="F604" s="6" t="s">
        <v>159</v>
      </c>
      <c r="G604" s="6" t="s">
        <v>379</v>
      </c>
      <c r="H604" s="6" t="str">
        <f t="shared" si="11"/>
        <v>Nov</v>
      </c>
    </row>
    <row r="605" spans="1:8" ht="24.95" customHeight="1" x14ac:dyDescent="0.25">
      <c r="A605" s="6">
        <v>11072599</v>
      </c>
      <c r="B605" s="2" t="s">
        <v>313</v>
      </c>
      <c r="C605" s="6">
        <v>25000</v>
      </c>
      <c r="D605" s="23">
        <v>41610</v>
      </c>
      <c r="E605" s="2">
        <v>266738</v>
      </c>
      <c r="F605" s="6" t="s">
        <v>159</v>
      </c>
      <c r="G605" s="6" t="s">
        <v>379</v>
      </c>
      <c r="H605" s="6" t="str">
        <f t="shared" si="11"/>
        <v>Dec</v>
      </c>
    </row>
    <row r="606" spans="1:8" ht="24.95" customHeight="1" x14ac:dyDescent="0.25">
      <c r="A606" s="6">
        <v>11075726</v>
      </c>
      <c r="B606" s="2" t="s">
        <v>43</v>
      </c>
      <c r="C606" s="6">
        <v>6001</v>
      </c>
      <c r="D606" s="23">
        <v>41610</v>
      </c>
      <c r="E606" s="2">
        <v>290353</v>
      </c>
      <c r="F606" s="6" t="s">
        <v>159</v>
      </c>
      <c r="G606" s="6" t="s">
        <v>379</v>
      </c>
      <c r="H606" s="6" t="str">
        <f t="shared" si="11"/>
        <v>Dec</v>
      </c>
    </row>
    <row r="607" spans="1:8" ht="24.95" customHeight="1" x14ac:dyDescent="0.25">
      <c r="A607" s="6">
        <v>11058746</v>
      </c>
      <c r="B607" s="2" t="s">
        <v>326</v>
      </c>
      <c r="C607" s="6">
        <v>5000</v>
      </c>
      <c r="D607" s="23">
        <v>41619</v>
      </c>
      <c r="E607" s="2">
        <v>497392</v>
      </c>
      <c r="F607" s="6" t="s">
        <v>159</v>
      </c>
      <c r="G607" s="6" t="s">
        <v>379</v>
      </c>
      <c r="H607" s="6" t="str">
        <f t="shared" si="11"/>
        <v>Dec</v>
      </c>
    </row>
    <row r="608" spans="1:8" ht="24.95" customHeight="1" x14ac:dyDescent="0.25">
      <c r="A608" s="6">
        <v>11058746</v>
      </c>
      <c r="B608" s="2" t="s">
        <v>326</v>
      </c>
      <c r="C608" s="6">
        <v>5000</v>
      </c>
      <c r="D608" s="23">
        <v>41628</v>
      </c>
      <c r="E608" s="2">
        <v>497392</v>
      </c>
      <c r="F608" s="6" t="s">
        <v>159</v>
      </c>
      <c r="G608" s="6" t="s">
        <v>379</v>
      </c>
      <c r="H608" s="6" t="str">
        <f t="shared" si="11"/>
        <v>Dec</v>
      </c>
    </row>
    <row r="609" spans="1:8" ht="24.95" customHeight="1" x14ac:dyDescent="0.25">
      <c r="A609" s="6">
        <v>11058746</v>
      </c>
      <c r="B609" s="2" t="s">
        <v>326</v>
      </c>
      <c r="C609" s="6">
        <v>5000</v>
      </c>
      <c r="D609" s="23">
        <v>41628</v>
      </c>
      <c r="E609" s="2">
        <v>497393</v>
      </c>
      <c r="F609" s="6" t="s">
        <v>159</v>
      </c>
      <c r="G609" s="6" t="s">
        <v>379</v>
      </c>
      <c r="H609" s="6" t="str">
        <f t="shared" si="11"/>
        <v>Dec</v>
      </c>
    </row>
    <row r="610" spans="1:8" ht="24.95" customHeight="1" x14ac:dyDescent="0.25">
      <c r="A610" s="6">
        <v>11072599</v>
      </c>
      <c r="B610" s="2" t="s">
        <v>313</v>
      </c>
      <c r="C610" s="6">
        <v>25000</v>
      </c>
      <c r="D610" s="23">
        <v>41634</v>
      </c>
      <c r="E610" s="2">
        <v>266738</v>
      </c>
      <c r="F610" s="6" t="s">
        <v>159</v>
      </c>
      <c r="G610" s="6" t="s">
        <v>379</v>
      </c>
      <c r="H610" s="6" t="str">
        <f t="shared" si="11"/>
        <v>Dec</v>
      </c>
    </row>
    <row r="611" spans="1:8" ht="24.95" customHeight="1" x14ac:dyDescent="0.25">
      <c r="A611" s="6">
        <v>11054120</v>
      </c>
      <c r="B611" s="2" t="s">
        <v>142</v>
      </c>
      <c r="C611" s="6">
        <v>50000</v>
      </c>
      <c r="D611" s="23">
        <v>41513</v>
      </c>
      <c r="E611" s="2">
        <v>90032</v>
      </c>
      <c r="F611" s="6" t="s">
        <v>159</v>
      </c>
      <c r="G611" s="6" t="s">
        <v>379</v>
      </c>
      <c r="H611" s="6" t="str">
        <f t="shared" si="11"/>
        <v>Aug</v>
      </c>
    </row>
    <row r="612" spans="1:8" ht="24.95" customHeight="1" x14ac:dyDescent="0.25">
      <c r="A612" s="6">
        <v>11029012</v>
      </c>
      <c r="B612" s="2" t="s">
        <v>338</v>
      </c>
      <c r="C612" s="6">
        <v>25001</v>
      </c>
      <c r="D612" s="23">
        <v>41396</v>
      </c>
      <c r="E612" s="2">
        <v>978657</v>
      </c>
      <c r="F612" s="6" t="s">
        <v>159</v>
      </c>
      <c r="G612" s="6" t="s">
        <v>379</v>
      </c>
      <c r="H612" s="6" t="str">
        <f t="shared" si="11"/>
        <v>May</v>
      </c>
    </row>
    <row r="613" spans="1:8" ht="24.95" customHeight="1" x14ac:dyDescent="0.25">
      <c r="A613" s="6">
        <v>11069954</v>
      </c>
      <c r="B613" s="2" t="s">
        <v>303</v>
      </c>
      <c r="C613" s="6">
        <v>30000</v>
      </c>
      <c r="D613" s="23">
        <v>41374</v>
      </c>
      <c r="E613" s="2">
        <v>72512</v>
      </c>
      <c r="F613" s="6" t="s">
        <v>159</v>
      </c>
      <c r="G613" s="6" t="s">
        <v>379</v>
      </c>
      <c r="H613" s="6" t="str">
        <f t="shared" si="11"/>
        <v>Apr</v>
      </c>
    </row>
    <row r="614" spans="1:8" ht="24.95" customHeight="1" x14ac:dyDescent="0.25">
      <c r="A614" s="6">
        <v>11069954</v>
      </c>
      <c r="B614" s="2" t="s">
        <v>303</v>
      </c>
      <c r="C614" s="6">
        <v>100000</v>
      </c>
      <c r="D614" s="23">
        <v>41374</v>
      </c>
      <c r="E614" s="2">
        <v>72513</v>
      </c>
      <c r="F614" s="6" t="s">
        <v>159</v>
      </c>
      <c r="G614" s="6" t="s">
        <v>379</v>
      </c>
      <c r="H614" s="6" t="str">
        <f t="shared" si="11"/>
        <v>Apr</v>
      </c>
    </row>
    <row r="615" spans="1:8" ht="24.95" customHeight="1" x14ac:dyDescent="0.25">
      <c r="A615" s="6">
        <v>11057929</v>
      </c>
      <c r="B615" s="2" t="s">
        <v>339</v>
      </c>
      <c r="C615" s="6">
        <v>2001</v>
      </c>
      <c r="D615" s="23">
        <v>41425</v>
      </c>
      <c r="E615" s="2">
        <v>900515</v>
      </c>
      <c r="F615" s="6" t="s">
        <v>159</v>
      </c>
      <c r="G615" s="6" t="s">
        <v>379</v>
      </c>
      <c r="H615" s="6" t="str">
        <f t="shared" si="11"/>
        <v>May</v>
      </c>
    </row>
    <row r="616" spans="1:8" ht="24.95" customHeight="1" x14ac:dyDescent="0.25">
      <c r="A616" s="6">
        <v>11072913</v>
      </c>
      <c r="B616" s="2" t="s">
        <v>340</v>
      </c>
      <c r="C616" s="6">
        <v>15000</v>
      </c>
      <c r="D616" s="23">
        <v>41432</v>
      </c>
      <c r="E616" s="2"/>
      <c r="F616" s="6" t="s">
        <v>159</v>
      </c>
      <c r="G616" s="6" t="s">
        <v>379</v>
      </c>
      <c r="H616" s="6" t="str">
        <f t="shared" si="11"/>
        <v>Jun</v>
      </c>
    </row>
    <row r="617" spans="1:8" ht="24.95" customHeight="1" x14ac:dyDescent="0.25">
      <c r="A617" s="6">
        <v>11054967</v>
      </c>
      <c r="B617" s="2" t="s">
        <v>341</v>
      </c>
      <c r="C617" s="6">
        <v>15001</v>
      </c>
      <c r="D617" s="23">
        <v>41379</v>
      </c>
      <c r="E617" s="2">
        <v>745139</v>
      </c>
      <c r="F617" s="6" t="s">
        <v>159</v>
      </c>
      <c r="G617" s="6" t="s">
        <v>379</v>
      </c>
      <c r="H617" s="6" t="str">
        <f t="shared" si="11"/>
        <v>Apr</v>
      </c>
    </row>
    <row r="618" spans="1:8" ht="24.95" customHeight="1" x14ac:dyDescent="0.25">
      <c r="A618" s="6">
        <v>11072288</v>
      </c>
      <c r="B618" s="2" t="s">
        <v>342</v>
      </c>
      <c r="C618" s="6">
        <v>30000</v>
      </c>
      <c r="D618" s="23">
        <v>41400</v>
      </c>
      <c r="E618" s="2">
        <v>214265</v>
      </c>
      <c r="F618" s="6" t="s">
        <v>159</v>
      </c>
      <c r="G618" s="6" t="s">
        <v>379</v>
      </c>
      <c r="H618" s="6" t="str">
        <f t="shared" si="11"/>
        <v>May</v>
      </c>
    </row>
    <row r="619" spans="1:8" ht="24.95" customHeight="1" x14ac:dyDescent="0.25">
      <c r="A619" s="6">
        <v>11073757</v>
      </c>
      <c r="B619" s="2" t="s">
        <v>343</v>
      </c>
      <c r="C619" s="6">
        <v>10000</v>
      </c>
      <c r="D619" s="23">
        <v>41513</v>
      </c>
      <c r="E619" s="2">
        <v>7</v>
      </c>
      <c r="F619" s="6" t="s">
        <v>159</v>
      </c>
      <c r="G619" s="6" t="s">
        <v>379</v>
      </c>
      <c r="H619" s="6" t="str">
        <f t="shared" si="11"/>
        <v>Aug</v>
      </c>
    </row>
    <row r="620" spans="1:8" ht="24.95" customHeight="1" x14ac:dyDescent="0.25">
      <c r="A620" s="6">
        <v>11074643</v>
      </c>
      <c r="B620" s="2" t="s">
        <v>344</v>
      </c>
      <c r="C620" s="6">
        <v>15000</v>
      </c>
      <c r="D620" s="23">
        <v>41530</v>
      </c>
      <c r="E620" s="2">
        <v>338099</v>
      </c>
      <c r="F620" s="6" t="s">
        <v>159</v>
      </c>
      <c r="G620" s="6" t="s">
        <v>379</v>
      </c>
      <c r="H620" s="6" t="str">
        <f t="shared" si="11"/>
        <v>Sep</v>
      </c>
    </row>
    <row r="621" spans="1:8" ht="24.95" customHeight="1" x14ac:dyDescent="0.25">
      <c r="A621" s="6">
        <v>11060482</v>
      </c>
      <c r="B621" s="2" t="s">
        <v>345</v>
      </c>
      <c r="C621" s="6">
        <v>15001</v>
      </c>
      <c r="D621" s="23">
        <v>41400</v>
      </c>
      <c r="E621" s="2">
        <v>35067</v>
      </c>
      <c r="F621" s="6" t="s">
        <v>159</v>
      </c>
      <c r="G621" s="6" t="s">
        <v>379</v>
      </c>
      <c r="H621" s="6" t="str">
        <f t="shared" si="11"/>
        <v>May</v>
      </c>
    </row>
    <row r="622" spans="1:8" ht="24.95" customHeight="1" x14ac:dyDescent="0.25">
      <c r="A622" s="6">
        <v>11059923</v>
      </c>
      <c r="B622" s="2" t="s">
        <v>90</v>
      </c>
      <c r="C622" s="6">
        <v>15001</v>
      </c>
      <c r="D622" s="23">
        <v>41400</v>
      </c>
      <c r="E622" s="2">
        <v>479282</v>
      </c>
      <c r="F622" s="6" t="s">
        <v>159</v>
      </c>
      <c r="G622" s="6" t="s">
        <v>379</v>
      </c>
      <c r="H622" s="6" t="str">
        <f t="shared" si="11"/>
        <v>May</v>
      </c>
    </row>
    <row r="623" spans="1:8" ht="24.95" customHeight="1" x14ac:dyDescent="0.25">
      <c r="A623" s="6">
        <v>11072165</v>
      </c>
      <c r="B623" s="2" t="s">
        <v>346</v>
      </c>
      <c r="C623" s="6">
        <v>504</v>
      </c>
      <c r="D623" s="23">
        <v>41391</v>
      </c>
      <c r="E623" s="2">
        <v>2000000460</v>
      </c>
      <c r="F623" s="6" t="s">
        <v>159</v>
      </c>
      <c r="G623" s="6" t="s">
        <v>379</v>
      </c>
      <c r="H623" s="6" t="str">
        <f t="shared" si="11"/>
        <v>Apr</v>
      </c>
    </row>
    <row r="624" spans="1:8" ht="24.95" customHeight="1" x14ac:dyDescent="0.25">
      <c r="A624" s="6">
        <v>10021336</v>
      </c>
      <c r="B624" s="2" t="s">
        <v>347</v>
      </c>
      <c r="C624" s="6">
        <v>7000</v>
      </c>
      <c r="D624" s="23">
        <v>41404</v>
      </c>
      <c r="E624" s="2">
        <v>911522</v>
      </c>
      <c r="F624" s="6" t="s">
        <v>159</v>
      </c>
      <c r="G624" s="6" t="s">
        <v>379</v>
      </c>
      <c r="H624" s="6" t="str">
        <f t="shared" si="11"/>
        <v>May</v>
      </c>
    </row>
    <row r="625" spans="1:8" ht="24.95" customHeight="1" x14ac:dyDescent="0.25">
      <c r="A625" s="6">
        <v>11069954</v>
      </c>
      <c r="B625" s="2" t="s">
        <v>303</v>
      </c>
      <c r="C625" s="6">
        <v>30000</v>
      </c>
      <c r="D625" s="23">
        <v>41412</v>
      </c>
      <c r="E625" s="2">
        <v>72512</v>
      </c>
      <c r="F625" s="6" t="s">
        <v>159</v>
      </c>
      <c r="G625" s="6" t="s">
        <v>379</v>
      </c>
      <c r="H625" s="6" t="str">
        <f t="shared" si="11"/>
        <v>May</v>
      </c>
    </row>
    <row r="626" spans="1:8" ht="24.95" customHeight="1" x14ac:dyDescent="0.25">
      <c r="A626" s="6">
        <v>11069954</v>
      </c>
      <c r="B626" s="2" t="s">
        <v>303</v>
      </c>
      <c r="C626" s="6">
        <v>100000</v>
      </c>
      <c r="D626" s="23">
        <v>41412</v>
      </c>
      <c r="E626" s="2">
        <v>72513</v>
      </c>
      <c r="F626" s="6" t="s">
        <v>159</v>
      </c>
      <c r="G626" s="6" t="s">
        <v>379</v>
      </c>
      <c r="H626" s="6" t="str">
        <f t="shared" si="11"/>
        <v>May</v>
      </c>
    </row>
    <row r="627" spans="1:8" ht="24.95" customHeight="1" x14ac:dyDescent="0.25">
      <c r="A627" s="6">
        <v>11072288</v>
      </c>
      <c r="B627" s="2" t="s">
        <v>342</v>
      </c>
      <c r="C627" s="6">
        <v>30000</v>
      </c>
      <c r="D627" s="23">
        <v>41415</v>
      </c>
      <c r="E627" s="2">
        <v>214265</v>
      </c>
      <c r="F627" s="6" t="s">
        <v>159</v>
      </c>
      <c r="G627" s="6" t="s">
        <v>379</v>
      </c>
      <c r="H627" s="6" t="str">
        <f t="shared" si="11"/>
        <v>May</v>
      </c>
    </row>
    <row r="628" spans="1:8" ht="24.95" customHeight="1" x14ac:dyDescent="0.25">
      <c r="A628" s="6">
        <v>11068784</v>
      </c>
      <c r="B628" s="2" t="s">
        <v>348</v>
      </c>
      <c r="C628" s="6">
        <v>5000</v>
      </c>
      <c r="D628" s="23">
        <v>41443</v>
      </c>
      <c r="E628" s="2">
        <v>68164</v>
      </c>
      <c r="F628" s="6" t="s">
        <v>159</v>
      </c>
      <c r="G628" s="6" t="s">
        <v>379</v>
      </c>
      <c r="H628" s="6" t="str">
        <f t="shared" si="11"/>
        <v>Jun</v>
      </c>
    </row>
    <row r="629" spans="1:8" ht="24.95" customHeight="1" x14ac:dyDescent="0.25">
      <c r="A629" s="6">
        <v>11064668</v>
      </c>
      <c r="B629" s="2" t="s">
        <v>59</v>
      </c>
      <c r="C629" s="6">
        <v>30000</v>
      </c>
      <c r="D629" s="23">
        <v>41449</v>
      </c>
      <c r="E629" s="2">
        <v>1984</v>
      </c>
      <c r="F629" s="6" t="s">
        <v>159</v>
      </c>
      <c r="G629" s="6" t="s">
        <v>379</v>
      </c>
      <c r="H629" s="6" t="str">
        <f t="shared" si="11"/>
        <v>Jun</v>
      </c>
    </row>
    <row r="630" spans="1:8" ht="24.95" customHeight="1" x14ac:dyDescent="0.25">
      <c r="A630" s="6">
        <v>11057582</v>
      </c>
      <c r="B630" s="2" t="s">
        <v>349</v>
      </c>
      <c r="C630" s="6">
        <v>15001</v>
      </c>
      <c r="D630" s="23">
        <v>41465</v>
      </c>
      <c r="E630" s="2">
        <v>229218</v>
      </c>
      <c r="F630" s="6" t="s">
        <v>159</v>
      </c>
      <c r="G630" s="6" t="s">
        <v>379</v>
      </c>
      <c r="H630" s="6" t="str">
        <f t="shared" si="11"/>
        <v>Jul</v>
      </c>
    </row>
    <row r="631" spans="1:8" ht="24.95" customHeight="1" x14ac:dyDescent="0.25">
      <c r="A631" s="6">
        <v>11055326</v>
      </c>
      <c r="B631" s="2" t="s">
        <v>350</v>
      </c>
      <c r="C631" s="6">
        <v>15001</v>
      </c>
      <c r="D631" s="23">
        <v>41488</v>
      </c>
      <c r="E631" s="2">
        <v>544949</v>
      </c>
      <c r="F631" s="6" t="s">
        <v>159</v>
      </c>
      <c r="G631" s="6" t="s">
        <v>379</v>
      </c>
      <c r="H631" s="6" t="str">
        <f t="shared" si="11"/>
        <v>Aug</v>
      </c>
    </row>
    <row r="632" spans="1:8" ht="24.95" customHeight="1" x14ac:dyDescent="0.25">
      <c r="A632" s="6">
        <v>11073443</v>
      </c>
      <c r="B632" s="2" t="s">
        <v>351</v>
      </c>
      <c r="C632" s="6">
        <v>1200</v>
      </c>
      <c r="D632" s="23">
        <v>41465</v>
      </c>
      <c r="E632" s="2">
        <v>785083</v>
      </c>
      <c r="F632" s="6" t="s">
        <v>159</v>
      </c>
      <c r="G632" s="6" t="s">
        <v>379</v>
      </c>
      <c r="H632" s="6" t="str">
        <f t="shared" si="11"/>
        <v>Jul</v>
      </c>
    </row>
    <row r="633" spans="1:8" ht="24.95" customHeight="1" x14ac:dyDescent="0.25">
      <c r="A633" s="6">
        <v>11068784</v>
      </c>
      <c r="B633" s="2" t="s">
        <v>348</v>
      </c>
      <c r="C633" s="6">
        <v>4000</v>
      </c>
      <c r="D633" s="23">
        <v>41528</v>
      </c>
      <c r="E633" s="2">
        <v>30776</v>
      </c>
      <c r="F633" s="6" t="s">
        <v>159</v>
      </c>
      <c r="G633" s="6" t="s">
        <v>379</v>
      </c>
      <c r="H633" s="6" t="str">
        <f t="shared" si="11"/>
        <v>Sep</v>
      </c>
    </row>
    <row r="634" spans="1:8" ht="24.95" customHeight="1" x14ac:dyDescent="0.25">
      <c r="A634" s="6">
        <v>11049098</v>
      </c>
      <c r="B634" s="2" t="s">
        <v>352</v>
      </c>
      <c r="C634" s="6">
        <v>10001</v>
      </c>
      <c r="D634" s="23">
        <v>41465</v>
      </c>
      <c r="E634" s="2">
        <v>375849</v>
      </c>
      <c r="F634" s="6" t="s">
        <v>159</v>
      </c>
      <c r="G634" s="6" t="s">
        <v>379</v>
      </c>
      <c r="H634" s="6" t="str">
        <f t="shared" si="11"/>
        <v>Jul</v>
      </c>
    </row>
    <row r="635" spans="1:8" ht="24.95" customHeight="1" x14ac:dyDescent="0.25">
      <c r="A635" s="6">
        <v>11064668</v>
      </c>
      <c r="B635" s="2" t="s">
        <v>59</v>
      </c>
      <c r="C635" s="6">
        <v>30000</v>
      </c>
      <c r="D635" s="23">
        <v>41474</v>
      </c>
      <c r="E635" s="2">
        <v>1984</v>
      </c>
      <c r="F635" s="6" t="s">
        <v>159</v>
      </c>
      <c r="G635" s="6" t="s">
        <v>379</v>
      </c>
      <c r="H635" s="6" t="str">
        <f t="shared" si="11"/>
        <v>Jul</v>
      </c>
    </row>
    <row r="636" spans="1:8" ht="24.95" customHeight="1" x14ac:dyDescent="0.25">
      <c r="A636" s="6">
        <v>11073540</v>
      </c>
      <c r="B636" s="2" t="s">
        <v>353</v>
      </c>
      <c r="C636" s="6">
        <v>5100</v>
      </c>
      <c r="D636" s="23">
        <v>41528</v>
      </c>
      <c r="E636" s="2">
        <v>473720</v>
      </c>
      <c r="F636" s="6" t="s">
        <v>159</v>
      </c>
      <c r="G636" s="6" t="s">
        <v>379</v>
      </c>
      <c r="H636" s="6" t="str">
        <f t="shared" si="11"/>
        <v>Sep</v>
      </c>
    </row>
    <row r="637" spans="1:8" ht="24.95" customHeight="1" x14ac:dyDescent="0.25">
      <c r="A637" s="6">
        <v>11057582</v>
      </c>
      <c r="B637" s="2" t="s">
        <v>349</v>
      </c>
      <c r="C637" s="6">
        <v>15001</v>
      </c>
      <c r="D637" s="23">
        <v>41480</v>
      </c>
      <c r="E637" s="2">
        <v>229218</v>
      </c>
      <c r="F637" s="6" t="s">
        <v>159</v>
      </c>
      <c r="G637" s="6" t="s">
        <v>379</v>
      </c>
      <c r="H637" s="6" t="str">
        <f t="shared" si="11"/>
        <v>Jul</v>
      </c>
    </row>
    <row r="638" spans="1:8" ht="24.95" customHeight="1" x14ac:dyDescent="0.25">
      <c r="A638" s="6">
        <v>11070378</v>
      </c>
      <c r="B638" s="2" t="s">
        <v>134</v>
      </c>
      <c r="C638" s="6">
        <v>5000</v>
      </c>
      <c r="D638" s="23">
        <v>41513</v>
      </c>
      <c r="E638" s="2">
        <v>635848</v>
      </c>
      <c r="F638" s="6" t="s">
        <v>159</v>
      </c>
      <c r="G638" s="6" t="s">
        <v>379</v>
      </c>
      <c r="H638" s="6" t="str">
        <f t="shared" si="11"/>
        <v>Aug</v>
      </c>
    </row>
    <row r="639" spans="1:8" ht="24.95" customHeight="1" x14ac:dyDescent="0.25">
      <c r="A639" s="6">
        <v>11050235</v>
      </c>
      <c r="B639" s="2" t="s">
        <v>271</v>
      </c>
      <c r="C639" s="6">
        <v>5000</v>
      </c>
      <c r="D639" s="23">
        <v>41513</v>
      </c>
      <c r="E639" s="2">
        <v>302551</v>
      </c>
      <c r="F639" s="6" t="s">
        <v>159</v>
      </c>
      <c r="G639" s="6" t="s">
        <v>379</v>
      </c>
      <c r="H639" s="6" t="str">
        <f t="shared" si="11"/>
        <v>Aug</v>
      </c>
    </row>
    <row r="640" spans="1:8" ht="24.95" customHeight="1" x14ac:dyDescent="0.25">
      <c r="A640" s="6">
        <v>11073794</v>
      </c>
      <c r="B640" s="2" t="s">
        <v>354</v>
      </c>
      <c r="C640" s="6">
        <v>2501</v>
      </c>
      <c r="D640" s="23">
        <v>41487</v>
      </c>
      <c r="E640" s="2">
        <v>61317</v>
      </c>
      <c r="F640" s="6" t="s">
        <v>159</v>
      </c>
      <c r="G640" s="6" t="s">
        <v>379</v>
      </c>
      <c r="H640" s="6" t="str">
        <f t="shared" si="11"/>
        <v>Aug</v>
      </c>
    </row>
    <row r="641" spans="1:8" ht="24.95" customHeight="1" x14ac:dyDescent="0.25">
      <c r="A641" s="6">
        <v>11064858</v>
      </c>
      <c r="B641" s="2" t="s">
        <v>241</v>
      </c>
      <c r="C641" s="6">
        <v>15000</v>
      </c>
      <c r="D641" s="23">
        <v>41506</v>
      </c>
      <c r="E641" s="2">
        <v>60672</v>
      </c>
      <c r="F641" s="6" t="s">
        <v>159</v>
      </c>
      <c r="G641" s="6" t="s">
        <v>379</v>
      </c>
      <c r="H641" s="6" t="str">
        <f t="shared" si="11"/>
        <v>Aug</v>
      </c>
    </row>
    <row r="642" spans="1:8" ht="24.95" customHeight="1" x14ac:dyDescent="0.25">
      <c r="A642" s="6">
        <v>11045689</v>
      </c>
      <c r="B642" s="2" t="s">
        <v>218</v>
      </c>
      <c r="C642" s="6">
        <v>5000</v>
      </c>
      <c r="D642" s="23">
        <v>41524</v>
      </c>
      <c r="E642" s="2">
        <v>50628</v>
      </c>
      <c r="F642" s="6" t="s">
        <v>159</v>
      </c>
      <c r="G642" s="6" t="s">
        <v>379</v>
      </c>
      <c r="H642" s="6" t="str">
        <f t="shared" si="11"/>
        <v>Sep</v>
      </c>
    </row>
    <row r="643" spans="1:8" ht="24.95" customHeight="1" x14ac:dyDescent="0.25">
      <c r="A643" s="6">
        <v>11033478</v>
      </c>
      <c r="B643" s="2" t="s">
        <v>355</v>
      </c>
      <c r="C643" s="6">
        <v>1008</v>
      </c>
      <c r="D643" s="23">
        <v>41513</v>
      </c>
      <c r="E643" s="2">
        <v>385570</v>
      </c>
      <c r="F643" s="6" t="s">
        <v>159</v>
      </c>
      <c r="G643" s="6" t="s">
        <v>379</v>
      </c>
      <c r="H643" s="6" t="str">
        <f t="shared" ref="H643:H667" si="12">TEXT(D643,"mmm")</f>
        <v>Aug</v>
      </c>
    </row>
    <row r="644" spans="1:8" ht="24.95" customHeight="1" x14ac:dyDescent="0.25">
      <c r="A644" s="6">
        <v>11036561</v>
      </c>
      <c r="B644" s="2" t="s">
        <v>356</v>
      </c>
      <c r="C644" s="6">
        <v>1008</v>
      </c>
      <c r="D644" s="23">
        <v>41513</v>
      </c>
      <c r="E644" s="2">
        <v>22214</v>
      </c>
      <c r="F644" s="6" t="s">
        <v>159</v>
      </c>
      <c r="G644" s="6" t="s">
        <v>379</v>
      </c>
      <c r="H644" s="6" t="str">
        <f t="shared" si="12"/>
        <v>Aug</v>
      </c>
    </row>
    <row r="645" spans="1:8" ht="24.95" customHeight="1" x14ac:dyDescent="0.25">
      <c r="A645" s="6">
        <v>11010747</v>
      </c>
      <c r="B645" s="2" t="s">
        <v>357</v>
      </c>
      <c r="C645" s="6">
        <v>10008</v>
      </c>
      <c r="D645" s="23">
        <v>41513</v>
      </c>
      <c r="E645" s="2">
        <v>950147</v>
      </c>
      <c r="F645" s="6" t="s">
        <v>159</v>
      </c>
      <c r="G645" s="6" t="s">
        <v>379</v>
      </c>
      <c r="H645" s="6" t="str">
        <f t="shared" si="12"/>
        <v>Aug</v>
      </c>
    </row>
    <row r="646" spans="1:8" ht="24.95" customHeight="1" x14ac:dyDescent="0.25">
      <c r="A646" s="6">
        <v>11010647</v>
      </c>
      <c r="B646" s="2" t="s">
        <v>358</v>
      </c>
      <c r="C646" s="6">
        <v>1008</v>
      </c>
      <c r="D646" s="23">
        <v>41519</v>
      </c>
      <c r="E646" s="2">
        <v>660826</v>
      </c>
      <c r="F646" s="6" t="s">
        <v>159</v>
      </c>
      <c r="G646" s="6" t="s">
        <v>379</v>
      </c>
      <c r="H646" s="6" t="str">
        <f t="shared" si="12"/>
        <v>Sep</v>
      </c>
    </row>
    <row r="647" spans="1:8" ht="24.95" customHeight="1" x14ac:dyDescent="0.25">
      <c r="A647" s="6">
        <v>11059609</v>
      </c>
      <c r="B647" s="2" t="s">
        <v>359</v>
      </c>
      <c r="C647" s="6">
        <v>7001</v>
      </c>
      <c r="D647" s="23">
        <v>41528</v>
      </c>
      <c r="E647" s="2">
        <v>645344</v>
      </c>
      <c r="F647" s="6" t="s">
        <v>159</v>
      </c>
      <c r="G647" s="6" t="s">
        <v>379</v>
      </c>
      <c r="H647" s="6" t="str">
        <f t="shared" si="12"/>
        <v>Sep</v>
      </c>
    </row>
    <row r="648" spans="1:8" ht="24.95" customHeight="1" x14ac:dyDescent="0.25">
      <c r="A648" s="6">
        <v>11061519</v>
      </c>
      <c r="B648" s="2" t="s">
        <v>360</v>
      </c>
      <c r="C648" s="6">
        <v>5008</v>
      </c>
      <c r="D648" s="23">
        <v>41523</v>
      </c>
      <c r="E648" s="2">
        <v>472045</v>
      </c>
      <c r="F648" s="6" t="s">
        <v>159</v>
      </c>
      <c r="G648" s="6" t="s">
        <v>379</v>
      </c>
      <c r="H648" s="6" t="str">
        <f t="shared" si="12"/>
        <v>Sep</v>
      </c>
    </row>
    <row r="649" spans="1:8" ht="24.95" customHeight="1" x14ac:dyDescent="0.25">
      <c r="A649" s="6">
        <v>11074551</v>
      </c>
      <c r="B649" s="2" t="s">
        <v>11</v>
      </c>
      <c r="C649" s="6">
        <v>1008</v>
      </c>
      <c r="D649" s="23">
        <v>41522</v>
      </c>
      <c r="E649" s="2">
        <v>793953</v>
      </c>
      <c r="F649" s="6" t="s">
        <v>159</v>
      </c>
      <c r="G649" s="6" t="s">
        <v>379</v>
      </c>
      <c r="H649" s="6" t="str">
        <f t="shared" si="12"/>
        <v>Sep</v>
      </c>
    </row>
    <row r="650" spans="1:8" ht="24.95" customHeight="1" x14ac:dyDescent="0.25">
      <c r="A650" s="6">
        <v>11036561</v>
      </c>
      <c r="B650" s="2" t="s">
        <v>356</v>
      </c>
      <c r="C650" s="6">
        <v>1008</v>
      </c>
      <c r="D650" s="23">
        <v>41524</v>
      </c>
      <c r="E650" s="2">
        <v>22214</v>
      </c>
      <c r="F650" s="6" t="s">
        <v>159</v>
      </c>
      <c r="G650" s="6" t="s">
        <v>379</v>
      </c>
      <c r="H650" s="6" t="str">
        <f t="shared" si="12"/>
        <v>Sep</v>
      </c>
    </row>
    <row r="651" spans="1:8" ht="24.95" customHeight="1" x14ac:dyDescent="0.25">
      <c r="A651" s="6">
        <v>11036561</v>
      </c>
      <c r="B651" s="2" t="s">
        <v>356</v>
      </c>
      <c r="C651" s="6">
        <v>1008</v>
      </c>
      <c r="D651" s="23">
        <v>41533</v>
      </c>
      <c r="E651" s="2">
        <v>22214</v>
      </c>
      <c r="F651" s="6" t="s">
        <v>159</v>
      </c>
      <c r="G651" s="6" t="s">
        <v>379</v>
      </c>
      <c r="H651" s="6" t="str">
        <f t="shared" si="12"/>
        <v>Sep</v>
      </c>
    </row>
    <row r="652" spans="1:8" ht="24.95" customHeight="1" x14ac:dyDescent="0.25">
      <c r="A652" s="6">
        <v>11068784</v>
      </c>
      <c r="B652" s="2" t="s">
        <v>348</v>
      </c>
      <c r="C652" s="6">
        <v>4000</v>
      </c>
      <c r="D652" s="23">
        <v>41535</v>
      </c>
      <c r="E652" s="2">
        <v>30776</v>
      </c>
      <c r="F652" s="6" t="s">
        <v>159</v>
      </c>
      <c r="G652" s="6" t="s">
        <v>379</v>
      </c>
      <c r="H652" s="6" t="str">
        <f t="shared" si="12"/>
        <v>Sep</v>
      </c>
    </row>
    <row r="653" spans="1:8" ht="24.95" customHeight="1" x14ac:dyDescent="0.25">
      <c r="A653" s="6">
        <v>11074965</v>
      </c>
      <c r="B653" s="2" t="s">
        <v>361</v>
      </c>
      <c r="C653" s="6">
        <v>10000</v>
      </c>
      <c r="D653" s="23">
        <v>41557</v>
      </c>
      <c r="E653" s="2">
        <v>155</v>
      </c>
      <c r="F653" s="6" t="s">
        <v>159</v>
      </c>
      <c r="G653" s="6" t="s">
        <v>379</v>
      </c>
      <c r="H653" s="6" t="str">
        <f t="shared" si="12"/>
        <v>Oct</v>
      </c>
    </row>
    <row r="654" spans="1:8" ht="24.95" customHeight="1" x14ac:dyDescent="0.25">
      <c r="A654" s="6">
        <v>11030315</v>
      </c>
      <c r="B654" s="2" t="s">
        <v>362</v>
      </c>
      <c r="C654" s="6">
        <v>1001</v>
      </c>
      <c r="D654" s="23">
        <v>41526</v>
      </c>
      <c r="E654" s="2"/>
      <c r="F654" s="6" t="s">
        <v>159</v>
      </c>
      <c r="G654" s="6" t="s">
        <v>379</v>
      </c>
      <c r="H654" s="6" t="str">
        <f t="shared" si="12"/>
        <v>Sep</v>
      </c>
    </row>
    <row r="655" spans="1:8" ht="24.95" customHeight="1" x14ac:dyDescent="0.25">
      <c r="A655" s="6">
        <v>11064668</v>
      </c>
      <c r="B655" s="2" t="s">
        <v>59</v>
      </c>
      <c r="C655" s="6">
        <v>30000</v>
      </c>
      <c r="D655" s="23">
        <v>41557</v>
      </c>
      <c r="E655" s="2">
        <v>123974</v>
      </c>
      <c r="F655" s="6" t="s">
        <v>159</v>
      </c>
      <c r="G655" s="6" t="s">
        <v>379</v>
      </c>
      <c r="H655" s="6" t="str">
        <f t="shared" si="12"/>
        <v>Oct</v>
      </c>
    </row>
    <row r="656" spans="1:8" ht="24.95" customHeight="1" x14ac:dyDescent="0.25">
      <c r="A656" s="6">
        <v>11062493</v>
      </c>
      <c r="B656" s="2" t="s">
        <v>363</v>
      </c>
      <c r="C656" s="6">
        <v>23900</v>
      </c>
      <c r="D656" s="23">
        <v>41545</v>
      </c>
      <c r="E656" s="2"/>
      <c r="F656" s="6" t="s">
        <v>159</v>
      </c>
      <c r="G656" s="6" t="s">
        <v>379</v>
      </c>
      <c r="H656" s="6" t="str">
        <f t="shared" si="12"/>
        <v>Sep</v>
      </c>
    </row>
    <row r="657" spans="1:8" ht="24.95" customHeight="1" x14ac:dyDescent="0.25">
      <c r="A657" s="6">
        <v>11074965</v>
      </c>
      <c r="B657" s="2" t="s">
        <v>361</v>
      </c>
      <c r="C657" s="6">
        <v>10000</v>
      </c>
      <c r="D657" s="23">
        <v>41571</v>
      </c>
      <c r="E657" s="2">
        <v>155</v>
      </c>
      <c r="F657" s="6" t="s">
        <v>159</v>
      </c>
      <c r="G657" s="6" t="s">
        <v>379</v>
      </c>
      <c r="H657" s="6" t="str">
        <f t="shared" si="12"/>
        <v>Oct</v>
      </c>
    </row>
    <row r="658" spans="1:8" ht="24.95" customHeight="1" x14ac:dyDescent="0.25">
      <c r="A658" s="6">
        <v>11000561</v>
      </c>
      <c r="B658" s="2" t="s">
        <v>364</v>
      </c>
      <c r="C658" s="6">
        <v>2001</v>
      </c>
      <c r="D658" s="23">
        <v>41586</v>
      </c>
      <c r="E658" s="2">
        <v>614966</v>
      </c>
      <c r="F658" s="6" t="s">
        <v>159</v>
      </c>
      <c r="G658" s="6" t="s">
        <v>379</v>
      </c>
      <c r="H658" s="6" t="str">
        <f t="shared" si="12"/>
        <v>Nov</v>
      </c>
    </row>
    <row r="659" spans="1:8" ht="24.95" customHeight="1" x14ac:dyDescent="0.25">
      <c r="A659" s="6">
        <v>11074965</v>
      </c>
      <c r="B659" s="2" t="s">
        <v>361</v>
      </c>
      <c r="C659" s="6">
        <v>10000</v>
      </c>
      <c r="D659" s="23">
        <v>41597</v>
      </c>
      <c r="E659" s="2">
        <v>155</v>
      </c>
      <c r="F659" s="6" t="s">
        <v>159</v>
      </c>
      <c r="G659" s="6" t="s">
        <v>379</v>
      </c>
      <c r="H659" s="6" t="str">
        <f t="shared" si="12"/>
        <v>Nov</v>
      </c>
    </row>
    <row r="660" spans="1:8" ht="24.95" customHeight="1" x14ac:dyDescent="0.25">
      <c r="A660" s="6">
        <v>11074965</v>
      </c>
      <c r="B660" s="2" t="s">
        <v>361</v>
      </c>
      <c r="C660" s="6">
        <v>10000</v>
      </c>
      <c r="D660" s="23">
        <v>41610</v>
      </c>
      <c r="E660" s="2">
        <v>155</v>
      </c>
      <c r="F660" s="6" t="s">
        <v>159</v>
      </c>
      <c r="G660" s="6" t="s">
        <v>379</v>
      </c>
      <c r="H660" s="6" t="str">
        <f t="shared" si="12"/>
        <v>Dec</v>
      </c>
    </row>
    <row r="661" spans="1:8" ht="24.95" customHeight="1" x14ac:dyDescent="0.25">
      <c r="A661" s="6">
        <v>11028560</v>
      </c>
      <c r="B661" s="2" t="s">
        <v>365</v>
      </c>
      <c r="C661" s="6">
        <v>1008</v>
      </c>
      <c r="D661" s="23">
        <v>41613</v>
      </c>
      <c r="E661" s="2">
        <v>782101</v>
      </c>
      <c r="F661" s="6" t="s">
        <v>159</v>
      </c>
      <c r="G661" s="6" t="s">
        <v>379</v>
      </c>
      <c r="H661" s="6" t="str">
        <f t="shared" si="12"/>
        <v>Dec</v>
      </c>
    </row>
    <row r="662" spans="1:8" ht="24.95" customHeight="1" x14ac:dyDescent="0.25">
      <c r="A662" s="6">
        <v>11020011</v>
      </c>
      <c r="B662" s="2" t="s">
        <v>28</v>
      </c>
      <c r="C662" s="6">
        <v>10008</v>
      </c>
      <c r="D662" s="23">
        <v>41613</v>
      </c>
      <c r="E662" s="2">
        <v>701705</v>
      </c>
      <c r="F662" s="6" t="s">
        <v>159</v>
      </c>
      <c r="G662" s="6" t="s">
        <v>379</v>
      </c>
      <c r="H662" s="6" t="str">
        <f t="shared" si="12"/>
        <v>Dec</v>
      </c>
    </row>
    <row r="663" spans="1:8" ht="24.95" customHeight="1" x14ac:dyDescent="0.25">
      <c r="A663" s="6">
        <v>11056408</v>
      </c>
      <c r="B663" s="2" t="s">
        <v>366</v>
      </c>
      <c r="C663" s="6">
        <v>20000</v>
      </c>
      <c r="D663" s="23">
        <v>41634</v>
      </c>
      <c r="E663" s="2">
        <v>574582</v>
      </c>
      <c r="F663" s="6" t="s">
        <v>159</v>
      </c>
      <c r="G663" s="6" t="s">
        <v>379</v>
      </c>
      <c r="H663" s="6" t="str">
        <f t="shared" si="12"/>
        <v>Dec</v>
      </c>
    </row>
    <row r="664" spans="1:8" ht="24.95" customHeight="1" x14ac:dyDescent="0.25">
      <c r="A664" s="6">
        <v>11047030</v>
      </c>
      <c r="B664" s="2" t="s">
        <v>367</v>
      </c>
      <c r="C664" s="6">
        <v>11001</v>
      </c>
      <c r="D664" s="23">
        <v>41626</v>
      </c>
      <c r="E664" s="2">
        <v>921404</v>
      </c>
      <c r="F664" s="6" t="s">
        <v>159</v>
      </c>
      <c r="G664" s="6" t="s">
        <v>379</v>
      </c>
      <c r="H664" s="6" t="str">
        <f t="shared" si="12"/>
        <v>Dec</v>
      </c>
    </row>
    <row r="665" spans="1:8" ht="24.95" customHeight="1" x14ac:dyDescent="0.25">
      <c r="A665" s="6">
        <v>11056408</v>
      </c>
      <c r="B665" s="2" t="s">
        <v>366</v>
      </c>
      <c r="C665" s="6">
        <v>20000</v>
      </c>
      <c r="D665" s="23">
        <v>41620</v>
      </c>
      <c r="E665" s="2">
        <v>574582</v>
      </c>
      <c r="F665" s="6" t="s">
        <v>159</v>
      </c>
      <c r="G665" s="6" t="s">
        <v>379</v>
      </c>
      <c r="H665" s="6" t="str">
        <f t="shared" si="12"/>
        <v>Dec</v>
      </c>
    </row>
    <row r="666" spans="1:8" ht="24.95" customHeight="1" x14ac:dyDescent="0.25">
      <c r="A666" s="6">
        <v>11061774</v>
      </c>
      <c r="B666" s="2" t="s">
        <v>368</v>
      </c>
      <c r="C666" s="6">
        <v>51000</v>
      </c>
      <c r="D666" s="23">
        <v>41499</v>
      </c>
      <c r="E666" s="2">
        <v>228527</v>
      </c>
      <c r="F666" s="6" t="s">
        <v>159</v>
      </c>
      <c r="G666" s="6" t="s">
        <v>379</v>
      </c>
      <c r="H666" s="6" t="str">
        <f t="shared" si="12"/>
        <v>Aug</v>
      </c>
    </row>
    <row r="667" spans="1:8" ht="24.95" customHeight="1" x14ac:dyDescent="0.25">
      <c r="A667" s="6">
        <v>11074112</v>
      </c>
      <c r="B667" s="2" t="s">
        <v>369</v>
      </c>
      <c r="C667" s="6">
        <v>7000</v>
      </c>
      <c r="D667" s="23">
        <v>41506</v>
      </c>
      <c r="E667" s="2">
        <v>463138</v>
      </c>
      <c r="F667" s="6" t="s">
        <v>159</v>
      </c>
      <c r="G667" s="6" t="s">
        <v>379</v>
      </c>
      <c r="H667" s="6" t="str">
        <f t="shared" si="12"/>
        <v>Aug</v>
      </c>
    </row>
  </sheetData>
  <autoFilter ref="A1:H667">
    <filterColumn colId="6">
      <filters>
        <filter val="2013-1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showGridLines="0" zoomScaleNormal="100" workbookViewId="0">
      <selection activeCell="U16" sqref="U16"/>
    </sheetView>
  </sheetViews>
  <sheetFormatPr defaultRowHeight="15" x14ac:dyDescent="0.25"/>
  <sheetData>
    <row r="1" spans="1:36" x14ac:dyDescent="0.25">
      <c r="A1" s="145" t="s">
        <v>459</v>
      </c>
      <c r="C1" s="146"/>
      <c r="D1" s="146"/>
      <c r="E1" s="146"/>
      <c r="F1" s="145" t="s">
        <v>454</v>
      </c>
      <c r="G1" s="146"/>
      <c r="I1" s="146"/>
      <c r="J1" s="146"/>
      <c r="K1" s="145" t="s">
        <v>455</v>
      </c>
      <c r="M1" s="146"/>
      <c r="O1" s="145" t="s">
        <v>456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</row>
    <row r="7" spans="1:36" ht="8.25" customHeight="1" x14ac:dyDescent="0.25"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36" x14ac:dyDescent="0.25"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36" x14ac:dyDescent="0.25"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36" x14ac:dyDescent="0.25"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1:36" x14ac:dyDescent="0.25"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</row>
    <row r="12" spans="1:36" x14ac:dyDescent="0.25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</row>
    <row r="13" spans="1:36" x14ac:dyDescent="0.25"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</row>
    <row r="14" spans="1:36" x14ac:dyDescent="0.25"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</row>
    <row r="15" spans="1:36" ht="15" customHeight="1" x14ac:dyDescent="0.25"/>
    <row r="16" spans="1:36" ht="9.75" customHeight="1" x14ac:dyDescent="0.25"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</row>
    <row r="17" spans="4:19" x14ac:dyDescent="0.25"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</row>
    <row r="18" spans="4:19" x14ac:dyDescent="0.25"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</row>
    <row r="19" spans="4:19" x14ac:dyDescent="0.25"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</row>
    <row r="20" spans="4:19" x14ac:dyDescent="0.25"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</row>
    <row r="21" spans="4:19" x14ac:dyDescent="0.25"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</row>
    <row r="22" spans="4:19" ht="11.25" customHeight="1" x14ac:dyDescent="0.25"/>
    <row r="23" spans="4:19" ht="9" customHeight="1" x14ac:dyDescent="0.25"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</row>
    <row r="24" spans="4:19" x14ac:dyDescent="0.25"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</row>
    <row r="25" spans="4:19" x14ac:dyDescent="0.25"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</row>
    <row r="26" spans="4:19" x14ac:dyDescent="0.25"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</row>
    <row r="27" spans="4:19" x14ac:dyDescent="0.25"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</row>
    <row r="28" spans="4:19" x14ac:dyDescent="0.25"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</row>
    <row r="30" spans="4:19" x14ac:dyDescent="0.25"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</row>
    <row r="31" spans="4:19" x14ac:dyDescent="0.25"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</row>
    <row r="32" spans="4:19" x14ac:dyDescent="0.25"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</row>
    <row r="33" spans="4:19" x14ac:dyDescent="0.25"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</row>
    <row r="34" spans="4:19" x14ac:dyDescent="0.25"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4"/>
  <sheetViews>
    <sheetView showGridLines="0" tabSelected="1" zoomScaleNormal="100" workbookViewId="0">
      <pane xSplit="3" ySplit="2" topLeftCell="D42" activePane="bottomRight" state="frozen"/>
      <selection pane="topRight" activeCell="D1" sqref="D1"/>
      <selection pane="bottomLeft" activeCell="A3" sqref="A3"/>
      <selection pane="bottomRight" activeCell="C116" sqref="C116"/>
    </sheetView>
  </sheetViews>
  <sheetFormatPr defaultRowHeight="12.75" x14ac:dyDescent="0.25"/>
  <cols>
    <col min="1" max="1" width="11.7109375" style="32" customWidth="1"/>
    <col min="2" max="2" width="13" style="32" customWidth="1"/>
    <col min="3" max="3" width="41.7109375" style="32" customWidth="1"/>
    <col min="4" max="5" width="11" style="32" customWidth="1"/>
    <col min="6" max="6" width="11.5703125" style="32" customWidth="1"/>
    <col min="7" max="7" width="9.5703125" style="32" customWidth="1"/>
    <col min="8" max="8" width="0.85546875" style="71" customWidth="1"/>
    <col min="9" max="11" width="11.42578125" style="32" customWidth="1"/>
    <col min="12" max="12" width="11.85546875" style="32" customWidth="1"/>
    <col min="13" max="14" width="11.85546875" style="142" customWidth="1"/>
    <col min="15" max="56" width="11.85546875" style="142" hidden="1" customWidth="1"/>
    <col min="57" max="57" width="11.85546875" style="32" customWidth="1"/>
    <col min="58" max="59" width="11.85546875" style="142" customWidth="1"/>
    <col min="60" max="16384" width="9.140625" style="32"/>
  </cols>
  <sheetData>
    <row r="1" spans="1:59" ht="48" x14ac:dyDescent="0.25">
      <c r="A1" s="191" t="s">
        <v>395</v>
      </c>
      <c r="B1" s="191"/>
      <c r="C1" s="30" t="s">
        <v>396</v>
      </c>
      <c r="D1" s="25" t="s">
        <v>397</v>
      </c>
      <c r="E1" s="25" t="s">
        <v>414</v>
      </c>
      <c r="F1" s="25" t="s">
        <v>415</v>
      </c>
      <c r="G1" s="25" t="s">
        <v>416</v>
      </c>
      <c r="H1" s="31"/>
      <c r="I1" s="187" t="s">
        <v>410</v>
      </c>
      <c r="J1" s="188"/>
      <c r="K1" s="189"/>
      <c r="L1" s="187" t="s">
        <v>375</v>
      </c>
      <c r="M1" s="188"/>
      <c r="N1" s="189"/>
      <c r="O1" s="187" t="s">
        <v>409</v>
      </c>
      <c r="P1" s="188"/>
      <c r="Q1" s="189"/>
      <c r="R1" s="190" t="s">
        <v>417</v>
      </c>
      <c r="S1" s="190"/>
      <c r="T1" s="190"/>
      <c r="U1" s="187" t="s">
        <v>408</v>
      </c>
      <c r="V1" s="188"/>
      <c r="W1" s="189"/>
      <c r="X1" s="187" t="s">
        <v>407</v>
      </c>
      <c r="Y1" s="188"/>
      <c r="Z1" s="189"/>
      <c r="AA1" s="187" t="s">
        <v>406</v>
      </c>
      <c r="AB1" s="188"/>
      <c r="AC1" s="189"/>
      <c r="AD1" s="190" t="s">
        <v>418</v>
      </c>
      <c r="AE1" s="190"/>
      <c r="AF1" s="190"/>
      <c r="AG1" s="187" t="s">
        <v>405</v>
      </c>
      <c r="AH1" s="188"/>
      <c r="AI1" s="189"/>
      <c r="AJ1" s="187" t="s">
        <v>404</v>
      </c>
      <c r="AK1" s="188"/>
      <c r="AL1" s="189"/>
      <c r="AM1" s="187" t="s">
        <v>403</v>
      </c>
      <c r="AN1" s="188"/>
      <c r="AO1" s="189"/>
      <c r="AP1" s="190" t="s">
        <v>419</v>
      </c>
      <c r="AQ1" s="190"/>
      <c r="AR1" s="190"/>
      <c r="AS1" s="187" t="s">
        <v>402</v>
      </c>
      <c r="AT1" s="188"/>
      <c r="AU1" s="189"/>
      <c r="AV1" s="187" t="s">
        <v>401</v>
      </c>
      <c r="AW1" s="188"/>
      <c r="AX1" s="189"/>
      <c r="AY1" s="187" t="s">
        <v>400</v>
      </c>
      <c r="AZ1" s="188"/>
      <c r="BA1" s="189"/>
      <c r="BB1" s="190" t="s">
        <v>420</v>
      </c>
      <c r="BC1" s="190"/>
      <c r="BD1" s="190"/>
      <c r="BE1" s="187" t="s">
        <v>421</v>
      </c>
      <c r="BF1" s="188"/>
      <c r="BG1" s="189"/>
    </row>
    <row r="2" spans="1:59" ht="15" customHeight="1" thickBot="1" x14ac:dyDescent="0.3">
      <c r="A2" s="33" t="s">
        <v>432</v>
      </c>
      <c r="B2" s="34"/>
      <c r="C2" s="34"/>
      <c r="D2" s="35"/>
      <c r="E2" s="35"/>
      <c r="F2" s="35"/>
      <c r="G2" s="36"/>
      <c r="H2" s="37"/>
      <c r="I2" s="38" t="s">
        <v>422</v>
      </c>
      <c r="J2" s="39" t="s">
        <v>423</v>
      </c>
      <c r="K2" s="40" t="s">
        <v>424</v>
      </c>
      <c r="L2" s="38" t="s">
        <v>422</v>
      </c>
      <c r="M2" s="39" t="s">
        <v>423</v>
      </c>
      <c r="N2" s="40" t="s">
        <v>424</v>
      </c>
      <c r="O2" s="38" t="s">
        <v>422</v>
      </c>
      <c r="P2" s="39" t="s">
        <v>423</v>
      </c>
      <c r="Q2" s="40" t="s">
        <v>424</v>
      </c>
      <c r="R2" s="41" t="s">
        <v>422</v>
      </c>
      <c r="S2" s="41" t="s">
        <v>423</v>
      </c>
      <c r="T2" s="41" t="s">
        <v>424</v>
      </c>
      <c r="U2" s="38" t="s">
        <v>422</v>
      </c>
      <c r="V2" s="39" t="s">
        <v>423</v>
      </c>
      <c r="W2" s="40" t="s">
        <v>424</v>
      </c>
      <c r="X2" s="38" t="s">
        <v>422</v>
      </c>
      <c r="Y2" s="39" t="s">
        <v>423</v>
      </c>
      <c r="Z2" s="40" t="s">
        <v>424</v>
      </c>
      <c r="AA2" s="38" t="s">
        <v>422</v>
      </c>
      <c r="AB2" s="39" t="s">
        <v>423</v>
      </c>
      <c r="AC2" s="40" t="s">
        <v>424</v>
      </c>
      <c r="AD2" s="41" t="s">
        <v>422</v>
      </c>
      <c r="AE2" s="41" t="s">
        <v>423</v>
      </c>
      <c r="AF2" s="41" t="s">
        <v>424</v>
      </c>
      <c r="AG2" s="38" t="s">
        <v>422</v>
      </c>
      <c r="AH2" s="39" t="s">
        <v>423</v>
      </c>
      <c r="AI2" s="40" t="s">
        <v>424</v>
      </c>
      <c r="AJ2" s="38" t="s">
        <v>422</v>
      </c>
      <c r="AK2" s="39" t="s">
        <v>423</v>
      </c>
      <c r="AL2" s="40" t="s">
        <v>424</v>
      </c>
      <c r="AM2" s="38" t="s">
        <v>422</v>
      </c>
      <c r="AN2" s="39" t="s">
        <v>423</v>
      </c>
      <c r="AO2" s="40" t="s">
        <v>424</v>
      </c>
      <c r="AP2" s="41" t="s">
        <v>422</v>
      </c>
      <c r="AQ2" s="41" t="s">
        <v>423</v>
      </c>
      <c r="AR2" s="41" t="s">
        <v>424</v>
      </c>
      <c r="AS2" s="38" t="s">
        <v>422</v>
      </c>
      <c r="AT2" s="39" t="s">
        <v>423</v>
      </c>
      <c r="AU2" s="40" t="s">
        <v>424</v>
      </c>
      <c r="AV2" s="38" t="s">
        <v>422</v>
      </c>
      <c r="AW2" s="39" t="s">
        <v>423</v>
      </c>
      <c r="AX2" s="40" t="s">
        <v>424</v>
      </c>
      <c r="AY2" s="38" t="s">
        <v>422</v>
      </c>
      <c r="AZ2" s="39" t="s">
        <v>423</v>
      </c>
      <c r="BA2" s="40" t="s">
        <v>424</v>
      </c>
      <c r="BB2" s="41" t="s">
        <v>422</v>
      </c>
      <c r="BC2" s="41" t="s">
        <v>423</v>
      </c>
      <c r="BD2" s="41" t="s">
        <v>424</v>
      </c>
      <c r="BE2" s="38" t="s">
        <v>422</v>
      </c>
      <c r="BF2" s="39" t="s">
        <v>423</v>
      </c>
      <c r="BG2" s="40" t="s">
        <v>424</v>
      </c>
    </row>
    <row r="3" spans="1:59" ht="4.5" customHeight="1" thickBot="1" x14ac:dyDescent="0.3">
      <c r="A3" s="114"/>
      <c r="B3" s="144"/>
      <c r="C3" s="28"/>
      <c r="D3" s="28"/>
      <c r="E3" s="28"/>
      <c r="F3" s="28"/>
      <c r="G3" s="43"/>
      <c r="H3" s="44"/>
      <c r="I3" s="44"/>
      <c r="J3" s="44"/>
      <c r="K3" s="44"/>
      <c r="L3" s="45"/>
      <c r="M3" s="46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5"/>
      <c r="BF3" s="46"/>
      <c r="BG3" s="46"/>
    </row>
    <row r="4" spans="1:59" x14ac:dyDescent="0.25">
      <c r="A4" s="166" t="s">
        <v>434</v>
      </c>
      <c r="B4" s="167"/>
      <c r="C4" s="26" t="s">
        <v>460</v>
      </c>
      <c r="D4" s="48"/>
      <c r="E4" s="48"/>
      <c r="F4" s="48"/>
      <c r="G4" s="49"/>
      <c r="H4" s="44"/>
      <c r="I4" s="50"/>
      <c r="J4" s="51"/>
      <c r="K4" s="52"/>
      <c r="L4" s="50"/>
      <c r="M4" s="51"/>
      <c r="N4" s="52"/>
      <c r="O4" s="53"/>
      <c r="P4" s="54"/>
      <c r="Q4" s="54"/>
      <c r="R4" s="54">
        <f>O4+L4+I4</f>
        <v>0</v>
      </c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>
        <f>AA4+X4+U4</f>
        <v>0</v>
      </c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>
        <f>AM4+AJ4+AG4</f>
        <v>0</v>
      </c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>
        <f>AY4+AV4+AS4</f>
        <v>0</v>
      </c>
      <c r="BD4" s="55"/>
      <c r="BE4" s="50">
        <f t="shared" ref="BE4:BF8" si="0">I4+L4+O4+U4+X4+AA4+AG4+AJ4+AM4+AS4+AV4+AY4</f>
        <v>0</v>
      </c>
      <c r="BF4" s="51">
        <f t="shared" si="0"/>
        <v>0</v>
      </c>
      <c r="BG4" s="52" t="e">
        <f>(BE4-BF4)/BF4</f>
        <v>#DIV/0!</v>
      </c>
    </row>
    <row r="5" spans="1:59" x14ac:dyDescent="0.25">
      <c r="A5" s="168"/>
      <c r="B5" s="169"/>
      <c r="C5" s="26" t="s">
        <v>411</v>
      </c>
      <c r="D5" s="48"/>
      <c r="E5" s="48"/>
      <c r="F5" s="48"/>
      <c r="G5" s="49"/>
      <c r="H5" s="44"/>
      <c r="I5" s="56"/>
      <c r="J5" s="57"/>
      <c r="K5" s="58"/>
      <c r="L5" s="56"/>
      <c r="M5" s="57"/>
      <c r="N5" s="59"/>
      <c r="O5" s="53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5"/>
      <c r="BE5" s="56">
        <f t="shared" si="0"/>
        <v>0</v>
      </c>
      <c r="BF5" s="57">
        <f t="shared" si="0"/>
        <v>0</v>
      </c>
      <c r="BG5" s="59" t="e">
        <f>(BE5-BF5)/BF5</f>
        <v>#DIV/0!</v>
      </c>
    </row>
    <row r="6" spans="1:59" x14ac:dyDescent="0.25">
      <c r="A6" s="168"/>
      <c r="B6" s="169"/>
      <c r="C6" s="26" t="s">
        <v>461</v>
      </c>
      <c r="D6" s="48"/>
      <c r="E6" s="48"/>
      <c r="F6" s="48"/>
      <c r="G6" s="49"/>
      <c r="H6" s="44"/>
      <c r="I6" s="56"/>
      <c r="J6" s="57"/>
      <c r="K6" s="58"/>
      <c r="L6" s="56"/>
      <c r="M6" s="57"/>
      <c r="N6" s="58"/>
      <c r="O6" s="53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5"/>
      <c r="BE6" s="56">
        <f t="shared" si="0"/>
        <v>0</v>
      </c>
      <c r="BF6" s="57">
        <f t="shared" si="0"/>
        <v>0</v>
      </c>
      <c r="BG6" s="59" t="e">
        <f>(BE6-BF6)/BF6</f>
        <v>#DIV/0!</v>
      </c>
    </row>
    <row r="7" spans="1:59" x14ac:dyDescent="0.25">
      <c r="A7" s="168"/>
      <c r="B7" s="169"/>
      <c r="C7" s="152" t="s">
        <v>412</v>
      </c>
      <c r="D7" s="48"/>
      <c r="E7" s="48"/>
      <c r="F7" s="48"/>
      <c r="G7" s="49"/>
      <c r="H7" s="44"/>
      <c r="I7" s="153"/>
      <c r="J7" s="154"/>
      <c r="K7" s="155"/>
      <c r="L7" s="153"/>
      <c r="M7" s="154"/>
      <c r="N7" s="155"/>
      <c r="O7" s="53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5"/>
      <c r="BE7" s="153"/>
      <c r="BF7" s="154"/>
      <c r="BG7" s="156"/>
    </row>
    <row r="8" spans="1:59" ht="13.5" thickBot="1" x14ac:dyDescent="0.3">
      <c r="A8" s="170"/>
      <c r="B8" s="171"/>
      <c r="C8" s="27" t="s">
        <v>413</v>
      </c>
      <c r="D8" s="48"/>
      <c r="E8" s="48"/>
      <c r="F8" s="48"/>
      <c r="G8" s="49"/>
      <c r="H8" s="44"/>
      <c r="I8" s="60"/>
      <c r="J8" s="61"/>
      <c r="K8" s="62"/>
      <c r="L8" s="60"/>
      <c r="M8" s="61"/>
      <c r="N8" s="63"/>
      <c r="O8" s="53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5"/>
      <c r="BE8" s="60">
        <f t="shared" si="0"/>
        <v>0</v>
      </c>
      <c r="BF8" s="61">
        <f t="shared" si="0"/>
        <v>0</v>
      </c>
      <c r="BG8" s="62" t="e">
        <f>(BE8-BF8)/BF8</f>
        <v>#DIV/0!</v>
      </c>
    </row>
    <row r="9" spans="1:59" s="71" customFormat="1" ht="5.25" customHeight="1" x14ac:dyDescent="0.25">
      <c r="A9" s="42"/>
      <c r="B9" s="65"/>
      <c r="C9" s="28"/>
      <c r="D9" s="28"/>
      <c r="E9" s="28"/>
      <c r="F9" s="28"/>
      <c r="G9" s="43"/>
      <c r="H9" s="44"/>
      <c r="I9" s="66"/>
      <c r="J9" s="43"/>
      <c r="K9" s="67"/>
      <c r="L9" s="68"/>
      <c r="M9" s="47"/>
      <c r="N9" s="69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70"/>
      <c r="BE9" s="68"/>
      <c r="BF9" s="47"/>
      <c r="BG9" s="69"/>
    </row>
    <row r="10" spans="1:59" ht="15" customHeight="1" x14ac:dyDescent="0.25">
      <c r="A10" s="82" t="s">
        <v>425</v>
      </c>
      <c r="B10" s="83"/>
      <c r="C10" s="83"/>
      <c r="D10" s="35"/>
      <c r="E10" s="35"/>
      <c r="F10" s="35"/>
      <c r="G10" s="84"/>
      <c r="H10" s="37"/>
      <c r="I10" s="85"/>
      <c r="J10" s="35"/>
      <c r="K10" s="86"/>
      <c r="L10" s="85"/>
      <c r="M10" s="35"/>
      <c r="N10" s="86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85"/>
      <c r="BF10" s="35"/>
      <c r="BG10" s="86"/>
    </row>
    <row r="11" spans="1:59" ht="12.75" customHeight="1" x14ac:dyDescent="0.25">
      <c r="A11" s="173" t="s">
        <v>433</v>
      </c>
      <c r="B11" s="174"/>
      <c r="C11" s="158" t="s">
        <v>460</v>
      </c>
      <c r="D11" s="87"/>
      <c r="E11" s="87"/>
      <c r="F11" s="48"/>
      <c r="G11" s="49"/>
      <c r="H11" s="44"/>
      <c r="I11" s="88"/>
      <c r="J11" s="89"/>
      <c r="K11" s="90"/>
      <c r="L11" s="91"/>
      <c r="M11" s="72"/>
      <c r="N11" s="73"/>
      <c r="O11" s="74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5"/>
      <c r="BE11" s="91">
        <f>SUM(I11:BD11)</f>
        <v>0</v>
      </c>
      <c r="BF11" s="72"/>
      <c r="BG11" s="73"/>
    </row>
    <row r="12" spans="1:59" x14ac:dyDescent="0.25">
      <c r="A12" s="175"/>
      <c r="B12" s="176"/>
      <c r="C12" s="158" t="s">
        <v>411</v>
      </c>
      <c r="D12" s="87"/>
      <c r="E12" s="87"/>
      <c r="F12" s="48"/>
      <c r="G12" s="49"/>
      <c r="H12" s="44"/>
      <c r="I12" s="92"/>
      <c r="J12" s="93"/>
      <c r="K12" s="94"/>
      <c r="L12" s="92"/>
      <c r="M12" s="72"/>
      <c r="N12" s="73"/>
      <c r="O12" s="74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5"/>
      <c r="BE12" s="92" t="e">
        <f>BE11/#REF!</f>
        <v>#REF!</v>
      </c>
      <c r="BF12" s="72"/>
      <c r="BG12" s="73"/>
    </row>
    <row r="13" spans="1:59" x14ac:dyDescent="0.25">
      <c r="A13" s="175"/>
      <c r="B13" s="176"/>
      <c r="C13" s="158" t="s">
        <v>461</v>
      </c>
      <c r="D13" s="87"/>
      <c r="E13" s="87"/>
      <c r="F13" s="48"/>
      <c r="G13" s="49"/>
      <c r="H13" s="44"/>
      <c r="I13" s="92"/>
      <c r="J13" s="93"/>
      <c r="K13" s="94"/>
      <c r="L13" s="92"/>
      <c r="M13" s="72"/>
      <c r="N13" s="73"/>
      <c r="O13" s="74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5"/>
      <c r="BE13" s="92"/>
      <c r="BF13" s="72"/>
      <c r="BG13" s="73"/>
    </row>
    <row r="14" spans="1:59" x14ac:dyDescent="0.25">
      <c r="A14" s="175"/>
      <c r="B14" s="176"/>
      <c r="C14" s="158" t="s">
        <v>412</v>
      </c>
      <c r="D14" s="87"/>
      <c r="E14" s="87"/>
      <c r="F14" s="48"/>
      <c r="G14" s="49"/>
      <c r="H14" s="44"/>
      <c r="I14" s="91"/>
      <c r="J14" s="95"/>
      <c r="K14" s="96"/>
      <c r="L14" s="88"/>
      <c r="M14" s="72"/>
      <c r="N14" s="73"/>
      <c r="O14" s="74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5"/>
      <c r="BE14" s="88">
        <f>SUM(I14:BD14)</f>
        <v>0</v>
      </c>
      <c r="BF14" s="72"/>
      <c r="BG14" s="73"/>
    </row>
    <row r="15" spans="1:59" ht="12.75" customHeight="1" x14ac:dyDescent="0.25">
      <c r="A15" s="177"/>
      <c r="B15" s="178"/>
      <c r="C15" s="158" t="s">
        <v>413</v>
      </c>
      <c r="D15" s="87"/>
      <c r="E15" s="87"/>
      <c r="F15" s="48"/>
      <c r="G15" s="49"/>
      <c r="H15" s="44"/>
      <c r="I15" s="97"/>
      <c r="J15" s="98"/>
      <c r="K15" s="99"/>
      <c r="L15" s="97"/>
      <c r="M15" s="98"/>
      <c r="N15" s="99"/>
      <c r="O15" s="100" t="e">
        <f>O14/#REF!</f>
        <v>#REF!</v>
      </c>
      <c r="P15" s="98" t="e">
        <f>P14/#REF!</f>
        <v>#REF!</v>
      </c>
      <c r="Q15" s="98" t="e">
        <f>Q14/#REF!</f>
        <v>#REF!</v>
      </c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101"/>
      <c r="BE15" s="97" t="e">
        <f>BE14/#REF!</f>
        <v>#REF!</v>
      </c>
      <c r="BF15" s="98"/>
      <c r="BG15" s="99"/>
    </row>
    <row r="16" spans="1:59" s="71" customFormat="1" ht="3.75" customHeight="1" x14ac:dyDescent="0.25">
      <c r="A16" s="42"/>
      <c r="B16" s="65"/>
      <c r="C16" s="157"/>
      <c r="D16" s="28"/>
      <c r="E16" s="28"/>
      <c r="F16" s="28"/>
      <c r="G16" s="43"/>
      <c r="H16" s="44"/>
      <c r="I16" s="102"/>
      <c r="J16" s="70"/>
      <c r="K16" s="69"/>
      <c r="L16" s="103"/>
      <c r="M16" s="47"/>
      <c r="N16" s="69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70"/>
      <c r="BE16" s="103"/>
      <c r="BF16" s="47"/>
      <c r="BG16" s="69"/>
    </row>
    <row r="17" spans="1:59" ht="12.75" customHeight="1" x14ac:dyDescent="0.25">
      <c r="A17" s="172" t="s">
        <v>462</v>
      </c>
      <c r="B17" s="167" t="s">
        <v>463</v>
      </c>
      <c r="C17" s="158" t="s">
        <v>460</v>
      </c>
      <c r="D17" s="87"/>
      <c r="E17" s="87"/>
      <c r="F17" s="48"/>
      <c r="G17" s="49"/>
      <c r="H17" s="44"/>
      <c r="I17" s="88"/>
      <c r="J17" s="89"/>
      <c r="K17" s="90"/>
      <c r="L17" s="104"/>
      <c r="M17" s="72"/>
      <c r="N17" s="73"/>
      <c r="O17" s="74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5"/>
      <c r="BE17" s="104"/>
      <c r="BF17" s="72"/>
      <c r="BG17" s="73"/>
    </row>
    <row r="18" spans="1:59" ht="12.75" customHeight="1" x14ac:dyDescent="0.25">
      <c r="A18" s="172"/>
      <c r="B18" s="169"/>
      <c r="C18" s="158" t="s">
        <v>411</v>
      </c>
      <c r="D18" s="87"/>
      <c r="E18" s="87"/>
      <c r="F18" s="48"/>
      <c r="G18" s="49"/>
      <c r="H18" s="44"/>
      <c r="I18" s="91"/>
      <c r="J18" s="95"/>
      <c r="K18" s="96"/>
      <c r="L18" s="91"/>
      <c r="M18" s="72"/>
      <c r="N18" s="73"/>
      <c r="O18" s="74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5"/>
      <c r="BE18" s="91"/>
      <c r="BF18" s="72"/>
      <c r="BG18" s="73"/>
    </row>
    <row r="19" spans="1:59" ht="12.75" customHeight="1" x14ac:dyDescent="0.25">
      <c r="A19" s="172"/>
      <c r="B19" s="169"/>
      <c r="C19" s="158" t="s">
        <v>461</v>
      </c>
      <c r="D19" s="87"/>
      <c r="E19" s="87"/>
      <c r="F19" s="48"/>
      <c r="G19" s="49"/>
      <c r="H19" s="44"/>
      <c r="I19" s="91"/>
      <c r="J19" s="95"/>
      <c r="K19" s="96"/>
      <c r="L19" s="91"/>
      <c r="M19" s="72"/>
      <c r="N19" s="73"/>
      <c r="O19" s="74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5"/>
      <c r="BE19" s="91"/>
      <c r="BF19" s="72"/>
      <c r="BG19" s="73"/>
    </row>
    <row r="20" spans="1:59" ht="12.75" customHeight="1" x14ac:dyDescent="0.25">
      <c r="A20" s="172"/>
      <c r="B20" s="169"/>
      <c r="C20" s="158" t="s">
        <v>412</v>
      </c>
      <c r="D20" s="87"/>
      <c r="E20" s="87"/>
      <c r="F20" s="48"/>
      <c r="G20" s="49"/>
      <c r="H20" s="44"/>
      <c r="I20" s="91"/>
      <c r="J20" s="95"/>
      <c r="K20" s="96"/>
      <c r="L20" s="91"/>
      <c r="M20" s="72"/>
      <c r="N20" s="73"/>
      <c r="O20" s="74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5"/>
      <c r="BE20" s="91"/>
      <c r="BF20" s="72"/>
      <c r="BG20" s="73"/>
    </row>
    <row r="21" spans="1:59" ht="12.75" customHeight="1" x14ac:dyDescent="0.25">
      <c r="A21" s="172"/>
      <c r="B21" s="171"/>
      <c r="C21" s="158" t="s">
        <v>413</v>
      </c>
      <c r="D21" s="87"/>
      <c r="E21" s="87"/>
      <c r="F21" s="48"/>
      <c r="G21" s="49"/>
      <c r="H21" s="44"/>
      <c r="I21" s="159"/>
      <c r="J21" s="160"/>
      <c r="K21" s="161"/>
      <c r="L21" s="159"/>
      <c r="M21" s="162"/>
      <c r="N21" s="163"/>
      <c r="O21" s="164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5"/>
      <c r="BE21" s="159"/>
      <c r="BF21" s="162"/>
      <c r="BG21" s="163"/>
    </row>
    <row r="22" spans="1:59" ht="4.5" customHeight="1" x14ac:dyDescent="0.25">
      <c r="A22" s="172"/>
      <c r="B22" s="65"/>
      <c r="C22" s="157"/>
      <c r="D22" s="28"/>
      <c r="E22" s="28"/>
      <c r="F22" s="28"/>
      <c r="G22" s="43"/>
      <c r="H22" s="44"/>
      <c r="I22" s="102"/>
      <c r="J22" s="70"/>
      <c r="K22" s="69"/>
      <c r="L22" s="103"/>
      <c r="M22" s="47"/>
      <c r="N22" s="6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0"/>
      <c r="BE22" s="103"/>
      <c r="BF22" s="47"/>
      <c r="BG22" s="69"/>
    </row>
    <row r="23" spans="1:59" ht="12.75" customHeight="1" x14ac:dyDescent="0.25">
      <c r="A23" s="172"/>
      <c r="B23" s="167" t="s">
        <v>464</v>
      </c>
      <c r="C23" s="158" t="s">
        <v>460</v>
      </c>
      <c r="D23" s="87"/>
      <c r="E23" s="87"/>
      <c r="F23" s="48"/>
      <c r="G23" s="49"/>
      <c r="H23" s="44"/>
      <c r="I23" s="91"/>
      <c r="J23" s="95"/>
      <c r="K23" s="96"/>
      <c r="L23" s="91"/>
      <c r="M23" s="72"/>
      <c r="N23" s="73"/>
      <c r="O23" s="74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5"/>
      <c r="BE23" s="91"/>
      <c r="BF23" s="72"/>
      <c r="BG23" s="73"/>
    </row>
    <row r="24" spans="1:59" ht="12.75" customHeight="1" x14ac:dyDescent="0.25">
      <c r="A24" s="172"/>
      <c r="B24" s="169"/>
      <c r="C24" s="158" t="s">
        <v>411</v>
      </c>
      <c r="D24" s="87"/>
      <c r="E24" s="87"/>
      <c r="F24" s="48"/>
      <c r="G24" s="49"/>
      <c r="H24" s="44"/>
      <c r="I24" s="91"/>
      <c r="J24" s="95"/>
      <c r="K24" s="96"/>
      <c r="L24" s="91"/>
      <c r="M24" s="72"/>
      <c r="N24" s="73"/>
      <c r="O24" s="74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5"/>
      <c r="BE24" s="91"/>
      <c r="BF24" s="72"/>
      <c r="BG24" s="73"/>
    </row>
    <row r="25" spans="1:59" ht="12.75" customHeight="1" x14ac:dyDescent="0.25">
      <c r="A25" s="172"/>
      <c r="B25" s="169"/>
      <c r="C25" s="158" t="s">
        <v>461</v>
      </c>
      <c r="D25" s="87"/>
      <c r="E25" s="87"/>
      <c r="F25" s="48"/>
      <c r="G25" s="49"/>
      <c r="H25" s="44"/>
      <c r="I25" s="91"/>
      <c r="J25" s="95"/>
      <c r="K25" s="96"/>
      <c r="L25" s="91"/>
      <c r="M25" s="72"/>
      <c r="N25" s="73"/>
      <c r="O25" s="74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5"/>
      <c r="BE25" s="91"/>
      <c r="BF25" s="72"/>
      <c r="BG25" s="73"/>
    </row>
    <row r="26" spans="1:59" ht="12.75" customHeight="1" x14ac:dyDescent="0.25">
      <c r="A26" s="172"/>
      <c r="B26" s="169"/>
      <c r="C26" s="158" t="s">
        <v>412</v>
      </c>
      <c r="D26" s="87"/>
      <c r="E26" s="87"/>
      <c r="F26" s="48"/>
      <c r="G26" s="49"/>
      <c r="H26" s="44"/>
      <c r="I26" s="91"/>
      <c r="J26" s="95"/>
      <c r="K26" s="96"/>
      <c r="L26" s="91"/>
      <c r="M26" s="72"/>
      <c r="N26" s="73"/>
      <c r="O26" s="74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5"/>
      <c r="BE26" s="91"/>
      <c r="BF26" s="72"/>
      <c r="BG26" s="73"/>
    </row>
    <row r="27" spans="1:59" ht="13.5" customHeight="1" x14ac:dyDescent="0.25">
      <c r="A27" s="172"/>
      <c r="B27" s="171"/>
      <c r="C27" s="158" t="s">
        <v>413</v>
      </c>
      <c r="D27" s="87"/>
      <c r="E27" s="87"/>
      <c r="F27" s="48"/>
      <c r="G27" s="49"/>
      <c r="H27" s="44"/>
      <c r="I27" s="91"/>
      <c r="J27" s="95"/>
      <c r="K27" s="96"/>
      <c r="L27" s="91"/>
      <c r="M27" s="72"/>
      <c r="N27" s="73"/>
      <c r="O27" s="74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5"/>
      <c r="BE27" s="91"/>
      <c r="BF27" s="72"/>
      <c r="BG27" s="73"/>
    </row>
    <row r="28" spans="1:59" s="71" customFormat="1" ht="3.75" customHeight="1" x14ac:dyDescent="0.25">
      <c r="A28" s="42"/>
      <c r="B28" s="65"/>
      <c r="C28" s="28"/>
      <c r="D28" s="28"/>
      <c r="E28" s="28"/>
      <c r="F28" s="28"/>
      <c r="G28" s="43"/>
      <c r="H28" s="44"/>
      <c r="I28" s="102"/>
      <c r="J28" s="70"/>
      <c r="K28" s="69"/>
      <c r="L28" s="103"/>
      <c r="M28" s="47"/>
      <c r="N28" s="6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70"/>
      <c r="BE28" s="103"/>
      <c r="BF28" s="47"/>
      <c r="BG28" s="69"/>
    </row>
    <row r="29" spans="1:59" ht="12.75" customHeight="1" x14ac:dyDescent="0.25">
      <c r="A29" s="172" t="s">
        <v>465</v>
      </c>
      <c r="B29" s="167" t="s">
        <v>468</v>
      </c>
      <c r="C29" s="158" t="s">
        <v>460</v>
      </c>
      <c r="D29" s="87"/>
      <c r="E29" s="87"/>
      <c r="F29" s="48"/>
      <c r="G29" s="49"/>
      <c r="H29" s="44"/>
      <c r="I29" s="88"/>
      <c r="J29" s="89"/>
      <c r="K29" s="90"/>
      <c r="L29" s="104"/>
      <c r="M29" s="72"/>
      <c r="N29" s="73"/>
      <c r="O29" s="74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5"/>
      <c r="BE29" s="104"/>
      <c r="BF29" s="72"/>
      <c r="BG29" s="73"/>
    </row>
    <row r="30" spans="1:59" ht="12.75" customHeight="1" x14ac:dyDescent="0.25">
      <c r="A30" s="172"/>
      <c r="B30" s="169"/>
      <c r="C30" s="158" t="s">
        <v>411</v>
      </c>
      <c r="D30" s="87"/>
      <c r="E30" s="87"/>
      <c r="F30" s="48"/>
      <c r="G30" s="49"/>
      <c r="H30" s="44"/>
      <c r="I30" s="91"/>
      <c r="J30" s="95"/>
      <c r="K30" s="96"/>
      <c r="L30" s="91"/>
      <c r="M30" s="72"/>
      <c r="N30" s="73"/>
      <c r="O30" s="74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5"/>
      <c r="BE30" s="91"/>
      <c r="BF30" s="72"/>
      <c r="BG30" s="73"/>
    </row>
    <row r="31" spans="1:59" ht="12.75" customHeight="1" x14ac:dyDescent="0.25">
      <c r="A31" s="172"/>
      <c r="B31" s="169"/>
      <c r="C31" s="158" t="s">
        <v>461</v>
      </c>
      <c r="D31" s="87"/>
      <c r="E31" s="87"/>
      <c r="F31" s="48"/>
      <c r="G31" s="49"/>
      <c r="H31" s="44"/>
      <c r="I31" s="91"/>
      <c r="J31" s="95"/>
      <c r="K31" s="96"/>
      <c r="L31" s="91"/>
      <c r="M31" s="72"/>
      <c r="N31" s="73"/>
      <c r="O31" s="74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5"/>
      <c r="BE31" s="91"/>
      <c r="BF31" s="72"/>
      <c r="BG31" s="73"/>
    </row>
    <row r="32" spans="1:59" ht="12.75" customHeight="1" x14ac:dyDescent="0.25">
      <c r="A32" s="172"/>
      <c r="B32" s="169"/>
      <c r="C32" s="158" t="s">
        <v>412</v>
      </c>
      <c r="D32" s="87"/>
      <c r="E32" s="87"/>
      <c r="F32" s="48"/>
      <c r="G32" s="49"/>
      <c r="H32" s="44"/>
      <c r="I32" s="91"/>
      <c r="J32" s="95"/>
      <c r="K32" s="96"/>
      <c r="L32" s="91"/>
      <c r="M32" s="72"/>
      <c r="N32" s="73"/>
      <c r="O32" s="74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5"/>
      <c r="BE32" s="91"/>
      <c r="BF32" s="72"/>
      <c r="BG32" s="73"/>
    </row>
    <row r="33" spans="1:59" ht="12.75" customHeight="1" x14ac:dyDescent="0.25">
      <c r="A33" s="172"/>
      <c r="B33" s="171"/>
      <c r="C33" s="158" t="s">
        <v>413</v>
      </c>
      <c r="D33" s="87"/>
      <c r="E33" s="87"/>
      <c r="F33" s="48"/>
      <c r="G33" s="49"/>
      <c r="H33" s="44"/>
      <c r="I33" s="159"/>
      <c r="J33" s="160"/>
      <c r="K33" s="161"/>
      <c r="L33" s="159"/>
      <c r="M33" s="162"/>
      <c r="N33" s="163"/>
      <c r="O33" s="164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5"/>
      <c r="BE33" s="159"/>
      <c r="BF33" s="162"/>
      <c r="BG33" s="163"/>
    </row>
    <row r="34" spans="1:59" ht="4.5" customHeight="1" x14ac:dyDescent="0.25">
      <c r="A34" s="172"/>
      <c r="B34" s="65"/>
      <c r="C34" s="157"/>
      <c r="D34" s="28"/>
      <c r="E34" s="28"/>
      <c r="F34" s="28"/>
      <c r="G34" s="43"/>
      <c r="H34" s="44"/>
      <c r="I34" s="102"/>
      <c r="J34" s="70"/>
      <c r="K34" s="69"/>
      <c r="L34" s="103"/>
      <c r="M34" s="47"/>
      <c r="N34" s="69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70"/>
      <c r="BE34" s="103"/>
      <c r="BF34" s="47"/>
      <c r="BG34" s="69"/>
    </row>
    <row r="35" spans="1:59" ht="12.75" customHeight="1" x14ac:dyDescent="0.25">
      <c r="A35" s="172"/>
      <c r="B35" s="167" t="s">
        <v>466</v>
      </c>
      <c r="C35" s="158" t="s">
        <v>460</v>
      </c>
      <c r="D35" s="87"/>
      <c r="E35" s="87"/>
      <c r="F35" s="48"/>
      <c r="G35" s="49"/>
      <c r="H35" s="44"/>
      <c r="I35" s="91"/>
      <c r="J35" s="95"/>
      <c r="K35" s="96"/>
      <c r="L35" s="91"/>
      <c r="M35" s="72"/>
      <c r="N35" s="73"/>
      <c r="O35" s="74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5"/>
      <c r="BE35" s="91"/>
      <c r="BF35" s="72"/>
      <c r="BG35" s="73"/>
    </row>
    <row r="36" spans="1:59" ht="12.75" customHeight="1" x14ac:dyDescent="0.25">
      <c r="A36" s="172"/>
      <c r="B36" s="169"/>
      <c r="C36" s="158" t="s">
        <v>411</v>
      </c>
      <c r="D36" s="87"/>
      <c r="E36" s="87"/>
      <c r="F36" s="48"/>
      <c r="G36" s="49"/>
      <c r="H36" s="44"/>
      <c r="I36" s="91"/>
      <c r="J36" s="95"/>
      <c r="K36" s="96"/>
      <c r="L36" s="91"/>
      <c r="M36" s="72"/>
      <c r="N36" s="73"/>
      <c r="O36" s="74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5"/>
      <c r="BE36" s="91"/>
      <c r="BF36" s="72"/>
      <c r="BG36" s="73"/>
    </row>
    <row r="37" spans="1:59" ht="12.75" customHeight="1" x14ac:dyDescent="0.25">
      <c r="A37" s="172"/>
      <c r="B37" s="169"/>
      <c r="C37" s="158" t="s">
        <v>461</v>
      </c>
      <c r="D37" s="87"/>
      <c r="E37" s="87"/>
      <c r="F37" s="48"/>
      <c r="G37" s="49"/>
      <c r="H37" s="44"/>
      <c r="I37" s="91"/>
      <c r="J37" s="95"/>
      <c r="K37" s="96"/>
      <c r="L37" s="91"/>
      <c r="M37" s="72"/>
      <c r="N37" s="73"/>
      <c r="O37" s="74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5"/>
      <c r="BE37" s="91"/>
      <c r="BF37" s="72"/>
      <c r="BG37" s="73"/>
    </row>
    <row r="38" spans="1:59" ht="12.75" customHeight="1" x14ac:dyDescent="0.25">
      <c r="A38" s="172"/>
      <c r="B38" s="169"/>
      <c r="C38" s="158" t="s">
        <v>412</v>
      </c>
      <c r="D38" s="87"/>
      <c r="E38" s="87"/>
      <c r="F38" s="48"/>
      <c r="G38" s="49"/>
      <c r="H38" s="44"/>
      <c r="I38" s="91"/>
      <c r="J38" s="95"/>
      <c r="K38" s="96"/>
      <c r="L38" s="91"/>
      <c r="M38" s="72"/>
      <c r="N38" s="73"/>
      <c r="O38" s="74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5"/>
      <c r="BE38" s="91"/>
      <c r="BF38" s="72"/>
      <c r="BG38" s="73"/>
    </row>
    <row r="39" spans="1:59" ht="13.5" customHeight="1" x14ac:dyDescent="0.25">
      <c r="A39" s="172"/>
      <c r="B39" s="171"/>
      <c r="C39" s="158" t="s">
        <v>413</v>
      </c>
      <c r="D39" s="87"/>
      <c r="E39" s="87"/>
      <c r="F39" s="48"/>
      <c r="G39" s="49"/>
      <c r="H39" s="44"/>
      <c r="I39" s="91"/>
      <c r="J39" s="95"/>
      <c r="K39" s="96"/>
      <c r="L39" s="91"/>
      <c r="M39" s="72"/>
      <c r="N39" s="73"/>
      <c r="O39" s="74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5"/>
      <c r="BE39" s="91"/>
      <c r="BF39" s="72"/>
      <c r="BG39" s="73"/>
    </row>
    <row r="40" spans="1:59" s="71" customFormat="1" ht="3.75" customHeight="1" x14ac:dyDescent="0.25">
      <c r="A40" s="42"/>
      <c r="B40" s="65"/>
      <c r="C40" s="28"/>
      <c r="D40" s="28"/>
      <c r="E40" s="28"/>
      <c r="F40" s="28"/>
      <c r="G40" s="43"/>
      <c r="H40" s="44"/>
      <c r="I40" s="102"/>
      <c r="J40" s="70"/>
      <c r="K40" s="69"/>
      <c r="L40" s="103"/>
      <c r="M40" s="47"/>
      <c r="N40" s="69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70"/>
      <c r="BE40" s="103"/>
      <c r="BF40" s="47"/>
      <c r="BG40" s="69"/>
    </row>
    <row r="41" spans="1:59" ht="12.75" customHeight="1" x14ac:dyDescent="0.25">
      <c r="A41" s="166" t="s">
        <v>467</v>
      </c>
      <c r="B41" s="167"/>
      <c r="C41" s="158" t="s">
        <v>460</v>
      </c>
      <c r="D41" s="87"/>
      <c r="E41" s="87"/>
      <c r="F41" s="48"/>
      <c r="G41" s="49"/>
      <c r="H41" s="44"/>
      <c r="I41" s="88"/>
      <c r="J41" s="89"/>
      <c r="K41" s="90"/>
      <c r="L41" s="104"/>
      <c r="M41" s="72"/>
      <c r="N41" s="73"/>
      <c r="O41" s="74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5"/>
      <c r="BE41" s="104"/>
      <c r="BF41" s="72"/>
      <c r="BG41" s="73"/>
    </row>
    <row r="42" spans="1:59" ht="12.75" customHeight="1" x14ac:dyDescent="0.25">
      <c r="A42" s="168"/>
      <c r="B42" s="169"/>
      <c r="C42" s="158" t="s">
        <v>411</v>
      </c>
      <c r="D42" s="87"/>
      <c r="E42" s="87"/>
      <c r="F42" s="48"/>
      <c r="G42" s="49"/>
      <c r="H42" s="44"/>
      <c r="I42" s="91"/>
      <c r="J42" s="95"/>
      <c r="K42" s="96"/>
      <c r="L42" s="91"/>
      <c r="M42" s="72"/>
      <c r="N42" s="73"/>
      <c r="O42" s="74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5"/>
      <c r="BE42" s="91"/>
      <c r="BF42" s="72"/>
      <c r="BG42" s="73"/>
    </row>
    <row r="43" spans="1:59" ht="12.75" customHeight="1" x14ac:dyDescent="0.25">
      <c r="A43" s="168"/>
      <c r="B43" s="169"/>
      <c r="C43" s="158" t="s">
        <v>461</v>
      </c>
      <c r="D43" s="87"/>
      <c r="E43" s="87"/>
      <c r="F43" s="48"/>
      <c r="G43" s="49"/>
      <c r="H43" s="44"/>
      <c r="I43" s="91"/>
      <c r="J43" s="95"/>
      <c r="K43" s="96"/>
      <c r="L43" s="91"/>
      <c r="M43" s="72"/>
      <c r="N43" s="73"/>
      <c r="O43" s="74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5"/>
      <c r="BE43" s="91"/>
      <c r="BF43" s="72"/>
      <c r="BG43" s="73"/>
    </row>
    <row r="44" spans="1:59" ht="12.75" customHeight="1" x14ac:dyDescent="0.25">
      <c r="A44" s="168"/>
      <c r="B44" s="169"/>
      <c r="C44" s="158" t="s">
        <v>412</v>
      </c>
      <c r="D44" s="87"/>
      <c r="E44" s="87"/>
      <c r="F44" s="48"/>
      <c r="G44" s="49"/>
      <c r="H44" s="44"/>
      <c r="I44" s="91"/>
      <c r="J44" s="95"/>
      <c r="K44" s="96"/>
      <c r="L44" s="91"/>
      <c r="M44" s="72"/>
      <c r="N44" s="73"/>
      <c r="O44" s="74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5"/>
      <c r="BE44" s="91"/>
      <c r="BF44" s="72"/>
      <c r="BG44" s="73"/>
    </row>
    <row r="45" spans="1:59" ht="13.5" customHeight="1" thickBot="1" x14ac:dyDescent="0.3">
      <c r="A45" s="170"/>
      <c r="B45" s="171"/>
      <c r="C45" s="158" t="s">
        <v>413</v>
      </c>
      <c r="D45" s="87"/>
      <c r="E45" s="87"/>
      <c r="F45" s="48"/>
      <c r="G45" s="49"/>
      <c r="H45" s="44"/>
      <c r="I45" s="105"/>
      <c r="J45" s="106"/>
      <c r="K45" s="107"/>
      <c r="L45" s="105"/>
      <c r="M45" s="106"/>
      <c r="N45" s="107"/>
      <c r="O45" s="108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9"/>
      <c r="BE45" s="105"/>
      <c r="BF45" s="106"/>
      <c r="BG45" s="107"/>
    </row>
    <row r="46" spans="1:59" s="71" customFormat="1" ht="5.25" customHeight="1" thickTop="1" x14ac:dyDescent="0.25">
      <c r="A46" s="42"/>
      <c r="B46" s="65"/>
      <c r="C46" s="28"/>
      <c r="D46" s="28"/>
      <c r="E46" s="28"/>
      <c r="F46" s="28"/>
      <c r="G46" s="43"/>
      <c r="H46" s="44"/>
      <c r="I46" s="66"/>
      <c r="J46" s="43"/>
      <c r="K46" s="67"/>
      <c r="L46" s="68"/>
      <c r="M46" s="47"/>
      <c r="N46" s="69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70"/>
      <c r="BE46" s="68"/>
      <c r="BF46" s="47"/>
      <c r="BG46" s="69"/>
    </row>
    <row r="47" spans="1:59" ht="12.75" customHeight="1" x14ac:dyDescent="0.25">
      <c r="A47" s="172" t="s">
        <v>435</v>
      </c>
      <c r="B47" s="172"/>
      <c r="C47" s="158" t="s">
        <v>460</v>
      </c>
      <c r="D47" s="87"/>
      <c r="E47" s="87"/>
      <c r="F47" s="87"/>
      <c r="G47" s="87"/>
      <c r="H47" s="114"/>
      <c r="I47" s="115"/>
      <c r="J47" s="116"/>
      <c r="K47" s="117"/>
      <c r="L47" s="115"/>
      <c r="M47" s="118"/>
      <c r="N47" s="119"/>
      <c r="O47" s="120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21"/>
      <c r="BE47" s="115"/>
      <c r="BF47" s="118"/>
      <c r="BG47" s="119"/>
    </row>
    <row r="48" spans="1:59" x14ac:dyDescent="0.25">
      <c r="A48" s="172"/>
      <c r="B48" s="172"/>
      <c r="C48" s="158" t="s">
        <v>411</v>
      </c>
      <c r="D48" s="87"/>
      <c r="E48" s="87"/>
      <c r="F48" s="87"/>
      <c r="G48" s="87"/>
      <c r="H48" s="114"/>
      <c r="I48" s="115"/>
      <c r="J48" s="116"/>
      <c r="K48" s="117"/>
      <c r="L48" s="115"/>
      <c r="M48" s="118"/>
      <c r="N48" s="119"/>
      <c r="O48" s="120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21"/>
      <c r="BE48" s="115"/>
      <c r="BF48" s="118"/>
      <c r="BG48" s="119"/>
    </row>
    <row r="49" spans="1:59" x14ac:dyDescent="0.25">
      <c r="A49" s="172"/>
      <c r="B49" s="172"/>
      <c r="C49" s="158" t="s">
        <v>461</v>
      </c>
      <c r="D49" s="87"/>
      <c r="E49" s="87"/>
      <c r="F49" s="87"/>
      <c r="G49" s="87"/>
      <c r="H49" s="114"/>
      <c r="I49" s="115"/>
      <c r="J49" s="116"/>
      <c r="K49" s="117"/>
      <c r="L49" s="115"/>
      <c r="M49" s="118"/>
      <c r="N49" s="119"/>
      <c r="O49" s="120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21"/>
      <c r="BE49" s="115"/>
      <c r="BF49" s="118"/>
      <c r="BG49" s="119"/>
    </row>
    <row r="50" spans="1:59" x14ac:dyDescent="0.25">
      <c r="A50" s="172"/>
      <c r="B50" s="172"/>
      <c r="C50" s="158" t="s">
        <v>412</v>
      </c>
      <c r="D50" s="87"/>
      <c r="E50" s="87"/>
      <c r="F50" s="87"/>
      <c r="G50" s="87"/>
      <c r="H50" s="114"/>
      <c r="I50" s="115"/>
      <c r="J50" s="116"/>
      <c r="K50" s="117"/>
      <c r="L50" s="115"/>
      <c r="M50" s="118"/>
      <c r="N50" s="119"/>
      <c r="O50" s="120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21"/>
      <c r="BE50" s="115"/>
      <c r="BF50" s="118"/>
      <c r="BG50" s="119"/>
    </row>
    <row r="51" spans="1:59" x14ac:dyDescent="0.25">
      <c r="A51" s="172"/>
      <c r="B51" s="172"/>
      <c r="C51" s="158" t="s">
        <v>413</v>
      </c>
      <c r="D51" s="87"/>
      <c r="E51" s="87"/>
      <c r="F51" s="87"/>
      <c r="G51" s="87"/>
      <c r="H51" s="114"/>
      <c r="I51" s="115"/>
      <c r="J51" s="116"/>
      <c r="K51" s="117"/>
      <c r="L51" s="115"/>
      <c r="M51" s="118"/>
      <c r="N51" s="119"/>
      <c r="O51" s="120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21"/>
      <c r="BE51" s="115"/>
      <c r="BF51" s="118"/>
      <c r="BG51" s="119"/>
    </row>
    <row r="52" spans="1:59" s="71" customFormat="1" ht="5.25" customHeight="1" x14ac:dyDescent="0.25">
      <c r="A52" s="42"/>
      <c r="B52" s="65"/>
      <c r="C52" s="28"/>
      <c r="D52" s="28"/>
      <c r="E52" s="28"/>
      <c r="F52" s="28"/>
      <c r="G52" s="43"/>
      <c r="H52" s="44"/>
      <c r="I52" s="66"/>
      <c r="J52" s="43"/>
      <c r="K52" s="67"/>
      <c r="L52" s="68"/>
      <c r="M52" s="47"/>
      <c r="N52" s="69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70"/>
      <c r="BE52" s="68"/>
      <c r="BF52" s="47"/>
      <c r="BG52" s="69"/>
    </row>
    <row r="53" spans="1:59" ht="15" customHeight="1" x14ac:dyDescent="0.25">
      <c r="A53" s="82" t="s">
        <v>457</v>
      </c>
      <c r="B53" s="83"/>
      <c r="C53" s="83"/>
      <c r="D53" s="35"/>
      <c r="E53" s="35"/>
      <c r="F53" s="35"/>
      <c r="G53" s="84"/>
      <c r="H53" s="37"/>
      <c r="I53" s="85"/>
      <c r="J53" s="35"/>
      <c r="K53" s="86"/>
      <c r="L53" s="85"/>
      <c r="M53" s="35"/>
      <c r="N53" s="86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85"/>
      <c r="BF53" s="35"/>
      <c r="BG53" s="86"/>
    </row>
    <row r="54" spans="1:59" s="71" customFormat="1" ht="5.25" customHeight="1" x14ac:dyDescent="0.25">
      <c r="A54" s="42"/>
      <c r="B54" s="65"/>
      <c r="C54" s="28"/>
      <c r="D54" s="28"/>
      <c r="E54" s="28"/>
      <c r="F54" s="28"/>
      <c r="G54" s="43"/>
      <c r="H54" s="44"/>
      <c r="I54" s="66"/>
      <c r="J54" s="43"/>
      <c r="K54" s="67"/>
      <c r="L54" s="68"/>
      <c r="M54" s="47"/>
      <c r="N54" s="69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70"/>
      <c r="BE54" s="68"/>
      <c r="BF54" s="47"/>
      <c r="BG54" s="69"/>
    </row>
    <row r="55" spans="1:59" ht="12.75" customHeight="1" x14ac:dyDescent="0.25">
      <c r="A55" s="172" t="s">
        <v>436</v>
      </c>
      <c r="B55" s="172"/>
      <c r="C55" s="158" t="s">
        <v>460</v>
      </c>
      <c r="D55" s="87"/>
      <c r="E55" s="87"/>
      <c r="F55" s="87"/>
      <c r="G55" s="87"/>
      <c r="H55" s="114"/>
      <c r="I55" s="115"/>
      <c r="J55" s="116"/>
      <c r="K55" s="117"/>
      <c r="L55" s="115"/>
      <c r="M55" s="118"/>
      <c r="N55" s="119"/>
      <c r="O55" s="120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21"/>
      <c r="BE55" s="115"/>
      <c r="BF55" s="118"/>
      <c r="BG55" s="119"/>
    </row>
    <row r="56" spans="1:59" x14ac:dyDescent="0.25">
      <c r="A56" s="172"/>
      <c r="B56" s="172"/>
      <c r="C56" s="158" t="s">
        <v>411</v>
      </c>
      <c r="D56" s="87"/>
      <c r="E56" s="87"/>
      <c r="F56" s="87"/>
      <c r="G56" s="87"/>
      <c r="H56" s="114"/>
      <c r="I56" s="115"/>
      <c r="J56" s="116"/>
      <c r="K56" s="117"/>
      <c r="L56" s="115"/>
      <c r="M56" s="118"/>
      <c r="N56" s="119"/>
      <c r="O56" s="120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21"/>
      <c r="BE56" s="115"/>
      <c r="BF56" s="118"/>
      <c r="BG56" s="119"/>
    </row>
    <row r="57" spans="1:59" x14ac:dyDescent="0.25">
      <c r="A57" s="172"/>
      <c r="B57" s="172"/>
      <c r="C57" s="158" t="s">
        <v>461</v>
      </c>
      <c r="D57" s="87"/>
      <c r="E57" s="87"/>
      <c r="F57" s="87"/>
      <c r="G57" s="87"/>
      <c r="H57" s="114"/>
      <c r="I57" s="115"/>
      <c r="J57" s="116"/>
      <c r="K57" s="117"/>
      <c r="L57" s="115"/>
      <c r="M57" s="118"/>
      <c r="N57" s="119"/>
      <c r="O57" s="120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21"/>
      <c r="BE57" s="115"/>
      <c r="BF57" s="118"/>
      <c r="BG57" s="119"/>
    </row>
    <row r="58" spans="1:59" x14ac:dyDescent="0.25">
      <c r="A58" s="172"/>
      <c r="B58" s="172"/>
      <c r="C58" s="158" t="s">
        <v>412</v>
      </c>
      <c r="D58" s="87"/>
      <c r="E58" s="87"/>
      <c r="F58" s="87"/>
      <c r="G58" s="87"/>
      <c r="H58" s="114"/>
      <c r="I58" s="115"/>
      <c r="J58" s="116"/>
      <c r="K58" s="117"/>
      <c r="L58" s="115"/>
      <c r="M58" s="118"/>
      <c r="N58" s="119"/>
      <c r="O58" s="120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21"/>
      <c r="BE58" s="115"/>
      <c r="BF58" s="118"/>
      <c r="BG58" s="119"/>
    </row>
    <row r="59" spans="1:59" x14ac:dyDescent="0.25">
      <c r="A59" s="172"/>
      <c r="B59" s="172"/>
      <c r="C59" s="158" t="s">
        <v>413</v>
      </c>
      <c r="D59" s="87"/>
      <c r="E59" s="87"/>
      <c r="F59" s="87"/>
      <c r="G59" s="87"/>
      <c r="H59" s="114"/>
      <c r="I59" s="115"/>
      <c r="J59" s="116"/>
      <c r="K59" s="117"/>
      <c r="L59" s="115"/>
      <c r="M59" s="118"/>
      <c r="N59" s="119"/>
      <c r="O59" s="120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21"/>
      <c r="BE59" s="115"/>
      <c r="BF59" s="118"/>
      <c r="BG59" s="119"/>
    </row>
    <row r="60" spans="1:59" s="71" customFormat="1" ht="3.75" customHeight="1" x14ac:dyDescent="0.25">
      <c r="A60" s="42"/>
      <c r="B60" s="65"/>
      <c r="C60" s="28"/>
      <c r="D60" s="28"/>
      <c r="E60" s="28"/>
      <c r="F60" s="28"/>
      <c r="G60" s="43"/>
      <c r="H60" s="44"/>
      <c r="I60" s="66"/>
      <c r="J60" s="43"/>
      <c r="K60" s="67"/>
      <c r="L60" s="68"/>
      <c r="M60" s="47"/>
      <c r="N60" s="69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70"/>
      <c r="BE60" s="68"/>
      <c r="BF60" s="47"/>
      <c r="BG60" s="69"/>
    </row>
    <row r="61" spans="1:59" ht="12.75" customHeight="1" x14ac:dyDescent="0.25">
      <c r="A61" s="172" t="s">
        <v>437</v>
      </c>
      <c r="B61" s="166" t="s">
        <v>438</v>
      </c>
      <c r="C61" s="158" t="s">
        <v>460</v>
      </c>
      <c r="D61" s="143"/>
      <c r="E61" s="87"/>
      <c r="F61" s="87"/>
      <c r="G61" s="87"/>
      <c r="H61" s="114"/>
      <c r="I61" s="115"/>
      <c r="J61" s="116"/>
      <c r="K61" s="117"/>
      <c r="L61" s="115"/>
      <c r="M61" s="118"/>
      <c r="N61" s="119"/>
      <c r="O61" s="120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21"/>
      <c r="BE61" s="115"/>
      <c r="BF61" s="118"/>
      <c r="BG61" s="119"/>
    </row>
    <row r="62" spans="1:59" x14ac:dyDescent="0.25">
      <c r="A62" s="172"/>
      <c r="B62" s="168"/>
      <c r="C62" s="158" t="s">
        <v>411</v>
      </c>
      <c r="D62" s="143"/>
      <c r="E62" s="87"/>
      <c r="F62" s="87"/>
      <c r="G62" s="87"/>
      <c r="H62" s="114"/>
      <c r="I62" s="115"/>
      <c r="J62" s="116"/>
      <c r="K62" s="117"/>
      <c r="L62" s="115"/>
      <c r="M62" s="118"/>
      <c r="N62" s="119"/>
      <c r="O62" s="120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21"/>
      <c r="BE62" s="115"/>
      <c r="BF62" s="118"/>
      <c r="BG62" s="119"/>
    </row>
    <row r="63" spans="1:59" x14ac:dyDescent="0.25">
      <c r="A63" s="172"/>
      <c r="B63" s="168"/>
      <c r="C63" s="158" t="s">
        <v>461</v>
      </c>
      <c r="D63" s="143"/>
      <c r="E63" s="87"/>
      <c r="F63" s="87"/>
      <c r="G63" s="87"/>
      <c r="H63" s="114"/>
      <c r="I63" s="115"/>
      <c r="J63" s="116"/>
      <c r="K63" s="117"/>
      <c r="L63" s="115"/>
      <c r="M63" s="118"/>
      <c r="N63" s="119"/>
      <c r="O63" s="120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21"/>
      <c r="BE63" s="115"/>
      <c r="BF63" s="118"/>
      <c r="BG63" s="119"/>
    </row>
    <row r="64" spans="1:59" x14ac:dyDescent="0.25">
      <c r="A64" s="172"/>
      <c r="B64" s="168"/>
      <c r="C64" s="158" t="s">
        <v>412</v>
      </c>
      <c r="D64" s="143"/>
      <c r="E64" s="87"/>
      <c r="F64" s="87"/>
      <c r="G64" s="87"/>
      <c r="H64" s="114"/>
      <c r="I64" s="115"/>
      <c r="J64" s="116"/>
      <c r="K64" s="117"/>
      <c r="L64" s="115"/>
      <c r="M64" s="118"/>
      <c r="N64" s="119"/>
      <c r="O64" s="120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21"/>
      <c r="BE64" s="115"/>
      <c r="BF64" s="118"/>
      <c r="BG64" s="119"/>
    </row>
    <row r="65" spans="1:59" x14ac:dyDescent="0.25">
      <c r="A65" s="172"/>
      <c r="B65" s="170"/>
      <c r="C65" s="158" t="s">
        <v>413</v>
      </c>
      <c r="D65" s="143"/>
      <c r="E65" s="87"/>
      <c r="F65" s="87"/>
      <c r="G65" s="87"/>
      <c r="H65" s="114"/>
      <c r="I65" s="115"/>
      <c r="J65" s="116"/>
      <c r="K65" s="117"/>
      <c r="L65" s="115"/>
      <c r="M65" s="118"/>
      <c r="N65" s="119"/>
      <c r="O65" s="120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21"/>
      <c r="BE65" s="115"/>
      <c r="BF65" s="118"/>
      <c r="BG65" s="119"/>
    </row>
    <row r="66" spans="1:59" s="71" customFormat="1" ht="3.75" customHeight="1" x14ac:dyDescent="0.25">
      <c r="A66" s="172"/>
      <c r="B66" s="65"/>
      <c r="C66" s="28"/>
      <c r="D66" s="28"/>
      <c r="E66" s="28"/>
      <c r="F66" s="28"/>
      <c r="G66" s="43"/>
      <c r="H66" s="44"/>
      <c r="I66" s="66"/>
      <c r="J66" s="43"/>
      <c r="K66" s="67"/>
      <c r="L66" s="68"/>
      <c r="M66" s="47"/>
      <c r="N66" s="69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70"/>
      <c r="BE66" s="68"/>
      <c r="BF66" s="47"/>
      <c r="BG66" s="69"/>
    </row>
    <row r="67" spans="1:59" ht="12.75" customHeight="1" x14ac:dyDescent="0.25">
      <c r="A67" s="172"/>
      <c r="B67" s="192" t="s">
        <v>439</v>
      </c>
      <c r="C67" s="158" t="s">
        <v>460</v>
      </c>
      <c r="D67" s="87"/>
      <c r="E67" s="87"/>
      <c r="F67" s="87"/>
      <c r="G67" s="87"/>
      <c r="H67" s="114"/>
      <c r="I67" s="115"/>
      <c r="J67" s="116"/>
      <c r="K67" s="117"/>
      <c r="L67" s="115"/>
      <c r="M67" s="118"/>
      <c r="N67" s="119"/>
      <c r="O67" s="120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21"/>
      <c r="BE67" s="115"/>
      <c r="BF67" s="118"/>
      <c r="BG67" s="119"/>
    </row>
    <row r="68" spans="1:59" ht="12.75" customHeight="1" x14ac:dyDescent="0.25">
      <c r="A68" s="172"/>
      <c r="B68" s="193"/>
      <c r="C68" s="158" t="s">
        <v>411</v>
      </c>
      <c r="D68" s="87"/>
      <c r="E68" s="87"/>
      <c r="F68" s="87"/>
      <c r="G68" s="87"/>
      <c r="H68" s="114"/>
      <c r="I68" s="115"/>
      <c r="J68" s="116"/>
      <c r="K68" s="117"/>
      <c r="L68" s="115"/>
      <c r="M68" s="118"/>
      <c r="N68" s="119"/>
      <c r="O68" s="120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21"/>
      <c r="BE68" s="115"/>
      <c r="BF68" s="118"/>
      <c r="BG68" s="119"/>
    </row>
    <row r="69" spans="1:59" x14ac:dyDescent="0.25">
      <c r="A69" s="172"/>
      <c r="B69" s="193"/>
      <c r="C69" s="158" t="s">
        <v>461</v>
      </c>
      <c r="D69" s="87"/>
      <c r="E69" s="87"/>
      <c r="F69" s="87"/>
      <c r="G69" s="87"/>
      <c r="H69" s="114"/>
      <c r="I69" s="115"/>
      <c r="J69" s="116"/>
      <c r="K69" s="117"/>
      <c r="L69" s="115"/>
      <c r="M69" s="118"/>
      <c r="N69" s="119"/>
      <c r="O69" s="120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21"/>
      <c r="BE69" s="115"/>
      <c r="BF69" s="118"/>
      <c r="BG69" s="119"/>
    </row>
    <row r="70" spans="1:59" x14ac:dyDescent="0.25">
      <c r="A70" s="172"/>
      <c r="B70" s="193"/>
      <c r="C70" s="158" t="s">
        <v>412</v>
      </c>
      <c r="D70" s="87"/>
      <c r="E70" s="87"/>
      <c r="F70" s="87"/>
      <c r="G70" s="87"/>
      <c r="H70" s="114"/>
      <c r="I70" s="115"/>
      <c r="J70" s="116"/>
      <c r="K70" s="117"/>
      <c r="L70" s="115"/>
      <c r="M70" s="118"/>
      <c r="N70" s="119"/>
      <c r="O70" s="120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21"/>
      <c r="BE70" s="115"/>
      <c r="BF70" s="118"/>
      <c r="BG70" s="119"/>
    </row>
    <row r="71" spans="1:59" x14ac:dyDescent="0.25">
      <c r="A71" s="172"/>
      <c r="B71" s="194"/>
      <c r="C71" s="158" t="s">
        <v>413</v>
      </c>
      <c r="D71" s="87"/>
      <c r="E71" s="87"/>
      <c r="F71" s="87"/>
      <c r="G71" s="87"/>
      <c r="H71" s="114"/>
      <c r="I71" s="115"/>
      <c r="J71" s="116"/>
      <c r="K71" s="117"/>
      <c r="L71" s="115"/>
      <c r="M71" s="118"/>
      <c r="N71" s="119"/>
      <c r="O71" s="120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21"/>
      <c r="BE71" s="115"/>
      <c r="BF71" s="118"/>
      <c r="BG71" s="119"/>
    </row>
    <row r="72" spans="1:59" s="71" customFormat="1" ht="3.75" customHeight="1" x14ac:dyDescent="0.25">
      <c r="A72" s="42"/>
      <c r="B72" s="65"/>
      <c r="C72" s="28"/>
      <c r="D72" s="28"/>
      <c r="E72" s="28"/>
      <c r="F72" s="28"/>
      <c r="G72" s="43"/>
      <c r="H72" s="44"/>
      <c r="I72" s="66"/>
      <c r="J72" s="43"/>
      <c r="K72" s="67"/>
      <c r="L72" s="68"/>
      <c r="M72" s="47"/>
      <c r="N72" s="69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70"/>
      <c r="BE72" s="68"/>
      <c r="BF72" s="47"/>
      <c r="BG72" s="69"/>
    </row>
    <row r="73" spans="1:59" s="130" customFormat="1" ht="12.75" customHeight="1" x14ac:dyDescent="0.25">
      <c r="A73" s="166" t="s">
        <v>440</v>
      </c>
      <c r="B73" s="167"/>
      <c r="C73" s="158" t="s">
        <v>460</v>
      </c>
      <c r="D73" s="48"/>
      <c r="E73" s="48"/>
      <c r="F73" s="48"/>
      <c r="G73" s="49"/>
      <c r="H73" s="44"/>
      <c r="I73" s="68"/>
      <c r="J73" s="64"/>
      <c r="K73" s="110"/>
      <c r="L73" s="68"/>
      <c r="M73" s="111"/>
      <c r="N73" s="112"/>
      <c r="O73" s="47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3"/>
      <c r="BE73" s="68"/>
      <c r="BF73" s="111"/>
      <c r="BG73" s="112"/>
    </row>
    <row r="74" spans="1:59" s="130" customFormat="1" x14ac:dyDescent="0.25">
      <c r="A74" s="168"/>
      <c r="B74" s="169"/>
      <c r="C74" s="158" t="s">
        <v>411</v>
      </c>
      <c r="D74" s="48"/>
      <c r="E74" s="48"/>
      <c r="F74" s="48"/>
      <c r="G74" s="49"/>
      <c r="H74" s="44"/>
      <c r="I74" s="68"/>
      <c r="J74" s="64"/>
      <c r="K74" s="110"/>
      <c r="L74" s="68"/>
      <c r="M74" s="111"/>
      <c r="N74" s="112"/>
      <c r="O74" s="47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3"/>
      <c r="BE74" s="68"/>
      <c r="BF74" s="111"/>
      <c r="BG74" s="112"/>
    </row>
    <row r="75" spans="1:59" s="130" customFormat="1" x14ac:dyDescent="0.25">
      <c r="A75" s="168"/>
      <c r="B75" s="169"/>
      <c r="C75" s="158" t="s">
        <v>461</v>
      </c>
      <c r="D75" s="48"/>
      <c r="E75" s="48"/>
      <c r="F75" s="48"/>
      <c r="G75" s="49"/>
      <c r="H75" s="44"/>
      <c r="I75" s="68"/>
      <c r="J75" s="64"/>
      <c r="K75" s="110"/>
      <c r="L75" s="68"/>
      <c r="M75" s="111"/>
      <c r="N75" s="112"/>
      <c r="O75" s="47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3"/>
      <c r="BE75" s="68"/>
      <c r="BF75" s="111"/>
      <c r="BG75" s="112"/>
    </row>
    <row r="76" spans="1:59" s="130" customFormat="1" x14ac:dyDescent="0.25">
      <c r="A76" s="168"/>
      <c r="B76" s="169"/>
      <c r="C76" s="158" t="s">
        <v>412</v>
      </c>
      <c r="D76" s="48"/>
      <c r="E76" s="48"/>
      <c r="F76" s="48"/>
      <c r="G76" s="49"/>
      <c r="H76" s="44"/>
      <c r="I76" s="68"/>
      <c r="J76" s="64"/>
      <c r="K76" s="110"/>
      <c r="L76" s="68"/>
      <c r="M76" s="111"/>
      <c r="N76" s="112"/>
      <c r="O76" s="47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3"/>
      <c r="BE76" s="68"/>
      <c r="BF76" s="111"/>
      <c r="BG76" s="112"/>
    </row>
    <row r="77" spans="1:59" s="130" customFormat="1" x14ac:dyDescent="0.25">
      <c r="A77" s="170"/>
      <c r="B77" s="171"/>
      <c r="C77" s="158" t="s">
        <v>413</v>
      </c>
      <c r="D77" s="48"/>
      <c r="E77" s="48"/>
      <c r="F77" s="48"/>
      <c r="G77" s="49"/>
      <c r="H77" s="44"/>
      <c r="I77" s="68"/>
      <c r="J77" s="64"/>
      <c r="K77" s="110"/>
      <c r="L77" s="68"/>
      <c r="M77" s="111"/>
      <c r="N77" s="112"/>
      <c r="O77" s="47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3"/>
      <c r="BE77" s="68"/>
      <c r="BF77" s="111"/>
      <c r="BG77" s="112"/>
    </row>
    <row r="78" spans="1:59" s="71" customFormat="1" ht="3" customHeight="1" x14ac:dyDescent="0.25">
      <c r="A78" s="42"/>
      <c r="B78" s="65"/>
      <c r="C78" s="28"/>
      <c r="D78" s="28"/>
      <c r="E78" s="28"/>
      <c r="F78" s="28"/>
      <c r="G78" s="43"/>
      <c r="H78" s="44"/>
      <c r="I78" s="66"/>
      <c r="J78" s="43"/>
      <c r="K78" s="67"/>
      <c r="L78" s="68"/>
      <c r="M78" s="47"/>
      <c r="N78" s="69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70"/>
      <c r="BE78" s="68"/>
      <c r="BF78" s="47"/>
      <c r="BG78" s="69"/>
    </row>
    <row r="79" spans="1:59" ht="15" customHeight="1" x14ac:dyDescent="0.25">
      <c r="A79" s="82" t="s">
        <v>398</v>
      </c>
      <c r="B79" s="83"/>
      <c r="C79" s="83"/>
      <c r="D79" s="35"/>
      <c r="E79" s="35"/>
      <c r="F79" s="35"/>
      <c r="G79" s="84"/>
      <c r="H79" s="37"/>
      <c r="I79" s="85"/>
      <c r="J79" s="35"/>
      <c r="K79" s="86"/>
      <c r="L79" s="85"/>
      <c r="M79" s="35"/>
      <c r="N79" s="86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85"/>
      <c r="BF79" s="35"/>
      <c r="BG79" s="86"/>
    </row>
    <row r="80" spans="1:59" s="71" customFormat="1" ht="5.25" customHeight="1" x14ac:dyDescent="0.25">
      <c r="A80" s="42"/>
      <c r="B80" s="65"/>
      <c r="C80" s="28"/>
      <c r="D80" s="28"/>
      <c r="E80" s="28"/>
      <c r="F80" s="28"/>
      <c r="G80" s="43"/>
      <c r="H80" s="44"/>
      <c r="I80" s="66"/>
      <c r="J80" s="43"/>
      <c r="K80" s="67"/>
      <c r="L80" s="68"/>
      <c r="M80" s="47"/>
      <c r="N80" s="69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70"/>
      <c r="BE80" s="68"/>
      <c r="BF80" s="47"/>
      <c r="BG80" s="69"/>
    </row>
    <row r="81" spans="1:59" s="71" customFormat="1" x14ac:dyDescent="0.25">
      <c r="A81" s="185" t="s">
        <v>445</v>
      </c>
      <c r="B81" s="180" t="s">
        <v>441</v>
      </c>
      <c r="C81" s="158" t="s">
        <v>460</v>
      </c>
      <c r="D81" s="48"/>
      <c r="E81" s="48"/>
      <c r="F81" s="48"/>
      <c r="G81" s="49"/>
      <c r="H81" s="44"/>
      <c r="I81" s="68"/>
      <c r="J81" s="64"/>
      <c r="K81" s="110"/>
      <c r="L81" s="68"/>
      <c r="M81" s="47"/>
      <c r="N81" s="69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70"/>
      <c r="BE81" s="68"/>
      <c r="BF81" s="47"/>
      <c r="BG81" s="69"/>
    </row>
    <row r="82" spans="1:59" s="71" customFormat="1" x14ac:dyDescent="0.25">
      <c r="A82" s="185"/>
      <c r="B82" s="182"/>
      <c r="C82" s="158" t="s">
        <v>411</v>
      </c>
      <c r="D82" s="48"/>
      <c r="E82" s="48"/>
      <c r="F82" s="48"/>
      <c r="G82" s="49"/>
      <c r="H82" s="44"/>
      <c r="I82" s="68"/>
      <c r="J82" s="64"/>
      <c r="K82" s="110"/>
      <c r="L82" s="68"/>
      <c r="M82" s="47"/>
      <c r="N82" s="69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70"/>
      <c r="BE82" s="68"/>
      <c r="BF82" s="47"/>
      <c r="BG82" s="69"/>
    </row>
    <row r="83" spans="1:59" s="71" customFormat="1" x14ac:dyDescent="0.25">
      <c r="A83" s="185"/>
      <c r="B83" s="182"/>
      <c r="C83" s="158" t="s">
        <v>461</v>
      </c>
      <c r="D83" s="48"/>
      <c r="E83" s="48"/>
      <c r="F83" s="48"/>
      <c r="G83" s="49"/>
      <c r="H83" s="44"/>
      <c r="I83" s="68"/>
      <c r="J83" s="64"/>
      <c r="K83" s="110"/>
      <c r="L83" s="68"/>
      <c r="M83" s="47"/>
      <c r="N83" s="69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70"/>
      <c r="BE83" s="68"/>
      <c r="BF83" s="47"/>
      <c r="BG83" s="69"/>
    </row>
    <row r="84" spans="1:59" s="71" customFormat="1" x14ac:dyDescent="0.25">
      <c r="A84" s="185"/>
      <c r="B84" s="182"/>
      <c r="C84" s="158" t="s">
        <v>412</v>
      </c>
      <c r="D84" s="48"/>
      <c r="E84" s="48"/>
      <c r="F84" s="48"/>
      <c r="G84" s="49"/>
      <c r="H84" s="44"/>
      <c r="I84" s="68"/>
      <c r="J84" s="64"/>
      <c r="K84" s="110"/>
      <c r="L84" s="68"/>
      <c r="M84" s="47"/>
      <c r="N84" s="69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70"/>
      <c r="BE84" s="68"/>
      <c r="BF84" s="47"/>
      <c r="BG84" s="69"/>
    </row>
    <row r="85" spans="1:59" s="71" customFormat="1" x14ac:dyDescent="0.25">
      <c r="A85" s="185"/>
      <c r="B85" s="182"/>
      <c r="C85" s="158" t="s">
        <v>413</v>
      </c>
      <c r="D85" s="48"/>
      <c r="E85" s="48"/>
      <c r="F85" s="48"/>
      <c r="G85" s="49"/>
      <c r="H85" s="44"/>
      <c r="I85" s="68"/>
      <c r="J85" s="64"/>
      <c r="K85" s="110"/>
      <c r="L85" s="68"/>
      <c r="M85" s="47"/>
      <c r="N85" s="69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70"/>
      <c r="BE85" s="68"/>
      <c r="BF85" s="47"/>
      <c r="BG85" s="69"/>
    </row>
    <row r="86" spans="1:59" s="71" customFormat="1" ht="3.75" customHeight="1" x14ac:dyDescent="0.25">
      <c r="A86" s="185"/>
      <c r="B86" s="65"/>
      <c r="C86" s="28"/>
      <c r="D86" s="28"/>
      <c r="E86" s="28"/>
      <c r="F86" s="28"/>
      <c r="G86" s="43"/>
      <c r="H86" s="44"/>
      <c r="I86" s="66"/>
      <c r="J86" s="43"/>
      <c r="K86" s="67"/>
      <c r="L86" s="68"/>
      <c r="M86" s="47"/>
      <c r="N86" s="69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70"/>
      <c r="BE86" s="68"/>
      <c r="BF86" s="47"/>
      <c r="BG86" s="69"/>
    </row>
    <row r="87" spans="1:59" s="71" customFormat="1" x14ac:dyDescent="0.25">
      <c r="A87" s="185"/>
      <c r="B87" s="180" t="s">
        <v>442</v>
      </c>
      <c r="C87" s="158" t="s">
        <v>460</v>
      </c>
      <c r="D87" s="48"/>
      <c r="E87" s="48"/>
      <c r="F87" s="48"/>
      <c r="G87" s="49"/>
      <c r="H87" s="44"/>
      <c r="I87" s="68"/>
      <c r="J87" s="64"/>
      <c r="K87" s="110"/>
      <c r="L87" s="68"/>
      <c r="M87" s="47"/>
      <c r="N87" s="69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70"/>
      <c r="BE87" s="68"/>
      <c r="BF87" s="47"/>
      <c r="BG87" s="69"/>
    </row>
    <row r="88" spans="1:59" s="71" customFormat="1" x14ac:dyDescent="0.25">
      <c r="A88" s="185"/>
      <c r="B88" s="182"/>
      <c r="C88" s="158" t="s">
        <v>411</v>
      </c>
      <c r="D88" s="48"/>
      <c r="E88" s="48"/>
      <c r="F88" s="48"/>
      <c r="G88" s="49"/>
      <c r="H88" s="44"/>
      <c r="I88" s="68"/>
      <c r="J88" s="64"/>
      <c r="K88" s="110"/>
      <c r="L88" s="68"/>
      <c r="M88" s="47"/>
      <c r="N88" s="69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70"/>
      <c r="BE88" s="68"/>
      <c r="BF88" s="47"/>
      <c r="BG88" s="69"/>
    </row>
    <row r="89" spans="1:59" s="71" customFormat="1" x14ac:dyDescent="0.25">
      <c r="A89" s="185"/>
      <c r="B89" s="182"/>
      <c r="C89" s="158" t="s">
        <v>461</v>
      </c>
      <c r="D89" s="48"/>
      <c r="E89" s="48"/>
      <c r="F89" s="48"/>
      <c r="G89" s="49"/>
      <c r="H89" s="44"/>
      <c r="I89" s="68"/>
      <c r="J89" s="64"/>
      <c r="K89" s="110"/>
      <c r="L89" s="68"/>
      <c r="M89" s="47"/>
      <c r="N89" s="69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70"/>
      <c r="BE89" s="68"/>
      <c r="BF89" s="47"/>
      <c r="BG89" s="69"/>
    </row>
    <row r="90" spans="1:59" s="71" customFormat="1" x14ac:dyDescent="0.25">
      <c r="A90" s="185"/>
      <c r="B90" s="182"/>
      <c r="C90" s="158" t="s">
        <v>412</v>
      </c>
      <c r="D90" s="48"/>
      <c r="E90" s="48"/>
      <c r="F90" s="48"/>
      <c r="G90" s="49"/>
      <c r="H90" s="44"/>
      <c r="I90" s="68"/>
      <c r="J90" s="64"/>
      <c r="K90" s="110"/>
      <c r="L90" s="68"/>
      <c r="M90" s="47"/>
      <c r="N90" s="69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70"/>
      <c r="BE90" s="68"/>
      <c r="BF90" s="47"/>
      <c r="BG90" s="69"/>
    </row>
    <row r="91" spans="1:59" s="71" customFormat="1" x14ac:dyDescent="0.25">
      <c r="A91" s="185"/>
      <c r="B91" s="182"/>
      <c r="C91" s="158" t="s">
        <v>413</v>
      </c>
      <c r="D91" s="48"/>
      <c r="E91" s="48"/>
      <c r="F91" s="48"/>
      <c r="G91" s="49"/>
      <c r="H91" s="44"/>
      <c r="I91" s="68"/>
      <c r="J91" s="64"/>
      <c r="K91" s="110"/>
      <c r="L91" s="68"/>
      <c r="M91" s="47"/>
      <c r="N91" s="69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70"/>
      <c r="BE91" s="68"/>
      <c r="BF91" s="47"/>
      <c r="BG91" s="69"/>
    </row>
    <row r="92" spans="1:59" s="71" customFormat="1" ht="3.75" customHeight="1" x14ac:dyDescent="0.25">
      <c r="A92" s="185"/>
      <c r="B92" s="65"/>
      <c r="C92" s="28"/>
      <c r="D92" s="28"/>
      <c r="E92" s="28"/>
      <c r="F92" s="28"/>
      <c r="G92" s="43"/>
      <c r="H92" s="44"/>
      <c r="I92" s="66"/>
      <c r="J92" s="43"/>
      <c r="K92" s="67"/>
      <c r="L92" s="68"/>
      <c r="M92" s="47"/>
      <c r="N92" s="69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70"/>
      <c r="BE92" s="68"/>
      <c r="BF92" s="47"/>
      <c r="BG92" s="69"/>
    </row>
    <row r="93" spans="1:59" s="71" customFormat="1" x14ac:dyDescent="0.25">
      <c r="A93" s="185"/>
      <c r="B93" s="180" t="s">
        <v>443</v>
      </c>
      <c r="C93" s="158" t="s">
        <v>460</v>
      </c>
      <c r="D93" s="48"/>
      <c r="E93" s="48"/>
      <c r="F93" s="48"/>
      <c r="G93" s="49"/>
      <c r="H93" s="44"/>
      <c r="I93" s="68"/>
      <c r="J93" s="64"/>
      <c r="K93" s="110"/>
      <c r="L93" s="68"/>
      <c r="M93" s="47"/>
      <c r="N93" s="69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70"/>
      <c r="BE93" s="68"/>
      <c r="BF93" s="47"/>
      <c r="BG93" s="69"/>
    </row>
    <row r="94" spans="1:59" s="71" customFormat="1" x14ac:dyDescent="0.25">
      <c r="A94" s="185"/>
      <c r="B94" s="182"/>
      <c r="C94" s="158" t="s">
        <v>411</v>
      </c>
      <c r="D94" s="48"/>
      <c r="E94" s="48"/>
      <c r="F94" s="48"/>
      <c r="G94" s="49"/>
      <c r="H94" s="44"/>
      <c r="I94" s="68"/>
      <c r="J94" s="64"/>
      <c r="K94" s="110"/>
      <c r="L94" s="68"/>
      <c r="M94" s="47"/>
      <c r="N94" s="69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70"/>
      <c r="BE94" s="68"/>
      <c r="BF94" s="47"/>
      <c r="BG94" s="69"/>
    </row>
    <row r="95" spans="1:59" s="71" customFormat="1" x14ac:dyDescent="0.25">
      <c r="A95" s="185"/>
      <c r="B95" s="182"/>
      <c r="C95" s="158" t="s">
        <v>461</v>
      </c>
      <c r="D95" s="48"/>
      <c r="E95" s="48"/>
      <c r="F95" s="48"/>
      <c r="G95" s="49"/>
      <c r="H95" s="44"/>
      <c r="I95" s="68"/>
      <c r="J95" s="64"/>
      <c r="K95" s="110"/>
      <c r="L95" s="68"/>
      <c r="M95" s="47"/>
      <c r="N95" s="69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70"/>
      <c r="BE95" s="68"/>
      <c r="BF95" s="47"/>
      <c r="BG95" s="69"/>
    </row>
    <row r="96" spans="1:59" s="71" customFormat="1" x14ac:dyDescent="0.25">
      <c r="A96" s="185"/>
      <c r="B96" s="182"/>
      <c r="C96" s="158" t="s">
        <v>412</v>
      </c>
      <c r="D96" s="48"/>
      <c r="E96" s="48"/>
      <c r="F96" s="48"/>
      <c r="G96" s="49"/>
      <c r="H96" s="44"/>
      <c r="I96" s="68"/>
      <c r="J96" s="64"/>
      <c r="K96" s="110"/>
      <c r="L96" s="68"/>
      <c r="M96" s="47"/>
      <c r="N96" s="69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70"/>
      <c r="BE96" s="68"/>
      <c r="BF96" s="47"/>
      <c r="BG96" s="69"/>
    </row>
    <row r="97" spans="1:59" s="71" customFormat="1" x14ac:dyDescent="0.25">
      <c r="A97" s="185"/>
      <c r="B97" s="182"/>
      <c r="C97" s="158" t="s">
        <v>413</v>
      </c>
      <c r="D97" s="48"/>
      <c r="E97" s="48"/>
      <c r="F97" s="48"/>
      <c r="G97" s="49"/>
      <c r="H97" s="44"/>
      <c r="I97" s="68"/>
      <c r="J97" s="64"/>
      <c r="K97" s="110"/>
      <c r="L97" s="68"/>
      <c r="M97" s="47"/>
      <c r="N97" s="69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70"/>
      <c r="BE97" s="68"/>
      <c r="BF97" s="47"/>
      <c r="BG97" s="69"/>
    </row>
    <row r="98" spans="1:59" s="71" customFormat="1" ht="3.75" customHeight="1" x14ac:dyDescent="0.25">
      <c r="A98" s="185"/>
      <c r="B98" s="65"/>
      <c r="C98" s="28"/>
      <c r="D98" s="28"/>
      <c r="E98" s="28"/>
      <c r="F98" s="28"/>
      <c r="G98" s="43"/>
      <c r="H98" s="44"/>
      <c r="I98" s="66"/>
      <c r="J98" s="43"/>
      <c r="K98" s="67"/>
      <c r="L98" s="68"/>
      <c r="M98" s="47"/>
      <c r="N98" s="69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70"/>
      <c r="BE98" s="68"/>
      <c r="BF98" s="47"/>
      <c r="BG98" s="69"/>
    </row>
    <row r="99" spans="1:59" s="71" customFormat="1" x14ac:dyDescent="0.25">
      <c r="A99" s="185"/>
      <c r="B99" s="180" t="s">
        <v>444</v>
      </c>
      <c r="C99" s="158" t="s">
        <v>460</v>
      </c>
      <c r="D99" s="48"/>
      <c r="E99" s="48"/>
      <c r="F99" s="48"/>
      <c r="G99" s="49"/>
      <c r="H99" s="44"/>
      <c r="I99" s="68"/>
      <c r="J99" s="64"/>
      <c r="K99" s="110"/>
      <c r="L99" s="68"/>
      <c r="M99" s="47"/>
      <c r="N99" s="69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70"/>
      <c r="BE99" s="68"/>
      <c r="BF99" s="47"/>
      <c r="BG99" s="69"/>
    </row>
    <row r="100" spans="1:59" s="71" customFormat="1" ht="13.5" customHeight="1" x14ac:dyDescent="0.25">
      <c r="A100" s="185"/>
      <c r="B100" s="182"/>
      <c r="C100" s="158" t="s">
        <v>411</v>
      </c>
      <c r="D100" s="48"/>
      <c r="E100" s="48"/>
      <c r="F100" s="48"/>
      <c r="G100" s="49"/>
      <c r="H100" s="44"/>
      <c r="I100" s="68"/>
      <c r="J100" s="64"/>
      <c r="K100" s="110"/>
      <c r="L100" s="68"/>
      <c r="M100" s="47"/>
      <c r="N100" s="69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70"/>
      <c r="BE100" s="68"/>
      <c r="BF100" s="47"/>
      <c r="BG100" s="69"/>
    </row>
    <row r="101" spans="1:59" s="71" customFormat="1" ht="13.5" customHeight="1" x14ac:dyDescent="0.25">
      <c r="A101" s="185"/>
      <c r="B101" s="182"/>
      <c r="C101" s="158" t="s">
        <v>461</v>
      </c>
      <c r="D101" s="48"/>
      <c r="E101" s="48"/>
      <c r="F101" s="48"/>
      <c r="G101" s="49"/>
      <c r="H101" s="44"/>
      <c r="I101" s="68"/>
      <c r="J101" s="64"/>
      <c r="K101" s="110"/>
      <c r="L101" s="68"/>
      <c r="M101" s="47"/>
      <c r="N101" s="69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70"/>
      <c r="BE101" s="68"/>
      <c r="BF101" s="47"/>
      <c r="BG101" s="69"/>
    </row>
    <row r="102" spans="1:59" s="71" customFormat="1" ht="13.5" customHeight="1" x14ac:dyDescent="0.25">
      <c r="A102" s="185"/>
      <c r="B102" s="182"/>
      <c r="C102" s="158" t="s">
        <v>412</v>
      </c>
      <c r="D102" s="48"/>
      <c r="E102" s="48"/>
      <c r="F102" s="48"/>
      <c r="G102" s="49"/>
      <c r="H102" s="44"/>
      <c r="I102" s="68"/>
      <c r="J102" s="64"/>
      <c r="K102" s="110"/>
      <c r="L102" s="68"/>
      <c r="M102" s="47"/>
      <c r="N102" s="69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70"/>
      <c r="BE102" s="68"/>
      <c r="BF102" s="47"/>
      <c r="BG102" s="69"/>
    </row>
    <row r="103" spans="1:59" s="71" customFormat="1" ht="14.25" customHeight="1" x14ac:dyDescent="0.25">
      <c r="A103" s="185"/>
      <c r="B103" s="182"/>
      <c r="C103" s="158" t="s">
        <v>413</v>
      </c>
      <c r="D103" s="48"/>
      <c r="E103" s="48"/>
      <c r="F103" s="48"/>
      <c r="G103" s="49"/>
      <c r="H103" s="44"/>
      <c r="I103" s="68"/>
      <c r="J103" s="64"/>
      <c r="K103" s="110"/>
      <c r="L103" s="68"/>
      <c r="M103" s="47"/>
      <c r="N103" s="69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70"/>
      <c r="BE103" s="68"/>
      <c r="BF103" s="47"/>
      <c r="BG103" s="69"/>
    </row>
    <row r="104" spans="1:59" s="71" customFormat="1" ht="4.5" customHeight="1" x14ac:dyDescent="0.25">
      <c r="A104" s="42"/>
      <c r="B104" s="65"/>
      <c r="C104" s="28"/>
      <c r="D104" s="28"/>
      <c r="E104" s="28"/>
      <c r="F104" s="28"/>
      <c r="G104" s="43"/>
      <c r="H104" s="44"/>
      <c r="I104" s="66"/>
      <c r="J104" s="43"/>
      <c r="K104" s="67"/>
      <c r="L104" s="68"/>
      <c r="M104" s="47"/>
      <c r="N104" s="69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70"/>
      <c r="BE104" s="68"/>
      <c r="BF104" s="47"/>
      <c r="BG104" s="69"/>
    </row>
    <row r="105" spans="1:59" s="71" customFormat="1" x14ac:dyDescent="0.25">
      <c r="A105" s="179" t="s">
        <v>446</v>
      </c>
      <c r="B105" s="180"/>
      <c r="C105" s="158" t="s">
        <v>460</v>
      </c>
      <c r="D105" s="48"/>
      <c r="E105" s="48"/>
      <c r="F105" s="48"/>
      <c r="G105" s="49"/>
      <c r="H105" s="44"/>
      <c r="I105" s="68"/>
      <c r="J105" s="64"/>
      <c r="K105" s="110"/>
      <c r="L105" s="68"/>
      <c r="M105" s="47"/>
      <c r="N105" s="69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70"/>
      <c r="BE105" s="68"/>
      <c r="BF105" s="47"/>
      <c r="BG105" s="69"/>
    </row>
    <row r="106" spans="1:59" s="71" customFormat="1" x14ac:dyDescent="0.25">
      <c r="A106" s="181"/>
      <c r="B106" s="182"/>
      <c r="C106" s="158" t="s">
        <v>411</v>
      </c>
      <c r="D106" s="48"/>
      <c r="E106" s="48"/>
      <c r="F106" s="48"/>
      <c r="G106" s="49"/>
      <c r="H106" s="44"/>
      <c r="I106" s="68"/>
      <c r="J106" s="64"/>
      <c r="K106" s="110"/>
      <c r="L106" s="68"/>
      <c r="M106" s="47"/>
      <c r="N106" s="69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70"/>
      <c r="BE106" s="68"/>
      <c r="BF106" s="47"/>
      <c r="BG106" s="69"/>
    </row>
    <row r="107" spans="1:59" s="71" customFormat="1" x14ac:dyDescent="0.25">
      <c r="A107" s="181"/>
      <c r="B107" s="182"/>
      <c r="C107" s="158" t="s">
        <v>461</v>
      </c>
      <c r="D107" s="48"/>
      <c r="E107" s="48"/>
      <c r="F107" s="48"/>
      <c r="G107" s="49"/>
      <c r="H107" s="44"/>
      <c r="I107" s="68"/>
      <c r="J107" s="64"/>
      <c r="K107" s="110"/>
      <c r="L107" s="68"/>
      <c r="M107" s="47"/>
      <c r="N107" s="69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70"/>
      <c r="BE107" s="68"/>
      <c r="BF107" s="47"/>
      <c r="BG107" s="69"/>
    </row>
    <row r="108" spans="1:59" s="71" customFormat="1" x14ac:dyDescent="0.25">
      <c r="A108" s="181"/>
      <c r="B108" s="182"/>
      <c r="C108" s="158" t="s">
        <v>412</v>
      </c>
      <c r="D108" s="48"/>
      <c r="E108" s="48"/>
      <c r="F108" s="48"/>
      <c r="G108" s="49"/>
      <c r="H108" s="44"/>
      <c r="I108" s="68"/>
      <c r="J108" s="64"/>
      <c r="K108" s="110"/>
      <c r="L108" s="68"/>
      <c r="M108" s="47"/>
      <c r="N108" s="69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70"/>
      <c r="BE108" s="68"/>
      <c r="BF108" s="47"/>
      <c r="BG108" s="69"/>
    </row>
    <row r="109" spans="1:59" s="71" customFormat="1" x14ac:dyDescent="0.25">
      <c r="A109" s="183"/>
      <c r="B109" s="184"/>
      <c r="C109" s="158" t="s">
        <v>413</v>
      </c>
      <c r="D109" s="48"/>
      <c r="E109" s="48"/>
      <c r="F109" s="48"/>
      <c r="G109" s="49"/>
      <c r="H109" s="44"/>
      <c r="I109" s="68"/>
      <c r="J109" s="64"/>
      <c r="K109" s="110"/>
      <c r="L109" s="68"/>
      <c r="M109" s="47"/>
      <c r="N109" s="69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70"/>
      <c r="BE109" s="68"/>
      <c r="BF109" s="47"/>
      <c r="BG109" s="69"/>
    </row>
    <row r="110" spans="1:59" s="71" customFormat="1" ht="3.75" customHeight="1" x14ac:dyDescent="0.25">
      <c r="A110" s="42"/>
      <c r="B110" s="65"/>
      <c r="C110" s="28"/>
      <c r="D110" s="28"/>
      <c r="E110" s="28"/>
      <c r="F110" s="28"/>
      <c r="G110" s="43"/>
      <c r="H110" s="44"/>
      <c r="I110" s="66"/>
      <c r="J110" s="43"/>
      <c r="K110" s="67"/>
      <c r="L110" s="68"/>
      <c r="M110" s="47"/>
      <c r="N110" s="69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70"/>
      <c r="BE110" s="68"/>
      <c r="BF110" s="47"/>
      <c r="BG110" s="69"/>
    </row>
    <row r="111" spans="1:59" s="71" customFormat="1" x14ac:dyDescent="0.25">
      <c r="A111" s="179" t="s">
        <v>458</v>
      </c>
      <c r="B111" s="180"/>
      <c r="C111" s="158" t="s">
        <v>460</v>
      </c>
      <c r="D111" s="48"/>
      <c r="E111" s="48"/>
      <c r="F111" s="48"/>
      <c r="G111" s="49"/>
      <c r="H111" s="44"/>
      <c r="I111" s="68"/>
      <c r="J111" s="64"/>
      <c r="K111" s="110"/>
      <c r="L111" s="68"/>
      <c r="M111" s="47"/>
      <c r="N111" s="69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70"/>
      <c r="BE111" s="68"/>
      <c r="BF111" s="47"/>
      <c r="BG111" s="69"/>
    </row>
    <row r="112" spans="1:59" s="71" customFormat="1" x14ac:dyDescent="0.25">
      <c r="A112" s="181"/>
      <c r="B112" s="182"/>
      <c r="C112" s="158" t="s">
        <v>411</v>
      </c>
      <c r="D112" s="48"/>
      <c r="E112" s="48"/>
      <c r="F112" s="48"/>
      <c r="G112" s="49"/>
      <c r="H112" s="44"/>
      <c r="I112" s="68"/>
      <c r="J112" s="64"/>
      <c r="K112" s="110"/>
      <c r="L112" s="68"/>
      <c r="M112" s="47"/>
      <c r="N112" s="69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70"/>
      <c r="BE112" s="68"/>
      <c r="BF112" s="47"/>
      <c r="BG112" s="69"/>
    </row>
    <row r="113" spans="1:59" s="71" customFormat="1" x14ac:dyDescent="0.25">
      <c r="A113" s="181"/>
      <c r="B113" s="182"/>
      <c r="C113" s="158" t="s">
        <v>461</v>
      </c>
      <c r="D113" s="48"/>
      <c r="E113" s="48"/>
      <c r="F113" s="48"/>
      <c r="G113" s="49"/>
      <c r="H113" s="44"/>
      <c r="I113" s="68"/>
      <c r="J113" s="64"/>
      <c r="K113" s="110"/>
      <c r="L113" s="68"/>
      <c r="M113" s="47"/>
      <c r="N113" s="69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70"/>
      <c r="BE113" s="68"/>
      <c r="BF113" s="47"/>
      <c r="BG113" s="69"/>
    </row>
    <row r="114" spans="1:59" s="71" customFormat="1" x14ac:dyDescent="0.25">
      <c r="A114" s="181"/>
      <c r="B114" s="182"/>
      <c r="C114" s="158" t="s">
        <v>412</v>
      </c>
      <c r="D114" s="48"/>
      <c r="E114" s="48"/>
      <c r="F114" s="48"/>
      <c r="G114" s="49"/>
      <c r="H114" s="44"/>
      <c r="I114" s="68"/>
      <c r="J114" s="64"/>
      <c r="K114" s="110"/>
      <c r="L114" s="68"/>
      <c r="M114" s="47"/>
      <c r="N114" s="69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70"/>
      <c r="BE114" s="68"/>
      <c r="BF114" s="47"/>
      <c r="BG114" s="69"/>
    </row>
    <row r="115" spans="1:59" s="71" customFormat="1" x14ac:dyDescent="0.25">
      <c r="A115" s="183"/>
      <c r="B115" s="184"/>
      <c r="C115" s="158" t="s">
        <v>413</v>
      </c>
      <c r="D115" s="48"/>
      <c r="E115" s="48"/>
      <c r="F115" s="48"/>
      <c r="G115" s="49"/>
      <c r="H115" s="44"/>
      <c r="I115" s="68"/>
      <c r="J115" s="64"/>
      <c r="K115" s="110"/>
      <c r="L115" s="68"/>
      <c r="M115" s="47"/>
      <c r="N115" s="69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70"/>
      <c r="BE115" s="68"/>
      <c r="BF115" s="47"/>
      <c r="BG115" s="69"/>
    </row>
    <row r="116" spans="1:59" s="71" customFormat="1" ht="3.75" customHeight="1" x14ac:dyDescent="0.25">
      <c r="A116" s="42"/>
      <c r="B116" s="65"/>
      <c r="C116" s="28"/>
      <c r="D116" s="28"/>
      <c r="E116" s="28"/>
      <c r="F116" s="28"/>
      <c r="G116" s="43"/>
      <c r="H116" s="44"/>
      <c r="I116" s="66"/>
      <c r="J116" s="43"/>
      <c r="K116" s="67"/>
      <c r="L116" s="68"/>
      <c r="M116" s="47"/>
      <c r="N116" s="69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70"/>
      <c r="BE116" s="68"/>
      <c r="BF116" s="47"/>
      <c r="BG116" s="69"/>
    </row>
    <row r="117" spans="1:59" s="71" customFormat="1" x14ac:dyDescent="0.25">
      <c r="A117" s="179" t="s">
        <v>447</v>
      </c>
      <c r="B117" s="186" t="s">
        <v>448</v>
      </c>
      <c r="C117" s="158" t="s">
        <v>460</v>
      </c>
      <c r="D117" s="48"/>
      <c r="E117" s="48"/>
      <c r="F117" s="48"/>
      <c r="G117" s="49"/>
      <c r="H117" s="44"/>
      <c r="I117" s="68"/>
      <c r="J117" s="64"/>
      <c r="K117" s="110"/>
      <c r="L117" s="68"/>
      <c r="M117" s="47"/>
      <c r="N117" s="69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70"/>
      <c r="BE117" s="68"/>
      <c r="BF117" s="47"/>
      <c r="BG117" s="69"/>
    </row>
    <row r="118" spans="1:59" s="71" customFormat="1" x14ac:dyDescent="0.25">
      <c r="A118" s="181"/>
      <c r="B118" s="186"/>
      <c r="C118" s="158" t="s">
        <v>411</v>
      </c>
      <c r="D118" s="48"/>
      <c r="E118" s="48"/>
      <c r="F118" s="48"/>
      <c r="G118" s="49"/>
      <c r="H118" s="44"/>
      <c r="I118" s="68"/>
      <c r="J118" s="64"/>
      <c r="K118" s="110"/>
      <c r="L118" s="68"/>
      <c r="M118" s="47"/>
      <c r="N118" s="69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70"/>
      <c r="BE118" s="68"/>
      <c r="BF118" s="47"/>
      <c r="BG118" s="69"/>
    </row>
    <row r="119" spans="1:59" s="71" customFormat="1" x14ac:dyDescent="0.25">
      <c r="A119" s="181"/>
      <c r="B119" s="186"/>
      <c r="C119" s="158" t="s">
        <v>461</v>
      </c>
      <c r="D119" s="48"/>
      <c r="E119" s="48"/>
      <c r="F119" s="48"/>
      <c r="G119" s="49"/>
      <c r="H119" s="44"/>
      <c r="I119" s="68"/>
      <c r="J119" s="64"/>
      <c r="K119" s="110"/>
      <c r="L119" s="68"/>
      <c r="M119" s="47"/>
      <c r="N119" s="69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70"/>
      <c r="BE119" s="68"/>
      <c r="BF119" s="47"/>
      <c r="BG119" s="69"/>
    </row>
    <row r="120" spans="1:59" s="71" customFormat="1" x14ac:dyDescent="0.25">
      <c r="A120" s="181"/>
      <c r="B120" s="186"/>
      <c r="C120" s="158" t="s">
        <v>412</v>
      </c>
      <c r="D120" s="48"/>
      <c r="E120" s="48"/>
      <c r="F120" s="48"/>
      <c r="G120" s="49"/>
      <c r="H120" s="44"/>
      <c r="I120" s="68"/>
      <c r="J120" s="64"/>
      <c r="K120" s="110"/>
      <c r="L120" s="68"/>
      <c r="M120" s="47"/>
      <c r="N120" s="69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70"/>
      <c r="BE120" s="68"/>
      <c r="BF120" s="47"/>
      <c r="BG120" s="69"/>
    </row>
    <row r="121" spans="1:59" s="71" customFormat="1" x14ac:dyDescent="0.25">
      <c r="A121" s="181"/>
      <c r="B121" s="186"/>
      <c r="C121" s="158" t="s">
        <v>413</v>
      </c>
      <c r="D121" s="48"/>
      <c r="E121" s="48"/>
      <c r="F121" s="48"/>
      <c r="G121" s="49"/>
      <c r="H121" s="44"/>
      <c r="I121" s="68"/>
      <c r="J121" s="64"/>
      <c r="K121" s="110"/>
      <c r="L121" s="68"/>
      <c r="M121" s="47"/>
      <c r="N121" s="69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70"/>
      <c r="BE121" s="68"/>
      <c r="BF121" s="47"/>
      <c r="BG121" s="69"/>
    </row>
    <row r="122" spans="1:59" s="71" customFormat="1" ht="4.5" customHeight="1" x14ac:dyDescent="0.25">
      <c r="A122" s="181"/>
      <c r="B122" s="65"/>
      <c r="C122" s="28"/>
      <c r="D122" s="28"/>
      <c r="E122" s="28"/>
      <c r="F122" s="28"/>
      <c r="G122" s="43"/>
      <c r="H122" s="44"/>
      <c r="I122" s="66"/>
      <c r="J122" s="43"/>
      <c r="K122" s="67"/>
      <c r="L122" s="68"/>
      <c r="M122" s="47"/>
      <c r="N122" s="69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70"/>
      <c r="BE122" s="68"/>
      <c r="BF122" s="47"/>
      <c r="BG122" s="69"/>
    </row>
    <row r="123" spans="1:59" s="71" customFormat="1" x14ac:dyDescent="0.25">
      <c r="A123" s="181"/>
      <c r="B123" s="186" t="s">
        <v>449</v>
      </c>
      <c r="C123" s="158" t="s">
        <v>460</v>
      </c>
      <c r="D123" s="48"/>
      <c r="E123" s="48"/>
      <c r="F123" s="48"/>
      <c r="G123" s="49"/>
      <c r="H123" s="44"/>
      <c r="I123" s="68"/>
      <c r="J123" s="64"/>
      <c r="K123" s="110"/>
      <c r="L123" s="68"/>
      <c r="M123" s="47"/>
      <c r="N123" s="69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70"/>
      <c r="BE123" s="68"/>
      <c r="BF123" s="47"/>
      <c r="BG123" s="69"/>
    </row>
    <row r="124" spans="1:59" s="71" customFormat="1" x14ac:dyDescent="0.25">
      <c r="A124" s="181"/>
      <c r="B124" s="186"/>
      <c r="C124" s="158" t="s">
        <v>411</v>
      </c>
      <c r="D124" s="48"/>
      <c r="E124" s="48"/>
      <c r="F124" s="48"/>
      <c r="G124" s="49"/>
      <c r="H124" s="44"/>
      <c r="I124" s="68"/>
      <c r="J124" s="64"/>
      <c r="K124" s="110"/>
      <c r="L124" s="68"/>
      <c r="M124" s="47"/>
      <c r="N124" s="69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70"/>
      <c r="BE124" s="68"/>
      <c r="BF124" s="47"/>
      <c r="BG124" s="69"/>
    </row>
    <row r="125" spans="1:59" s="71" customFormat="1" x14ac:dyDescent="0.25">
      <c r="A125" s="181"/>
      <c r="B125" s="186"/>
      <c r="C125" s="158" t="s">
        <v>461</v>
      </c>
      <c r="D125" s="48"/>
      <c r="E125" s="48"/>
      <c r="F125" s="48"/>
      <c r="G125" s="49"/>
      <c r="H125" s="44"/>
      <c r="I125" s="68"/>
      <c r="J125" s="64"/>
      <c r="K125" s="110"/>
      <c r="L125" s="68"/>
      <c r="M125" s="47"/>
      <c r="N125" s="69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70"/>
      <c r="BE125" s="68"/>
      <c r="BF125" s="47"/>
      <c r="BG125" s="69"/>
    </row>
    <row r="126" spans="1:59" s="71" customFormat="1" x14ac:dyDescent="0.25">
      <c r="A126" s="181"/>
      <c r="B126" s="186"/>
      <c r="C126" s="158" t="s">
        <v>412</v>
      </c>
      <c r="D126" s="48"/>
      <c r="E126" s="48"/>
      <c r="F126" s="48"/>
      <c r="G126" s="49"/>
      <c r="H126" s="44"/>
      <c r="I126" s="68"/>
      <c r="J126" s="64"/>
      <c r="K126" s="110"/>
      <c r="L126" s="68"/>
      <c r="M126" s="47"/>
      <c r="N126" s="69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70"/>
      <c r="BE126" s="68"/>
      <c r="BF126" s="47"/>
      <c r="BG126" s="69"/>
    </row>
    <row r="127" spans="1:59" s="71" customFormat="1" x14ac:dyDescent="0.25">
      <c r="A127" s="183"/>
      <c r="B127" s="186"/>
      <c r="C127" s="158" t="s">
        <v>413</v>
      </c>
      <c r="D127" s="48"/>
      <c r="E127" s="48"/>
      <c r="F127" s="48"/>
      <c r="G127" s="49"/>
      <c r="H127" s="44"/>
      <c r="I127" s="68"/>
      <c r="J127" s="64"/>
      <c r="K127" s="110"/>
      <c r="L127" s="68"/>
      <c r="M127" s="47"/>
      <c r="N127" s="69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70"/>
      <c r="BE127" s="68"/>
      <c r="BF127" s="47"/>
      <c r="BG127" s="69"/>
    </row>
    <row r="128" spans="1:59" s="71" customFormat="1" ht="3.75" customHeight="1" x14ac:dyDescent="0.25">
      <c r="A128" s="42"/>
      <c r="B128" s="65"/>
      <c r="C128" s="28"/>
      <c r="D128" s="28"/>
      <c r="E128" s="28"/>
      <c r="F128" s="28"/>
      <c r="G128" s="43"/>
      <c r="H128" s="44"/>
      <c r="I128" s="66"/>
      <c r="J128" s="43"/>
      <c r="K128" s="67"/>
      <c r="L128" s="68"/>
      <c r="M128" s="47"/>
      <c r="N128" s="69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70"/>
      <c r="BE128" s="68"/>
      <c r="BF128" s="47"/>
      <c r="BG128" s="69"/>
    </row>
    <row r="129" spans="1:59" s="71" customFormat="1" hidden="1" x14ac:dyDescent="0.25">
      <c r="A129" s="179" t="s">
        <v>427</v>
      </c>
      <c r="B129" s="180"/>
      <c r="C129" s="29" t="s">
        <v>426</v>
      </c>
      <c r="D129" s="48"/>
      <c r="E129" s="48"/>
      <c r="F129" s="48"/>
      <c r="G129" s="49"/>
      <c r="H129" s="44"/>
      <c r="I129" s="68"/>
      <c r="J129" s="64"/>
      <c r="K129" s="110"/>
      <c r="L129" s="68"/>
      <c r="M129" s="47"/>
      <c r="N129" s="69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70"/>
      <c r="BE129" s="68"/>
      <c r="BF129" s="47"/>
      <c r="BG129" s="69"/>
    </row>
    <row r="130" spans="1:59" s="71" customFormat="1" hidden="1" x14ac:dyDescent="0.25">
      <c r="A130" s="181"/>
      <c r="B130" s="182"/>
      <c r="C130" s="29" t="s">
        <v>411</v>
      </c>
      <c r="D130" s="48"/>
      <c r="E130" s="48"/>
      <c r="F130" s="48"/>
      <c r="G130" s="49"/>
      <c r="H130" s="44"/>
      <c r="I130" s="68"/>
      <c r="J130" s="64"/>
      <c r="K130" s="110"/>
      <c r="L130" s="68"/>
      <c r="M130" s="47"/>
      <c r="N130" s="69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70"/>
      <c r="BE130" s="68"/>
      <c r="BF130" s="47"/>
      <c r="BG130" s="69"/>
    </row>
    <row r="131" spans="1:59" s="71" customFormat="1" hidden="1" x14ac:dyDescent="0.25">
      <c r="A131" s="181"/>
      <c r="B131" s="182"/>
      <c r="C131" s="29" t="s">
        <v>412</v>
      </c>
      <c r="D131" s="48"/>
      <c r="E131" s="48"/>
      <c r="F131" s="48"/>
      <c r="G131" s="49"/>
      <c r="H131" s="44"/>
      <c r="I131" s="68"/>
      <c r="J131" s="64"/>
      <c r="K131" s="110"/>
      <c r="L131" s="68"/>
      <c r="M131" s="47"/>
      <c r="N131" s="69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70"/>
      <c r="BE131" s="68"/>
      <c r="BF131" s="47"/>
      <c r="BG131" s="69"/>
    </row>
    <row r="132" spans="1:59" s="71" customFormat="1" hidden="1" x14ac:dyDescent="0.25">
      <c r="A132" s="183"/>
      <c r="B132" s="184"/>
      <c r="C132" s="29" t="s">
        <v>413</v>
      </c>
      <c r="D132" s="48"/>
      <c r="E132" s="48"/>
      <c r="F132" s="48"/>
      <c r="G132" s="49"/>
      <c r="H132" s="44"/>
      <c r="I132" s="68"/>
      <c r="J132" s="64"/>
      <c r="K132" s="110"/>
      <c r="L132" s="68"/>
      <c r="M132" s="47"/>
      <c r="N132" s="69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70"/>
      <c r="BE132" s="68"/>
      <c r="BF132" s="47"/>
      <c r="BG132" s="69"/>
    </row>
    <row r="133" spans="1:59" s="71" customFormat="1" ht="6" hidden="1" customHeight="1" x14ac:dyDescent="0.25">
      <c r="A133" s="42"/>
      <c r="B133" s="65"/>
      <c r="C133" s="28"/>
      <c r="D133" s="28"/>
      <c r="E133" s="28"/>
      <c r="F133" s="28"/>
      <c r="G133" s="43"/>
      <c r="H133" s="44"/>
      <c r="I133" s="66"/>
      <c r="J133" s="43"/>
      <c r="K133" s="67"/>
      <c r="L133" s="68"/>
      <c r="M133" s="47"/>
      <c r="N133" s="69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70"/>
      <c r="BE133" s="68"/>
      <c r="BF133" s="47"/>
      <c r="BG133" s="69"/>
    </row>
    <row r="134" spans="1:59" ht="15" customHeight="1" x14ac:dyDescent="0.25">
      <c r="A134" s="131" t="s">
        <v>399</v>
      </c>
      <c r="B134" s="83"/>
      <c r="C134" s="132"/>
      <c r="D134" s="133"/>
      <c r="E134" s="133"/>
      <c r="F134" s="35"/>
      <c r="G134" s="36"/>
      <c r="H134" s="37"/>
      <c r="I134" s="85"/>
      <c r="J134" s="35"/>
      <c r="K134" s="86"/>
      <c r="L134" s="85"/>
      <c r="M134" s="35"/>
      <c r="N134" s="86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85"/>
      <c r="BF134" s="35"/>
      <c r="BG134" s="86"/>
    </row>
    <row r="135" spans="1:59" s="130" customFormat="1" ht="5.25" customHeight="1" x14ac:dyDescent="0.25">
      <c r="A135" s="122"/>
      <c r="B135" s="122"/>
      <c r="C135" s="123"/>
      <c r="D135" s="123"/>
      <c r="E135" s="123"/>
      <c r="F135" s="123"/>
      <c r="G135" s="124"/>
      <c r="H135" s="44"/>
      <c r="I135" s="125"/>
      <c r="J135" s="124"/>
      <c r="K135" s="126"/>
      <c r="L135" s="127"/>
      <c r="M135" s="128"/>
      <c r="N135" s="129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8"/>
      <c r="AT135" s="128"/>
      <c r="AU135" s="128"/>
      <c r="AV135" s="128"/>
      <c r="AW135" s="128"/>
      <c r="AX135" s="128"/>
      <c r="AY135" s="128"/>
      <c r="AZ135" s="128"/>
      <c r="BA135" s="128"/>
      <c r="BB135" s="128"/>
      <c r="BC135" s="128"/>
      <c r="BD135" s="128"/>
      <c r="BE135" s="127"/>
      <c r="BF135" s="128"/>
      <c r="BG135" s="129"/>
    </row>
    <row r="136" spans="1:59" ht="12.75" customHeight="1" x14ac:dyDescent="0.25">
      <c r="A136" s="172" t="s">
        <v>428</v>
      </c>
      <c r="B136" s="172"/>
      <c r="C136" s="158" t="s">
        <v>450</v>
      </c>
      <c r="D136" s="48"/>
      <c r="E136" s="48"/>
      <c r="F136" s="48"/>
      <c r="G136" s="48"/>
      <c r="H136" s="134"/>
      <c r="I136" s="80"/>
      <c r="J136" s="49"/>
      <c r="K136" s="81"/>
      <c r="L136" s="80"/>
      <c r="M136" s="76"/>
      <c r="N136" s="77"/>
      <c r="O136" s="78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9"/>
      <c r="BE136" s="80"/>
      <c r="BF136" s="76"/>
      <c r="BG136" s="77"/>
    </row>
    <row r="137" spans="1:59" s="130" customFormat="1" ht="3.75" customHeight="1" x14ac:dyDescent="0.25">
      <c r="A137" s="122"/>
      <c r="B137" s="122"/>
      <c r="C137" s="123"/>
      <c r="D137" s="123"/>
      <c r="E137" s="123"/>
      <c r="F137" s="123"/>
      <c r="G137" s="124"/>
      <c r="H137" s="44"/>
      <c r="I137" s="125"/>
      <c r="J137" s="124"/>
      <c r="K137" s="126"/>
      <c r="L137" s="127"/>
      <c r="M137" s="128"/>
      <c r="N137" s="129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8"/>
      <c r="AT137" s="128"/>
      <c r="AU137" s="128"/>
      <c r="AV137" s="128"/>
      <c r="AW137" s="128"/>
      <c r="AX137" s="128"/>
      <c r="AY137" s="128"/>
      <c r="AZ137" s="128"/>
      <c r="BA137" s="128"/>
      <c r="BB137" s="128"/>
      <c r="BC137" s="128"/>
      <c r="BD137" s="128"/>
      <c r="BE137" s="127"/>
      <c r="BF137" s="128"/>
      <c r="BG137" s="129"/>
    </row>
    <row r="138" spans="1:59" ht="25.5" x14ac:dyDescent="0.25">
      <c r="A138" s="172" t="s">
        <v>453</v>
      </c>
      <c r="B138" s="172"/>
      <c r="C138" s="158" t="s">
        <v>451</v>
      </c>
      <c r="D138" s="48"/>
      <c r="E138" s="48"/>
      <c r="F138" s="48"/>
      <c r="G138" s="48"/>
      <c r="H138" s="134"/>
      <c r="I138" s="80"/>
      <c r="J138" s="49"/>
      <c r="K138" s="81"/>
      <c r="L138" s="80"/>
      <c r="M138" s="76"/>
      <c r="N138" s="77"/>
      <c r="O138" s="78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9"/>
      <c r="BE138" s="80"/>
      <c r="BF138" s="76"/>
      <c r="BG138" s="77"/>
    </row>
    <row r="139" spans="1:59" ht="25.5" x14ac:dyDescent="0.25">
      <c r="A139" s="172"/>
      <c r="B139" s="172"/>
      <c r="C139" s="158" t="s">
        <v>452</v>
      </c>
      <c r="D139" s="48"/>
      <c r="E139" s="48"/>
      <c r="F139" s="48"/>
      <c r="G139" s="48"/>
      <c r="H139" s="134"/>
      <c r="I139" s="80"/>
      <c r="J139" s="49"/>
      <c r="K139" s="81"/>
      <c r="L139" s="80"/>
      <c r="M139" s="76"/>
      <c r="N139" s="77"/>
      <c r="O139" s="78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9"/>
      <c r="BE139" s="80"/>
      <c r="BF139" s="76"/>
      <c r="BG139" s="77"/>
    </row>
    <row r="140" spans="1:59" s="130" customFormat="1" ht="3.75" customHeight="1" x14ac:dyDescent="0.25">
      <c r="A140" s="122"/>
      <c r="B140" s="122"/>
      <c r="C140" s="123"/>
      <c r="D140" s="123"/>
      <c r="E140" s="123"/>
      <c r="F140" s="123"/>
      <c r="G140" s="124"/>
      <c r="H140" s="44"/>
      <c r="I140" s="125"/>
      <c r="J140" s="124"/>
      <c r="K140" s="126"/>
      <c r="L140" s="127"/>
      <c r="M140" s="128"/>
      <c r="N140" s="129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8"/>
      <c r="AT140" s="128"/>
      <c r="AU140" s="128"/>
      <c r="AV140" s="128"/>
      <c r="AW140" s="128"/>
      <c r="AX140" s="128"/>
      <c r="AY140" s="128"/>
      <c r="AZ140" s="128"/>
      <c r="BA140" s="128"/>
      <c r="BB140" s="128"/>
      <c r="BC140" s="128"/>
      <c r="BD140" s="128"/>
      <c r="BE140" s="127"/>
      <c r="BF140" s="128"/>
      <c r="BG140" s="129"/>
    </row>
    <row r="141" spans="1:59" ht="51" x14ac:dyDescent="0.25">
      <c r="A141" s="166" t="s">
        <v>429</v>
      </c>
      <c r="B141" s="167"/>
      <c r="C141" s="158" t="s">
        <v>430</v>
      </c>
      <c r="D141" s="48"/>
      <c r="E141" s="48"/>
      <c r="F141" s="48"/>
      <c r="G141" s="48"/>
      <c r="H141" s="134"/>
      <c r="I141" s="80"/>
      <c r="J141" s="49"/>
      <c r="K141" s="81"/>
      <c r="L141" s="80"/>
      <c r="M141" s="76"/>
      <c r="N141" s="77"/>
      <c r="O141" s="78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9"/>
      <c r="BE141" s="80"/>
      <c r="BF141" s="76"/>
      <c r="BG141" s="77"/>
    </row>
    <row r="142" spans="1:59" ht="13.5" thickBot="1" x14ac:dyDescent="0.3">
      <c r="A142" s="170"/>
      <c r="B142" s="171"/>
      <c r="C142" s="158" t="s">
        <v>431</v>
      </c>
      <c r="D142" s="48"/>
      <c r="E142" s="48"/>
      <c r="F142" s="48"/>
      <c r="G142" s="48"/>
      <c r="H142" s="134"/>
      <c r="I142" s="135"/>
      <c r="J142" s="136"/>
      <c r="K142" s="137"/>
      <c r="L142" s="135"/>
      <c r="M142" s="138"/>
      <c r="N142" s="139"/>
      <c r="O142" s="78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9"/>
      <c r="BE142" s="135"/>
      <c r="BF142" s="138"/>
      <c r="BG142" s="139"/>
    </row>
    <row r="143" spans="1:59" x14ac:dyDescent="0.25">
      <c r="A143" s="140"/>
      <c r="B143" s="140"/>
      <c r="C143" s="140"/>
      <c r="D143" s="140"/>
      <c r="E143" s="140"/>
      <c r="F143" s="140"/>
      <c r="G143" s="140"/>
      <c r="H143" s="44"/>
      <c r="I143" s="140"/>
      <c r="J143" s="140"/>
      <c r="K143" s="140"/>
      <c r="L143" s="140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  <c r="AQ143" s="141"/>
      <c r="AR143" s="141"/>
      <c r="AS143" s="141"/>
      <c r="AT143" s="141"/>
      <c r="AU143" s="141"/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0"/>
      <c r="BF143" s="141"/>
      <c r="BG143" s="141"/>
    </row>
    <row r="144" spans="1:59" x14ac:dyDescent="0.25">
      <c r="A144" s="140"/>
      <c r="B144" s="140"/>
      <c r="C144" s="140"/>
      <c r="D144" s="140"/>
      <c r="E144" s="140"/>
      <c r="F144" s="140"/>
      <c r="G144" s="140"/>
      <c r="H144" s="44"/>
      <c r="I144" s="140"/>
      <c r="J144" s="140"/>
      <c r="K144" s="140"/>
      <c r="L144" s="140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R144" s="141"/>
      <c r="AS144" s="141"/>
      <c r="AT144" s="141"/>
      <c r="AU144" s="141"/>
      <c r="AV144" s="141"/>
      <c r="AW144" s="141"/>
      <c r="AX144" s="141"/>
      <c r="AY144" s="141"/>
      <c r="AZ144" s="141"/>
      <c r="BA144" s="141"/>
      <c r="BB144" s="141"/>
      <c r="BC144" s="141"/>
      <c r="BD144" s="141"/>
      <c r="BE144" s="140"/>
      <c r="BF144" s="141"/>
      <c r="BG144" s="141"/>
    </row>
    <row r="145" spans="1:59" x14ac:dyDescent="0.25">
      <c r="A145" s="140"/>
      <c r="B145" s="140"/>
      <c r="C145" s="140"/>
      <c r="D145" s="140"/>
      <c r="E145" s="140"/>
      <c r="F145" s="140"/>
      <c r="G145" s="140"/>
      <c r="H145" s="44"/>
      <c r="I145" s="140"/>
      <c r="J145" s="140"/>
      <c r="K145" s="140"/>
      <c r="L145" s="140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  <c r="AQ145" s="141"/>
      <c r="AR145" s="141"/>
      <c r="AS145" s="141"/>
      <c r="AT145" s="141"/>
      <c r="AU145" s="141"/>
      <c r="AV145" s="141"/>
      <c r="AW145" s="141"/>
      <c r="AX145" s="141"/>
      <c r="AY145" s="141"/>
      <c r="AZ145" s="141"/>
      <c r="BA145" s="141"/>
      <c r="BB145" s="141"/>
      <c r="BC145" s="141"/>
      <c r="BD145" s="141"/>
      <c r="BE145" s="140"/>
      <c r="BF145" s="141"/>
      <c r="BG145" s="141"/>
    </row>
    <row r="146" spans="1:59" x14ac:dyDescent="0.25">
      <c r="A146" s="140"/>
      <c r="B146" s="140"/>
      <c r="C146" s="140"/>
      <c r="D146" s="140"/>
      <c r="E146" s="140"/>
      <c r="F146" s="140"/>
      <c r="G146" s="140"/>
      <c r="H146" s="44"/>
      <c r="I146" s="140"/>
      <c r="J146" s="140"/>
      <c r="K146" s="140"/>
      <c r="L146" s="140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0"/>
      <c r="BF146" s="141"/>
      <c r="BG146" s="141"/>
    </row>
    <row r="147" spans="1:59" x14ac:dyDescent="0.25">
      <c r="A147" s="140"/>
      <c r="B147" s="140"/>
      <c r="C147" s="140"/>
      <c r="D147" s="140"/>
      <c r="E147" s="140"/>
      <c r="F147" s="140"/>
      <c r="G147" s="140"/>
      <c r="H147" s="44"/>
      <c r="I147" s="140"/>
      <c r="J147" s="140"/>
      <c r="K147" s="140"/>
      <c r="L147" s="140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141"/>
      <c r="BC147" s="141"/>
      <c r="BD147" s="141"/>
      <c r="BE147" s="140"/>
      <c r="BF147" s="141"/>
      <c r="BG147" s="141"/>
    </row>
    <row r="148" spans="1:59" x14ac:dyDescent="0.25">
      <c r="A148" s="140"/>
      <c r="B148" s="140"/>
      <c r="C148" s="140"/>
      <c r="D148" s="140"/>
      <c r="E148" s="140"/>
      <c r="F148" s="140"/>
      <c r="G148" s="140"/>
      <c r="H148" s="44"/>
      <c r="I148" s="140"/>
      <c r="J148" s="140"/>
      <c r="K148" s="140"/>
      <c r="L148" s="140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1"/>
      <c r="BA148" s="141"/>
      <c r="BB148" s="141"/>
      <c r="BC148" s="141"/>
      <c r="BD148" s="141"/>
      <c r="BE148" s="140"/>
      <c r="BF148" s="141"/>
      <c r="BG148" s="141"/>
    </row>
    <row r="149" spans="1:59" x14ac:dyDescent="0.25">
      <c r="A149" s="140"/>
      <c r="B149" s="140"/>
      <c r="C149" s="140"/>
      <c r="D149" s="140"/>
      <c r="E149" s="140"/>
      <c r="F149" s="140"/>
      <c r="G149" s="140"/>
      <c r="H149" s="44"/>
      <c r="I149" s="140"/>
      <c r="J149" s="140"/>
      <c r="K149" s="140"/>
      <c r="L149" s="140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0"/>
      <c r="BF149" s="141"/>
      <c r="BG149" s="141"/>
    </row>
    <row r="150" spans="1:59" x14ac:dyDescent="0.25">
      <c r="A150" s="140"/>
      <c r="B150" s="140"/>
      <c r="C150" s="140"/>
      <c r="D150" s="140"/>
      <c r="E150" s="140"/>
      <c r="F150" s="140"/>
      <c r="G150" s="140"/>
      <c r="H150" s="44"/>
      <c r="I150" s="140"/>
      <c r="J150" s="140"/>
      <c r="K150" s="140"/>
      <c r="L150" s="140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0"/>
      <c r="BF150" s="141"/>
      <c r="BG150" s="141"/>
    </row>
    <row r="151" spans="1:59" x14ac:dyDescent="0.25">
      <c r="A151" s="140"/>
      <c r="B151" s="140"/>
      <c r="C151" s="140"/>
      <c r="D151" s="140"/>
      <c r="E151" s="140"/>
      <c r="F151" s="140"/>
      <c r="G151" s="140"/>
      <c r="H151" s="44"/>
      <c r="I151" s="140"/>
      <c r="J151" s="140"/>
      <c r="K151" s="140"/>
      <c r="L151" s="140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0"/>
      <c r="BF151" s="141"/>
      <c r="BG151" s="141"/>
    </row>
    <row r="152" spans="1:59" x14ac:dyDescent="0.25">
      <c r="A152" s="140"/>
      <c r="B152" s="140"/>
      <c r="C152" s="140"/>
      <c r="D152" s="140"/>
      <c r="E152" s="140"/>
      <c r="F152" s="140"/>
      <c r="G152" s="140"/>
      <c r="H152" s="44"/>
      <c r="I152" s="140"/>
      <c r="J152" s="140"/>
      <c r="K152" s="140"/>
      <c r="L152" s="140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0"/>
      <c r="BF152" s="141"/>
      <c r="BG152" s="141"/>
    </row>
    <row r="153" spans="1:59" x14ac:dyDescent="0.25">
      <c r="A153" s="140"/>
      <c r="B153" s="140"/>
      <c r="C153" s="140"/>
      <c r="D153" s="140"/>
      <c r="E153" s="140"/>
      <c r="F153" s="140"/>
      <c r="G153" s="140"/>
      <c r="H153" s="44"/>
      <c r="I153" s="140"/>
      <c r="J153" s="140"/>
      <c r="K153" s="140"/>
      <c r="L153" s="140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0"/>
      <c r="BF153" s="141"/>
      <c r="BG153" s="141"/>
    </row>
    <row r="154" spans="1:59" x14ac:dyDescent="0.25">
      <c r="A154" s="140"/>
      <c r="B154" s="140"/>
      <c r="C154" s="140"/>
      <c r="D154" s="140"/>
      <c r="E154" s="140"/>
      <c r="F154" s="140"/>
      <c r="G154" s="140"/>
      <c r="H154" s="44"/>
      <c r="I154" s="140"/>
      <c r="J154" s="140"/>
      <c r="K154" s="140"/>
      <c r="L154" s="140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0"/>
      <c r="BF154" s="141"/>
      <c r="BG154" s="141"/>
    </row>
    <row r="155" spans="1:59" x14ac:dyDescent="0.25">
      <c r="A155" s="140"/>
      <c r="B155" s="140"/>
      <c r="C155" s="140"/>
      <c r="D155" s="140"/>
      <c r="E155" s="140"/>
      <c r="F155" s="140"/>
      <c r="G155" s="140"/>
      <c r="H155" s="44"/>
      <c r="I155" s="140"/>
      <c r="J155" s="140"/>
      <c r="K155" s="140"/>
      <c r="L155" s="140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0"/>
      <c r="BF155" s="141"/>
      <c r="BG155" s="141"/>
    </row>
    <row r="156" spans="1:59" x14ac:dyDescent="0.25">
      <c r="A156" s="140"/>
      <c r="B156" s="140"/>
      <c r="C156" s="140"/>
      <c r="D156" s="140"/>
      <c r="E156" s="140"/>
      <c r="F156" s="140"/>
      <c r="G156" s="140"/>
      <c r="H156" s="44"/>
      <c r="I156" s="140"/>
      <c r="J156" s="140"/>
      <c r="K156" s="140"/>
      <c r="L156" s="140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0"/>
      <c r="BF156" s="141"/>
      <c r="BG156" s="141"/>
    </row>
    <row r="157" spans="1:59" x14ac:dyDescent="0.25">
      <c r="A157" s="140"/>
      <c r="B157" s="140"/>
      <c r="C157" s="140"/>
      <c r="D157" s="140"/>
      <c r="E157" s="140"/>
      <c r="F157" s="140"/>
      <c r="G157" s="140"/>
      <c r="H157" s="44"/>
      <c r="I157" s="140"/>
      <c r="J157" s="140"/>
      <c r="K157" s="140"/>
      <c r="L157" s="140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0"/>
      <c r="BF157" s="141"/>
      <c r="BG157" s="141"/>
    </row>
    <row r="158" spans="1:59" x14ac:dyDescent="0.25">
      <c r="A158" s="140"/>
      <c r="B158" s="140"/>
      <c r="C158" s="140"/>
      <c r="D158" s="140"/>
      <c r="E158" s="140"/>
      <c r="F158" s="140"/>
      <c r="G158" s="140"/>
      <c r="H158" s="44"/>
      <c r="I158" s="140"/>
      <c r="J158" s="140"/>
      <c r="K158" s="140"/>
      <c r="L158" s="140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0"/>
      <c r="BF158" s="141"/>
      <c r="BG158" s="141"/>
    </row>
    <row r="159" spans="1:59" x14ac:dyDescent="0.25">
      <c r="A159" s="140"/>
      <c r="B159" s="140"/>
      <c r="C159" s="140"/>
      <c r="D159" s="140"/>
      <c r="E159" s="140"/>
      <c r="F159" s="140"/>
      <c r="G159" s="140"/>
      <c r="H159" s="44"/>
      <c r="I159" s="140"/>
      <c r="J159" s="140"/>
      <c r="K159" s="140"/>
      <c r="L159" s="140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0"/>
      <c r="BF159" s="141"/>
      <c r="BG159" s="141"/>
    </row>
    <row r="160" spans="1:59" x14ac:dyDescent="0.25">
      <c r="A160" s="140"/>
      <c r="B160" s="140"/>
      <c r="C160" s="140"/>
      <c r="D160" s="140"/>
      <c r="E160" s="140"/>
      <c r="F160" s="140"/>
      <c r="G160" s="140"/>
      <c r="H160" s="44"/>
      <c r="I160" s="140"/>
      <c r="J160" s="140"/>
      <c r="K160" s="140"/>
      <c r="L160" s="140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0"/>
      <c r="BF160" s="141"/>
      <c r="BG160" s="141"/>
    </row>
    <row r="161" spans="1:59" x14ac:dyDescent="0.25">
      <c r="A161" s="140"/>
      <c r="B161" s="140"/>
      <c r="C161" s="140"/>
      <c r="D161" s="140"/>
      <c r="E161" s="140"/>
      <c r="F161" s="140"/>
      <c r="G161" s="140"/>
      <c r="H161" s="44"/>
      <c r="I161" s="140"/>
      <c r="J161" s="140"/>
      <c r="K161" s="140"/>
      <c r="L161" s="140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0"/>
      <c r="BF161" s="141"/>
      <c r="BG161" s="141"/>
    </row>
    <row r="162" spans="1:59" x14ac:dyDescent="0.25">
      <c r="A162" s="140"/>
      <c r="B162" s="140"/>
      <c r="C162" s="140"/>
      <c r="D162" s="140"/>
      <c r="E162" s="140"/>
      <c r="F162" s="140"/>
      <c r="G162" s="140"/>
      <c r="H162" s="44"/>
      <c r="I162" s="140"/>
      <c r="J162" s="140"/>
      <c r="K162" s="140"/>
      <c r="L162" s="140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0"/>
      <c r="BF162" s="141"/>
      <c r="BG162" s="141"/>
    </row>
    <row r="163" spans="1:59" x14ac:dyDescent="0.25">
      <c r="A163" s="140"/>
      <c r="B163" s="140"/>
      <c r="C163" s="140"/>
      <c r="D163" s="140"/>
      <c r="E163" s="140"/>
      <c r="F163" s="140"/>
      <c r="G163" s="140"/>
      <c r="H163" s="44"/>
      <c r="I163" s="140"/>
      <c r="J163" s="140"/>
      <c r="K163" s="140"/>
      <c r="L163" s="140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0"/>
      <c r="BF163" s="141"/>
      <c r="BG163" s="141"/>
    </row>
    <row r="164" spans="1:59" x14ac:dyDescent="0.25">
      <c r="A164" s="140"/>
      <c r="B164" s="140"/>
      <c r="C164" s="140"/>
      <c r="D164" s="140"/>
      <c r="E164" s="140"/>
      <c r="F164" s="140"/>
      <c r="G164" s="140"/>
      <c r="H164" s="44"/>
      <c r="I164" s="140"/>
      <c r="J164" s="140"/>
      <c r="K164" s="140"/>
      <c r="L164" s="140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0"/>
      <c r="BF164" s="141"/>
      <c r="BG164" s="141"/>
    </row>
    <row r="165" spans="1:59" x14ac:dyDescent="0.25">
      <c r="A165" s="140"/>
      <c r="B165" s="140"/>
      <c r="C165" s="140"/>
      <c r="D165" s="140"/>
      <c r="E165" s="140"/>
      <c r="F165" s="140"/>
      <c r="G165" s="140"/>
      <c r="H165" s="44"/>
      <c r="I165" s="140"/>
      <c r="J165" s="140"/>
      <c r="K165" s="140"/>
      <c r="L165" s="140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0"/>
      <c r="BF165" s="141"/>
      <c r="BG165" s="141"/>
    </row>
    <row r="166" spans="1:59" x14ac:dyDescent="0.25">
      <c r="A166" s="140"/>
      <c r="B166" s="140"/>
      <c r="C166" s="140"/>
      <c r="D166" s="140"/>
      <c r="E166" s="140"/>
      <c r="F166" s="140"/>
      <c r="G166" s="140"/>
      <c r="H166" s="44"/>
      <c r="I166" s="140"/>
      <c r="J166" s="140"/>
      <c r="K166" s="140"/>
      <c r="L166" s="140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0"/>
      <c r="BF166" s="141"/>
      <c r="BG166" s="141"/>
    </row>
    <row r="167" spans="1:59" x14ac:dyDescent="0.25">
      <c r="A167" s="140"/>
      <c r="B167" s="140"/>
      <c r="C167" s="140"/>
      <c r="D167" s="140"/>
      <c r="E167" s="140"/>
      <c r="F167" s="140"/>
      <c r="G167" s="140"/>
      <c r="H167" s="44"/>
      <c r="I167" s="140"/>
      <c r="J167" s="140"/>
      <c r="K167" s="140"/>
      <c r="L167" s="140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0"/>
      <c r="BF167" s="141"/>
      <c r="BG167" s="141"/>
    </row>
    <row r="168" spans="1:59" x14ac:dyDescent="0.25">
      <c r="A168" s="140"/>
      <c r="B168" s="140"/>
      <c r="C168" s="140"/>
      <c r="D168" s="140"/>
      <c r="E168" s="140"/>
      <c r="F168" s="140"/>
      <c r="G168" s="140"/>
      <c r="H168" s="44"/>
      <c r="I168" s="140"/>
      <c r="J168" s="140"/>
      <c r="K168" s="140"/>
      <c r="L168" s="140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0"/>
      <c r="BF168" s="141"/>
      <c r="BG168" s="141"/>
    </row>
    <row r="169" spans="1:59" x14ac:dyDescent="0.25">
      <c r="A169" s="140"/>
      <c r="B169" s="140"/>
      <c r="C169" s="140"/>
      <c r="D169" s="140"/>
      <c r="E169" s="140"/>
      <c r="F169" s="140"/>
      <c r="G169" s="140"/>
      <c r="H169" s="44"/>
      <c r="I169" s="140"/>
      <c r="J169" s="140"/>
      <c r="K169" s="140"/>
      <c r="L169" s="140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0"/>
      <c r="BF169" s="141"/>
      <c r="BG169" s="141"/>
    </row>
    <row r="170" spans="1:59" x14ac:dyDescent="0.25">
      <c r="A170" s="140"/>
      <c r="B170" s="140"/>
      <c r="C170" s="140"/>
      <c r="D170" s="140"/>
      <c r="E170" s="140"/>
      <c r="F170" s="140"/>
      <c r="G170" s="140"/>
      <c r="H170" s="44"/>
      <c r="I170" s="140"/>
      <c r="J170" s="140"/>
      <c r="K170" s="140"/>
      <c r="L170" s="140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0"/>
      <c r="BF170" s="141"/>
      <c r="BG170" s="141"/>
    </row>
    <row r="171" spans="1:59" x14ac:dyDescent="0.25">
      <c r="A171" s="140"/>
      <c r="B171" s="140"/>
      <c r="C171" s="140"/>
      <c r="D171" s="140"/>
      <c r="E171" s="140"/>
      <c r="F171" s="140"/>
      <c r="G171" s="140"/>
      <c r="H171" s="44"/>
      <c r="I171" s="140"/>
      <c r="J171" s="140"/>
      <c r="K171" s="140"/>
      <c r="L171" s="140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0"/>
      <c r="BF171" s="141"/>
      <c r="BG171" s="141"/>
    </row>
    <row r="172" spans="1:59" x14ac:dyDescent="0.25">
      <c r="A172" s="140"/>
      <c r="B172" s="140"/>
      <c r="C172" s="140"/>
      <c r="D172" s="140"/>
      <c r="E172" s="140"/>
      <c r="F172" s="140"/>
      <c r="G172" s="140"/>
      <c r="H172" s="44"/>
      <c r="I172" s="140"/>
      <c r="J172" s="140"/>
      <c r="K172" s="140"/>
      <c r="L172" s="140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0"/>
      <c r="BF172" s="141"/>
      <c r="BG172" s="141"/>
    </row>
    <row r="173" spans="1:59" x14ac:dyDescent="0.25">
      <c r="A173" s="140"/>
      <c r="B173" s="140"/>
      <c r="C173" s="140"/>
      <c r="D173" s="140"/>
      <c r="E173" s="140"/>
      <c r="F173" s="140"/>
      <c r="G173" s="140"/>
      <c r="H173" s="44"/>
      <c r="I173" s="140"/>
      <c r="J173" s="140"/>
      <c r="K173" s="140"/>
      <c r="L173" s="140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0"/>
      <c r="BF173" s="141"/>
      <c r="BG173" s="141"/>
    </row>
    <row r="174" spans="1:59" x14ac:dyDescent="0.25">
      <c r="A174" s="140"/>
      <c r="B174" s="140"/>
      <c r="C174" s="140"/>
      <c r="D174" s="140"/>
      <c r="E174" s="140"/>
      <c r="F174" s="140"/>
      <c r="G174" s="140"/>
      <c r="H174" s="44"/>
      <c r="I174" s="140"/>
      <c r="J174" s="140"/>
      <c r="K174" s="140"/>
      <c r="L174" s="140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0"/>
      <c r="BF174" s="141"/>
      <c r="BG174" s="141"/>
    </row>
    <row r="175" spans="1:59" x14ac:dyDescent="0.25">
      <c r="A175" s="140"/>
      <c r="B175" s="140"/>
      <c r="C175" s="140"/>
      <c r="D175" s="140"/>
      <c r="E175" s="140"/>
      <c r="F175" s="140"/>
      <c r="G175" s="140"/>
      <c r="H175" s="44"/>
      <c r="I175" s="140"/>
      <c r="J175" s="140"/>
      <c r="K175" s="140"/>
      <c r="L175" s="140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0"/>
      <c r="BF175" s="141"/>
      <c r="BG175" s="141"/>
    </row>
    <row r="176" spans="1:59" x14ac:dyDescent="0.25">
      <c r="A176" s="140"/>
      <c r="B176" s="140"/>
      <c r="C176" s="140"/>
      <c r="D176" s="140"/>
      <c r="E176" s="140"/>
      <c r="F176" s="140"/>
      <c r="G176" s="140"/>
      <c r="H176" s="44"/>
      <c r="I176" s="140"/>
      <c r="J176" s="140"/>
      <c r="K176" s="140"/>
      <c r="L176" s="140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0"/>
      <c r="BF176" s="141"/>
      <c r="BG176" s="141"/>
    </row>
    <row r="177" spans="1:59" x14ac:dyDescent="0.25">
      <c r="A177" s="140"/>
      <c r="B177" s="140"/>
      <c r="C177" s="140"/>
      <c r="D177" s="140"/>
      <c r="E177" s="140"/>
      <c r="F177" s="140"/>
      <c r="G177" s="140"/>
      <c r="H177" s="44"/>
      <c r="I177" s="140"/>
      <c r="J177" s="140"/>
      <c r="K177" s="140"/>
      <c r="L177" s="140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0"/>
      <c r="BF177" s="141"/>
      <c r="BG177" s="141"/>
    </row>
    <row r="178" spans="1:59" x14ac:dyDescent="0.25">
      <c r="A178" s="140"/>
      <c r="B178" s="140"/>
      <c r="C178" s="140"/>
      <c r="D178" s="140"/>
      <c r="E178" s="140"/>
      <c r="F178" s="140"/>
      <c r="G178" s="140"/>
      <c r="H178" s="44"/>
      <c r="I178" s="140"/>
      <c r="J178" s="140"/>
      <c r="K178" s="140"/>
      <c r="L178" s="140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0"/>
      <c r="BF178" s="141"/>
      <c r="BG178" s="141"/>
    </row>
    <row r="179" spans="1:59" x14ac:dyDescent="0.25">
      <c r="A179" s="140"/>
      <c r="B179" s="140"/>
      <c r="C179" s="140"/>
      <c r="D179" s="140"/>
      <c r="E179" s="140"/>
      <c r="F179" s="140"/>
      <c r="G179" s="140"/>
      <c r="H179" s="44"/>
      <c r="I179" s="140"/>
      <c r="J179" s="140"/>
      <c r="K179" s="140"/>
      <c r="L179" s="140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0"/>
      <c r="BF179" s="141"/>
      <c r="BG179" s="141"/>
    </row>
    <row r="180" spans="1:59" x14ac:dyDescent="0.25">
      <c r="A180" s="140"/>
      <c r="B180" s="140"/>
      <c r="C180" s="140"/>
      <c r="D180" s="140"/>
      <c r="E180" s="140"/>
      <c r="F180" s="140"/>
      <c r="G180" s="140"/>
      <c r="H180" s="44"/>
      <c r="I180" s="140"/>
      <c r="J180" s="140"/>
      <c r="K180" s="140"/>
      <c r="L180" s="140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0"/>
      <c r="BF180" s="141"/>
      <c r="BG180" s="141"/>
    </row>
    <row r="181" spans="1:59" x14ac:dyDescent="0.25">
      <c r="A181" s="140"/>
      <c r="B181" s="140"/>
      <c r="C181" s="140"/>
      <c r="D181" s="140"/>
      <c r="E181" s="140"/>
      <c r="F181" s="140"/>
      <c r="G181" s="140"/>
      <c r="H181" s="44"/>
      <c r="I181" s="140"/>
      <c r="J181" s="140"/>
      <c r="K181" s="140"/>
      <c r="L181" s="140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0"/>
      <c r="BF181" s="141"/>
      <c r="BG181" s="141"/>
    </row>
    <row r="182" spans="1:59" x14ac:dyDescent="0.25">
      <c r="A182" s="140"/>
      <c r="B182" s="140"/>
      <c r="C182" s="140"/>
      <c r="D182" s="140"/>
      <c r="E182" s="140"/>
      <c r="F182" s="140"/>
      <c r="G182" s="140"/>
      <c r="H182" s="44"/>
      <c r="I182" s="140"/>
      <c r="J182" s="140"/>
      <c r="K182" s="140"/>
      <c r="L182" s="140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0"/>
      <c r="BF182" s="141"/>
      <c r="BG182" s="141"/>
    </row>
    <row r="183" spans="1:59" x14ac:dyDescent="0.25">
      <c r="A183" s="140"/>
      <c r="B183" s="140"/>
      <c r="C183" s="140"/>
      <c r="D183" s="140"/>
      <c r="E183" s="140"/>
      <c r="F183" s="140"/>
      <c r="G183" s="140"/>
      <c r="H183" s="44"/>
      <c r="I183" s="140"/>
      <c r="J183" s="140"/>
      <c r="K183" s="140"/>
      <c r="L183" s="140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0"/>
      <c r="BF183" s="141"/>
      <c r="BG183" s="141"/>
    </row>
    <row r="184" spans="1:59" x14ac:dyDescent="0.25">
      <c r="A184" s="140"/>
      <c r="B184" s="140"/>
      <c r="C184" s="140"/>
      <c r="D184" s="140"/>
      <c r="E184" s="140"/>
      <c r="F184" s="140"/>
      <c r="G184" s="140"/>
      <c r="H184" s="44"/>
      <c r="I184" s="140"/>
      <c r="J184" s="140"/>
      <c r="K184" s="140"/>
      <c r="L184" s="140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0"/>
      <c r="BF184" s="141"/>
      <c r="BG184" s="141"/>
    </row>
  </sheetData>
  <mergeCells count="47">
    <mergeCell ref="U1:W1"/>
    <mergeCell ref="B81:B85"/>
    <mergeCell ref="B87:B91"/>
    <mergeCell ref="B93:B97"/>
    <mergeCell ref="B99:B103"/>
    <mergeCell ref="A1:B1"/>
    <mergeCell ref="I1:K1"/>
    <mergeCell ref="L1:N1"/>
    <mergeCell ref="O1:Q1"/>
    <mergeCell ref="R1:T1"/>
    <mergeCell ref="A61:A71"/>
    <mergeCell ref="B67:B71"/>
    <mergeCell ref="B61:B65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A81:A103"/>
    <mergeCell ref="B117:B121"/>
    <mergeCell ref="B123:B127"/>
    <mergeCell ref="A117:A127"/>
    <mergeCell ref="A136:B136"/>
    <mergeCell ref="A138:B139"/>
    <mergeCell ref="A141:B142"/>
    <mergeCell ref="A111:B115"/>
    <mergeCell ref="A105:B109"/>
    <mergeCell ref="A129:B132"/>
    <mergeCell ref="A73:B77"/>
    <mergeCell ref="A41:B45"/>
    <mergeCell ref="A47:B51"/>
    <mergeCell ref="A4:B8"/>
    <mergeCell ref="A11:B15"/>
    <mergeCell ref="A55:B59"/>
    <mergeCell ref="A17:A27"/>
    <mergeCell ref="B17:B21"/>
    <mergeCell ref="B23:B27"/>
    <mergeCell ref="A29:A39"/>
    <mergeCell ref="B29:B33"/>
    <mergeCell ref="B35:B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Bounce (6&amp;7)</vt:lpstr>
      <vt:lpstr>Intent Map</vt:lpstr>
      <vt:lpstr>Finance 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creator>Sreedhar Sasala</dc:creator>
  <cp:lastModifiedBy>Gowri R</cp:lastModifiedBy>
  <dcterms:created xsi:type="dcterms:W3CDTF">2014-01-03T12:01:03Z</dcterms:created>
  <dcterms:modified xsi:type="dcterms:W3CDTF">2015-01-05T12:21:19Z</dcterms:modified>
</cp:coreProperties>
</file>