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tabRatio="957"/>
  </bookViews>
  <sheets>
    <sheet name="Prj. Initiation" sheetId="16" r:id="rId1"/>
    <sheet name="Py Brine" sheetId="6" r:id="rId2"/>
    <sheet name="Electrical" sheetId="7" r:id="rId3"/>
    <sheet name="Utilities" sheetId="15" r:id="rId4"/>
    <sheet name="Hypo" sheetId="14" r:id="rId5"/>
    <sheet name="Dry Cl2 handling" sheetId="13" r:id="rId6"/>
    <sheet name="Cl2 - H2 handling" sheetId="12" r:id="rId7"/>
    <sheet name="Cell House" sheetId="11" r:id="rId8"/>
    <sheet name="Sc. Brine" sheetId="10" r:id="rId9"/>
    <sheet name="Commissioning" sheetId="9" r:id="rId10"/>
    <sheet name="Insrtm." sheetId="8" r:id="rId11"/>
    <sheet name="OLD" sheetId="2" r:id="rId12"/>
  </sheets>
  <externalReferences>
    <externalReference r:id="rId13"/>
  </externalReferences>
  <definedNames>
    <definedName name="_xlnm._FilterDatabase" localSheetId="7" hidden="1">'Cell House'!$A$1:$D$67</definedName>
    <definedName name="_xlnm._FilterDatabase" localSheetId="6" hidden="1">'Cl2 - H2 handling'!$A$1:$D$220</definedName>
    <definedName name="_xlnm._FilterDatabase" localSheetId="5" hidden="1">'Dry Cl2 handling'!$A$1:$D$17</definedName>
    <definedName name="_xlnm._FilterDatabase" localSheetId="2" hidden="1">Electrical!$A$1:$D$247</definedName>
    <definedName name="_xlnm._FilterDatabase" localSheetId="4" hidden="1">Hypo!$A$1:$D$81</definedName>
    <definedName name="_xlnm._FilterDatabase" localSheetId="10" hidden="1" xml:space="preserve">    Insrtm.!$A$1:$D$244</definedName>
    <definedName name="_xlnm._FilterDatabase" localSheetId="11" hidden="1">OLD!$C$1:$K$1002</definedName>
    <definedName name="_xlnm._FilterDatabase" localSheetId="1" hidden="1">'Py Brine'!$A$1:$D$94</definedName>
    <definedName name="_xlnm._FilterDatabase" localSheetId="8" hidden="1" xml:space="preserve">    'Sc. Brine'!$A$1:$D$99</definedName>
    <definedName name="_xlnm._FilterDatabase" localSheetId="3" hidden="1">Utilities!$A$1:$D$35</definedName>
  </definedNames>
  <calcPr calcId="124519"/>
</workbook>
</file>

<file path=xl/calcChain.xml><?xml version="1.0" encoding="utf-8"?>
<calcChain xmlns="http://schemas.openxmlformats.org/spreadsheetml/2006/main">
  <c r="H23" i="16"/>
  <c r="G23"/>
  <c r="H21"/>
  <c r="H15"/>
  <c r="G15"/>
  <c r="H16"/>
  <c r="G16"/>
  <c r="D115" i="14"/>
  <c r="H17" i="16"/>
  <c r="G17"/>
  <c r="D67" i="13"/>
  <c r="H18" i="16"/>
  <c r="G18"/>
  <c r="H20"/>
  <c r="G20"/>
  <c r="D100" i="10"/>
  <c r="H13" i="16"/>
  <c r="G13"/>
  <c r="H12"/>
  <c r="G12"/>
  <c r="D9"/>
  <c r="D293" i="11"/>
  <c r="G19" i="16"/>
  <c r="H19" s="1"/>
  <c r="G22"/>
  <c r="E22"/>
  <c r="E21"/>
  <c r="E20"/>
  <c r="E19"/>
  <c r="E18"/>
  <c r="E17"/>
  <c r="E16"/>
  <c r="E15"/>
  <c r="E14"/>
  <c r="E13"/>
  <c r="E12"/>
  <c r="E23" s="1"/>
  <c r="E27" s="1"/>
  <c r="D23"/>
  <c r="C23"/>
  <c r="H22" l="1"/>
  <c r="D89" i="15" l="1"/>
  <c r="D255" i="7" s="1"/>
  <c r="D247"/>
  <c r="D100" i="6"/>
  <c r="D253" i="7" s="1"/>
  <c r="A147"/>
  <c r="A150"/>
  <c r="A10" i="15"/>
  <c r="A9"/>
  <c r="A8"/>
  <c r="A7"/>
  <c r="A6"/>
  <c r="A4"/>
  <c r="A11" i="8"/>
  <c r="A10"/>
  <c r="A9"/>
  <c r="A8"/>
  <c r="A4"/>
  <c r="A56" i="10"/>
  <c r="A61"/>
  <c r="A46"/>
  <c r="A40"/>
  <c r="A36"/>
  <c r="A29"/>
  <c r="A19"/>
  <c r="A7"/>
  <c r="A226" i="11"/>
  <c r="A224"/>
  <c r="A223"/>
  <c r="A222"/>
  <c r="A221"/>
  <c r="A220"/>
  <c r="A216"/>
  <c r="A215"/>
  <c r="A205"/>
  <c r="A179"/>
  <c r="A178"/>
  <c r="A176"/>
  <c r="A152"/>
  <c r="A149"/>
  <c r="A145"/>
  <c r="A126"/>
  <c r="A124"/>
  <c r="A123"/>
  <c r="A122"/>
  <c r="A121"/>
  <c r="A119"/>
  <c r="A118"/>
  <c r="A117"/>
  <c r="A116"/>
  <c r="A115"/>
  <c r="A114"/>
  <c r="A113"/>
  <c r="A112"/>
  <c r="A111"/>
  <c r="A110"/>
  <c r="A78"/>
  <c r="A77"/>
  <c r="A76"/>
  <c r="A75"/>
  <c r="A74"/>
  <c r="A73"/>
  <c r="A71"/>
  <c r="A61"/>
  <c r="A59"/>
  <c r="A57"/>
  <c r="A55"/>
  <c r="A54"/>
  <c r="A51"/>
  <c r="A50"/>
  <c r="A49"/>
  <c r="A47"/>
  <c r="A45"/>
  <c r="A44"/>
  <c r="A25"/>
  <c r="A24"/>
  <c r="A22"/>
  <c r="A21"/>
  <c r="A20"/>
  <c r="A19"/>
  <c r="A18"/>
  <c r="A17"/>
  <c r="A12"/>
  <c r="A11"/>
  <c r="A10"/>
  <c r="A9"/>
  <c r="A8"/>
  <c r="A7"/>
  <c r="A6"/>
  <c r="A5"/>
  <c r="A4"/>
  <c r="A112" i="12"/>
  <c r="A84"/>
  <c r="A82"/>
  <c r="A45"/>
  <c r="A15"/>
  <c r="A14"/>
  <c r="A13"/>
  <c r="A12"/>
  <c r="A11"/>
  <c r="A10"/>
  <c r="A9"/>
  <c r="A7"/>
  <c r="A6"/>
  <c r="A5"/>
  <c r="A4"/>
  <c r="A38" i="13"/>
  <c r="A37"/>
  <c r="A14"/>
  <c r="A11"/>
  <c r="A4"/>
  <c r="A103" i="14"/>
  <c r="A100"/>
  <c r="A99"/>
  <c r="A87"/>
  <c r="A86"/>
  <c r="A83"/>
  <c r="A75"/>
  <c r="A74"/>
  <c r="A68"/>
  <c r="A52"/>
  <c r="A51"/>
  <c r="A47"/>
  <c r="A43"/>
  <c r="A42"/>
  <c r="A10"/>
  <c r="A9"/>
  <c r="A8"/>
  <c r="A7"/>
  <c r="A6"/>
  <c r="A64" i="15"/>
  <c r="A63"/>
  <c r="A62"/>
  <c r="A61"/>
  <c r="A60"/>
  <c r="A59"/>
  <c r="A45"/>
  <c r="A41"/>
  <c r="A12"/>
  <c r="A236" i="7"/>
  <c r="A227"/>
  <c r="A219"/>
  <c r="A218"/>
  <c r="A217"/>
  <c r="A210"/>
  <c r="A200"/>
  <c r="A192"/>
  <c r="A191"/>
  <c r="A190"/>
  <c r="A182"/>
  <c r="A181"/>
  <c r="A163"/>
  <c r="A153"/>
  <c r="A136"/>
  <c r="A119"/>
  <c r="A118"/>
  <c r="A107"/>
  <c r="A97"/>
  <c r="A96"/>
  <c r="A94"/>
  <c r="A93"/>
  <c r="A89"/>
  <c r="A88"/>
  <c r="A87"/>
  <c r="A49"/>
  <c r="A38"/>
  <c r="A35"/>
  <c r="A21"/>
  <c r="A19"/>
  <c r="A18"/>
  <c r="A12"/>
  <c r="A62" i="6"/>
  <c r="A60"/>
  <c r="A49"/>
  <c r="A45"/>
  <c r="A42"/>
  <c r="A39"/>
  <c r="A29"/>
  <c r="A28"/>
  <c r="A20"/>
  <c r="A18"/>
  <c r="A8"/>
  <c r="A5"/>
  <c r="A4"/>
  <c r="D256" i="7"/>
  <c r="D257"/>
  <c r="D223" i="12"/>
  <c r="D258" i="7" s="1"/>
  <c r="D259"/>
  <c r="D260"/>
  <c r="D244" i="8"/>
  <c r="D262" i="7" s="1"/>
  <c r="D254" l="1"/>
  <c r="G14" i="16"/>
  <c r="H14" s="1"/>
  <c r="D263" i="7"/>
  <c r="D275" i="2"/>
  <c r="D269"/>
  <c r="D330"/>
  <c r="D329"/>
  <c r="D276"/>
  <c r="D278"/>
  <c r="D333"/>
  <c r="D328"/>
  <c r="D291"/>
  <c r="D472"/>
  <c r="D436"/>
  <c r="D418"/>
  <c r="D455"/>
  <c r="D446"/>
  <c r="D428"/>
  <c r="D463"/>
  <c r="D399"/>
  <c r="D302"/>
  <c r="D488"/>
  <c r="D336"/>
  <c r="D335"/>
  <c r="D334"/>
  <c r="D305"/>
  <c r="D304"/>
  <c r="D303"/>
  <c r="D301"/>
  <c r="D300"/>
  <c r="D299"/>
  <c r="D298"/>
  <c r="D489"/>
  <c r="D284"/>
  <c r="D389"/>
  <c r="D386"/>
  <c r="D454"/>
  <c r="D453"/>
  <c r="D427"/>
  <c r="D426"/>
  <c r="D417"/>
  <c r="D390"/>
  <c r="D388"/>
  <c r="D385"/>
  <c r="D373"/>
  <c r="D494"/>
  <c r="D493"/>
  <c r="D491"/>
  <c r="D490"/>
  <c r="D486"/>
  <c r="D487"/>
  <c r="D357"/>
  <c r="D356"/>
  <c r="D387"/>
  <c r="D384"/>
  <c r="D400"/>
  <c r="C275"/>
  <c r="C269"/>
  <c r="C330"/>
  <c r="C329"/>
  <c r="C276"/>
  <c r="C278"/>
  <c r="C333"/>
  <c r="C328"/>
  <c r="C291"/>
  <c r="C472"/>
  <c r="C436"/>
  <c r="C418"/>
  <c r="C455"/>
  <c r="C446"/>
  <c r="C428"/>
  <c r="C463"/>
  <c r="C399"/>
  <c r="C336"/>
  <c r="C335"/>
  <c r="C334"/>
  <c r="C305"/>
  <c r="C304"/>
  <c r="C303"/>
  <c r="C300"/>
  <c r="C299"/>
  <c r="C298"/>
  <c r="C284"/>
  <c r="C454"/>
  <c r="C453"/>
  <c r="C427"/>
  <c r="C426"/>
  <c r="C417"/>
  <c r="C390"/>
  <c r="C373"/>
  <c r="C494"/>
  <c r="C493"/>
  <c r="C491"/>
  <c r="C490"/>
  <c r="C357"/>
  <c r="C356"/>
  <c r="C400"/>
  <c r="H489"/>
  <c r="G489"/>
  <c r="H488"/>
  <c r="G488"/>
  <c r="H487"/>
  <c r="G487"/>
  <c r="H400"/>
  <c r="G400"/>
  <c r="G389"/>
  <c r="H389"/>
  <c r="G388"/>
  <c r="H388"/>
  <c r="H386"/>
  <c r="G386"/>
  <c r="H385"/>
  <c r="G385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7"/>
  <c r="H387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H2"/>
  <c r="G2"/>
  <c r="D264" i="7" l="1"/>
  <c r="D265" s="1"/>
  <c r="D266" l="1"/>
  <c r="D267" s="1"/>
</calcChain>
</file>

<file path=xl/sharedStrings.xml><?xml version="1.0" encoding="utf-8"?>
<sst xmlns="http://schemas.openxmlformats.org/spreadsheetml/2006/main" count="3568" uniqueCount="1403">
  <si>
    <t>Task Name</t>
  </si>
  <si>
    <t>Plan1-Upgradation</t>
  </si>
  <si>
    <t xml:space="preserve">   Project Intiation</t>
  </si>
  <si>
    <t xml:space="preserve">   01-Py-Brine</t>
  </si>
  <si>
    <t xml:space="preserve">   11-Procurement</t>
  </si>
  <si>
    <t xml:space="preserve">   10-Electricals</t>
  </si>
  <si>
    <t xml:space="preserve">       1.1 Electrical </t>
  </si>
  <si>
    <t xml:space="preserve">          New Rectifier (ABB)</t>
  </si>
  <si>
    <t xml:space="preserve">          New Transformer(ABB)</t>
  </si>
  <si>
    <t xml:space="preserve">          HT PANEL 22 KV 1600 AMPS, 31.5 KA</t>
  </si>
  <si>
    <t xml:space="preserve">          Siemens Make Motors - 18 Nos</t>
  </si>
  <si>
    <t xml:space="preserve">          Siemens Make Motors - 5 Nos</t>
  </si>
  <si>
    <t xml:space="preserve">          HT Cables</t>
  </si>
  <si>
    <t xml:space="preserve">          LT cables</t>
  </si>
  <si>
    <t xml:space="preserve">          Copper Bus Bars and Flexibles and accessories-Cell House</t>
  </si>
  <si>
    <t xml:space="preserve">          Copper Bus Bars and Flexibles and accessories- Rectifier</t>
  </si>
  <si>
    <t xml:space="preserve">          2 x 20 kVA UPS</t>
  </si>
  <si>
    <t xml:space="preserve">          PCC &amp; MCC Panels</t>
  </si>
  <si>
    <t xml:space="preserve">          DG Set 1010 KVA with accessories</t>
  </si>
  <si>
    <t xml:space="preserve">          Fabrication and supply MS Insert Plates - 221 Nos</t>
  </si>
  <si>
    <t xml:space="preserve">          Cable Trays </t>
  </si>
  <si>
    <t xml:space="preserve">          Supply of Bus duct for DG set</t>
  </si>
  <si>
    <t xml:space="preserve">          UPS for ABB (2*5 KVA) rectifier system</t>
  </si>
  <si>
    <t xml:space="preserve">          Supply of MCCB 4 pole, 250 amps for CPU transformer isolation at new RT room</t>
  </si>
  <si>
    <t xml:space="preserve">          Supply of bus duct for auxiliary transformer</t>
  </si>
  <si>
    <t xml:space="preserve">          FRP Local Control Station</t>
  </si>
  <si>
    <t xml:space="preserve">       2 Tender Documents / BOQ</t>
  </si>
  <si>
    <t xml:space="preserve">          Elec</t>
  </si>
  <si>
    <t xml:space="preserve">         BOQ receipt for cable rack</t>
  </si>
  <si>
    <t xml:space="preserve">       3 Contractor Finalization </t>
  </si>
  <si>
    <t xml:space="preserve">         HT Panel Erection Contractor Finalization</t>
  </si>
  <si>
    <t xml:space="preserve">          Elec - Erection contractor (M/s Sudhan Powertech)</t>
  </si>
  <si>
    <t xml:space="preserve">          Elec- Copper Bus Bar </t>
  </si>
  <si>
    <t xml:space="preserve">         Rectifier erection contractor finalization</t>
  </si>
  <si>
    <t xml:space="preserve">         Transformer erection contractor finalization</t>
  </si>
  <si>
    <t xml:space="preserve">         Cable rack erection contractor finalization</t>
  </si>
  <si>
    <t xml:space="preserve">       4 Erection of Electrical Equipments</t>
  </si>
  <si>
    <t xml:space="preserve">          Rectifier</t>
  </si>
  <si>
    <t xml:space="preserve">             New Rectifier civil</t>
  </si>
  <si>
    <t xml:space="preserve">             New Rectifier positioning</t>
  </si>
  <si>
    <t xml:space="preserve">          Transformer</t>
  </si>
  <si>
    <t xml:space="preserve">             New Transformer Civil</t>
  </si>
  <si>
    <t xml:space="preserve">             New Transformer positioning</t>
  </si>
  <si>
    <t xml:space="preserve">          New 22KV HT Panel Erection</t>
  </si>
  <si>
    <t xml:space="preserve">             Contractor finalization for erection</t>
  </si>
  <si>
    <t xml:space="preserve">             Procurement of materials (Channels &amp; Angle)</t>
  </si>
  <si>
    <t xml:space="preserve">             Fabrication of base frame</t>
  </si>
  <si>
    <t xml:space="preserve">             Erection of base frame and grouting</t>
  </si>
  <si>
    <t xml:space="preserve">             Receipt of HT panel </t>
  </si>
  <si>
    <t xml:space="preserve">             Unloading, leading and positioning of panels in HT room</t>
  </si>
  <si>
    <t xml:space="preserve">             Interconnection between panels, Tightness checking</t>
  </si>
  <si>
    <t xml:space="preserve">             Formation of earth pits and HT panel earthing</t>
  </si>
  <si>
    <t xml:space="preserve">             Fixing of supports for Cable Trays</t>
  </si>
  <si>
    <t xml:space="preserve">             Erection of cable trays for Top entry</t>
  </si>
  <si>
    <t xml:space="preserve">             Dispatch signoff for HT Cable, Approval</t>
  </si>
  <si>
    <t xml:space="preserve">             Receipt of HT cable</t>
  </si>
  <si>
    <t xml:space="preserve">             Laying of HT cables for incomer - 3 Runs</t>
  </si>
  <si>
    <t xml:space="preserve">             Laying of HT cable O/G 2 - New RT</t>
  </si>
  <si>
    <t xml:space="preserve">             Laying of HT cables for O/G 1- Old HT I/C, </t>
  </si>
  <si>
    <t xml:space="preserve">             Laying of HT cables for OG 3 - New Aux Transformer</t>
  </si>
  <si>
    <t xml:space="preserve">             Termination of HT cables in I/C</t>
  </si>
  <si>
    <t xml:space="preserve">             Termination of HT cables of O/G 2 - New RT</t>
  </si>
  <si>
    <t xml:space="preserve">             Termination of HT cables of O/G 1 - Old HT I/C</t>
  </si>
  <si>
    <t xml:space="preserve">             Termination of HT cables of O/G 3 - New Aux. Transformer</t>
  </si>
  <si>
    <t xml:space="preserve">             Submission of Drawing, work completion report to CEA for Inspection</t>
  </si>
  <si>
    <t xml:space="preserve">             CEA Inspection</t>
  </si>
  <si>
    <t xml:space="preserve">             Completion of compliance and submission </t>
  </si>
  <si>
    <t xml:space="preserve">             Obtaining Safety certifcate and approval for operation</t>
  </si>
  <si>
    <t xml:space="preserve">             PED Approval</t>
  </si>
  <si>
    <t xml:space="preserve">             Precommissioning Tests by Supplier</t>
  </si>
  <si>
    <t xml:space="preserve">             Termination of HT cables in 22KV yard I/C and Energizing the HT panel and put into service</t>
  </si>
  <si>
    <t xml:space="preserve">          Erection of Rectifier Transformer, Rectifier unit and accessories</t>
  </si>
  <si>
    <t xml:space="preserve">             Service indent for Rectifier erection</t>
  </si>
  <si>
    <t xml:space="preserve">             Approval &amp; Contractor finalization for erection</t>
  </si>
  <si>
    <t xml:space="preserve">             Receipt of Rectifier after clearance</t>
  </si>
  <si>
    <t xml:space="preserve">             Unloading, leading and positioning of Rectifier cubicle in New RT room</t>
  </si>
  <si>
    <t xml:space="preserve">             Fabrication of J bolt, fixing and grouting in rectifier bed.</t>
  </si>
  <si>
    <t xml:space="preserve">             Service indent for Transformer erection</t>
  </si>
  <si>
    <t xml:space="preserve">             Receipt of Transformer after clearance</t>
  </si>
  <si>
    <t xml:space="preserve">             Fixing of Rails in the Transformer bed</t>
  </si>
  <si>
    <t xml:space="preserve">             Unloading, leading and positioning of Rectifier transformer in New RT room</t>
  </si>
  <si>
    <t xml:space="preserve">             Erection of Oil heat exchanger, piping connection, Oil conservator, HT panel Adaptor box </t>
  </si>
  <si>
    <t xml:space="preserve">             Oil Filtration for Transformer</t>
  </si>
  <si>
    <t xml:space="preserve">             Positioning Rectifier in Rectifier bed and alignment with Transformer</t>
  </si>
  <si>
    <t xml:space="preserve">             Fixing of copper flexible connecting between Rectifier cubicle and Transformer.</t>
  </si>
  <si>
    <t xml:space="preserve">             Drain line pipe connecting to Soak pit</t>
  </si>
  <si>
    <t xml:space="preserve">             Construction of waste oil collection pit and interconnecting with pipe line.</t>
  </si>
  <si>
    <t xml:space="preserve">             New Trench connectivity with the existing trench</t>
  </si>
  <si>
    <t xml:space="preserve">             Fabrication of base frame for erection of Rectifier panel, Polarization panel, AC DC Panel, UPS</t>
  </si>
  <si>
    <t xml:space="preserve">             Fabrication and Connecting Raw water, DM water Inlet, out let pipe line with Rectifier and Transformer.</t>
  </si>
  <si>
    <t xml:space="preserve">             Aluminium and Glass partition construction and provision of Air conditioning.</t>
  </si>
  <si>
    <t xml:space="preserve">             Fabrication of Cable tray supports, laying of cable trays in the new trenches provided in RT room</t>
  </si>
  <si>
    <t xml:space="preserve">             Laying of Power, Control, communication cable between RCP, PCP, RT, Rectifier cubicle, Polarization Transformer, AC DC panel, Cooling cubicle</t>
  </si>
  <si>
    <t xml:space="preserve">             Laying of GI earth flats and connecting with Transformer, RT cubicle, Control panel &amp; AC DC panels.</t>
  </si>
  <si>
    <t xml:space="preserve">             Glanding, Termination and loop check of all power, control and communication cables</t>
  </si>
  <si>
    <t xml:space="preserve">            Temporary arrangement for charging ACDB</t>
  </si>
  <si>
    <t xml:space="preserve">             Laying of Incomer Power cable from MCC 3 to AC DC Panel and Termination</t>
  </si>
  <si>
    <t xml:space="preserve">            Testing of Transformer , Rectifier cubicle</t>
  </si>
  <si>
    <t xml:space="preserve">             Energising the panels, Checking of controls and interlocks</t>
  </si>
  <si>
    <t xml:space="preserve">          Copper bus bar, Flexibles for Inside Rectifier room &amp; Cell house</t>
  </si>
  <si>
    <t xml:space="preserve">             Finalization Erection contractor</t>
  </si>
  <si>
    <t xml:space="preserve">             Receipt of material inside cell house</t>
  </si>
  <si>
    <t xml:space="preserve">             Receipt of material inside rectifier room</t>
  </si>
  <si>
    <t xml:space="preserve">             Civil - opening for interconnection between cell house and rectifier room</t>
  </si>
  <si>
    <t xml:space="preserve">             Erection of Hallmar CT</t>
  </si>
  <si>
    <t xml:space="preserve">             Providing Supports for DC isolators and erection</t>
  </si>
  <si>
    <t xml:space="preserve">             Supports erection for Copper bus bar both on rectifier room and cell house</t>
  </si>
  <si>
    <t xml:space="preserve">             Erection of Copper bus bar and flexibles inside Cell house</t>
  </si>
  <si>
    <t xml:space="preserve">             Erection of Copper bus bar and flexibles inside Rectifier room</t>
  </si>
  <si>
    <t xml:space="preserve">          Approval &amp; Contractor finalization for electrical equipments erection</t>
  </si>
  <si>
    <t xml:space="preserve">             Receipt of LT cables </t>
  </si>
  <si>
    <t xml:space="preserve">             Receipt of Cable trays</t>
  </si>
  <si>
    <t xml:space="preserve">             Fabrication of cable tray supports in the pipe rack</t>
  </si>
  <si>
    <t xml:space="preserve">             Laying of cable trays and connecting with supports</t>
  </si>
  <si>
    <t xml:space="preserve">          Laying LT cable</t>
  </si>
  <si>
    <t xml:space="preserve">             From LT PCC to Aux PCC</t>
  </si>
  <si>
    <t xml:space="preserve">             Cable trench formation from LT PCC existing trench</t>
  </si>
  <si>
    <t xml:space="preserve">             Finalising contractor for Cable rack fabrication and erection</t>
  </si>
  <si>
    <t xml:space="preserve">             Civil Foundation for cable rack</t>
  </si>
  <si>
    <t xml:space="preserve">             Cable rack Fabrication and erection</t>
  </si>
  <si>
    <t xml:space="preserve">             Fabrication of tray supports</t>
  </si>
  <si>
    <t xml:space="preserve">             erection of Cable trays</t>
  </si>
  <si>
    <t xml:space="preserve">             From LT PCC to DG Aux PCC</t>
  </si>
  <si>
    <t xml:space="preserve">             From LT PCC to MCC 1</t>
  </si>
  <si>
    <t xml:space="preserve">             From LT PCC to MCC 4A</t>
  </si>
  <si>
    <t xml:space="preserve">             From LT PCC to MCC 6</t>
  </si>
  <si>
    <t xml:space="preserve">             From DG Aux PCC to MCC 3A</t>
  </si>
  <si>
    <t xml:space="preserve">             From DG Aux PCC to existing 380KVA PCC</t>
  </si>
  <si>
    <t xml:space="preserve">          Auxilliary Transformer</t>
  </si>
  <si>
    <t xml:space="preserve">             Civil foundation for Aux Transformer </t>
  </si>
  <si>
    <t xml:space="preserve">             Curing of Foundation </t>
  </si>
  <si>
    <t xml:space="preserve">             Neutral &amp; Body earth pits formation for Transformer</t>
  </si>
  <si>
    <t xml:space="preserve">             Installation of Aux. Transformer</t>
  </si>
  <si>
    <t xml:space="preserve">             Laying and connecting earth flats from earth pits to Transformer</t>
  </si>
  <si>
    <t xml:space="preserve">          Bus duct for LT PCC 2</t>
  </si>
  <si>
    <t xml:space="preserve">             Measurement with Transformer &amp; LT PCC drg.</t>
  </si>
  <si>
    <t xml:space="preserve">             Floating enquiry, Receiving offers, Technical sign off, negotiation, Finalization of vendor, Approval and ordering</t>
  </si>
  <si>
    <t xml:space="preserve">             Receipt of bus duct at site after clearance</t>
  </si>
  <si>
    <t xml:space="preserve">             Erection of bus duct, supports, connecting with PCC 2 </t>
  </si>
  <si>
    <t xml:space="preserve">          Erection of LT PCC, Aux PCC</t>
  </si>
  <si>
    <t xml:space="preserve">             Recipt of LT PCC Panel</t>
  </si>
  <si>
    <t xml:space="preserve">             Fabrication of Base frame for LT PCC, Aux PCC</t>
  </si>
  <si>
    <t xml:space="preserve">             Fixing of frames and erection of LT PCC - Partial</t>
  </si>
  <si>
    <t xml:space="preserve">             Erection of LT PCC - Partial</t>
  </si>
  <si>
    <t xml:space="preserve">             Removal of power and control cables from the outgoing feeders in existing old PCC and tagging.</t>
  </si>
  <si>
    <t xml:space="preserve">             Removal of old panels in existing PCC</t>
  </si>
  <si>
    <t xml:space="preserve">             Fixing of frames and erection of LT PCC</t>
  </si>
  <si>
    <t xml:space="preserve">             Interconnecting old and new PCC bus bars</t>
  </si>
  <si>
    <t xml:space="preserve">             Panel earthing connections</t>
  </si>
  <si>
    <t xml:space="preserve">             Power and control cable termination to new PCC</t>
  </si>
  <si>
    <t xml:space="preserve">             Power and control check, interlock checking in new PCC</t>
  </si>
  <si>
    <t xml:space="preserve">             Shifting of old battery charger panel, spare VCB, to other location and lining up.</t>
  </si>
  <si>
    <t xml:space="preserve">             Fixing of frames and erection of LT Aux PCC</t>
  </si>
  <si>
    <t xml:space="preserve">             Power and control cable termination to new Aux PCC</t>
  </si>
  <si>
    <t xml:space="preserve">          Erection of MCC 1</t>
  </si>
  <si>
    <t xml:space="preserve">             Shifting of lab from Brine plant to other location </t>
  </si>
  <si>
    <t xml:space="preserve">             Civil work - Removal of wall, excavation for cable trenches, Fixing of insert plate, provision for panel erection</t>
  </si>
  <si>
    <t xml:space="preserve">             Dispatch clearance and receipt of MCC 1</t>
  </si>
  <si>
    <t xml:space="preserve">             Base frame fabrication</t>
  </si>
  <si>
    <t xml:space="preserve">             Fixing of base frame and erection of MCC 1</t>
  </si>
  <si>
    <t xml:space="preserve">             Busbar tightness checking, control check</t>
  </si>
  <si>
    <t xml:space="preserve">             Removal of all power and control cables from existing MCC 1 and tagging</t>
  </si>
  <si>
    <t xml:space="preserve">             Rerouting of Power and control cables and termination in the new mcc on respective feeders</t>
  </si>
  <si>
    <t xml:space="preserve">             Individual motors trial for direction check, equipment confirmation.</t>
  </si>
  <si>
    <t xml:space="preserve">          Erection of MCC 3A</t>
  </si>
  <si>
    <t xml:space="preserve">             Civil - Extension of DG room towards toilet</t>
  </si>
  <si>
    <t xml:space="preserve">             Excavation for cable trenches, Fixing of insert plate, provision for panel erection</t>
  </si>
  <si>
    <t xml:space="preserve">             Dispatch clearance and receipt of MCC 3A</t>
  </si>
  <si>
    <t xml:space="preserve">             Fixing of base frame and erection of MCC 3A</t>
  </si>
  <si>
    <t xml:space="preserve">             Laying of power and control cables from MCC3A to respective motors</t>
  </si>
  <si>
    <t xml:space="preserve">             Power &amp; control cables and termination in the new mcc on respective feeders and motors</t>
  </si>
  <si>
    <t xml:space="preserve">          Erection of MCC 3</t>
  </si>
  <si>
    <t xml:space="preserve">             Dispatch clearance and receipt of MCC 3</t>
  </si>
  <si>
    <t xml:space="preserve">             Removal of all power and control cables from existing MCC 3 and tagging</t>
  </si>
  <si>
    <t xml:space="preserve">             Removal of old MCC3 from its position</t>
  </si>
  <si>
    <t xml:space="preserve">             Fixing of base frame and erection of MCC 3</t>
  </si>
  <si>
    <t xml:space="preserve">          Erection of MCC 4</t>
  </si>
  <si>
    <t xml:space="preserve">             Removal of all power and control cables from existing MCC 4 partially and tagging</t>
  </si>
  <si>
    <t xml:space="preserve">             Removal of old MCC4 partial from its position</t>
  </si>
  <si>
    <t xml:space="preserve">             Fixing of base frame and erection of MCC 4</t>
  </si>
  <si>
    <t xml:space="preserve">          Erection of MCC 6</t>
  </si>
  <si>
    <t xml:space="preserve">             Civil - Removal of wall, cupboards, Extension of MCC area by 2.5mtrs in Mechanical shed by Frame work, chequered plate and provision for cabling</t>
  </si>
  <si>
    <t xml:space="preserve">             Civil work readiness</t>
  </si>
  <si>
    <t xml:space="preserve">             Dispatch clearance and receipt of MCC 6</t>
  </si>
  <si>
    <t xml:space="preserve">             Fixing of base frame and erection of MCC 6</t>
  </si>
  <si>
    <t xml:space="preserve">             Laying of power and control cables from MCC6 to respective motors</t>
  </si>
  <si>
    <t xml:space="preserve">             Power &amp; control cables termination in the new mcc on respective feeders and motors</t>
  </si>
  <si>
    <t xml:space="preserve">          Erection of MCC 10</t>
  </si>
  <si>
    <t xml:space="preserve">             Dispatch clearance and receipt of MCC 10</t>
  </si>
  <si>
    <t xml:space="preserve">             Removal of all power and control cables from existing MCC 10 and tagging</t>
  </si>
  <si>
    <t xml:space="preserve">             Removal of old MCC 10 from its position</t>
  </si>
  <si>
    <t xml:space="preserve">             Fixing of base frame and erection of MCC 10</t>
  </si>
  <si>
    <t xml:space="preserve">          Erection of MCC 12</t>
  </si>
  <si>
    <t xml:space="preserve">             Dispatch clearance and receipt of MCC 12</t>
  </si>
  <si>
    <t xml:space="preserve">             Fixing of base frame and erection of MCC 12</t>
  </si>
  <si>
    <t xml:space="preserve">             Laying of power and control cables from MCC 12 to respective motors</t>
  </si>
  <si>
    <t xml:space="preserve">   2*20 KVA UPS commissioning</t>
  </si>
  <si>
    <t xml:space="preserve">   09-Instrumentation</t>
  </si>
  <si>
    <t xml:space="preserve">       DCS</t>
  </si>
  <si>
    <t xml:space="preserve">         DCS Room Civil Work Completion</t>
  </si>
  <si>
    <t xml:space="preserve">          Positioning of DCS Panels in room</t>
  </si>
  <si>
    <t xml:space="preserve">          Moving DCS consoles to CR &amp; removing existing consoles</t>
  </si>
  <si>
    <t xml:space="preserve">          Power up of Existing DCS Consoles</t>
  </si>
  <si>
    <t xml:space="preserve">          Power up of new DCS Consoles</t>
  </si>
  <si>
    <t xml:space="preserve">          Power up of new DCS panels</t>
  </si>
  <si>
    <t xml:space="preserve">          Commissioning of New DCS</t>
  </si>
  <si>
    <t xml:space="preserve">       2.Instruments Cabling &amp; Termination- Main cable</t>
  </si>
  <si>
    <t xml:space="preserve">          Mobillisation of site by Erection Contractor</t>
  </si>
  <si>
    <t xml:space="preserve">          Fabrication of tray support for main cables</t>
  </si>
  <si>
    <t xml:space="preserve">          Erection of Main cable trays</t>
  </si>
  <si>
    <t xml:space="preserve">          Fabrication and Erection of JB support</t>
  </si>
  <si>
    <t xml:space="preserve">          Receipt of I &amp; C cables at site</t>
  </si>
  <si>
    <t xml:space="preserve">          Laying &amp; dressing of Main cables from JB to CR</t>
  </si>
  <si>
    <t xml:space="preserve">          Cable Glanding &amp; Termination of Main cables</t>
  </si>
  <si>
    <t xml:space="preserve">          Loop check from JB end to DCS</t>
  </si>
  <si>
    <t xml:space="preserve">       3. Field Inst erection</t>
  </si>
  <si>
    <t xml:space="preserve">          Fabrication of stancheon for remote mounted instruments</t>
  </si>
  <si>
    <t xml:space="preserve">          Erection of stancheons at required place</t>
  </si>
  <si>
    <t xml:space="preserve">          Branch cable tray fabrication, erection</t>
  </si>
  <si>
    <t xml:space="preserve">          Branch cable laying &amp; Termination at JB end</t>
  </si>
  <si>
    <t xml:space="preserve">          Receipt of all control valves, flowmeters, RTD, TG &amp; PG</t>
  </si>
  <si>
    <t xml:space="preserve">          Installation of all field Instruments</t>
  </si>
  <si>
    <t xml:space="preserve">          Glanding &amp;Termination branch cables of all field Instruments at Inst end</t>
  </si>
  <si>
    <t xml:space="preserve">       Loop Check &amp; Calibration</t>
  </si>
  <si>
    <t xml:space="preserve">          Loop check of all instruments from field Inst end</t>
  </si>
  <si>
    <t xml:space="preserve">          Calibration of all field Instruments</t>
  </si>
  <si>
    <t xml:space="preserve">          Calibration /Stroke check of all Control valves &amp; On/Off valves from DCS</t>
  </si>
  <si>
    <t xml:space="preserve">       Pre-commissioning</t>
  </si>
  <si>
    <t xml:space="preserve">          Tripchecks, Graphics modification , IEC sequence check etc</t>
  </si>
  <si>
    <t xml:space="preserve">   Commissioning</t>
  </si>
  <si>
    <t xml:space="preserve">   02-Sec-Brine-Plant</t>
  </si>
  <si>
    <t xml:space="preserve">   03-Cell-House</t>
  </si>
  <si>
    <t xml:space="preserve">   04-Cl2-H2-Handling</t>
  </si>
  <si>
    <t xml:space="preserve">   05-Dry-Cl2-Handling</t>
  </si>
  <si>
    <t xml:space="preserve">   06-Hypo </t>
  </si>
  <si>
    <t xml:space="preserve">   07-Utilities</t>
  </si>
  <si>
    <t>Cost</t>
  </si>
  <si>
    <t xml:space="preserve">   UPS 2 * 20 kVA</t>
  </si>
  <si>
    <t xml:space="preserve">   UPS for ABB rectifier system 2 x 5 kVA</t>
  </si>
  <si>
    <t xml:space="preserve">   Supply of MCCB 4 pole 250 amps for CPU transformer isolation at new RT room</t>
  </si>
  <si>
    <t xml:space="preserve">   Supply of Local Control push button station</t>
  </si>
  <si>
    <t xml:space="preserve">   Erection of Electrical Equipments</t>
  </si>
  <si>
    <t xml:space="preserve">   Rectifier 23 kA 690 Volts</t>
  </si>
  <si>
    <t xml:space="preserve">      Statutory Approal-Phase1</t>
  </si>
  <si>
    <t xml:space="preserve">      Statutory Approal-Phase2</t>
  </si>
  <si>
    <t xml:space="preserve">      Civil Vendor Finalization</t>
  </si>
  <si>
    <t xml:space="preserve">      Shutdown planning for hook up</t>
  </si>
  <si>
    <t xml:space="preserve">       1. CIVIL and Erection</t>
  </si>
  <si>
    <t xml:space="preserve">          Saturator</t>
  </si>
  <si>
    <t xml:space="preserve">             a) Dismantling, excvation, PCC, Reinforcement work</t>
  </si>
  <si>
    <t xml:space="preserve">             c) Foundation</t>
  </si>
  <si>
    <t xml:space="preserve">             d)Receipt of Saturator</t>
  </si>
  <si>
    <t xml:space="preserve">             Positioning of saturator</t>
  </si>
  <si>
    <t xml:space="preserve">             receipt of internals</t>
  </si>
  <si>
    <t xml:space="preserve">             fixing of internals in saturator</t>
  </si>
  <si>
    <t xml:space="preserve">             piping works</t>
  </si>
  <si>
    <t xml:space="preserve">             extension of ramp</t>
  </si>
  <si>
    <t xml:space="preserve">             e) Filling and Leak Testing</t>
  </si>
  <si>
    <t xml:space="preserve">          Clear Brine Tank &amp; Pumps</t>
  </si>
  <si>
    <t xml:space="preserve">             Completion of civil foundation and curing works</t>
  </si>
  <si>
    <t xml:space="preserve">             Shifting of tank</t>
  </si>
  <si>
    <t xml:space="preserve">             Erection of new tank</t>
  </si>
  <si>
    <t xml:space="preserve">             Pumps receipt</t>
  </si>
  <si>
    <t xml:space="preserve">             pumps assembling and testing</t>
  </si>
  <si>
    <t xml:space="preserve">             Pumps erection</t>
  </si>
  <si>
    <t xml:space="preserve">             piping work</t>
  </si>
  <si>
    <t xml:space="preserve">          UF Feed Tank &amp; pump</t>
  </si>
  <si>
    <t xml:space="preserve">             Finalising of contractor</t>
  </si>
  <si>
    <t xml:space="preserve">             Tank commissioning</t>
  </si>
  <si>
    <t xml:space="preserve">             Removal of old UF feed tank</t>
  </si>
  <si>
    <t xml:space="preserve">          Filter Press</t>
  </si>
  <si>
    <t xml:space="preserve">             Receipt of new filter press</t>
  </si>
  <si>
    <t xml:space="preserve">             Removal of Existing filter press-B &amp; its accesroies, pipings</t>
  </si>
  <si>
    <t xml:space="preserve">             Structure correction to suit the new filter press</t>
  </si>
  <si>
    <t xml:space="preserve">             Erection of new filter press &amp; its accessories</t>
  </si>
  <si>
    <t xml:space="preserve">             slurry Pump &amp; wash water pump foundation &amp; positioning</t>
  </si>
  <si>
    <t xml:space="preserve">             Piping work</t>
  </si>
  <si>
    <t xml:space="preserve">             Idle run</t>
  </si>
  <si>
    <t xml:space="preserve">       5. Erection of structurals, pipes, fittings, Electrical equipment and Instruments</t>
  </si>
  <si>
    <t xml:space="preserve">         BOQ Receipt from Consultants</t>
  </si>
  <si>
    <t xml:space="preserve">          Erection contract Finalization - Mech</t>
  </si>
  <si>
    <t xml:space="preserve">          Mobilization of erection material</t>
  </si>
  <si>
    <t xml:space="preserve">          Pipe rack and supports</t>
  </si>
  <si>
    <t xml:space="preserve">          Process Piping</t>
  </si>
  <si>
    <t xml:space="preserve">          Utility Piping</t>
  </si>
  <si>
    <t xml:space="preserve">          Erection of cable tray ( Electrical and Instrument )</t>
  </si>
  <si>
    <t xml:space="preserve">          Laying of cables (Electrical and Instrument)</t>
  </si>
  <si>
    <t xml:space="preserve">          Erection of instruments , Testing</t>
  </si>
  <si>
    <t xml:space="preserve">          Erection of MCC and Motors</t>
  </si>
  <si>
    <t xml:space="preserve">          Installation of Light fittings with LDB</t>
  </si>
  <si>
    <t xml:space="preserve">      1.1 Mechanical / Process</t>
  </si>
  <si>
    <t xml:space="preserve">          Electrolyzer- cell frames (CEC)</t>
  </si>
  <si>
    <t xml:space="preserve">            Contract Signing</t>
  </si>
  <si>
    <t xml:space="preserve">             Membrane (CEC)</t>
  </si>
  <si>
    <t xml:space="preserve">             Polished Brine Tank MOC: MSRL</t>
  </si>
  <si>
    <t xml:space="preserve">             Hydrogen Buffer Vessel: MOC MS</t>
  </si>
  <si>
    <t xml:space="preserve">             Pure Brine Tank, MOC: MSRL</t>
  </si>
  <si>
    <t xml:space="preserve">             Hydrogen Mist Eliminator Candle SS 316 -2 Nos</t>
  </si>
  <si>
    <t xml:space="preserve">             Chlorine Mist Eliminator Candle Titanium - 2 Nos</t>
  </si>
  <si>
    <t xml:space="preserve">             MSRL UF Feed Tank - 1 No</t>
  </si>
  <si>
    <t xml:space="preserve">             PP Ball Valves - 27 Nos</t>
  </si>
  <si>
    <t xml:space="preserve">             Nemo Make Slurry Pump - 1 No.</t>
  </si>
  <si>
    <t xml:space="preserve">             Static Mixer -4 Nos </t>
  </si>
  <si>
    <t xml:space="preserve">             First Lot FRP pipes &amp; fittings received from M/s CPP</t>
  </si>
  <si>
    <t xml:space="preserve">             Housing for Chlorine Mist Eliminator MOC: FRP</t>
  </si>
  <si>
    <t xml:space="preserve">             First Lot of PVC + FRP, CPVC + FRP pipes &amp; fittings received from modern</t>
  </si>
  <si>
    <t xml:space="preserve">             Second Lot of PVC + FRP, CPVC + FRP pipes &amp; fittings received from modern</t>
  </si>
  <si>
    <t xml:space="preserve">             Clear Brine Tank</t>
  </si>
  <si>
    <t xml:space="preserve">             Ion Exchange Column</t>
  </si>
  <si>
    <t xml:space="preserve">             Chlorine Recuperator MOC: Titanium</t>
  </si>
  <si>
    <t xml:space="preserve">             Centrifugal Pumps 25 M3- 4 Nos, 50 M3 - 3 Nos</t>
  </si>
  <si>
    <t xml:space="preserve">             Chlorine Wash Tower CPVC 1 &amp; 2</t>
  </si>
  <si>
    <t xml:space="preserve">             Plate Heat Exchangers - 14 Nos</t>
  </si>
  <si>
    <t xml:space="preserve">             Brine Dechlorination Tower </t>
  </si>
  <si>
    <t xml:space="preserve">             Gould's Make Centrifugal Pump 20 M3, 18 M3, 2 M3, 2.5 M3 &amp; 10 M3 - 2 Nos each</t>
  </si>
  <si>
    <t xml:space="preserve">             Dechlorination Air Blower</t>
  </si>
  <si>
    <t xml:space="preserve">             Chlorine compressor System</t>
  </si>
  <si>
    <t xml:space="preserve">             Centrifugal Pump without Motor Cap: 40 M3/Hr</t>
  </si>
  <si>
    <t xml:space="preserve">             Centrifugal Pump CAP: 80M3/Hr - 2 Nos &amp; 40 M3/Hr - 1 No., HEAD: 40M, MOC-Ni , SERVICE- 32% </t>
  </si>
  <si>
    <t xml:space="preserve">             Centrifugal Pumps, Cap: 60 M3/Hr - 2 Nos, 3 M3/Hr - 1 No &amp; 25 M3/Hr - 1 No, MOC: Titanium</t>
  </si>
  <si>
    <t xml:space="preserve">             Hydrogen Wash Tower No:T-601 &amp; T-602</t>
  </si>
  <si>
    <t xml:space="preserve">             MSRL Saturator - 1 No</t>
  </si>
  <si>
    <t xml:space="preserve">             Centrifugal Pump Capacity: 10 MT/Hr, MOC: PVDF</t>
  </si>
  <si>
    <t xml:space="preserve">             Centrifugal Pumps 120 M3 - 3 NOS, 90 M3 - 4 NOS</t>
  </si>
  <si>
    <t xml:space="preserve">             Centrifugal Pump with Motor PP, Capa: 15 M3 &amp; 2 Md/Hr - 2 Nos each</t>
  </si>
  <si>
    <t xml:space="preserve">             FRP Tanks - CPE</t>
  </si>
  <si>
    <t xml:space="preserve">             Catholyte circulation Tank (V-202) - 1 No.</t>
  </si>
  <si>
    <t xml:space="preserve">                Anolyte Drain Tank (V-203) - 1 No.</t>
  </si>
  <si>
    <t xml:space="preserve">                Catholyte Circulation Tank (V-204) - 1 No.</t>
  </si>
  <si>
    <t xml:space="preserve">                Brine Head Tank (V-205) - 1 No.</t>
  </si>
  <si>
    <t xml:space="preserve">                Catholyte Head Tank (V-206) - 1 No.</t>
  </si>
  <si>
    <t xml:space="preserve">                Chlorine Gas Pressure Seal (T-205) - 1 No.</t>
  </si>
  <si>
    <t xml:space="preserve">                20% Caustic Overhead Tank (V-701) - 1 No.</t>
  </si>
  <si>
    <t xml:space="preserve">                De-Chlorination Tower Condensate Separator (SP-401) - 1 No. </t>
  </si>
  <si>
    <t xml:space="preserve">                Sodium Sulphate Overhead Tank (T-403) - 1 No.</t>
  </si>
  <si>
    <t xml:space="preserve">                Acid Wash Tower (T-701) - 1 No.</t>
  </si>
  <si>
    <t xml:space="preserve">                Chlorine Drying Tower (T-503) - 1 No.</t>
  </si>
  <si>
    <t xml:space="preserve">                Chlorate Decomposition Tank -1 NO &amp; Anolyte Circulation Tank - 1 No</t>
  </si>
  <si>
    <t xml:space="preserve">             Antico Make Filtrate Pumps MOC: PP</t>
  </si>
  <si>
    <t xml:space="preserve">             Centrifugal Hypo Blower with Motor</t>
  </si>
  <si>
    <t xml:space="preserve">             Hydrogen Gas Vent MOC: SA 36</t>
  </si>
  <si>
    <t xml:space="preserve">             Rotor, Wear Casting and cone fitted with orifice plates - 1 No each</t>
  </si>
  <si>
    <t xml:space="preserve">             Flame Arrestor Size: 10"</t>
  </si>
  <si>
    <t xml:space="preserve">             Steam Traps</t>
  </si>
  <si>
    <t xml:space="preserve">             Prominent Meta Diaphragm Motorized Metering Pump</t>
  </si>
  <si>
    <t xml:space="preserve">             PTFE Lined Valves - 132 Nos</t>
  </si>
  <si>
    <t xml:space="preserve">             Full window and Double Window Type Sight Glasses (11 Nos)</t>
  </si>
  <si>
    <t xml:space="preserve">             Rubber Lined Check Valves - 28 Nos</t>
  </si>
  <si>
    <t xml:space="preserve">             Piston Valves </t>
  </si>
  <si>
    <t xml:space="preserve">             Titanium Internals - Saturator</t>
  </si>
  <si>
    <t xml:space="preserve">             Hydraulic Filter Press Size: 1200 x 1200mm</t>
  </si>
  <si>
    <t xml:space="preserve">             Titanium Pipes and Fittings </t>
  </si>
  <si>
    <t xml:space="preserve">             Packing Supports Titanium for Chlorine Wash Tower - 2 Nos</t>
  </si>
  <si>
    <t xml:space="preserve">             Y Type Strainer &amp; Basket Type Strainer - 3 Nos</t>
  </si>
  <si>
    <t xml:space="preserve">             Diaphragm Valves - 126 Nos</t>
  </si>
  <si>
    <t xml:space="preserve">             Diaphragm Valves - 61 Nos</t>
  </si>
  <si>
    <t xml:space="preserve">             Housing for Hydrogen Gas Mist Eliminators</t>
  </si>
  <si>
    <t xml:space="preserve">             Remi Make Agitator</t>
  </si>
  <si>
    <t xml:space="preserve">             Na2SO3 Transfer Pumps</t>
  </si>
  <si>
    <t xml:space="preserve">             PTFE Lined Bellows Size: 100 NB, 80 NB &amp; 40 NB</t>
  </si>
  <si>
    <t xml:space="preserve">             MSRL Sodium Sulphite preparation tank</t>
  </si>
  <si>
    <t xml:space="preserve">             Ball, Gate Globe &amp; Check valves</t>
  </si>
  <si>
    <t xml:space="preserve">             PPH,CPVC &amp; UPVC Valves - George</t>
  </si>
  <si>
    <t xml:space="preserve">             Non Metallic Strainers</t>
  </si>
  <si>
    <t xml:space="preserve">             Alloy 20 Ball Valves</t>
  </si>
  <si>
    <t xml:space="preserve">             CS+PFA Lined Diaphragm Valves + Ball Check valves</t>
  </si>
  <si>
    <t xml:space="preserve">             CI Plug Valves</t>
  </si>
  <si>
    <t xml:space="preserve">             Screw Chiller 210 TR</t>
  </si>
  <si>
    <t xml:space="preserve">             Nitrogen Generator of 99.999% purity</t>
  </si>
  <si>
    <t xml:space="preserve">             Wash Water Pump (10 m3/hr)</t>
  </si>
  <si>
    <t xml:space="preserve">             FRP trough for clarifier</t>
  </si>
  <si>
    <t xml:space="preserve">             Raschig ring for H2 vent stack</t>
  </si>
  <si>
    <t xml:space="preserve">             Hydrogen condensate seal pot - 3 nos</t>
  </si>
  <si>
    <t xml:space="preserve">             Sight glass for IEC</t>
  </si>
  <si>
    <t xml:space="preserve">             Diaphragm Valves - IEC - 3 Nos</t>
  </si>
  <si>
    <t xml:space="preserve">             CPVC Socket type ball valve for IEC</t>
  </si>
  <si>
    <t xml:space="preserve">             CS pipes and fittings</t>
  </si>
  <si>
    <t xml:space="preserve">             SS pipes and fittings</t>
  </si>
  <si>
    <t xml:space="preserve">             CPVC pipes and fittings for IEC</t>
  </si>
  <si>
    <t xml:space="preserve">             PVC + FRP pipes and fittings - Utilities</t>
  </si>
  <si>
    <t xml:space="preserve">             FRP Pipes &amp; Fittings- Hypo Plant</t>
  </si>
  <si>
    <t xml:space="preserve">             PVC braided hoses and Hose clamps</t>
  </si>
  <si>
    <t xml:space="preserve">             Insulation - Hot and Cold</t>
  </si>
  <si>
    <t xml:space="preserve">             Painting</t>
  </si>
  <si>
    <t xml:space="preserve">             Chilled Water Pump : 2 nos.</t>
  </si>
  <si>
    <t xml:space="preserve">             SS Ball valves (additional)</t>
  </si>
  <si>
    <t xml:space="preserve">             Valve supports &amp; pipe supports</t>
  </si>
  <si>
    <t xml:space="preserve">             H2 linking WO Engineering</t>
  </si>
  <si>
    <t xml:space="preserve">             Hazop Study- WO - Risk Chem</t>
  </si>
  <si>
    <t xml:space="preserve">             Gaskets</t>
  </si>
  <si>
    <t xml:space="preserve">             SS Fasteners</t>
  </si>
  <si>
    <t xml:space="preserve">             Insert Pipes</t>
  </si>
  <si>
    <t xml:space="preserve">       1.2 Electrical </t>
  </si>
  <si>
    <t xml:space="preserve">      1.3 Instrument</t>
  </si>
  <si>
    <t xml:space="preserve">         Pressure, Level, Temperature and Ultrasonic Transmitters (49 nos.)</t>
  </si>
  <si>
    <t xml:space="preserve">          MAGNETIC FLOW METERS &amp; VORTEX FLOW METER</t>
  </si>
  <si>
    <t xml:space="preserve">          PH/ORP TRANSMITTERS</t>
  </si>
  <si>
    <t xml:space="preserve">          Mass Flow Meters - 1 No and Density Meters - 2 Nos</t>
  </si>
  <si>
    <t xml:space="preserve">          Control Valves</t>
  </si>
  <si>
    <t xml:space="preserve">          DCS</t>
  </si>
  <si>
    <t xml:space="preserve">          Control Valves for outside cell house</t>
  </si>
  <si>
    <t xml:space="preserve">          On/OFF Control Valves </t>
  </si>
  <si>
    <t xml:space="preserve">          Additional IO Module, Termination Board and Cable</t>
  </si>
  <si>
    <t xml:space="preserve">          Magnetic Flow Meter FT1401</t>
  </si>
  <si>
    <t xml:space="preserve">          Pressure switches Model No: WP/A-2 - 2 Nos</t>
  </si>
  <si>
    <t xml:space="preserve">          Electrolyzer Cell Voltage Acquisition system</t>
  </si>
  <si>
    <t xml:space="preserve">          Magnetic Level Indicator</t>
  </si>
  <si>
    <t xml:space="preserve">          Temperature Elements - 16 Nos</t>
  </si>
  <si>
    <t xml:space="preserve">          Pressure Gauges - 55 Nos</t>
  </si>
  <si>
    <t xml:space="preserve">          Temperature Gauges - 37 Nos</t>
  </si>
  <si>
    <t xml:space="preserve">          Hart Communicator Emerson Make</t>
  </si>
  <si>
    <t xml:space="preserve">          Unlined Butterfly Valve 8" x 150 mm</t>
  </si>
  <si>
    <t xml:space="preserve">          Rotameter Transmitters = 2 Nos, Metal Tuber Transmitters - 21 Nos</t>
  </si>
  <si>
    <t xml:space="preserve">          PFA lined Ball Valves - 2 Nos and Unlined Ball type control Valves - 1 No</t>
  </si>
  <si>
    <t xml:space="preserve">          Solenoid Valve</t>
  </si>
  <si>
    <t xml:space="preserve">          On/OFF Control Valves for IEC</t>
  </si>
  <si>
    <t xml:space="preserve">         Inst and Control Cable </t>
  </si>
  <si>
    <t xml:space="preserve">          Cable Trays &amp; Cabling</t>
  </si>
  <si>
    <t xml:space="preserve">          Chilled water Magnetic flow meter </t>
  </si>
  <si>
    <t xml:space="preserve">          U tube manometer</t>
  </si>
  <si>
    <t xml:space="preserve">          RTD</t>
  </si>
  <si>
    <t xml:space="preserve">          Thermowell</t>
  </si>
  <si>
    <t xml:space="preserve">          Temperature transmitter 2 Nos.</t>
  </si>
  <si>
    <t xml:space="preserve">          Pressure Switch</t>
  </si>
  <si>
    <t xml:space="preserve">          PSV 9001, PSV 2014 and PSV 2015</t>
  </si>
  <si>
    <t xml:space="preserve">          PCV 2014 and PCV 2015</t>
  </si>
  <si>
    <t xml:space="preserve">      1.4 Tender Documents / BOQ</t>
  </si>
  <si>
    <t xml:space="preserve">          Mech</t>
  </si>
  <si>
    <t xml:space="preserve">          Inst</t>
  </si>
  <si>
    <t xml:space="preserve">          BOQ for calrifier,Cell House &amp; RT</t>
  </si>
  <si>
    <t xml:space="preserve">          BOQ for Civil - Anolyte Pit</t>
  </si>
  <si>
    <t xml:space="preserve">          BOQ for Civil - OHT Building extension</t>
  </si>
  <si>
    <t xml:space="preserve">          BOQ for Civil - Cl2/H2 building section</t>
  </si>
  <si>
    <t xml:space="preserve">          BOQ-Hypo OHT Structure</t>
  </si>
  <si>
    <t xml:space="preserve">         BOQ for DCS room Modification</t>
  </si>
  <si>
    <t xml:space="preserve">      1.5 Contractor Finalization </t>
  </si>
  <si>
    <t xml:space="preserve">          Civil (Clarifier, Cell house &amp; RT)</t>
  </si>
  <si>
    <t xml:space="preserve">          Mech - Equipment Erection</t>
  </si>
  <si>
    <t xml:space="preserve">          Mech- Piping Erection</t>
  </si>
  <si>
    <t xml:space="preserve">            CPP </t>
  </si>
  <si>
    <t xml:space="preserve">            Modern</t>
  </si>
  <si>
    <t xml:space="preserve">            Prateeesh</t>
  </si>
  <si>
    <t xml:space="preserve">          Inst - Erection Contractor (M/s Chalcedony)</t>
  </si>
  <si>
    <t xml:space="preserve">          Civil- Anolyte Pit</t>
  </si>
  <si>
    <t xml:space="preserve">          Civil - Cl2/H2 building section</t>
  </si>
  <si>
    <t xml:space="preserve">          Civil - Chiller, N2 Unit</t>
  </si>
  <si>
    <t xml:space="preserve">          Civil - Auxiliary transformer etc</t>
  </si>
  <si>
    <t xml:space="preserve">          Civil-CBT, UF &amp; Saturator</t>
  </si>
  <si>
    <t xml:space="preserve">         Civil Contractor Finalization For IEC</t>
  </si>
  <si>
    <t xml:space="preserve">         Civil DCS Room Modification</t>
  </si>
  <si>
    <t xml:space="preserve">         civil Vendor Finalization for MCC 1 and MCC 6</t>
  </si>
  <si>
    <t xml:space="preserve">          Civil- Related to Electrical Work</t>
  </si>
  <si>
    <t xml:space="preserve">         Civil- DG shed extension</t>
  </si>
  <si>
    <t xml:space="preserve">          Civil- Pump Foundation work &amp; Miscellaneous work</t>
  </si>
  <si>
    <t xml:space="preserve">      1.6 Structural Fabrication contractor finalization / completion</t>
  </si>
  <si>
    <t xml:space="preserve">          OHT Structural Modification-( All materials received at site).</t>
  </si>
  <si>
    <t xml:space="preserve">          Cl2 / H2 washing section Strcture</t>
  </si>
  <si>
    <t xml:space="preserve">          Cell House Platform &amp; Pipe Rack Inside Cell house</t>
  </si>
  <si>
    <t xml:space="preserve">          Filter Press Structure</t>
  </si>
  <si>
    <t xml:space="preserve">          Pipe Rack Strengthning - Sept-27 work order issued, work completion 8 weeks</t>
  </si>
  <si>
    <t xml:space="preserve">         Pipe rack extension at chiller area contractor finalization</t>
  </si>
  <si>
    <t xml:space="preserve">         Pipe rack strenghning of Cl2/H2 area</t>
  </si>
  <si>
    <t xml:space="preserve">         Pipe rack strenghning at cell house area</t>
  </si>
  <si>
    <t xml:space="preserve">         Pipe rack extension at chiller area</t>
  </si>
  <si>
    <t xml:space="preserve">          Hypo OHT fabrication</t>
  </si>
  <si>
    <t xml:space="preserve">      Existing Hypo UPS to be Shifted</t>
  </si>
  <si>
    <t xml:space="preserve">      Incoming Power Cable Laying And Termination</t>
  </si>
  <si>
    <t xml:space="preserve">      Power up and Commisioning </t>
  </si>
  <si>
    <t xml:space="preserve">       Primary-Brine</t>
  </si>
  <si>
    <t xml:space="preserve">          6. Pre-commissioning</t>
  </si>
  <si>
    <t xml:space="preserve">             5. Erection of structurals, pipes, fittings, Electrical equipment and Instruments</t>
  </si>
  <si>
    <t xml:space="preserve">             Cleaning and Flushing ( Tanks, equipment and Pipe lines )</t>
  </si>
  <si>
    <t xml:space="preserve">             Hook up with Existing set up (Process and utilities)</t>
  </si>
  <si>
    <t xml:space="preserve">             Trial run of equipment</t>
  </si>
  <si>
    <t xml:space="preserve">             Brine filling and circulation</t>
  </si>
  <si>
    <t xml:space="preserve">          7. Commissioning of plant</t>
  </si>
  <si>
    <t xml:space="preserve">       Secondary-Briner</t>
  </si>
  <si>
    <t xml:space="preserve">       Cell-House</t>
  </si>
  <si>
    <t xml:space="preserve">          7. Pre-commissioning</t>
  </si>
  <si>
    <t xml:space="preserve">             5. Erection of structurals, pipes, fittings, Electrical Equipments and Instruments</t>
  </si>
  <si>
    <t xml:space="preserve">             a) Cleaning and Flushing ( Tanks, Equipments and Pipe lines )</t>
  </si>
  <si>
    <t xml:space="preserve">             b) Hook up with Existing set up (Process and utilities)</t>
  </si>
  <si>
    <t xml:space="preserve">             c) Trial run of Equipments</t>
  </si>
  <si>
    <t xml:space="preserve">             d) Brine filling and circulation</t>
  </si>
  <si>
    <t xml:space="preserve">          8. Commissioning of plant</t>
  </si>
  <si>
    <t xml:space="preserve">       Cl2-H2</t>
  </si>
  <si>
    <t xml:space="preserve">          4. Pre-commissioning</t>
  </si>
  <si>
    <t xml:space="preserve">             3.4 Erection of structurals, pipes, fittings, Electrical Equipments and Instruments</t>
  </si>
  <si>
    <t xml:space="preserve">          5. Commissioning of plant</t>
  </si>
  <si>
    <t xml:space="preserve">       Dry Cl2</t>
  </si>
  <si>
    <t xml:space="preserve">          5. Precommissioning</t>
  </si>
  <si>
    <t xml:space="preserve">             4. Erection of structurals, pipes, fittings, Electrical Equipments and Instruments</t>
  </si>
  <si>
    <t xml:space="preserve">          6. Commissioning of plant</t>
  </si>
  <si>
    <t xml:space="preserve">       Hypo</t>
  </si>
  <si>
    <t xml:space="preserve">       Utilities</t>
  </si>
  <si>
    <t xml:space="preserve">       4. CIVIL and Erection</t>
  </si>
  <si>
    <t xml:space="preserve">          4.1 Polished Brine storage tank and pumps</t>
  </si>
  <si>
    <t xml:space="preserve">             a) Removal of Old Polished Brine tank</t>
  </si>
  <si>
    <t xml:space="preserve">             b) Excavation</t>
  </si>
  <si>
    <t xml:space="preserve">             d) Positioning of Brine Storage tank</t>
  </si>
  <si>
    <t xml:space="preserve">             Removal of Old Polished Brine pump-A</t>
  </si>
  <si>
    <t xml:space="preserve">             Civil bed modification</t>
  </si>
  <si>
    <t xml:space="preserve">             d) Positioning of new pump-A</t>
  </si>
  <si>
    <t xml:space="preserve">             Piping</t>
  </si>
  <si>
    <t xml:space="preserve">             Commissioning</t>
  </si>
  <si>
    <t xml:space="preserve">             Removal of Old Polished Brine pump-B</t>
  </si>
  <si>
    <t xml:space="preserve">             d) Positioning of new pump - B</t>
  </si>
  <si>
    <t xml:space="preserve">          4.3Pure Brine Tank and Pumps</t>
  </si>
  <si>
    <t xml:space="preserve">             a)Removal of old Pure brine tank</t>
  </si>
  <si>
    <t xml:space="preserve">             b)Old Bed Dismantling</t>
  </si>
  <si>
    <t xml:space="preserve">             c)Excavation</t>
  </si>
  <si>
    <t xml:space="preserve">             d)Bed Construction</t>
  </si>
  <si>
    <t xml:space="preserve">             Curing</t>
  </si>
  <si>
    <t xml:space="preserve">             e) Receipt , Positioning &amp; commissioning</t>
  </si>
  <si>
    <t xml:space="preserve">             Removal of Old Pure Brine pump-A</t>
  </si>
  <si>
    <t xml:space="preserve">             Removal of Old Pure Brine pump-B</t>
  </si>
  <si>
    <t xml:space="preserve">          4.2 IEC</t>
  </si>
  <si>
    <t xml:space="preserve">             a)Dismantling</t>
  </si>
  <si>
    <t xml:space="preserve">             b)Excavation</t>
  </si>
  <si>
    <t xml:space="preserve">             c)Footings and column construction</t>
  </si>
  <si>
    <t xml:space="preserve">             d)Positioning of Ion exchange column</t>
  </si>
  <si>
    <t xml:space="preserve">             f) Ion exchange column strainer erection</t>
  </si>
  <si>
    <t xml:space="preserve">             g)filling of Ion exchange column with resin</t>
  </si>
  <si>
    <t xml:space="preserve">             i) Leak testing of resins</t>
  </si>
  <si>
    <t xml:space="preserve">             e)Internal Piping</t>
  </si>
  <si>
    <t xml:space="preserve">             Control valve receipts &amp; positioning</t>
  </si>
  <si>
    <t xml:space="preserve">             Loop &amp; regeneration Checking</t>
  </si>
  <si>
    <t xml:space="preserve">          Erection contract Finalization</t>
  </si>
  <si>
    <t xml:space="preserve">          Electrolyzer area</t>
  </si>
  <si>
    <t xml:space="preserve">             Dismantling</t>
  </si>
  <si>
    <t xml:space="preserve">             Excavation</t>
  </si>
  <si>
    <t xml:space="preserve">             PCC</t>
  </si>
  <si>
    <t xml:space="preserve">             Column and footing</t>
  </si>
  <si>
    <t xml:space="preserve">             Soil consolidation</t>
  </si>
  <si>
    <t xml:space="preserve">             PCC and RCC of flooring</t>
  </si>
  <si>
    <t xml:space="preserve">             Plastering of flooring</t>
  </si>
  <si>
    <t xml:space="preserve">             Mobilization of erection material</t>
  </si>
  <si>
    <t xml:space="preserve">             Pipe rack erection at inside cell house</t>
  </si>
  <si>
    <t xml:space="preserve">             Erection of cell platform</t>
  </si>
  <si>
    <t xml:space="preserve">             Bus bar column level checking</t>
  </si>
  <si>
    <t xml:space="preserve">             Insulator erection</t>
  </si>
  <si>
    <t xml:space="preserve">             Erection of busbar at cell house side</t>
  </si>
  <si>
    <t xml:space="preserve">             Erection of busbar at rectifier side</t>
  </si>
  <si>
    <t xml:space="preserve">             Electrolyzer column level checking</t>
  </si>
  <si>
    <t xml:space="preserve">             Insulator erection for busbar</t>
  </si>
  <si>
    <t xml:space="preserve">             Cell Workshop Material</t>
  </si>
  <si>
    <t xml:space="preserve">             Positioning of cell frame</t>
  </si>
  <si>
    <t xml:space="preserve">             Alignment of cell frame</t>
  </si>
  <si>
    <t xml:space="preserve">             Electrolyzer piping</t>
  </si>
  <si>
    <t xml:space="preserve">             Shifting of elements from salt godowon to cell house</t>
  </si>
  <si>
    <t xml:space="preserve">             Element inspection</t>
  </si>
  <si>
    <t xml:space="preserve">             Gasket cleaning &amp; attaching</t>
  </si>
  <si>
    <t xml:space="preserve">             Outlet Manifold preparation</t>
  </si>
  <si>
    <t xml:space="preserve">             Inlet Manifold preparation</t>
  </si>
  <si>
    <t xml:space="preserve">             Tie rod &amp; spring washer preparation</t>
  </si>
  <si>
    <t xml:space="preserve">             Pre-assembly training</t>
  </si>
  <si>
    <t xml:space="preserve">             Pre-disassmbly training</t>
  </si>
  <si>
    <t xml:space="preserve">             Clean up cell room</t>
  </si>
  <si>
    <t xml:space="preserve">             Membrane soaking</t>
  </si>
  <si>
    <t xml:space="preserve">             Gasket greasing</t>
  </si>
  <si>
    <t xml:space="preserve">             Electr-R-201 assembly &amp; pin hole test</t>
  </si>
  <si>
    <t xml:space="preserve">             Electr R-202 assembly &amp; pin hole test</t>
  </si>
  <si>
    <t xml:space="preserve">             Cable connection for voltage monitoring system</t>
  </si>
  <si>
    <t xml:space="preserve">             Platform removal</t>
  </si>
  <si>
    <t xml:space="preserve">             Electrolyser filling</t>
  </si>
  <si>
    <t xml:space="preserve">             Bus bar connection</t>
  </si>
  <si>
    <t xml:space="preserve">             Tie rod refastening</t>
  </si>
  <si>
    <t xml:space="preserve">          Anolyte Pit Extension-1</t>
  </si>
  <si>
    <t xml:space="preserve">             Pipe Rack Strengthning</t>
  </si>
  <si>
    <t xml:space="preserve">             New Pit Extension</t>
  </si>
  <si>
    <t xml:space="preserve">                Excavation</t>
  </si>
  <si>
    <t xml:space="preserve">                PCC</t>
  </si>
  <si>
    <t xml:space="preserve">                RCC</t>
  </si>
  <si>
    <t xml:space="preserve">                Concreting up to raft level</t>
  </si>
  <si>
    <t xml:space="preserve">                Pump Civil bed construction</t>
  </si>
  <si>
    <t xml:space="preserve">                Wall construction</t>
  </si>
  <si>
    <t xml:space="preserve">                Curing</t>
  </si>
  <si>
    <t xml:space="preserve">             Phase-1 shutdown</t>
  </si>
  <si>
    <t xml:space="preserve">                Process dept activities before work</t>
  </si>
  <si>
    <t xml:space="preserve">                   Shut down</t>
  </si>
  <si>
    <t xml:space="preserve">                   Clearance activities</t>
  </si>
  <si>
    <t xml:space="preserve">                Caustic/ H2 seperator stream</t>
  </si>
  <si>
    <t xml:space="preserve">                   Dismantling of Inlet &amp; outlet pipe connection</t>
  </si>
  <si>
    <t xml:space="preserve">                   Shifting of Caustic H2 seperator </t>
  </si>
  <si>
    <t xml:space="preserve">                   shifting of pumps &amp; suction discharge line hook up</t>
  </si>
  <si>
    <t xml:space="preserve">                   hook up of cell overflow to caustic seperator line</t>
  </si>
  <si>
    <t xml:space="preserve">                   hookup of caustic seperator outlet gas line</t>
  </si>
  <si>
    <t xml:space="preserve">                   Inst &amp; Elec Dept activities</t>
  </si>
  <si>
    <t xml:space="preserve">                Process dept activities after work</t>
  </si>
  <si>
    <t xml:space="preserve">                   leak checking</t>
  </si>
  <si>
    <t xml:space="preserve">                   start up</t>
  </si>
  <si>
    <t xml:space="preserve">             Phase-2 shutdown</t>
  </si>
  <si>
    <t xml:space="preserve">                Mechanical dept activities after clearance</t>
  </si>
  <si>
    <t xml:space="preserve">                   DB-Cl2 seperator stream</t>
  </si>
  <si>
    <t xml:space="preserve">                      Dismantling of Inlet &amp; outlet pipe connection</t>
  </si>
  <si>
    <t xml:space="preserve">                      Shifting of DB-Cl2 seperator </t>
  </si>
  <si>
    <t xml:space="preserve">                      shifting of pumps &amp; suction discharge line hook up</t>
  </si>
  <si>
    <t xml:space="preserve">                      hook up of cell overflow to DB Cl2 line</t>
  </si>
  <si>
    <t xml:space="preserve">                      hookup of DB-Cl2 seperator outlet gas line</t>
  </si>
  <si>
    <t xml:space="preserve">                      Inst &amp; Elec Dept activities</t>
  </si>
  <si>
    <t xml:space="preserve">          Anolyte Pit Extension-2</t>
  </si>
  <si>
    <t xml:space="preserve">             Breaking of wall between old &amp; new pit</t>
  </si>
  <si>
    <t xml:space="preserve">             Dismantling of old catholyte tank area</t>
  </si>
  <si>
    <t xml:space="preserve">             RCC work</t>
  </si>
  <si>
    <t xml:space="preserve">             Civil bed construction</t>
  </si>
  <si>
    <t xml:space="preserve">             Dismantling of old anolyte tank area</t>
  </si>
  <si>
    <t xml:space="preserve">             RCC Work at Anolyte Area</t>
  </si>
  <si>
    <t xml:space="preserve">             tank Civil bed construction</t>
  </si>
  <si>
    <t xml:space="preserve">             Demolition of existing wall towards western side</t>
  </si>
  <si>
    <t xml:space="preserve">             Pump Civil bed construction</t>
  </si>
  <si>
    <t xml:space="preserve">          Anolyte / Catholyte circulation tank / Pump.</t>
  </si>
  <si>
    <t xml:space="preserve">             Position of new catholyte tank</t>
  </si>
  <si>
    <t xml:space="preserve">             Position of new anolyte tank</t>
  </si>
  <si>
    <t xml:space="preserve">             Position of new catholyte pumps</t>
  </si>
  <si>
    <t xml:space="preserve">             Position of new anolyte pumps</t>
  </si>
  <si>
    <t xml:space="preserve">             Erection of cable tray ( Electrical and Instrument )</t>
  </si>
  <si>
    <t xml:space="preserve">             Erection of motors</t>
  </si>
  <si>
    <t xml:space="preserve">             Piping erection </t>
  </si>
  <si>
    <t xml:space="preserve">             Cleaning and Flushing of tanks and pipe lines</t>
  </si>
  <si>
    <t xml:space="preserve">             Instrument erection</t>
  </si>
  <si>
    <t xml:space="preserve">          Anolyte drai tank / individual Catholyte circulation tank and pump</t>
  </si>
  <si>
    <t xml:space="preserve">             Removal of old anolyte &amp; catholyte Tank </t>
  </si>
  <si>
    <t xml:space="preserve">             Removal of old anolyte &amp; catholyte Pumps</t>
  </si>
  <si>
    <t xml:space="preserve">             Positioning of Anolyte drain tank with pumps</t>
  </si>
  <si>
    <t xml:space="preserve">             Positioning of Individual catholyte tank with pumps</t>
  </si>
  <si>
    <t xml:space="preserve">             Erection of motor and cables</t>
  </si>
  <si>
    <t xml:space="preserve">             Pipe line laying and erection</t>
  </si>
  <si>
    <t xml:space="preserve">             Process line Hook up</t>
  </si>
  <si>
    <t xml:space="preserve">             Utility line hook up</t>
  </si>
  <si>
    <t xml:space="preserve">          Hydrogen Handling system</t>
  </si>
  <si>
    <t xml:space="preserve">             Removal of Existing H2 Handling system - H2 vent stack, H2 blower, H2 wash tower &amp; pumps</t>
  </si>
  <si>
    <t xml:space="preserve">             Modification of Civil Bed - Cl2 seal pot</t>
  </si>
  <si>
    <t xml:space="preserve">             Construction of civil bed for H2 vent stack</t>
  </si>
  <si>
    <t xml:space="preserve">             E 201 and E 203 Bed construction </t>
  </si>
  <si>
    <t xml:space="preserve">             Civil pedestal construction for pipe rack &amp; Pipes supports</t>
  </si>
  <si>
    <t xml:space="preserve">             Hydrogen gas vent stack positioning</t>
  </si>
  <si>
    <t xml:space="preserve">             Chlorine seal pot positioning</t>
  </si>
  <si>
    <t xml:space="preserve">             E 201 and E 203 Positioning</t>
  </si>
  <si>
    <t xml:space="preserve">             Pipe rack erection</t>
  </si>
  <si>
    <t xml:space="preserve">          Cell House Pipe rack</t>
  </si>
  <si>
    <t xml:space="preserve">             Removal of Cl2 wash tower &amp; Pumps., Cl2 Blowers &amp; Recuperator</t>
  </si>
  <si>
    <t xml:space="preserve">             Civil Foundation for pipe rack</t>
  </si>
  <si>
    <t xml:space="preserve">             Civil bed construction for SC-2001</t>
  </si>
  <si>
    <t xml:space="preserve">             SC-2001 positioning</t>
  </si>
  <si>
    <t xml:space="preserve">             Pipe line laying</t>
  </si>
  <si>
    <t xml:space="preserve">          P-I OHT area</t>
  </si>
  <si>
    <t xml:space="preserve">             Arrival of contractor and start of the work</t>
  </si>
  <si>
    <t xml:space="preserve">             Fabrication of structures</t>
  </si>
  <si>
    <t xml:space="preserve">             Erection of coulmns</t>
  </si>
  <si>
    <t xml:space="preserve">             welding of structures</t>
  </si>
  <si>
    <t xml:space="preserve">             Erection and welding of handrails</t>
  </si>
  <si>
    <t xml:space="preserve">             painting of structures</t>
  </si>
  <si>
    <t xml:space="preserve">             Closure of the welding work</t>
  </si>
  <si>
    <t xml:space="preserve">             Catholyte OHT receipt</t>
  </si>
  <si>
    <t xml:space="preserve">             Pure brine OHT receipt</t>
  </si>
  <si>
    <t xml:space="preserve">             Chlorate destruction tank receipt</t>
  </si>
  <si>
    <t xml:space="preserve">             Erection of Cathoylte OHT</t>
  </si>
  <si>
    <t xml:space="preserve">             Erection of pure brine OHT</t>
  </si>
  <si>
    <t xml:space="preserve">             Erection of Chlorate destruction tank </t>
  </si>
  <si>
    <t xml:space="preserve">             Arrival of piping contractor</t>
  </si>
  <si>
    <t xml:space="preserve">             piping erection </t>
  </si>
  <si>
    <t xml:space="preserve">             finish of piping</t>
  </si>
  <si>
    <t xml:space="preserve">       5. Erection of structurals, pipes, fittings, Electrical Equipments and Instruments</t>
  </si>
  <si>
    <t xml:space="preserve">          Pipe rack and supports fabrication and erection</t>
  </si>
  <si>
    <t xml:space="preserve">          Process Piping- Inside cell house</t>
  </si>
  <si>
    <t xml:space="preserve">          Process Piping - Outside cell house</t>
  </si>
  <si>
    <t xml:space="preserve">          Utility Piping - Inside cell house</t>
  </si>
  <si>
    <t xml:space="preserve">          Utility Piping - Outside Cell House</t>
  </si>
  <si>
    <t xml:space="preserve">       3. Civil and Erection</t>
  </si>
  <si>
    <t xml:space="preserve">          3.1 Structurals Civil foundation</t>
  </si>
  <si>
    <t xml:space="preserve">             a) Dismantling</t>
  </si>
  <si>
    <t xml:space="preserve">             c) PCC</t>
  </si>
  <si>
    <t xml:space="preserve">             d) Footing and column construction</t>
  </si>
  <si>
    <t xml:space="preserve">          3.2 Equipments civil foundation</t>
  </si>
  <si>
    <t xml:space="preserve">             b) Exacavation</t>
  </si>
  <si>
    <t xml:space="preserve">             d) Civil bed construction</t>
  </si>
  <si>
    <t xml:space="preserve">             e) Soil consolidation</t>
  </si>
  <si>
    <t xml:space="preserve">             f) PCC and RCC flooring</t>
  </si>
  <si>
    <t xml:space="preserve">             g) Plastering of flooring</t>
  </si>
  <si>
    <t xml:space="preserve">          3.3 Erection of equipments and Structurals</t>
  </si>
  <si>
    <t xml:space="preserve">             a) Erection of Structurals</t>
  </si>
  <si>
    <t xml:space="preserve">                Column Erection</t>
  </si>
  <si>
    <t xml:space="preserve">                Tie beam erection - 3.65 m level</t>
  </si>
  <si>
    <t xml:space="preserve">                Tie beam erection - 6.4 m level</t>
  </si>
  <si>
    <t xml:space="preserve">                Tie beam erection - 9.5 m level</t>
  </si>
  <si>
    <t xml:space="preserve">                Tie beam erection - 13 m level</t>
  </si>
  <si>
    <t xml:space="preserve">                Cross member erection - 3.65 m</t>
  </si>
  <si>
    <t xml:space="preserve">                Cross member erection -6.4 m</t>
  </si>
  <si>
    <t xml:space="preserve">                Cross member erection - 9.5</t>
  </si>
  <si>
    <t xml:space="preserve">                Cross member erection- 13 m</t>
  </si>
  <si>
    <t xml:space="preserve">                staircase erection</t>
  </si>
  <si>
    <t xml:space="preserve">                Handrail erection</t>
  </si>
  <si>
    <t xml:space="preserve">                b) Positioing of Equipment and pumps</t>
  </si>
  <si>
    <t xml:space="preserve">                   Cl2 / H2 gas mist eliminator</t>
  </si>
  <si>
    <t xml:space="preserve">                   H2 buffer vessel , SP-401 , E-402, T-403, E-501, T-401</t>
  </si>
  <si>
    <t xml:space="preserve">                   T-501, T-502 , T-601 , T-602 , T-402</t>
  </si>
  <si>
    <t xml:space="preserve">                   Heat Exchangers</t>
  </si>
  <si>
    <t xml:space="preserve">                   Pumps</t>
  </si>
  <si>
    <t xml:space="preserve">                   Blower</t>
  </si>
  <si>
    <t xml:space="preserve">       3.4 Erection of structurals, pipes, fittings, Electrical Equipments and Instruments</t>
  </si>
  <si>
    <t xml:space="preserve">          a) Pipe rack and supports</t>
  </si>
  <si>
    <t xml:space="preserve">          b) Process Piping</t>
  </si>
  <si>
    <t xml:space="preserve">          c) Utility Piping</t>
  </si>
  <si>
    <t xml:space="preserve">          d) Erection of cable tray ( Electrical and Instrument )</t>
  </si>
  <si>
    <t xml:space="preserve">          e) Laying of Electrical cables and Instrument cables</t>
  </si>
  <si>
    <t xml:space="preserve">          f) Erection of instruments</t>
  </si>
  <si>
    <t xml:space="preserve">             MCC-6</t>
  </si>
  <si>
    <t xml:space="preserve">             MCC-3</t>
  </si>
  <si>
    <t xml:space="preserve">             MCC-3A</t>
  </si>
  <si>
    <t xml:space="preserve">          h) Installation of Light fittings with LDB</t>
  </si>
  <si>
    <t xml:space="preserve">          3.1 Drying tower system</t>
  </si>
  <si>
    <t xml:space="preserve">             Receipt of equipments</t>
  </si>
  <si>
    <t xml:space="preserve">             plant shut down &amp; process clearance</t>
  </si>
  <si>
    <t xml:space="preserve">             dismanlting of existing drying tower connections and opening</t>
  </si>
  <si>
    <t xml:space="preserve">             removal of packings</t>
  </si>
  <si>
    <t xml:space="preserve">             removal of existing drying tower</t>
  </si>
  <si>
    <t xml:space="preserve">             positioning &amp; supporting of new drying tower</t>
  </si>
  <si>
    <t xml:space="preserve">             Filling of packings</t>
  </si>
  <si>
    <t xml:space="preserve">             Recepit of pumps</t>
  </si>
  <si>
    <t xml:space="preserve">             Removal of old pumps</t>
  </si>
  <si>
    <t xml:space="preserve">             Position and hookup of pumps</t>
  </si>
  <si>
    <t xml:space="preserve">             pipings</t>
  </si>
  <si>
    <t xml:space="preserve">             leaktest</t>
  </si>
  <si>
    <t xml:space="preserve">             commissioning</t>
  </si>
  <si>
    <t xml:space="preserve">          3.2 Chlorine compressor system</t>
  </si>
  <si>
    <t xml:space="preserve">             a) Removal of Old Chlorine compressor</t>
  </si>
  <si>
    <t xml:space="preserve">             b) Positioning of new chlorine compressor</t>
  </si>
  <si>
    <t xml:space="preserve">             c) Positioning of suction knock out drum, acid separator and Heat exchanger</t>
  </si>
  <si>
    <t xml:space="preserve">             d) idle run test</t>
  </si>
  <si>
    <t xml:space="preserve">       b) Hook up with Existing set up (Process and utilities)</t>
  </si>
  <si>
    <t xml:space="preserve">       4. Erection of structurals, pipes, fittings, Electrical Equipments and Instruments</t>
  </si>
  <si>
    <t xml:space="preserve">       Civil and Erection</t>
  </si>
  <si>
    <t xml:space="preserve">          3.1 Guard tower circulation System</t>
  </si>
  <si>
    <t xml:space="preserve">             RCC</t>
  </si>
  <si>
    <t xml:space="preserve">             b)Civil Bed construction</t>
  </si>
  <si>
    <t xml:space="preserve">             c) Positioning of new guard circulation pumps and Heat Exchanger</t>
  </si>
  <si>
    <t xml:space="preserve">             Piping </t>
  </si>
  <si>
    <t xml:space="preserve">                Provision of 6" nozzle in Guard Tower circulation tank</t>
  </si>
  <si>
    <t xml:space="preserve">                chilled Water inlet and Outlet Pipe laying</t>
  </si>
  <si>
    <t xml:space="preserve">                Hypo Pump suction and Delivery Line Laying </t>
  </si>
  <si>
    <t xml:space="preserve">                Hook Up with Existing System</t>
  </si>
  <si>
    <t xml:space="preserve">          3.1 Hypo circulation System</t>
  </si>
  <si>
    <t xml:space="preserve">             Provision of 6" nozzle in hypo circulation tank</t>
  </si>
  <si>
    <t xml:space="preserve">                Prefabrication of Hypo Pumps Suction and Delivery Lines</t>
  </si>
  <si>
    <t xml:space="preserve">                Prefabrication of Chilled Water Pipe Lines To PHE</t>
  </si>
  <si>
    <t xml:space="preserve">                Removal of Old pump-A</t>
  </si>
  <si>
    <t xml:space="preserve">                Civil bed modification</t>
  </si>
  <si>
    <t xml:space="preserve">                Positioning of new pump-A</t>
  </si>
  <si>
    <t xml:space="preserve">                Removal of Old PHE </t>
  </si>
  <si>
    <t xml:space="preserve">                Positioning Of New PHE</t>
  </si>
  <si>
    <t xml:space="preserve">                Removal of Old pump-B</t>
  </si>
  <si>
    <t xml:space="preserve">             Positioning of new pump - B</t>
  </si>
  <si>
    <t xml:space="preserve">             Piping and Instrumentation</t>
  </si>
  <si>
    <t xml:space="preserve">             Hook up with Existing System</t>
  </si>
  <si>
    <t xml:space="preserve">       4.1 Hypo Blowers</t>
  </si>
  <si>
    <t xml:space="preserve">          Civil Bed new Blower A</t>
  </si>
  <si>
    <t xml:space="preserve">             RCC Level 1</t>
  </si>
  <si>
    <t xml:space="preserve">             RCC Level 2</t>
  </si>
  <si>
    <t xml:space="preserve">             Erection of VFD for new blower - A</t>
  </si>
  <si>
    <t xml:space="preserve">             Positioning of new blower-A</t>
  </si>
  <si>
    <t xml:space="preserve">             Prefabrication of Hypo Blower Suction and Delivery Lines</t>
  </si>
  <si>
    <t xml:space="preserve">             Laying of PreFabricated Hypo Blower Lines</t>
  </si>
  <si>
    <t xml:space="preserve">             Hook Up with Existing System</t>
  </si>
  <si>
    <t xml:space="preserve">             Erection of VFD for new blower - B</t>
  </si>
  <si>
    <t xml:space="preserve">          Removal of Old blower-B</t>
  </si>
  <si>
    <t xml:space="preserve">          Civil bed modification</t>
  </si>
  <si>
    <t xml:space="preserve">          d) Positioning of new blower - B</t>
  </si>
  <si>
    <t xml:space="preserve">          Piping and Instrumentation</t>
  </si>
  <si>
    <t xml:space="preserve">          Hook UP with Existing System</t>
  </si>
  <si>
    <t xml:space="preserve">       3.2 Acidic Wash Tower system</t>
  </si>
  <si>
    <t xml:space="preserve">          Receipt of Acidic wash tower</t>
  </si>
  <si>
    <t xml:space="preserve">          a) Removal of Old acidic wash tower circulation pumps and tower</t>
  </si>
  <si>
    <t xml:space="preserve">          Civil Bed Modification for Acidic Wash Tower and Circulation Pumps</t>
  </si>
  <si>
    <t xml:space="preserve">          c) Positioning of acidic wash tower and Circulation pumps</t>
  </si>
  <si>
    <t xml:space="preserve">          Prefabricaton of Acidic Wash Tower And Circulation Pumps Lines</t>
  </si>
  <si>
    <t xml:space="preserve">          Hook up with Existing System</t>
  </si>
  <si>
    <t xml:space="preserve">       3.3 Caustic Over Head Tank</t>
  </si>
  <si>
    <t xml:space="preserve">          Arrival of contractor and start of the work</t>
  </si>
  <si>
    <t xml:space="preserve">          Erection of structures</t>
  </si>
  <si>
    <t xml:space="preserve">          welding of structures</t>
  </si>
  <si>
    <t xml:space="preserve">          Erection and welding of handrails</t>
  </si>
  <si>
    <t xml:space="preserve">          painting of structures</t>
  </si>
  <si>
    <t xml:space="preserve">          Receipt of OHT</t>
  </si>
  <si>
    <t xml:space="preserve">          Erection of OHT</t>
  </si>
  <si>
    <t xml:space="preserve">          Cleaning &amp; Leak Testing</t>
  </si>
  <si>
    <t xml:space="preserve">          Commissioning of Caustic OHT</t>
  </si>
  <si>
    <t xml:space="preserve">          3.3 Chiller </t>
  </si>
  <si>
    <t xml:space="preserve">             Delay in Construction</t>
  </si>
  <si>
    <t xml:space="preserve">             RR masnory work</t>
  </si>
  <si>
    <t xml:space="preserve">             Earth filling &amp; soil consolidation</t>
  </si>
  <si>
    <t xml:space="preserve">             PCC and RCC flooring</t>
  </si>
  <si>
    <t xml:space="preserve">          3.4 Erection of Chiller </t>
  </si>
  <si>
    <t xml:space="preserve">             a) Positioing of Chiller</t>
  </si>
  <si>
    <t xml:space="preserve">             b)Erection of chiller</t>
  </si>
  <si>
    <t xml:space="preserve">          3.4 Erection of Chilled water storage tank</t>
  </si>
  <si>
    <t xml:space="preserve">             Contract Finalization</t>
  </si>
  <si>
    <t xml:space="preserve">             modification of proposed chilled water tank</t>
  </si>
  <si>
    <t xml:space="preserve">             Positioing of Chilled water tank</t>
  </si>
  <si>
    <t xml:space="preserve">          4.1 Chilled water pumps</t>
  </si>
  <si>
    <t xml:space="preserve">             Receipt of Chilled Water Pumps</t>
  </si>
  <si>
    <t xml:space="preserve">                Pipe Rack Extension In Chilled Water Area</t>
  </si>
  <si>
    <t xml:space="preserve">                Laying Of Chilled Water Pipe Lines for Chiller</t>
  </si>
  <si>
    <t xml:space="preserve">                Pipe Rack Extension In drying Tower Area</t>
  </si>
  <si>
    <t xml:space="preserve">                Main Pipe Rack Extension</t>
  </si>
  <si>
    <t xml:space="preserve">                Pipe Rack Extension In Hypo Area</t>
  </si>
  <si>
    <t xml:space="preserve">                Prefabricaton of Chilled Water inlet and Outlet Pipings </t>
  </si>
  <si>
    <t xml:space="preserve">                Laying of Chilled Water Pipe Lines </t>
  </si>
  <si>
    <t xml:space="preserve">                Fabrication of Pipe Lines </t>
  </si>
  <si>
    <t xml:space="preserve">                Pressure Testing</t>
  </si>
  <si>
    <t xml:space="preserve">                Insulation </t>
  </si>
  <si>
    <t xml:space="preserve">             Removal of Old chilled water pump-A</t>
  </si>
  <si>
    <t xml:space="preserve">             Positioning of new pump-A</t>
  </si>
  <si>
    <t xml:space="preserve">             Hook up With Existing System</t>
  </si>
  <si>
    <t xml:space="preserve">             Removal of Old chilled water pump-B</t>
  </si>
  <si>
    <t xml:space="preserve">          N2 Unit</t>
  </si>
  <si>
    <t xml:space="preserve">             Receipt of N2 Unit</t>
  </si>
  <si>
    <t xml:space="preserve">             Positioning of N2 unit</t>
  </si>
  <si>
    <t xml:space="preserve">       a) Cleaning and Flushing ( Tanks, Equipments and Pipe lines )</t>
  </si>
  <si>
    <t xml:space="preserve">          flushing &amp; leak checking</t>
  </si>
  <si>
    <t xml:space="preserve">          Insulation</t>
  </si>
  <si>
    <t/>
  </si>
  <si>
    <t xml:space="preserve">   Erection of HT Panel</t>
  </si>
  <si>
    <t xml:space="preserve">   HT Panel for 22 kV Substation</t>
  </si>
  <si>
    <t xml:space="preserve">   Unloading of Rectifier</t>
  </si>
  <si>
    <t xml:space="preserve">   Rectifier Transformer 23kA 690 Volts</t>
  </si>
  <si>
    <t xml:space="preserve">   Erection of transformer</t>
  </si>
  <si>
    <t xml:space="preserve">   Copper Busbar &amp; Accs at cell house side</t>
  </si>
  <si>
    <t xml:space="preserve">   Copper Busbar &amp; Accs at rectifier side</t>
  </si>
  <si>
    <t xml:space="preserve">   Electrical Miscellanous Civil Jobs</t>
  </si>
  <si>
    <t xml:space="preserve">   Civil work in 4000 KVA Auxilliary Transformer</t>
  </si>
  <si>
    <t xml:space="preserve">   Eletrical civil foundation</t>
  </si>
  <si>
    <t xml:space="preserve">   Main PCC - HT room</t>
  </si>
  <si>
    <t xml:space="preserve">   Aux PCC - HT room</t>
  </si>
  <si>
    <t xml:space="preserve">   MCC -1 - Brine plant</t>
  </si>
  <si>
    <t xml:space="preserve">   MCC - 3A - DG extension room</t>
  </si>
  <si>
    <t xml:space="preserve">   MCC- 3 - DG room</t>
  </si>
  <si>
    <t xml:space="preserve">   MCC - 4 - Boiler House</t>
  </si>
  <si>
    <t xml:space="preserve">   MCC - 6 - Mechanical Work shop</t>
  </si>
  <si>
    <t xml:space="preserve">   MCC - 10 - Boiler House</t>
  </si>
  <si>
    <t xml:space="preserve">   MCC-12 - Brine Plant</t>
  </si>
  <si>
    <t xml:space="preserve">   DCS Supply &amp; erection</t>
  </si>
  <si>
    <t xml:space="preserve">   DCS Panel Room Modification</t>
  </si>
  <si>
    <t xml:space="preserve">   FalseFloor</t>
  </si>
  <si>
    <t xml:space="preserve">   Erection of False Floor</t>
  </si>
  <si>
    <t>#</t>
  </si>
  <si>
    <t>Final  Cost</t>
  </si>
  <si>
    <t>Final Res Name</t>
  </si>
  <si>
    <t>Formual Res Name</t>
  </si>
  <si>
    <t>Formla Cost</t>
  </si>
  <si>
    <t>Civil work in 4000 KVA Auxilliary Transformer, Electrical Miscellanous Civil Jobs, Eletrical civil foundation</t>
  </si>
  <si>
    <t>Civil work in 4000 KVA Auxilliary Transformer, Eletrical civil foundation, Electrical Miscellanous Civil Jobs</t>
  </si>
  <si>
    <t>DCS Supply &amp; erection, DCS Panel Room Modification, FalseFloor, Erection of False Floor</t>
  </si>
  <si>
    <t>Erection of HT Panel, HT Panel for 22 kV Substation</t>
  </si>
  <si>
    <t xml:space="preserve">               Breaking Of Wall Between Anolyte and Catholyte Tank</t>
  </si>
  <si>
    <t xml:space="preserve">          Anolyte drain tank / individual Catholyte circulation tank and pump</t>
  </si>
  <si>
    <t xml:space="preserve">            Receipt of Chlorine compressor</t>
  </si>
  <si>
    <t xml:space="preserve">            Receipt of Guard Tower Pump</t>
  </si>
  <si>
    <t xml:space="preserve">            Receipt of Hypo Circulation Pumps</t>
  </si>
  <si>
    <t xml:space="preserve">            Erection Contract Mobilization</t>
  </si>
  <si>
    <t xml:space="preserve">            Receipt of Hypo Blowers</t>
  </si>
  <si>
    <t xml:space="preserve">         Mobilization of Erection Material</t>
  </si>
  <si>
    <t xml:space="preserve">               Erection Contract Mobilization</t>
  </si>
  <si>
    <t xml:space="preserve">   Civil Foundation for Saturator</t>
  </si>
  <si>
    <t xml:space="preserve">   Internals for saturator- 1 lot</t>
  </si>
  <si>
    <t xml:space="preserve">   FRP pipes and fittings - Modern - Brine plant - Supply and Erection</t>
  </si>
  <si>
    <t xml:space="preserve">   Valve supports and Pipe supports - Supply and Erection</t>
  </si>
  <si>
    <t xml:space="preserve">   Civil Foundation for Clear Brine tank</t>
  </si>
  <si>
    <t xml:space="preserve">   Inspection charges for Rubber lined tanks</t>
  </si>
  <si>
    <t xml:space="preserve">   Clear Brine tank- 1 No - T 118 A</t>
  </si>
  <si>
    <t xml:space="preserve">   Clear Brine pump-- 2 Nos -</t>
  </si>
  <si>
    <t xml:space="preserve">   Motor- For Clear Brine pump - 2 nos</t>
  </si>
  <si>
    <t xml:space="preserve">   Civil Foundation for UF feed tank</t>
  </si>
  <si>
    <t xml:space="preserve">   UF feed tank- 1 No - T 108 A</t>
  </si>
  <si>
    <t xml:space="preserve">   UF feed pump- 120 M3/hr - 1 No -</t>
  </si>
  <si>
    <t xml:space="preserve">   Motor- For UF feed pump - 1 no</t>
  </si>
  <si>
    <t xml:space="preserve">   Filter Press- 1 No - F 116</t>
  </si>
  <si>
    <t xml:space="preserve">   Building Structure of Ion exchange column pipes and valves</t>
  </si>
  <si>
    <t xml:space="preserve">   Fabrication and Erection of CS &amp; SS Pipelines</t>
  </si>
  <si>
    <t xml:space="preserve">   PVC pipes and fittings for Chilled water Utilities</t>
  </si>
  <si>
    <t xml:space="preserve">   MS Stesl items for HT Panel</t>
  </si>
  <si>
    <t xml:space="preserve">   Foundation Bolt for Rectifier</t>
  </si>
  <si>
    <t xml:space="preserve">   MS insert plates</t>
  </si>
  <si>
    <t xml:space="preserve">   Rectifier control room aluminum partition work etc</t>
  </si>
  <si>
    <t xml:space="preserve">   erection of Instruments</t>
  </si>
  <si>
    <t xml:space="preserve">   Polished Brine tank- 1 No - T 105 A</t>
  </si>
  <si>
    <t xml:space="preserve">   Polished Brine pumps- 90 M3/hr- 2 Nos -</t>
  </si>
  <si>
    <t xml:space="preserve">   Motor- For Polished Brine pump - 2 nos</t>
  </si>
  <si>
    <t xml:space="preserve">   Pure Brine tank- 1 No - 06TU008 A</t>
  </si>
  <si>
    <t xml:space="preserve">   Pure Brine pump- 90 M3/hr- 2 No -</t>
  </si>
  <si>
    <t xml:space="preserve">   Motor- For Pure Brine Pump - 2 nos</t>
  </si>
  <si>
    <t xml:space="preserve">   Ion Exchange column- 1 No</t>
  </si>
  <si>
    <t xml:space="preserve">   Fabrication and Erection of CS &amp; SS Pipelines &amp;    Erection of Metallic Pipelines</t>
  </si>
  <si>
    <t xml:space="preserve">   Electrolyzers footings</t>
  </si>
  <si>
    <t xml:space="preserve">   MS Steel Items of cell house platform</t>
  </si>
  <si>
    <t xml:space="preserve">   Erection of Bus Bar at rectifier room and Cell house</t>
  </si>
  <si>
    <t xml:space="preserve">   Electrolyser assembly</t>
  </si>
  <si>
    <t xml:space="preserve">   Electrolyzers(Imported)- 1 lot</t>
  </si>
  <si>
    <t xml:space="preserve">   FRP pipes and fittings - CPP - cell house and Cl2/H2 handling - supply and Erection</t>
  </si>
  <si>
    <t xml:space="preserve">   Pit Extension</t>
  </si>
  <si>
    <t xml:space="preserve">   Catholyte circulation tank- 1 No</t>
  </si>
  <si>
    <t xml:space="preserve">   Anolyte Circulation Tank- 1 No</t>
  </si>
  <si>
    <t xml:space="preserve">   Catholyte circulation pumps- 2 Nos -</t>
  </si>
  <si>
    <t xml:space="preserve">   Anolyte Circulation pumps- 2 Nos -</t>
  </si>
  <si>
    <t xml:space="preserve">   Motor for Anolyte circulation pump - 2 nos</t>
  </si>
  <si>
    <t xml:space="preserve">   Motor for catholyte circulation pump - 2 nos</t>
  </si>
  <si>
    <t xml:space="preserve">   Anolye Drain tank- 1 No</t>
  </si>
  <si>
    <t xml:space="preserve">   Anolyte Drain pump- 1 No -</t>
  </si>
  <si>
    <t xml:space="preserve">   Drain anolyte transfer pump- 1 No -</t>
  </si>
  <si>
    <t xml:space="preserve">   Inspection charges for FRP tanks</t>
  </si>
  <si>
    <t xml:space="preserve">   Individual catholyte tank- 1 No</t>
  </si>
  <si>
    <t xml:space="preserve">   Motor for Individual catholyte circulation pump - 1 no</t>
  </si>
  <si>
    <t xml:space="preserve">   H2 vent gas stack- 1 No -</t>
  </si>
  <si>
    <t xml:space="preserve">   Flame arrestor - 1 No</t>
  </si>
  <si>
    <t xml:space="preserve">   Chlorine gas pressure seal pot- 1 No</t>
  </si>
  <si>
    <t xml:space="preserve">   Catholyte Heat exchanger-1 No -</t>
  </si>
  <si>
    <t xml:space="preserve">   Individual catholyte heat exchanger- 1 No -</t>
  </si>
  <si>
    <t xml:space="preserve">   Sample cooler- 1 No -</t>
  </si>
  <si>
    <t xml:space="preserve">   Structural building for head tanks CDU etc.</t>
  </si>
  <si>
    <t xml:space="preserve">   Catholyte head tank- 1 No</t>
  </si>
  <si>
    <t xml:space="preserve">   Pure Brine head tank - 1 No</t>
  </si>
  <si>
    <t xml:space="preserve">   Cl2/H2 handling section Building foundation</t>
  </si>
  <si>
    <t xml:space="preserve">   Civil Equipment Foundation at Hydrogen and Chlorine Sections</t>
  </si>
  <si>
    <t xml:space="preserve">   Structural for Cl2 / H2 washing section</t>
  </si>
  <si>
    <t xml:space="preserve">   Cl2 gas mist eliminator - Housing- 1 No</t>
  </si>
  <si>
    <t xml:space="preserve">   Cl2 Mist Eliminator candle</t>
  </si>
  <si>
    <t xml:space="preserve">   H2 gas mist eliminator Housing - 1 No</t>
  </si>
  <si>
    <t xml:space="preserve">   H2 gas mist eliminator candle - 2 Nos</t>
  </si>
  <si>
    <t xml:space="preserve">   Brine Dechlorination Tower - T401- 1 No</t>
  </si>
  <si>
    <t xml:space="preserve">   Hydrogen buffer vessel - 1 No</t>
  </si>
  <si>
    <t xml:space="preserve">   Sodium Sulphite OHT- 1 No - T 403</t>
  </si>
  <si>
    <t xml:space="preserve">   Dechlorination Tower Condensate Separator - SP 401- 1 No</t>
  </si>
  <si>
    <t xml:space="preserve">   Sodium sulphite preparation tank - T 402- 1 No</t>
  </si>
  <si>
    <t xml:space="preserve">   Cl2 wash tower 1 - 1 No</t>
  </si>
  <si>
    <t xml:space="preserve">   Cl2 wash tower 2 - 1 No</t>
  </si>
  <si>
    <t xml:space="preserve">   Hydrogen wash tower-1 - 1No</t>
  </si>
  <si>
    <t xml:space="preserve">   Hydrogen wash tower-2 - 1 No</t>
  </si>
  <si>
    <t xml:space="preserve">   Chlorine wash tower 1 packing support- 1 No</t>
  </si>
  <si>
    <t xml:space="preserve">   Chlorine wash tower 2 packing support-1 No</t>
  </si>
  <si>
    <t xml:space="preserve">   Inspection charges for Hydrogen wash tower 1&amp;2</t>
  </si>
  <si>
    <t xml:space="preserve">   Dechlorination Tower Vapor Condenser - 1 No</t>
  </si>
  <si>
    <t xml:space="preserve">   Instrument Cooler - 1 No</t>
  </si>
  <si>
    <t xml:space="preserve">   PHE for Cl2 wash tower - 1 - 1 No</t>
  </si>
  <si>
    <t xml:space="preserve">   PHE for Cl2 wash tower - 2 - 1 No</t>
  </si>
  <si>
    <t xml:space="preserve">   Hydrogen wash tower-1 cooler -1 No</t>
  </si>
  <si>
    <t xml:space="preserve">   Hydrogen wash tower-2 cooler - 1 No</t>
  </si>
  <si>
    <t xml:space="preserve">   78% sulphuric Acid cooler E-504</t>
  </si>
  <si>
    <t xml:space="preserve">   DB heat exchanger- 1No -</t>
  </si>
  <si>
    <t xml:space="preserve">   NaOH product cooler- 1 No -</t>
  </si>
  <si>
    <t xml:space="preserve">   Dechlorination Tower Pumps - 2 Nos</t>
  </si>
  <si>
    <t xml:space="preserve">   Sodium Sulphite Pumps - 2 Nos</t>
  </si>
  <si>
    <t xml:space="preserve">   Cl2 wash tower 1 circulation Pumps - 2 Nos</t>
  </si>
  <si>
    <t xml:space="preserve">   Cl2 wash tower 2 circulation Pumps - 2 Nos</t>
  </si>
  <si>
    <t xml:space="preserve">   Hydrogen wash tower-1 Pumps - 2 No</t>
  </si>
  <si>
    <t xml:space="preserve">   Hydrogen wash tower-2 Pumps - 2 No</t>
  </si>
  <si>
    <t xml:space="preserve">   Motor for Chlorine wash tower pump - 1 - 2 nos</t>
  </si>
  <si>
    <t xml:space="preserve">   Motor for Chlorine wash tower pump - 2 - 2 nos</t>
  </si>
  <si>
    <t xml:space="preserve">   Air Blower - 2 No</t>
  </si>
  <si>
    <t xml:space="preserve">   Pipe rack - Supply and Erection</t>
  </si>
  <si>
    <t xml:space="preserve">   Fabrication and Erection of CS &amp; SS Pipelines     Erection of Metallic Pipelines</t>
  </si>
  <si>
    <t xml:space="preserve">   Schaefer's DIaphragm PG Air Blower B-401 A Discharge</t>
  </si>
  <si>
    <t xml:space="preserve">   Schaefer's DIaphragm PG Air Blower B-401 B Discharge</t>
  </si>
  <si>
    <t xml:space="preserve">   Diaph.Seal PG P-401 A Pump Discharge</t>
  </si>
  <si>
    <t xml:space="preserve">   Diaph.Seal PG P-401 B Pump Discharge</t>
  </si>
  <si>
    <t xml:space="preserve">   Diaph.Seal PG P-402 A Pump Discharge</t>
  </si>
  <si>
    <t xml:space="preserve">   Diaph.Seal PG P-402 B Pump Discharge</t>
  </si>
  <si>
    <t xml:space="preserve">   Rotameter Air Blower B-401 A/B Comm.Disch.</t>
  </si>
  <si>
    <t xml:space="preserve">   Rotameter 18% Caustic From B/L</t>
  </si>
  <si>
    <t xml:space="preserve">   Rotameter Brine O/L Cooler E-401</t>
  </si>
  <si>
    <t xml:space="preserve">   Std.Bimetallic Temp. gauge Vapour Condenser E-402 inlet gas</t>
  </si>
  <si>
    <t xml:space="preserve">   Std.Bimetallic Temp. gauge Vapour Condenser E-402 Cooling Water Return</t>
  </si>
  <si>
    <t xml:space="preserve">   Temp. Trans. Condensate Separator SP-401 inlet gas</t>
  </si>
  <si>
    <t xml:space="preserve">   RTD Element Condensate Separator SP-401 inlet gas</t>
  </si>
  <si>
    <t xml:space="preserve">   Temp. Trans.Dechlorination Tank D-401</t>
  </si>
  <si>
    <t xml:space="preserve">   RTD Element Dechlorination Tank D-401</t>
  </si>
  <si>
    <t xml:space="preserve">   Remote Seal Trans. Dechlorination Tank D-401</t>
  </si>
  <si>
    <t xml:space="preserve">   Diaphragm Control valve Dechlorination Tank D-401</t>
  </si>
  <si>
    <t xml:space="preserve">   pH Transmitter Brine Outlet E-401</t>
  </si>
  <si>
    <t xml:space="preserve">   ORP Transmitter Brine Outlet E-401</t>
  </si>
  <si>
    <t xml:space="preserve">   Globe Control Valve Brine Outlet E-401</t>
  </si>
  <si>
    <t xml:space="preserve">   Magflow Trans. Return Brine to Saturator</t>
  </si>
  <si>
    <t xml:space="preserve">   Magflow Trans. Sodium Sulphate from T-403</t>
  </si>
  <si>
    <t xml:space="preserve">   Flanged Mounted Trans.Sodium Sulphite Filter Tank T-402</t>
  </si>
  <si>
    <t xml:space="preserve">   Flanged Mounted Trans.Sodium Sulphite Over Head Tank T-403</t>
  </si>
  <si>
    <t xml:space="preserve">   Ball Control Valve Sodium Sulphate from T-403</t>
  </si>
  <si>
    <t xml:space="preserve">   Ball Control Valve From T 403 Tank</t>
  </si>
  <si>
    <t xml:space="preserve">   Temp. Trans. Chlorine Gas from Cell House to Chlorine Recuperator</t>
  </si>
  <si>
    <t xml:space="preserve">   RTD Element Chlorine Gas from Cell House to Chlorine Recuperator</t>
  </si>
  <si>
    <t xml:space="preserve">   Std.Bimetallic Temp. gauge Polished Brine O/L Recuparator</t>
  </si>
  <si>
    <t xml:space="preserve">   Std.Bimetallic Temp. gauge Polished Brine I/L Recuperator</t>
  </si>
  <si>
    <t xml:space="preserve">   Std.Bimetallic Temp. gauge Cooling water Return</t>
  </si>
  <si>
    <t xml:space="preserve">   Std.Bimetallic Temp. gauge Cooler E-502 to Chlorine Wash Tower-I</t>
  </si>
  <si>
    <t xml:space="preserve">   Std.Bimetallic Temp. gauge Chlorine Wash Tower-II</t>
  </si>
  <si>
    <t xml:space="preserve">   Std.Bimetallic Temp. gauge Chilled water Return</t>
  </si>
  <si>
    <t xml:space="preserve">   Std.Bimetallic Temp. gaugeCooler E-503 to Chlorine Wash Tower-II</t>
  </si>
  <si>
    <t xml:space="preserve">   Diaph.Seal PG Clorine Gas from Cell House</t>
  </si>
  <si>
    <t xml:space="preserve">   Diaph.Seal PG Clorine Recuperator to Chlorine Wash Tower-I</t>
  </si>
  <si>
    <t xml:space="preserve">   Standard PG Cooling Water Supply</t>
  </si>
  <si>
    <t xml:space="preserve">   Diaph.Seal PG Chlorine Wash Tower-I to Chlorine Wash Tower-II</t>
  </si>
  <si>
    <t xml:space="preserve">   Diaph.Seal PG P-501 A Pump Discharge</t>
  </si>
  <si>
    <t xml:space="preserve">   Diaph.Seal PG P-501 B Pump Discharge</t>
  </si>
  <si>
    <t xml:space="preserve">   Diaph.Seal PG Mist Eliminator Inlet</t>
  </si>
  <si>
    <t xml:space="preserve">   Diaph.Seal PG P-502 A Pump Discharge</t>
  </si>
  <si>
    <t xml:space="preserve">   Diaph.Seal PG P-502 B Pump Discharge</t>
  </si>
  <si>
    <t xml:space="preserve">   Standard PG Chilled Water Supply</t>
  </si>
  <si>
    <t xml:space="preserve">   Temp. Trans.Chlorine Wash Tower-I to Chlorine Wash Tower-II</t>
  </si>
  <si>
    <t xml:space="preserve">   RTD Element Chlorine Wash Tower-I to Chlorine Wash Tower-II</t>
  </si>
  <si>
    <t xml:space="preserve">   Temp. Trans.Clorine Recuperator to Chlorine Wash Tower-I</t>
  </si>
  <si>
    <t xml:space="preserve">   RTD Element Clorine Recuperator to Chlorine Wash Tower-I</t>
  </si>
  <si>
    <t xml:space="preserve">   Temp. Trans. Chlorine Wash Tower-I</t>
  </si>
  <si>
    <t xml:space="preserve">   RTD Element Chlorine Wash Tower-I</t>
  </si>
  <si>
    <t xml:space="preserve">   Temp. Trans. Chlorine Wash Tower-II to Mist Eliminator</t>
  </si>
  <si>
    <t xml:space="preserve">   RTD Element Chlorine Wash Tower-II to Mist Eliminator</t>
  </si>
  <si>
    <t xml:space="preserve">   Temp. Trans. Chlorine Wash Tower-II Cooler Outlet</t>
  </si>
  <si>
    <t xml:space="preserve">   RTD Element Chlorine Wash Tower-II Cooler Outlet</t>
  </si>
  <si>
    <t xml:space="preserve">   Butterfly Control valve Wet Cl2 Gas Header</t>
  </si>
  <si>
    <t xml:space="preserve">   Rotameter Process Water to T-502</t>
  </si>
  <si>
    <t xml:space="preserve">   Rotameter Process Water to T-501</t>
  </si>
  <si>
    <t xml:space="preserve">   Remote Seal Trans. Chlorine Wash Tower-I T-501</t>
  </si>
  <si>
    <t xml:space="preserve">   Globe Control valve Chlorine Wash Tower-I T-501</t>
  </si>
  <si>
    <t xml:space="preserve">   Magflow Trans. Cooler E-502 Outlet</t>
  </si>
  <si>
    <t xml:space="preserve">   Magflow Trans. Cooler E-503 Outlet</t>
  </si>
  <si>
    <t xml:space="preserve">   Globe Control Valve Chlorine Wash Tower-II Cooler Outlet</t>
  </si>
  <si>
    <t xml:space="preserve">   Magnetic Chlorine Wash Tower-II</t>
  </si>
  <si>
    <t xml:space="preserve">   Std.Bimetallic Temp. gauge Hydrogen Gas from Header</t>
  </si>
  <si>
    <t xml:space="preserve">   Std.Bimetallic Temp. gauge Hydrogen Gas Wash Tower-I to Hydrogen Gas Wash Tower-II</t>
  </si>
  <si>
    <t xml:space="preserve">   Std.Bimetallic Temp. gauge Cooler E-601 Water Outlet</t>
  </si>
  <si>
    <t xml:space="preserve">   Std.Bimetallic Temp. gauge Hydrogen Gas Wash Tower-II</t>
  </si>
  <si>
    <t xml:space="preserve">   Std.Bimetallic Temp. gaugeChilled water Return</t>
  </si>
  <si>
    <t xml:space="preserve">   Std.Bimetallic Temp. gaugeHydrogen Wash Tower-II Cooler Outlet</t>
  </si>
  <si>
    <t xml:space="preserve">   Diaph.Seal PG Hydrogen Gas Wash Tower-I to Hydrogen Gas Wash Tower-II</t>
  </si>
  <si>
    <t xml:space="preserve">   Diaph.Seal PG Hydrogen Gas from Header</t>
  </si>
  <si>
    <t xml:space="preserve">   Diaph.Seal PG P-601 A Pump Discharge</t>
  </si>
  <si>
    <t xml:space="preserve">   Diaph.Seal PG P-601 B Pump Discharge</t>
  </si>
  <si>
    <t xml:space="preserve">   Diaph.Seal PG P-602 A Pump Discharge</t>
  </si>
  <si>
    <t xml:space="preserve">   Diaph.Seal PG P-602 B Pump Discharge</t>
  </si>
  <si>
    <t xml:space="preserve">   Standard PG Hydrogen Gas Wash Tower-II to Mist Eliminator</t>
  </si>
  <si>
    <t xml:space="preserve">   Temp. Trans. Hydrogen Gas Wash Tower-I</t>
  </si>
  <si>
    <t xml:space="preserve">   RTD Element Hydrogen Gas Wash Tower-I</t>
  </si>
  <si>
    <t xml:space="preserve">   Temp. Trans. Hydrogen Gas Wash Tower-II to Mist Eliminator</t>
  </si>
  <si>
    <t xml:space="preserve">   RTD Element Hydrogen Gas Wash Tower-II to Mist Eliminator</t>
  </si>
  <si>
    <t xml:space="preserve">   Temp. Trans.FA-601 Flame Arrestor</t>
  </si>
  <si>
    <t xml:space="preserve">   RTD Element FA-601 Flame Arrestor</t>
  </si>
  <si>
    <t xml:space="preserve">   RTD Element Hydrogen Gas to Hydrogen Gas Wash Tower-I</t>
  </si>
  <si>
    <t xml:space="preserve">   Globe Control valve Diffl Pressure between N2 &amp; Cl2 O/L Electrolyser</t>
  </si>
  <si>
    <t xml:space="preserve">   On-Off Valve Nitrogen To FA-601</t>
  </si>
  <si>
    <t xml:space="preserve">   Butterfly Control Valve Hydrogen Gas To Hydrogen Holder</t>
  </si>
  <si>
    <t xml:space="preserve">   Standard Pr.Trans.Hydrogen Gas To Hydrogen Holder</t>
  </si>
  <si>
    <t xml:space="preserve">   Remote Seal Trans. Hydrogen Gas Wash Tower-I T-601</t>
  </si>
  <si>
    <t xml:space="preserve">   Globe Control Valve Hydrogen Gas Wash Tower-I T-601</t>
  </si>
  <si>
    <t xml:space="preserve">   Rotameter P-601 A/B Pump Comm.Disch.</t>
  </si>
  <si>
    <t xml:space="preserve">   Rotameter DM Water to T-602</t>
  </si>
  <si>
    <t xml:space="preserve">   Rotameter P-602 A/B Pump Comm.Disch.</t>
  </si>
  <si>
    <t xml:space="preserve">   Rotameter DM Water to T-602 gas outlet line</t>
  </si>
  <si>
    <t xml:space="preserve">   MagneticHydrogen Gas Wash Tower-II T-602</t>
  </si>
  <si>
    <t xml:space="preserve">   Cl2 drying Tower - 1 No</t>
  </si>
  <si>
    <t xml:space="preserve">   98% Sulphuric Acid Dosing Pumps - 2 Nos</t>
  </si>
  <si>
    <t xml:space="preserve">   78% sulphuric Acid circulation pumps - 2 Nos</t>
  </si>
  <si>
    <t xml:space="preserve">   Dry chlorine equipment civil foundation work</t>
  </si>
  <si>
    <t xml:space="preserve">   Chlorine compressor</t>
  </si>
  <si>
    <t xml:space="preserve">   Foundation for Hypo Plant equipments</t>
  </si>
  <si>
    <t xml:space="preserve">   Guard tower hypo cooler -1 No</t>
  </si>
  <si>
    <t xml:space="preserve">   Guard tower pump - 1 No</t>
  </si>
  <si>
    <t xml:space="preserve">   Motor for Guard tower circulation pump - 1 no</t>
  </si>
  <si>
    <t xml:space="preserve">   PVC pipes and fittings for Hypo plant</t>
  </si>
  <si>
    <t xml:space="preserve">   Hypo Circulation Pump - 2 Nos</t>
  </si>
  <si>
    <t xml:space="preserve">   Motor for Hypo circulation pump - 2 nos</t>
  </si>
  <si>
    <t xml:space="preserve">   Hypo Cooler - 1 No</t>
  </si>
  <si>
    <t xml:space="preserve">   Hypo Blowers - 2 Nos</t>
  </si>
  <si>
    <t xml:space="preserve">   Acidic Wash Tower - 1 No</t>
  </si>
  <si>
    <t xml:space="preserve">   Acidic water circulation pump - 2 Nos</t>
  </si>
  <si>
    <t xml:space="preserve">   Fabricaiton and erection of over head Tank Structure</t>
  </si>
  <si>
    <t xml:space="preserve">   Caustic OHT - 1 No</t>
  </si>
  <si>
    <t xml:space="preserve">   Foundation for Chiller 210 TR &amp; N2 Generator Unit</t>
  </si>
  <si>
    <t xml:space="preserve">   Air cooled chiller- 1 No</t>
  </si>
  <si>
    <t xml:space="preserve">   Chilled water circulation pumps 250 M3/hr 40M Head - 2 nos</t>
  </si>
  <si>
    <t xml:space="preserve">   Nitrogen generation unit with nitrogen receiver- 20 NM3/hr- 1 lot</t>
  </si>
  <si>
    <t>Resource</t>
  </si>
  <si>
    <t>Amount</t>
  </si>
  <si>
    <t>Resource collection</t>
  </si>
  <si>
    <t>Resource Collection</t>
  </si>
  <si>
    <t>Resource Group</t>
  </si>
  <si>
    <t xml:space="preserve">         Erection of cable tray and support</t>
  </si>
  <si>
    <t xml:space="preserve">   Project Initiation</t>
  </si>
  <si>
    <t xml:space="preserve">      Project Initiation</t>
  </si>
  <si>
    <t xml:space="preserve">            Construction of Transformer oil Soak pit </t>
  </si>
  <si>
    <t xml:space="preserve">            Mobilization of electrical erection contractor</t>
  </si>
  <si>
    <t xml:space="preserve">            Mobilization of Erection Material</t>
  </si>
  <si>
    <t xml:space="preserve">               FRP Grating Fixing</t>
  </si>
  <si>
    <t xml:space="preserve">            Receipt of Hypo Plant Pipes and Fittings</t>
  </si>
  <si>
    <t xml:space="preserve">            Trail run of Chiller</t>
  </si>
  <si>
    <t xml:space="preserve">             6. Commissioning of plant</t>
  </si>
  <si>
    <t xml:space="preserve">             Laying of cables (Electrical and Instrument)</t>
  </si>
  <si>
    <t xml:space="preserve">             Erection of instruments , Testing</t>
  </si>
  <si>
    <t xml:space="preserve">             Erection of MCC and Motors</t>
  </si>
  <si>
    <t xml:space="preserve">                MCC-6</t>
  </si>
  <si>
    <t>TOTAL</t>
  </si>
  <si>
    <t>Project Initiation</t>
  </si>
  <si>
    <t>Primary Brine</t>
  </si>
  <si>
    <t>Electrical</t>
  </si>
  <si>
    <t>Utilities</t>
  </si>
  <si>
    <t>Hypo</t>
  </si>
  <si>
    <t>Dry Cl2 handling</t>
  </si>
  <si>
    <t>Cl2 - H2 handling</t>
  </si>
  <si>
    <t>Cell House</t>
  </si>
  <si>
    <t>Secondary brine</t>
  </si>
  <si>
    <t>Commissioning</t>
  </si>
  <si>
    <t>Instrumentation</t>
  </si>
  <si>
    <t xml:space="preserve">Total </t>
  </si>
  <si>
    <t>New WBS</t>
  </si>
  <si>
    <t>Total Allocation made</t>
  </si>
  <si>
    <t>Total allocation to be made</t>
  </si>
  <si>
    <t>Excess / ( Shortage allocation )</t>
  </si>
  <si>
    <t>Reconciliation</t>
  </si>
  <si>
    <t xml:space="preserve">   Aux transformer - 4 MVA</t>
  </si>
  <si>
    <t>Amount Allocated</t>
  </si>
  <si>
    <t>Amount to be allocated</t>
  </si>
  <si>
    <t>Total</t>
  </si>
  <si>
    <t>Total Allocation to be made</t>
  </si>
  <si>
    <t>Difference</t>
  </si>
  <si>
    <t xml:space="preserve">   LT Cables</t>
  </si>
  <si>
    <t xml:space="preserve">   FRP Cable Tray</t>
  </si>
  <si>
    <t xml:space="preserve">   Electrical erection</t>
  </si>
  <si>
    <t xml:space="preserve">   HT Cables - 1235 Mtrs</t>
  </si>
  <si>
    <t xml:space="preserve">   Statutory</t>
  </si>
  <si>
    <t xml:space="preserve">   Sandwich Bus duct for 4 MVA Transformer</t>
  </si>
  <si>
    <t>Actual</t>
  </si>
  <si>
    <t>Diff.</t>
  </si>
  <si>
    <t xml:space="preserve">   AC for DCS room</t>
  </si>
  <si>
    <t xml:space="preserve">   Analog Input module</t>
  </si>
  <si>
    <t xml:space="preserve">   Erection of cable tray and instruments</t>
  </si>
  <si>
    <t xml:space="preserve">   Instrumentation Cables</t>
  </si>
  <si>
    <t xml:space="preserve">   Lined ON/OFF Diaphragm Type Valve - 10 Nos &amp; Buterfly valve - 1 No</t>
  </si>
  <si>
    <t xml:space="preserve">   Magflow Trans.-Pump P-107 A &amp; B Comm.Discharge</t>
  </si>
  <si>
    <t xml:space="preserve">   Standard Pr.Trans. F-116 Inlet</t>
  </si>
  <si>
    <t xml:space="preserve">   Flanged Mounted Trans.Clear Brine Tank T-118A</t>
  </si>
  <si>
    <t xml:space="preserve">   Flanged Mounted Trans. UF Feed Tank T-108A</t>
  </si>
  <si>
    <t xml:space="preserve">   Magflow Trans. Pump P-108 A &amp; B Comm.Discharge</t>
  </si>
  <si>
    <t xml:space="preserve">   Ultrasonic Type Trans.Filtrate PIT</t>
  </si>
  <si>
    <t xml:space="preserve">   Vortex flow Trans. DM Water to T-404</t>
  </si>
  <si>
    <t xml:space="preserve">   Magflow Trans.32% HCL Acid to T-404</t>
  </si>
  <si>
    <t xml:space="preserve">   Globe Control Valve DM Water to T-404</t>
  </si>
  <si>
    <t xml:space="preserve">   Diaphragm Control Valve32% HCL Acid to T-404</t>
  </si>
  <si>
    <t xml:space="preserve">   Flanged Mounted Trans. Tank 06TU008 A</t>
  </si>
  <si>
    <t xml:space="preserve">   Magflow Trans. 06TU008 A Inlet</t>
  </si>
  <si>
    <t xml:space="preserve">   Magnetic Flow Meter Tag No: FT-1401</t>
  </si>
  <si>
    <t xml:space="preserve">   Hart Communicator</t>
  </si>
  <si>
    <t xml:space="preserve">   ASCO MAKE 3/2 WAY DIRECT OPERATED SOLENOID VALVE: NORMALLY CLOSED MODEL: WPB 320 A 202</t>
  </si>
  <si>
    <t xml:space="preserve">   pH Transmitter Static Mixer SM-1401 Outlet</t>
  </si>
  <si>
    <t xml:space="preserve">   Diaphragm Control Valve 20% HCL to SM-1401</t>
  </si>
  <si>
    <t xml:space="preserve">   Flanged Mounted Trans.Polished Brine Tank T-105A</t>
  </si>
  <si>
    <t xml:space="preserve">   Ball Control Valve Polished Brine Tank T-105A Inlet</t>
  </si>
  <si>
    <t xml:space="preserve">   pH Transmitter Polished Brine Tank T-105A Inlet</t>
  </si>
  <si>
    <t xml:space="preserve">   Diaph.Seal PG P-118 A Pump Discharge</t>
  </si>
  <si>
    <t xml:space="preserve">   Diaph.Seal PG P-118 B Pump Discharge</t>
  </si>
  <si>
    <t xml:space="preserve">   Diaph.Seal PG P-108 B Pump Discharge</t>
  </si>
  <si>
    <t xml:space="preserve">   Diaph.Seal PG P-116 A Pump Discharge</t>
  </si>
  <si>
    <t xml:space="preserve">   Diaph.Seal PG P-116 B Pump Discharge</t>
  </si>
  <si>
    <t xml:space="preserve">   Diaph.Seal PG P-117 A Pump Discharge</t>
  </si>
  <si>
    <t xml:space="preserve">   Diaph.Seal PG P-117 B Pump Discharge</t>
  </si>
  <si>
    <t xml:space="preserve">   Diaph.Seal PG P-403 A Pump Discharge</t>
  </si>
  <si>
    <t xml:space="preserve">   Diaph.Seal PG P-403 B Pump Discharge</t>
  </si>
  <si>
    <t xml:space="preserve">   Diaph.Seal PG P-008 A Pump Discharge</t>
  </si>
  <si>
    <t xml:space="preserve">   Diaph.Seal PG P-008 B Pump Discharge</t>
  </si>
  <si>
    <t xml:space="preserve">   Diaph.Seal PG P-105 A Pump Discharge</t>
  </si>
  <si>
    <t xml:space="preserve">   Diaph.Seal PG P-105 B Pump Discharge</t>
  </si>
  <si>
    <t xml:space="preserve">   Electrolyser Cell Voltage acquisition system</t>
  </si>
  <si>
    <t xml:space="preserve">   Flanged Leve Trans. Brine Head Tank V-205</t>
  </si>
  <si>
    <t xml:space="preserve">   Tubular Brine Head Tank V-205</t>
  </si>
  <si>
    <t xml:space="preserve">   Magflow Trans. Super Purified Brine to Electrolyzer-1</t>
  </si>
  <si>
    <t xml:space="preserve">   Magflow Trans. Super Purified Brine to Electrolyzer-2</t>
  </si>
  <si>
    <t xml:space="preserve">   Butterfly Control Valve Super Purified Brine to Electrolyzer-1</t>
  </si>
  <si>
    <t xml:space="preserve">   Butterfly Control Valve Super Purified Brine to Electrolyzer-2</t>
  </si>
  <si>
    <t xml:space="preserve">   Magflow Trans.NaOH to Electrolyzer-1</t>
  </si>
  <si>
    <t xml:space="preserve">   Magflow Trans.NaOH to Electrolyzer-2</t>
  </si>
  <si>
    <t xml:space="preserve">   Butterfly Control Valve NaOH to Electrolyzer-1</t>
  </si>
  <si>
    <t xml:space="preserve">   Butterfly Control Valve NaOH to Electrolyzer-2</t>
  </si>
  <si>
    <t xml:space="preserve">   Diaph.Seal PG Cl2 / Brine separator Electrolyzer -1 Outlet</t>
  </si>
  <si>
    <t xml:space="preserve">   Diaph.Seal PG Cl2 / Brine separator Electrolyzer -2 Outlet</t>
  </si>
  <si>
    <t xml:space="preserve">   Diaph.Seal PG H2 / NaOH separator Electrolyzer-1 Outlet</t>
  </si>
  <si>
    <t xml:space="preserve">   Diaph.Seal PG H2 / NaOH separator Electrolyzer-2 Outlet</t>
  </si>
  <si>
    <t xml:space="preserve">   Cell Voltage Trans. ELECTROLYZER R-201</t>
  </si>
  <si>
    <t xml:space="preserve">   Cell Voltage Trans. ELECTROLYZER R-202</t>
  </si>
  <si>
    <t xml:space="preserve">   Remote Seal Level Trans. Anolyte Drain Tank V-203</t>
  </si>
  <si>
    <t xml:space="preserve">   Tubular Anolyte Drain Tank V-203</t>
  </si>
  <si>
    <t xml:space="preserve">   Diaph.Seal PG P-203 Pump Discharge</t>
  </si>
  <si>
    <t xml:space="preserve">   Diaph.Seal PG P-205 Pump Discharge</t>
  </si>
  <si>
    <t xml:space="preserve">   Standard Pr.Trans. Wet Cl2 Gas Header</t>
  </si>
  <si>
    <t xml:space="preserve">   Diaph.Seal PG Cl2 Gas Header</t>
  </si>
  <si>
    <t xml:space="preserve">   Rotameter Industrial Water to T-205</t>
  </si>
  <si>
    <t xml:space="preserve">   Standard Pr.Trans. Wet H2 Gas Header</t>
  </si>
  <si>
    <t xml:space="preserve">   Schaefer's Diphragm Gauge T-206 Inlet</t>
  </si>
  <si>
    <t xml:space="preserve">   Tubular T-206</t>
  </si>
  <si>
    <t xml:space="preserve">   Rotameter N2 gas to T-206</t>
  </si>
  <si>
    <t xml:space="preserve">   Vortex flow Trans. DM water to Recycle Caustic</t>
  </si>
  <si>
    <t xml:space="preserve">   Globe Control Valve DM water to Recycle Caustic</t>
  </si>
  <si>
    <t xml:space="preserve">   Flanged Leve Trans.Caustic Head Tank V-206</t>
  </si>
  <si>
    <t xml:space="preserve">   Tubular V-206</t>
  </si>
  <si>
    <t xml:space="preserve">   Flange Mounted Trans.Individual Catholyte Tank V-204</t>
  </si>
  <si>
    <t xml:space="preserve">   Butterfly Control Valve.Individual Catholyte Tank V-204</t>
  </si>
  <si>
    <t xml:space="preserve">   Tubular V-204</t>
  </si>
  <si>
    <t xml:space="preserve">   Diaph.Seal PG P-204 Pump Discharge</t>
  </si>
  <si>
    <t xml:space="preserve">   Std.Bimetallic Temp. gauge NaOH E-203 Inlet</t>
  </si>
  <si>
    <t xml:space="preserve">   Std.Bimetallic Temp. gauge NaOH E-203 Outlet</t>
  </si>
  <si>
    <t xml:space="preserve">   Std.Bimetallic Temp. gaugeCooling Water E-203 Inlet</t>
  </si>
  <si>
    <t xml:space="preserve">   Bimetallic Temp. gauge Cooling Water E-201 Inlet</t>
  </si>
  <si>
    <t xml:space="preserve">   RTD Element Recycle NaOH E-203 Outlet</t>
  </si>
  <si>
    <t xml:space="preserve">   Temp. Trans. Recycle NaOH E-203 Outlet</t>
  </si>
  <si>
    <t xml:space="preserve">   Globe Control Valve. Recycle NaOH E-203 Outlet</t>
  </si>
  <si>
    <t xml:space="preserve">   Magflow Trans. Depleted Brine Recycle to Electrolyzer</t>
  </si>
  <si>
    <t xml:space="preserve">   Butterfly Control Valve Depleted Brine Recycle to Electrolyzer</t>
  </si>
  <si>
    <t xml:space="preserve">   RTD Element Off Spec. NaOH to V-204</t>
  </si>
  <si>
    <t xml:space="preserve">   Temp. Trans. Off Spec. NaOH to V-204</t>
  </si>
  <si>
    <t xml:space="preserve">   Density Transmitter NaOH in V-204</t>
  </si>
  <si>
    <t xml:space="preserve">   Globe Control Valve DM water to Recycle NaOH</t>
  </si>
  <si>
    <t xml:space="preserve">   Rotameter N2 Gas to V-204</t>
  </si>
  <si>
    <t xml:space="preserve">   Remote Seal Trans. Catholyte Circulation Tank V-202</t>
  </si>
  <si>
    <t xml:space="preserve">   Butterfly Control Valve Catholyte Circulation Tank V-202</t>
  </si>
  <si>
    <t xml:space="preserve">   Tubular V-202</t>
  </si>
  <si>
    <t xml:space="preserve">   Rotameter N2 Gas to V-202</t>
  </si>
  <si>
    <t xml:space="preserve">   Diaph.Seal PG P-202 A Pump Discharge</t>
  </si>
  <si>
    <t xml:space="preserve">   Diaph.Seal PG P-202 B Pump Discharge</t>
  </si>
  <si>
    <t xml:space="preserve">   Density Transmitter 32% NaOH in V-202</t>
  </si>
  <si>
    <t xml:space="preserve">   Mass Flow Trans.32% Product NaOH</t>
  </si>
  <si>
    <t xml:space="preserve">   Density Transmitter32% Product NaOH</t>
  </si>
  <si>
    <t xml:space="preserve">   Temp. Transmitter32% Product NaOH</t>
  </si>
  <si>
    <t xml:space="preserve">   Bimetallic Temp. gauge NaOH E-201 Inlet</t>
  </si>
  <si>
    <t xml:space="preserve">   Bimetallic Temp. gauge NaOH E-201 Outlet</t>
  </si>
  <si>
    <t xml:space="preserve">   Temp. Trans. NaOH E-203 Outlet</t>
  </si>
  <si>
    <t xml:space="preserve">   RTD Element NaOH E-203 Outlet</t>
  </si>
  <si>
    <t xml:space="preserve">   Globe Control Valve NaOH E-203 Outlet</t>
  </si>
  <si>
    <t xml:space="preserve">   Remote Seal Trans. Anolyte Tank V-201</t>
  </si>
  <si>
    <t xml:space="preserve">   Tubular V-201</t>
  </si>
  <si>
    <t xml:space="preserve">   Butterfly Control Valve Anolyte Tank V-201</t>
  </si>
  <si>
    <t xml:space="preserve">   Diaph.Seal PG P-201 A Pump Discharge</t>
  </si>
  <si>
    <t xml:space="preserve">   Diaph.Seal PG P-201 B Pump Discharge</t>
  </si>
  <si>
    <t xml:space="preserve">   pH Transmitter Depleted Brine in V-201</t>
  </si>
  <si>
    <t xml:space="preserve">   Rotameter Depleted Brine at Analyer AE-2001 O/L</t>
  </si>
  <si>
    <t xml:space="preserve">   Temp. Trans.NaOH Outlet Elect. R-201</t>
  </si>
  <si>
    <t xml:space="preserve">   RTD Element NaOH Outlet Elect. R-201</t>
  </si>
  <si>
    <t xml:space="preserve">   Temp. Trans. NaOH Outlet Elect. R-202</t>
  </si>
  <si>
    <t xml:space="preserve">   RTD Element NaOH Outlet Elect. R-202</t>
  </si>
  <si>
    <t xml:space="preserve">   Magflow Trans. HCL to Depleted Brine</t>
  </si>
  <si>
    <t xml:space="preserve">   Globe Control Valve HCL to Depleted Brine</t>
  </si>
  <si>
    <t xml:space="preserve">   Magflow Trans. Depleted Brine to E-161</t>
  </si>
  <si>
    <t xml:space="preserve">   Diaphragam Control Valve Depleted Brine to E-161</t>
  </si>
  <si>
    <t xml:space="preserve">   Bimetallic Depleted Brine E-161 Outlet</t>
  </si>
  <si>
    <t xml:space="preserve">   Rotameter Plant Air</t>
  </si>
  <si>
    <t xml:space="preserve">   Std.Bimetallic Temp. gauge Low Pr. Steam E-161 Inlet</t>
  </si>
  <si>
    <t xml:space="preserve">   RTD Element Depleted Brine E-161 Outlet</t>
  </si>
  <si>
    <t xml:space="preserve">   Temp. Trans. Depleted Brine E-161 Outlet</t>
  </si>
  <si>
    <t xml:space="preserve">   Globe Control Valve Depleted Brine E-161 Outlet</t>
  </si>
  <si>
    <t xml:space="preserve">   Std. Gauge with Syphon Low Pr. Steam to E-161 Inlet</t>
  </si>
  <si>
    <t xml:space="preserve">   Remote Seal D.P. Trans. Chlorate Decomposition Tank V-161</t>
  </si>
  <si>
    <t xml:space="preserve">   RTD Element Depleted Brine V-161</t>
  </si>
  <si>
    <t xml:space="preserve">   Temp. Trans.Depleted Brine V-161</t>
  </si>
  <si>
    <t xml:space="preserve">   Magflow Trans. HCL to V-161</t>
  </si>
  <si>
    <t xml:space="preserve">   Globe Control Valve HCL to V-161</t>
  </si>
  <si>
    <t xml:space="preserve">   Bimetallic Depleted Brine E-161 Inlet</t>
  </si>
  <si>
    <t xml:space="preserve">   Globe Control Valve Nitrogen To Cl2 Gas Heade</t>
  </si>
  <si>
    <t xml:space="preserve">   Globe Control Valve Nitrogen To N2 Gas Header</t>
  </si>
  <si>
    <t xml:space="preserve">   Rotameter TransmitterN2 Gas to Cl2 Gas Header</t>
  </si>
  <si>
    <t xml:space="preserve">   Diaph.Seal PG H2 Gas Header</t>
  </si>
  <si>
    <t xml:space="preserve">   Std. Gauge with Syphon Low Pressure Steam E-201 Inlet</t>
  </si>
  <si>
    <t xml:space="preserve">   Std. Gauge with Syphon Steam E-203 Inlet</t>
  </si>
  <si>
    <t xml:space="preserve">   Standard PG Pressure Gauge for N2 Gas</t>
  </si>
  <si>
    <t xml:space="preserve">   Bourden sending Pressure Gauge for N2 Gas line</t>
  </si>
  <si>
    <t xml:space="preserve">   Rotameter Transmitter N2 Gas to H2 Gas Header</t>
  </si>
  <si>
    <t xml:space="preserve">   Rotameter DM Water to Electrolyzer</t>
  </si>
  <si>
    <t xml:space="preserve">   Rotameter Recyc. NaOH to Electrolyzer</t>
  </si>
  <si>
    <t xml:space="preserve">   Standard Pr.Trans. Cooling Water To Rectifier Transformer</t>
  </si>
  <si>
    <t xml:space="preserve">   Standard PG Cooling water Supply</t>
  </si>
  <si>
    <t xml:space="preserve">   Std.Bimetallic Temp. gauge32% NaOH To E-204 NaOH Cooler</t>
  </si>
  <si>
    <t xml:space="preserve">   Std.Bimetallic Temp. gauge Cooling water Supply</t>
  </si>
  <si>
    <t xml:space="preserve">   Std.Bimetallic Temp. gauge E-204 NaOH Cooler to 32% NaOH Storage</t>
  </si>
  <si>
    <t xml:space="preserve">   2051lwaapfd31aas1mtdrQr Level Transmitter</t>
  </si>
  <si>
    <t xml:space="preserve">   Rotameter Depleted Brine to Electrolyser</t>
  </si>
  <si>
    <t xml:space="preserve">   Rotameter Depleted Brine</t>
  </si>
  <si>
    <t xml:space="preserve">   Rotameter DM Water to Cell Feed Brine Line</t>
  </si>
  <si>
    <t xml:space="preserve">   Diaph.Seal PGChlorine Gas from F-501 To T-503</t>
  </si>
  <si>
    <t xml:space="preserve">   Diaph.Seal PG 21 PU-001-A Pump Discharge</t>
  </si>
  <si>
    <t xml:space="preserve">   Diaph.Seal PG 21 PU-001-B Pump Discharge</t>
  </si>
  <si>
    <t xml:space="preserve">   Std.Bimetallic Temp. gauge Dry Chlorine Gas To Compressor K-501A</t>
  </si>
  <si>
    <t xml:space="preserve">   Std.Bimetallic Temp. gauge H2SO4 To T-503</t>
  </si>
  <si>
    <t xml:space="preserve">   Thermowell H2SO4 Circulation Pump 21 PU-001-A &amp; B Comm. Discharge</t>
  </si>
  <si>
    <t xml:space="preserve">   Magflow Trans. H2SO4 To T-503</t>
  </si>
  <si>
    <t xml:space="preserve">   Temp. Trans.H2SO4 To T-503</t>
  </si>
  <si>
    <t xml:space="preserve">   RTD Element H2SO4 To T-503</t>
  </si>
  <si>
    <t xml:space="preserve">   Globe Control Valve Wet Chlorine Gas To HCl Plant</t>
  </si>
  <si>
    <t xml:space="preserve">   Standard Pr.Trans.Wet Chlorine Gas To HCl Plant</t>
  </si>
  <si>
    <t xml:space="preserve">   On-Off Valve Dry Chlorine Gas To HCl Plant</t>
  </si>
  <si>
    <t xml:space="preserve">   Diaph.Seal PG P-703 Pump Discharge</t>
  </si>
  <si>
    <t xml:space="preserve">   Diaph.Seal PG P-701 A/B Pump Comm.Discharge</t>
  </si>
  <si>
    <t xml:space="preserve">   Std.Bimetallic Temp. gauge Sodium Hypo Chlorite Solution To T-702</t>
  </si>
  <si>
    <t xml:space="preserve">   Std.Bimetallic Temp. gauge Chilled water return from E-701 A</t>
  </si>
  <si>
    <t xml:space="preserve">   Std.Bimetallic Temp. gauge Chilled water return from E-701 B</t>
  </si>
  <si>
    <t xml:space="preserve">   On-Off Valve Circulation Tank B T-705 Outlet</t>
  </si>
  <si>
    <t xml:space="preserve">   On-Off Valve Circulation Tank A T-704 Outlet</t>
  </si>
  <si>
    <t xml:space="preserve">   Magflow Trans. Sodium Hypo Chlorite Solution To T-702</t>
  </si>
  <si>
    <t xml:space="preserve">   Magflow Trans. Sodium Hypo Chlorite Solution To T-703</t>
  </si>
  <si>
    <t xml:space="preserve">   Flanged Mounted Trans.Caustic Overhead Tank V-701</t>
  </si>
  <si>
    <t xml:space="preserve">   Pressure Reducing valves</t>
  </si>
  <si>
    <t xml:space="preserve">   Pressure Safety Valve</t>
  </si>
  <si>
    <t xml:space="preserve">   Chilled water Magnetic flowmeter</t>
  </si>
  <si>
    <t xml:space="preserve">   Standard PG Process water to Cell House</t>
  </si>
  <si>
    <t xml:space="preserve">   Standard PG DM water Supply</t>
  </si>
  <si>
    <t xml:space="preserve">   Low Pressure Switch DM water Supply</t>
  </si>
  <si>
    <t xml:space="preserve">   pH TransmitterPump Seal Water Return</t>
  </si>
  <si>
    <t xml:space="preserve">   Standard Pr.Trans. LP Steam to Plant</t>
  </si>
  <si>
    <t xml:space="preserve">   Globe Control Valve LP Steam to Plant</t>
  </si>
  <si>
    <t xml:space="preserve">   Std. Gauge with Syphon LP Steam to Plant</t>
  </si>
  <si>
    <t xml:space="preserve">   Standard PG P-802 A Pump Discharge</t>
  </si>
  <si>
    <t xml:space="preserve">   Standard PG P-802 B Pump Discharge</t>
  </si>
  <si>
    <t xml:space="preserve">   Standard PG P-802 C Pump Discharge</t>
  </si>
  <si>
    <t xml:space="preserve">   Standard PG Instrument Air To Plant Air</t>
  </si>
  <si>
    <t xml:space="preserve">   Standard PG Instrument Air To CEC Cell House</t>
  </si>
  <si>
    <t xml:space="preserve">   Standard PG To Nitrogen PSA Unit</t>
  </si>
  <si>
    <t xml:space="preserve">   Standard PG To FA-601</t>
  </si>
  <si>
    <t xml:space="preserve">   Flanged Mounted Trans.Chilled Water Tank T-801</t>
  </si>
  <si>
    <t xml:space="preserve">   RTD Element Chilled Water Tank T-801</t>
  </si>
  <si>
    <t xml:space="preserve">   Temp. Trans.Chilled Water Tank T-801</t>
  </si>
  <si>
    <t xml:space="preserve">   RTD Element Cooling Water return To New Dry Cooling Tower</t>
  </si>
  <si>
    <t xml:space="preserve">   Temp. Trans.Cooling Water return To New Dry Cooling Tower</t>
  </si>
  <si>
    <t xml:space="preserve">   RTD Element P-802 A/B/C Pump Comm. Discharge</t>
  </si>
  <si>
    <t xml:space="preserve">   Temp. Trans.P-802 A/B/C Pump Comm. Discharge</t>
  </si>
  <si>
    <t xml:space="preserve">   Globe Control Valve Cooling Water To Rectifier Transformer</t>
  </si>
  <si>
    <t xml:space="preserve">   Low Pressure Switch Chiller Unit U-801 Outlet</t>
  </si>
  <si>
    <t xml:space="preserve">   Low Pressure Switch P-802 A/B/C Pump Comm. Discharge</t>
  </si>
  <si>
    <t xml:space="preserve">   Std.Bimetallic Temp. gauge Cooling Water return To New Dry Cooling Tower</t>
  </si>
  <si>
    <t xml:space="preserve">   Std.Bimetallic Temp. gauge P-802 A/B/C Pump Comm. Discharge</t>
  </si>
  <si>
    <t xml:space="preserve">   Standard PG P-801 A Pump Discharge</t>
  </si>
  <si>
    <t xml:space="preserve">   Standard PG P-801 B Pump Discharge</t>
  </si>
  <si>
    <t xml:space="preserve">   Honeywell Make Temperature Transmitter</t>
  </si>
  <si>
    <t xml:space="preserve">   FRP gratings for cell house &amp; IEC</t>
  </si>
  <si>
    <t xml:space="preserve">   MS Structures</t>
  </si>
  <si>
    <t xml:space="preserve">   Painting</t>
  </si>
  <si>
    <t xml:space="preserve">   Electrolyser erection material</t>
  </si>
  <si>
    <t xml:space="preserve">   Ball Gate Globe &amp; Check valves</t>
  </si>
  <si>
    <t xml:space="preserve">   PPHCPVC &amp; UPVC Valves</t>
  </si>
  <si>
    <t xml:space="preserve">   PTFE Lined Valves - 132 Nos</t>
  </si>
  <si>
    <t xml:space="preserve">   CS+PFA Lined Valves (Alternate to PVDF)</t>
  </si>
  <si>
    <t xml:space="preserve">   Static Mixers- 1lot</t>
  </si>
  <si>
    <t xml:space="preserve">   Titanium pipes and fittings</t>
  </si>
  <si>
    <t xml:space="preserve">   CS PFA Lined Valves &amp; PP Ball Valves</t>
  </si>
  <si>
    <t xml:space="preserve">   CS &amp; SS Ball Valves</t>
  </si>
  <si>
    <t xml:space="preserve">   SS Fasteners</t>
  </si>
  <si>
    <t xml:space="preserve">   CS Fittings</t>
  </si>
  <si>
    <t xml:space="preserve">   CS Seamless and ERW Pipes</t>
  </si>
  <si>
    <t xml:space="preserve">   Metallic Pipe &amp; Valve supports</t>
  </si>
  <si>
    <t xml:space="preserve">   CS pipes and fittings</t>
  </si>
  <si>
    <t xml:space="preserve">   Gaskets</t>
  </si>
  <si>
    <t xml:space="preserve">   Fasteners</t>
  </si>
  <si>
    <t xml:space="preserve">   SS pipes and fittings - Addl items</t>
  </si>
  <si>
    <t xml:space="preserve">   Strainers - 1 lot - Non Metallic</t>
  </si>
  <si>
    <t xml:space="preserve">   Expansion Bellow - 1 lot</t>
  </si>
  <si>
    <t xml:space="preserve">   Additional valves</t>
  </si>
  <si>
    <t xml:space="preserve">   SS pipes and fittings</t>
  </si>
  <si>
    <t xml:space="preserve">   Steam Traps- 1 lot</t>
  </si>
  <si>
    <t xml:space="preserve">   Sight glass- 1lot</t>
  </si>
  <si>
    <t xml:space="preserve">   Piston Valves</t>
  </si>
  <si>
    <t xml:space="preserve">   PP Ball Valves - 27 Nos</t>
  </si>
  <si>
    <t xml:space="preserve">   Raschig ring for H2 vent stack</t>
  </si>
  <si>
    <t xml:space="preserve">   Dil. HCl transfer pumps- 2 Nos</t>
  </si>
  <si>
    <t xml:space="preserve">   Head tank structure</t>
  </si>
  <si>
    <t xml:space="preserve">   Base plate and foundation bolt</t>
  </si>
  <si>
    <t xml:space="preserve">   Erection of CS pipes and SS pipes</t>
  </si>
  <si>
    <t xml:space="preserve">   CS HDGI Fasteners</t>
  </si>
  <si>
    <t xml:space="preserve">   Hazop Study</t>
  </si>
  <si>
    <t xml:space="preserve">   Order amendment for MSRL saturator</t>
  </si>
  <si>
    <t xml:space="preserve">   Saturator</t>
  </si>
  <si>
    <t xml:space="preserve">   Rubber Lined Check Valves - 28 Nos</t>
  </si>
  <si>
    <t xml:space="preserve">   Diaphargm Valves - 187 Nos</t>
  </si>
  <si>
    <t xml:space="preserve">   SS centrifugal pump for NAOH dosing</t>
  </si>
  <si>
    <t xml:space="preserve">   SS centrifugal pump for Soda ash dosing- 2 Nos</t>
  </si>
  <si>
    <t xml:space="preserve">   Acidic Effluent pump- 1 No</t>
  </si>
  <si>
    <t xml:space="preserve">   Vertical pit pump- 2 No -</t>
  </si>
  <si>
    <t xml:space="preserve">   Slurry pump (20 m3/hr)- 1 No -</t>
  </si>
  <si>
    <t xml:space="preserve">   Wash water pump</t>
  </si>
  <si>
    <t xml:space="preserve">   Primary and secondary Brine pumps foundation</t>
  </si>
  <si>
    <t xml:space="preserve">   Sight glass for IEC</t>
  </si>
  <si>
    <t xml:space="preserve">   Diaphargm Valves - IEC - 3 Nos</t>
  </si>
  <si>
    <t xml:space="preserve">   CPVC Socket type ball valve for IEC</t>
  </si>
  <si>
    <t xml:space="preserve">   CPVC pipes and fittings for IEC</t>
  </si>
  <si>
    <t xml:space="preserve">   CPVC/FRP Pipes and Fittings</t>
  </si>
  <si>
    <t xml:space="preserve">   Foundation bolts for Cl2 &amp; H2 Section</t>
  </si>
  <si>
    <t xml:space="preserve">   Structure for chlorine and hydrogen</t>
  </si>
  <si>
    <t xml:space="preserve">   FRP gratings for Cl2/ H2 structure+Hpo plant</t>
  </si>
  <si>
    <t xml:space="preserve">   FRP Gratings Mesh Size: 28x28x30mm</t>
  </si>
  <si>
    <t xml:space="preserve">   Remi Make Agitator</t>
  </si>
  <si>
    <t xml:space="preserve">   Hydrogen condensate seal pot - 3 nos</t>
  </si>
  <si>
    <t xml:space="preserve">   Chlorine Recuperator - 1 No</t>
  </si>
  <si>
    <t xml:space="preserve">   Motor for Dechlorination tower pump - 2 nos</t>
  </si>
  <si>
    <t xml:space="preserve">   Insert pipes - 1 lot</t>
  </si>
  <si>
    <t xml:space="preserve">   Alloy 20 Ball Valves Size: 2550100 NB (VB07)</t>
  </si>
  <si>
    <t xml:space="preserve">   Bellow Seal Globe Valves</t>
  </si>
  <si>
    <t xml:space="preserve">   Globe Control Valves 2"</t>
  </si>
  <si>
    <t xml:space="preserve">   Spares for Chlorine compressor for Upgradation</t>
  </si>
  <si>
    <t xml:space="preserve">   PVC/FRP Pipes and Fittings</t>
  </si>
  <si>
    <t xml:space="preserve">   300 NB FRPFalnged Elbow</t>
  </si>
  <si>
    <t xml:space="preserve">   Centrifugal Pump Cap: 20 M3/HR - 2 Nos for DM water</t>
  </si>
  <si>
    <t xml:space="preserve">   Strainers- 1 lot - Metallic</t>
  </si>
  <si>
    <t xml:space="preserve">   PVC + FRP fittings</t>
  </si>
  <si>
    <t xml:space="preserve">   PVC braided hoses and Hose clamps</t>
  </si>
  <si>
    <t xml:space="preserve">   Insulation - Hot and Cold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</si>
</sst>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3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ED1C24"/>
      <name val="Arial"/>
      <family val="2"/>
    </font>
    <font>
      <sz val="8"/>
      <color theme="1"/>
      <name val="Calibri"/>
      <family val="2"/>
      <scheme val="minor"/>
    </font>
    <font>
      <sz val="10"/>
      <name val="Book Antiqua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ED1C24"/>
      <name val="Arial"/>
      <family val="2"/>
    </font>
    <font>
      <sz val="9"/>
      <color rgb="FFED1C24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808080"/>
      <name val="Arial"/>
      <family val="2"/>
    </font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b/>
      <sz val="14"/>
      <name val="Book Antiqua"/>
      <family val="1"/>
    </font>
    <font>
      <sz val="10"/>
      <color theme="1"/>
      <name val="Book Antiqua"/>
      <family val="1"/>
    </font>
    <font>
      <sz val="14"/>
      <name val="Book Antiqua"/>
      <family val="1"/>
    </font>
    <font>
      <sz val="14"/>
      <color theme="1"/>
      <name val="Book Antiqua"/>
      <family val="1"/>
    </font>
    <font>
      <b/>
      <sz val="14"/>
      <color theme="1"/>
      <name val="Book Antiqua"/>
      <family val="1"/>
    </font>
    <font>
      <sz val="14"/>
      <color rgb="FF000000"/>
      <name val="Book Antiqua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rgb="FF000000"/>
      <name val="Book Antiqua"/>
      <family val="1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ED1C24"/>
      <name val="Book Antiqua"/>
      <family val="1"/>
    </font>
    <font>
      <sz val="10"/>
      <color rgb="FF808080"/>
      <name val="Book Antiqua"/>
      <family val="1"/>
    </font>
    <font>
      <strike/>
      <sz val="10"/>
      <color rgb="FF808080"/>
      <name val="Book Antiqua"/>
      <family val="1"/>
    </font>
    <font>
      <strike/>
      <sz val="10"/>
      <name val="Book Antiqua"/>
      <family val="1"/>
    </font>
    <font>
      <b/>
      <strike/>
      <sz val="10"/>
      <name val="Book Antiqua"/>
      <family val="1"/>
    </font>
    <font>
      <b/>
      <sz val="11"/>
      <name val="Calibri"/>
      <family val="2"/>
      <scheme val="minor"/>
    </font>
    <font>
      <b/>
      <u/>
      <sz val="20"/>
      <name val="Book Antiqua"/>
      <family val="1"/>
    </font>
    <font>
      <sz val="12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sz val="10"/>
      <color rgb="FF000000"/>
      <name val="Book Antiqua"/>
      <family val="1"/>
    </font>
    <font>
      <b/>
      <u/>
      <sz val="10"/>
      <name val="Book Antiqua"/>
      <family val="1"/>
    </font>
    <font>
      <b/>
      <u/>
      <sz val="10"/>
      <color theme="1"/>
      <name val="Book Antiqua"/>
      <family val="1"/>
    </font>
    <font>
      <b/>
      <sz val="12"/>
      <name val="Book Antiqua"/>
      <family val="1"/>
    </font>
    <font>
      <sz val="12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00">
    <xf numFmtId="0" fontId="0" fillId="0" borderId="0" xfId="0"/>
    <xf numFmtId="0" fontId="1" fillId="2" borderId="1" xfId="0" applyFont="1" applyFill="1" applyBorder="1" applyAlignment="1">
      <alignment wrapText="1"/>
    </xf>
    <xf numFmtId="0" fontId="6" fillId="4" borderId="0" xfId="0" applyFont="1" applyFill="1"/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7" fillId="5" borderId="0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14" fillId="3" borderId="1" xfId="0" applyFont="1" applyFill="1" applyBorder="1" applyAlignment="1"/>
    <xf numFmtId="0" fontId="3" fillId="6" borderId="1" xfId="0" applyFont="1" applyFill="1" applyBorder="1" applyAlignment="1"/>
    <xf numFmtId="0" fontId="0" fillId="0" borderId="0" xfId="0" applyAlignment="1"/>
    <xf numFmtId="0" fontId="0" fillId="0" borderId="0" xfId="0" quotePrefix="1"/>
    <xf numFmtId="0" fontId="7" fillId="5" borderId="1" xfId="0" applyFont="1" applyFill="1" applyBorder="1" applyAlignment="1">
      <alignment wrapText="1"/>
    </xf>
    <xf numFmtId="0" fontId="18" fillId="0" borderId="0" xfId="0" applyFont="1"/>
    <xf numFmtId="0" fontId="20" fillId="0" borderId="0" xfId="0" applyFont="1"/>
    <xf numFmtId="0" fontId="17" fillId="7" borderId="0" xfId="0" applyFont="1" applyFill="1" applyBorder="1" applyAlignment="1">
      <alignment vertical="center" wrapText="1"/>
    </xf>
    <xf numFmtId="164" fontId="20" fillId="0" borderId="0" xfId="1" applyNumberFormat="1" applyFont="1"/>
    <xf numFmtId="164" fontId="21" fillId="0" borderId="0" xfId="1" applyNumberFormat="1" applyFont="1"/>
    <xf numFmtId="0" fontId="19" fillId="0" borderId="0" xfId="0" applyFont="1"/>
    <xf numFmtId="0" fontId="24" fillId="0" borderId="0" xfId="0" applyFont="1"/>
    <xf numFmtId="0" fontId="23" fillId="0" borderId="0" xfId="0" applyFont="1"/>
    <xf numFmtId="0" fontId="21" fillId="0" borderId="0" xfId="0" applyFont="1"/>
    <xf numFmtId="0" fontId="26" fillId="0" borderId="0" xfId="0" applyFont="1"/>
    <xf numFmtId="164" fontId="0" fillId="0" borderId="0" xfId="1" applyNumberFormat="1" applyFont="1"/>
    <xf numFmtId="0" fontId="29" fillId="3" borderId="0" xfId="0" applyFont="1" applyFill="1" applyBorder="1" applyAlignment="1">
      <alignment wrapText="1"/>
    </xf>
    <xf numFmtId="164" fontId="21" fillId="0" borderId="2" xfId="1" applyNumberFormat="1" applyFont="1" applyBorder="1"/>
    <xf numFmtId="164" fontId="23" fillId="0" borderId="2" xfId="1" applyNumberFormat="1" applyFont="1" applyBorder="1"/>
    <xf numFmtId="0" fontId="34" fillId="0" borderId="0" xfId="0" applyFont="1" applyAlignment="1">
      <alignment horizontal="center"/>
    </xf>
    <xf numFmtId="164" fontId="20" fillId="0" borderId="3" xfId="1" applyNumberFormat="1" applyFont="1" applyBorder="1"/>
    <xf numFmtId="0" fontId="19" fillId="0" borderId="1" xfId="0" applyFont="1" applyFill="1" applyBorder="1" applyAlignment="1">
      <alignment wrapText="1"/>
    </xf>
    <xf numFmtId="0" fontId="21" fillId="0" borderId="0" xfId="0" applyFont="1" applyFill="1"/>
    <xf numFmtId="0" fontId="17" fillId="0" borderId="1" xfId="0" applyFont="1" applyFill="1" applyBorder="1" applyAlignment="1">
      <alignment wrapText="1"/>
    </xf>
    <xf numFmtId="0" fontId="20" fillId="0" borderId="0" xfId="0" applyFont="1" applyFill="1"/>
    <xf numFmtId="164" fontId="20" fillId="0" borderId="0" xfId="1" applyNumberFormat="1" applyFont="1" applyFill="1"/>
    <xf numFmtId="0" fontId="1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wrapText="1"/>
    </xf>
    <xf numFmtId="164" fontId="21" fillId="0" borderId="0" xfId="1" applyNumberFormat="1" applyFont="1" applyFill="1"/>
    <xf numFmtId="0" fontId="32" fillId="0" borderId="1" xfId="0" applyFont="1" applyFill="1" applyBorder="1" applyAlignment="1">
      <alignment wrapText="1"/>
    </xf>
    <xf numFmtId="0" fontId="17" fillId="0" borderId="0" xfId="0" applyFont="1" applyFill="1"/>
    <xf numFmtId="0" fontId="19" fillId="0" borderId="0" xfId="0" applyFont="1" applyFill="1"/>
    <xf numFmtId="0" fontId="28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164" fontId="22" fillId="0" borderId="1" xfId="1" applyNumberFormat="1" applyFont="1" applyFill="1" applyBorder="1" applyAlignment="1">
      <alignment horizontal="right" vertical="center" wrapText="1"/>
    </xf>
    <xf numFmtId="164" fontId="21" fillId="0" borderId="2" xfId="1" applyNumberFormat="1" applyFont="1" applyFill="1" applyBorder="1"/>
    <xf numFmtId="0" fontId="0" fillId="0" borderId="0" xfId="0" applyFill="1"/>
    <xf numFmtId="0" fontId="26" fillId="0" borderId="0" xfId="0" applyFont="1" applyFill="1"/>
    <xf numFmtId="164" fontId="0" fillId="0" borderId="0" xfId="1" applyNumberFormat="1" applyFont="1" applyFill="1"/>
    <xf numFmtId="0" fontId="16" fillId="0" borderId="1" xfId="0" applyFont="1" applyFill="1" applyBorder="1" applyAlignment="1">
      <alignment wrapText="1"/>
    </xf>
    <xf numFmtId="164" fontId="23" fillId="0" borderId="0" xfId="1" applyNumberFormat="1" applyFont="1" applyFill="1"/>
    <xf numFmtId="0" fontId="33" fillId="0" borderId="0" xfId="0" applyFont="1" applyFill="1"/>
    <xf numFmtId="164" fontId="23" fillId="0" borderId="2" xfId="1" applyNumberFormat="1" applyFont="1" applyFill="1" applyBorder="1"/>
    <xf numFmtId="0" fontId="16" fillId="0" borderId="1" xfId="0" applyFont="1" applyFill="1" applyBorder="1" applyAlignment="1">
      <alignment vertical="center" wrapText="1"/>
    </xf>
    <xf numFmtId="164" fontId="25" fillId="0" borderId="1" xfId="1" applyNumberFormat="1" applyFont="1" applyFill="1" applyBorder="1" applyAlignment="1">
      <alignment horizontal="right" vertical="center" wrapText="1"/>
    </xf>
    <xf numFmtId="164" fontId="18" fillId="0" borderId="0" xfId="1" applyNumberFormat="1" applyFont="1" applyFill="1"/>
    <xf numFmtId="0" fontId="7" fillId="0" borderId="0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wrapText="1"/>
    </xf>
    <xf numFmtId="0" fontId="23" fillId="0" borderId="0" xfId="0" applyFont="1" applyFill="1"/>
    <xf numFmtId="164" fontId="25" fillId="0" borderId="0" xfId="1" applyNumberFormat="1" applyFont="1" applyFill="1" applyBorder="1" applyAlignment="1">
      <alignment horizontal="right" vertical="center" wrapText="1"/>
    </xf>
    <xf numFmtId="0" fontId="7" fillId="0" borderId="0" xfId="0" applyFont="1" applyFill="1"/>
    <xf numFmtId="0" fontId="18" fillId="0" borderId="0" xfId="0" applyFont="1" applyFill="1"/>
    <xf numFmtId="0" fontId="29" fillId="0" borderId="1" xfId="0" applyFont="1" applyFill="1" applyBorder="1" applyAlignment="1">
      <alignment wrapText="1"/>
    </xf>
    <xf numFmtId="0" fontId="36" fillId="0" borderId="0" xfId="0" applyFont="1"/>
    <xf numFmtId="0" fontId="38" fillId="3" borderId="1" xfId="0" applyFont="1" applyFill="1" applyBorder="1" applyAlignment="1">
      <alignment wrapText="1"/>
    </xf>
    <xf numFmtId="0" fontId="25" fillId="5" borderId="1" xfId="0" applyFont="1" applyFill="1" applyBorder="1" applyAlignment="1">
      <alignment wrapText="1"/>
    </xf>
    <xf numFmtId="0" fontId="25" fillId="3" borderId="1" xfId="0" applyFont="1" applyFill="1" applyBorder="1" applyAlignment="1">
      <alignment wrapText="1"/>
    </xf>
    <xf numFmtId="0" fontId="39" fillId="0" borderId="0" xfId="0" applyFont="1" applyAlignment="1">
      <alignment horizontal="center"/>
    </xf>
    <xf numFmtId="164" fontId="18" fillId="0" borderId="0" xfId="1" applyNumberFormat="1" applyFont="1"/>
    <xf numFmtId="164" fontId="39" fillId="0" borderId="0" xfId="1" applyNumberFormat="1" applyFont="1" applyAlignment="1">
      <alignment horizontal="center"/>
    </xf>
    <xf numFmtId="164" fontId="24" fillId="0" borderId="0" xfId="1" applyNumberFormat="1" applyFont="1"/>
    <xf numFmtId="164" fontId="24" fillId="0" borderId="2" xfId="1" applyNumberFormat="1" applyFont="1" applyBorder="1"/>
    <xf numFmtId="0" fontId="7" fillId="5" borderId="1" xfId="0" applyFont="1" applyFill="1" applyBorder="1" applyAlignment="1">
      <alignment vertical="center" wrapText="1"/>
    </xf>
    <xf numFmtId="164" fontId="7" fillId="5" borderId="4" xfId="1" applyNumberFormat="1" applyFont="1" applyFill="1" applyBorder="1" applyAlignment="1">
      <alignment wrapText="1"/>
    </xf>
    <xf numFmtId="0" fontId="19" fillId="8" borderId="1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164" fontId="40" fillId="0" borderId="0" xfId="1" applyNumberFormat="1" applyFont="1" applyAlignment="1">
      <alignment horizontal="center"/>
    </xf>
    <xf numFmtId="164" fontId="7" fillId="0" borderId="4" xfId="1" applyNumberFormat="1" applyFont="1" applyFill="1" applyBorder="1" applyAlignment="1">
      <alignment wrapText="1"/>
    </xf>
    <xf numFmtId="0" fontId="36" fillId="0" borderId="0" xfId="0" applyFont="1" applyFill="1"/>
    <xf numFmtId="0" fontId="41" fillId="0" borderId="1" xfId="0" applyFont="1" applyFill="1" applyBorder="1" applyAlignment="1">
      <alignment wrapText="1"/>
    </xf>
    <xf numFmtId="164" fontId="36" fillId="0" borderId="0" xfId="1" applyNumberFormat="1" applyFont="1" applyFill="1"/>
    <xf numFmtId="0" fontId="35" fillId="8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vertical="center" wrapText="1"/>
    </xf>
    <xf numFmtId="164" fontId="42" fillId="0" borderId="1" xfId="1" applyNumberFormat="1" applyFont="1" applyFill="1" applyBorder="1" applyAlignment="1">
      <alignment horizontal="right" vertical="center" wrapText="1"/>
    </xf>
    <xf numFmtId="0" fontId="35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164" fontId="37" fillId="0" borderId="2" xfId="1" applyNumberFormat="1" applyFont="1" applyFill="1" applyBorder="1"/>
    <xf numFmtId="164" fontId="36" fillId="0" borderId="0" xfId="1" applyNumberFormat="1" applyFont="1"/>
    <xf numFmtId="0" fontId="25" fillId="8" borderId="1" xfId="0" applyFont="1" applyFill="1" applyBorder="1" applyAlignment="1">
      <alignment wrapText="1"/>
    </xf>
    <xf numFmtId="0" fontId="24" fillId="0" borderId="0" xfId="0" applyFont="1" applyFill="1"/>
    <xf numFmtId="0" fontId="7" fillId="8" borderId="1" xfId="0" applyFont="1" applyFill="1" applyBorder="1" applyAlignment="1">
      <alignment wrapText="1"/>
    </xf>
    <xf numFmtId="0" fontId="16" fillId="8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%20Assignm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BS"/>
      <sheetName val="Resource"/>
      <sheetName val="Task"/>
    </sheetNames>
    <sheetDataSet>
      <sheetData sheetId="0">
        <row r="1488">
          <cell r="C1488">
            <v>87389355.000000104</v>
          </cell>
        </row>
      </sheetData>
      <sheetData sheetId="1">
        <row r="1090">
          <cell r="E1090">
            <v>436720236.00000018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D9" sqref="D9"/>
    </sheetView>
  </sheetViews>
  <sheetFormatPr defaultRowHeight="13.5"/>
  <cols>
    <col min="1" max="1" width="10.7109375" style="19" customWidth="1"/>
    <col min="2" max="2" width="33.42578125" style="19" bestFit="1" customWidth="1"/>
    <col min="3" max="3" width="17.28515625" style="75" bestFit="1" customWidth="1"/>
    <col min="4" max="4" width="22.140625" style="75" bestFit="1" customWidth="1"/>
    <col min="5" max="5" width="12" style="75" bestFit="1" customWidth="1"/>
    <col min="6" max="6" width="9.140625" style="19"/>
    <col min="7" max="7" width="13.5703125" style="75" bestFit="1" customWidth="1"/>
    <col min="8" max="8" width="10" style="75" bestFit="1" customWidth="1"/>
    <col min="9" max="16384" width="9.140625" style="19"/>
  </cols>
  <sheetData>
    <row r="1" spans="1:8" ht="15">
      <c r="A1" s="97" t="s">
        <v>1078</v>
      </c>
      <c r="B1" s="71" t="s">
        <v>1082</v>
      </c>
      <c r="C1" s="68" t="s">
        <v>1076</v>
      </c>
      <c r="D1" s="62" t="s">
        <v>1077</v>
      </c>
    </row>
    <row r="2" spans="1:8">
      <c r="B2" s="72" t="s">
        <v>1083</v>
      </c>
    </row>
    <row r="3" spans="1:8">
      <c r="B3" s="96" t="s">
        <v>243</v>
      </c>
      <c r="C3" s="75" t="s">
        <v>1123</v>
      </c>
      <c r="D3" s="75">
        <v>102200</v>
      </c>
    </row>
    <row r="4" spans="1:8">
      <c r="C4" s="75" t="s">
        <v>1366</v>
      </c>
      <c r="D4" s="75">
        <v>60000</v>
      </c>
    </row>
    <row r="5" spans="1:8">
      <c r="B5" s="96" t="s">
        <v>244</v>
      </c>
      <c r="C5" s="75" t="s">
        <v>1123</v>
      </c>
      <c r="D5" s="75">
        <v>102200</v>
      </c>
    </row>
    <row r="6" spans="1:8">
      <c r="C6" s="75" t="s">
        <v>1366</v>
      </c>
      <c r="D6" s="75">
        <v>60000</v>
      </c>
    </row>
    <row r="7" spans="1:8">
      <c r="B7" s="73" t="s">
        <v>245</v>
      </c>
    </row>
    <row r="8" spans="1:8">
      <c r="B8" s="73" t="s">
        <v>246</v>
      </c>
      <c r="C8" s="19"/>
      <c r="D8" s="19"/>
    </row>
    <row r="9" spans="1:8" ht="15.75" thickBot="1">
      <c r="C9" s="77" t="s">
        <v>1095</v>
      </c>
      <c r="D9" s="78">
        <f>+SUM(D3:D8)</f>
        <v>324400</v>
      </c>
    </row>
    <row r="10" spans="1:8" ht="14.25" thickTop="1"/>
    <row r="11" spans="1:8" ht="15">
      <c r="B11" s="74" t="s">
        <v>1112</v>
      </c>
      <c r="C11" s="76" t="s">
        <v>1114</v>
      </c>
      <c r="D11" s="76" t="s">
        <v>1115</v>
      </c>
      <c r="E11" s="76" t="s">
        <v>1116</v>
      </c>
      <c r="G11" s="83" t="s">
        <v>1125</v>
      </c>
      <c r="H11" s="83" t="s">
        <v>1126</v>
      </c>
    </row>
    <row r="12" spans="1:8">
      <c r="B12" s="19" t="s">
        <v>1096</v>
      </c>
      <c r="C12" s="75">
        <v>0</v>
      </c>
      <c r="D12" s="75">
        <v>324400</v>
      </c>
      <c r="E12" s="75">
        <f>+SUM(C12:D12)</f>
        <v>324400</v>
      </c>
      <c r="G12" s="75">
        <f>+D9</f>
        <v>324400</v>
      </c>
      <c r="H12" s="75">
        <f t="shared" ref="H12:H22" si="0">+E12-G12</f>
        <v>0</v>
      </c>
    </row>
    <row r="13" spans="1:8">
      <c r="B13" s="19" t="s">
        <v>1097</v>
      </c>
      <c r="C13" s="75">
        <v>20388740.5</v>
      </c>
      <c r="D13" s="75">
        <v>7990893</v>
      </c>
      <c r="E13" s="75">
        <f t="shared" ref="E13:E22" si="1">+SUM(C13:D13)</f>
        <v>28379633.5</v>
      </c>
      <c r="G13" s="75">
        <f>+'Py Brine'!D100</f>
        <v>28379633.615864526</v>
      </c>
      <c r="H13" s="75">
        <f t="shared" si="0"/>
        <v>-0.11586452648043633</v>
      </c>
    </row>
    <row r="14" spans="1:8">
      <c r="B14" s="19" t="s">
        <v>1098</v>
      </c>
      <c r="C14" s="75">
        <v>70872944</v>
      </c>
      <c r="D14" s="75">
        <v>14191276</v>
      </c>
      <c r="E14" s="75">
        <f t="shared" si="1"/>
        <v>85064220</v>
      </c>
      <c r="G14" s="75">
        <f>+Electrical!D247</f>
        <v>85064220.000000343</v>
      </c>
      <c r="H14" s="75">
        <f t="shared" si="0"/>
        <v>-3.4272670745849609E-7</v>
      </c>
    </row>
    <row r="15" spans="1:8">
      <c r="B15" s="19" t="s">
        <v>1099</v>
      </c>
      <c r="C15" s="75">
        <v>8676451</v>
      </c>
      <c r="D15" s="75">
        <v>5637448</v>
      </c>
      <c r="E15" s="75">
        <f t="shared" si="1"/>
        <v>14313899</v>
      </c>
      <c r="G15" s="75">
        <f>+Utilities!D89</f>
        <v>14313898.978609631</v>
      </c>
      <c r="H15" s="75">
        <f t="shared" si="0"/>
        <v>2.1390369161963463E-2</v>
      </c>
    </row>
    <row r="16" spans="1:8">
      <c r="B16" s="19" t="s">
        <v>1100</v>
      </c>
      <c r="C16" s="75">
        <v>8171674</v>
      </c>
      <c r="D16" s="75">
        <v>3413310</v>
      </c>
      <c r="E16" s="75">
        <f t="shared" si="1"/>
        <v>11584984</v>
      </c>
      <c r="G16" s="75">
        <f>+Hypo!D115</f>
        <v>11584984.283422463</v>
      </c>
      <c r="H16" s="75">
        <f t="shared" si="0"/>
        <v>-0.28342246264219284</v>
      </c>
    </row>
    <row r="17" spans="2:8">
      <c r="B17" s="19" t="s">
        <v>1101</v>
      </c>
      <c r="C17" s="75">
        <v>9926307</v>
      </c>
      <c r="D17" s="75">
        <v>3930113</v>
      </c>
      <c r="E17" s="75">
        <f t="shared" si="1"/>
        <v>13856420</v>
      </c>
      <c r="G17" s="75">
        <f>+'Dry Cl2 handling'!D67</f>
        <v>13856420.208912658</v>
      </c>
      <c r="H17" s="75">
        <f t="shared" si="0"/>
        <v>-0.20891265757381916</v>
      </c>
    </row>
    <row r="18" spans="2:8">
      <c r="B18" s="19" t="s">
        <v>1102</v>
      </c>
      <c r="C18" s="75">
        <v>30270548</v>
      </c>
      <c r="D18" s="75">
        <v>9224973</v>
      </c>
      <c r="E18" s="75">
        <f t="shared" si="1"/>
        <v>39495521</v>
      </c>
      <c r="G18" s="75">
        <f>+'Cl2 - H2 handling'!D223</f>
        <v>39495521.055436715</v>
      </c>
      <c r="H18" s="75">
        <f t="shared" si="0"/>
        <v>-5.5436715483665466E-2</v>
      </c>
    </row>
    <row r="19" spans="2:8">
      <c r="B19" s="19" t="s">
        <v>1103</v>
      </c>
      <c r="C19" s="75">
        <v>180265470.66666684</v>
      </c>
      <c r="D19" s="75">
        <v>20477055</v>
      </c>
      <c r="E19" s="75">
        <f t="shared" si="1"/>
        <v>200742525.66666684</v>
      </c>
      <c r="G19" s="75">
        <f>+'Cell House'!D293</f>
        <v>200742525.90855631</v>
      </c>
      <c r="H19" s="75">
        <f t="shared" si="0"/>
        <v>-0.24188947677612305</v>
      </c>
    </row>
    <row r="20" spans="2:8">
      <c r="B20" s="19" t="s">
        <v>1104</v>
      </c>
      <c r="C20" s="75">
        <v>13628074</v>
      </c>
      <c r="D20" s="75">
        <v>3978756</v>
      </c>
      <c r="E20" s="75">
        <f t="shared" si="1"/>
        <v>17606830</v>
      </c>
      <c r="G20" s="75">
        <f>+'Sc. Brine'!D100</f>
        <v>17606830.115864534</v>
      </c>
      <c r="H20" s="75">
        <f t="shared" si="0"/>
        <v>-0.11586453393101692</v>
      </c>
    </row>
    <row r="21" spans="2:8">
      <c r="B21" s="19" t="s">
        <v>1105</v>
      </c>
      <c r="C21" s="75">
        <v>0</v>
      </c>
      <c r="D21" s="75">
        <v>0</v>
      </c>
      <c r="E21" s="75">
        <f t="shared" si="1"/>
        <v>0</v>
      </c>
      <c r="G21" s="75">
        <v>0</v>
      </c>
      <c r="H21" s="75">
        <f t="shared" si="0"/>
        <v>0</v>
      </c>
    </row>
    <row r="22" spans="2:8">
      <c r="B22" s="19" t="s">
        <v>1106</v>
      </c>
      <c r="C22" s="75">
        <v>7130676</v>
      </c>
      <c r="D22" s="75">
        <v>18221130</v>
      </c>
      <c r="E22" s="75">
        <f t="shared" si="1"/>
        <v>25351806</v>
      </c>
      <c r="G22" s="75">
        <f>+Insrtm.!D244</f>
        <v>25351806</v>
      </c>
      <c r="H22" s="75">
        <f t="shared" si="0"/>
        <v>0</v>
      </c>
    </row>
    <row r="23" spans="2:8" ht="15.75" thickBot="1">
      <c r="B23" s="25" t="s">
        <v>1107</v>
      </c>
      <c r="C23" s="78">
        <f>+SUM(C12:C22)</f>
        <v>349330885.16666687</v>
      </c>
      <c r="D23" s="78">
        <f>+SUM(D12:D22)</f>
        <v>87389354</v>
      </c>
      <c r="E23" s="78">
        <f>SUM(E12:E22)</f>
        <v>436720239.16666687</v>
      </c>
      <c r="G23" s="78">
        <f>SUM(G12:G22)</f>
        <v>436720240.16666722</v>
      </c>
      <c r="H23" s="78">
        <f>SUM(H12:H22)</f>
        <v>-1.0000003464519978</v>
      </c>
    </row>
    <row r="24" spans="2:8" ht="14.25" thickTop="1"/>
    <row r="25" spans="2:8" ht="15">
      <c r="C25" s="25" t="s">
        <v>1117</v>
      </c>
      <c r="E25" s="75">
        <v>436720236.00000018</v>
      </c>
    </row>
    <row r="26" spans="2:8">
      <c r="C26" s="19"/>
    </row>
    <row r="27" spans="2:8" ht="15">
      <c r="C27" s="25" t="s">
        <v>1118</v>
      </c>
      <c r="E27" s="75">
        <f>+E23-E25</f>
        <v>3.1666666865348816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3"/>
  <sheetViews>
    <sheetView workbookViewId="0"/>
  </sheetViews>
  <sheetFormatPr defaultColWidth="54.85546875" defaultRowHeight="15"/>
  <cols>
    <col min="2" max="2" width="14.7109375" customWidth="1"/>
  </cols>
  <sheetData>
    <row r="1" spans="1:2" ht="15.75">
      <c r="A1" s="56" t="s">
        <v>229</v>
      </c>
    </row>
    <row r="2" spans="1:2" ht="15.75">
      <c r="A2" s="56" t="s">
        <v>468</v>
      </c>
    </row>
    <row r="3" spans="1:2" ht="15.75">
      <c r="A3" s="56" t="s">
        <v>469</v>
      </c>
    </row>
    <row r="4" spans="1:2" ht="27">
      <c r="A4" s="69" t="s">
        <v>470</v>
      </c>
    </row>
    <row r="5" spans="1:2" ht="27">
      <c r="A5" s="49" t="s">
        <v>471</v>
      </c>
      <c r="B5" s="30"/>
    </row>
    <row r="6" spans="1:2">
      <c r="A6" s="49" t="s">
        <v>472</v>
      </c>
    </row>
    <row r="7" spans="1:2">
      <c r="A7" s="49" t="s">
        <v>473</v>
      </c>
    </row>
    <row r="8" spans="1:2">
      <c r="A8" s="42" t="s">
        <v>474</v>
      </c>
    </row>
    <row r="9" spans="1:2">
      <c r="A9" s="49" t="s">
        <v>475</v>
      </c>
    </row>
    <row r="10" spans="1:2" ht="15.75">
      <c r="A10" s="56" t="s">
        <v>476</v>
      </c>
    </row>
    <row r="11" spans="1:2" ht="15.75">
      <c r="A11" s="56" t="s">
        <v>469</v>
      </c>
    </row>
    <row r="12" spans="1:2" ht="27">
      <c r="A12" s="69" t="s">
        <v>470</v>
      </c>
    </row>
    <row r="13" spans="1:2" ht="27">
      <c r="A13" s="49" t="s">
        <v>471</v>
      </c>
    </row>
    <row r="14" spans="1:2">
      <c r="A14" s="49" t="s">
        <v>472</v>
      </c>
    </row>
    <row r="15" spans="1:2">
      <c r="A15" s="49" t="s">
        <v>473</v>
      </c>
    </row>
    <row r="16" spans="1:2">
      <c r="A16" s="42" t="s">
        <v>474</v>
      </c>
    </row>
    <row r="17" spans="1:1">
      <c r="A17" s="49" t="s">
        <v>475</v>
      </c>
    </row>
    <row r="18" spans="1:1" ht="15.75">
      <c r="A18" s="56" t="s">
        <v>477</v>
      </c>
    </row>
    <row r="19" spans="1:1" ht="15.75">
      <c r="A19" s="56" t="s">
        <v>478</v>
      </c>
    </row>
    <row r="20" spans="1:1" ht="27">
      <c r="A20" s="69" t="s">
        <v>479</v>
      </c>
    </row>
    <row r="21" spans="1:1" ht="27">
      <c r="A21" s="49" t="s">
        <v>480</v>
      </c>
    </row>
    <row r="22" spans="1:1">
      <c r="A22" s="49" t="s">
        <v>481</v>
      </c>
    </row>
    <row r="23" spans="1:1">
      <c r="A23" s="49" t="s">
        <v>482</v>
      </c>
    </row>
    <row r="24" spans="1:1">
      <c r="A24" s="49" t="s">
        <v>483</v>
      </c>
    </row>
    <row r="25" spans="1:1">
      <c r="A25" s="49" t="s">
        <v>484</v>
      </c>
    </row>
    <row r="26" spans="1:1" ht="15.75">
      <c r="A26" s="56" t="s">
        <v>485</v>
      </c>
    </row>
    <row r="27" spans="1:1" ht="15.75">
      <c r="A27" s="56" t="s">
        <v>486</v>
      </c>
    </row>
    <row r="28" spans="1:1" ht="27">
      <c r="A28" s="69" t="s">
        <v>487</v>
      </c>
    </row>
    <row r="29" spans="1:1" ht="27">
      <c r="A29" s="49" t="s">
        <v>480</v>
      </c>
    </row>
    <row r="30" spans="1:1">
      <c r="A30" s="49" t="s">
        <v>481</v>
      </c>
    </row>
    <row r="31" spans="1:1">
      <c r="A31" s="49" t="s">
        <v>482</v>
      </c>
    </row>
    <row r="32" spans="1:1">
      <c r="A32" s="49" t="s">
        <v>483</v>
      </c>
    </row>
    <row r="33" spans="1:1">
      <c r="A33" s="49" t="s">
        <v>488</v>
      </c>
    </row>
    <row r="34" spans="1:1" ht="15.75">
      <c r="A34" s="56" t="s">
        <v>489</v>
      </c>
    </row>
    <row r="35" spans="1:1" ht="15.75">
      <c r="A35" s="56" t="s">
        <v>490</v>
      </c>
    </row>
    <row r="36" spans="1:1" ht="27">
      <c r="A36" s="69" t="s">
        <v>491</v>
      </c>
    </row>
    <row r="37" spans="1:1">
      <c r="A37" s="49" t="s">
        <v>481</v>
      </c>
    </row>
    <row r="38" spans="1:1">
      <c r="A38" s="49" t="s">
        <v>482</v>
      </c>
    </row>
    <row r="39" spans="1:1">
      <c r="A39" s="49" t="s">
        <v>492</v>
      </c>
    </row>
    <row r="40" spans="1:1" ht="15.75">
      <c r="A40" s="56" t="s">
        <v>493</v>
      </c>
    </row>
    <row r="41" spans="1:1" ht="15.75">
      <c r="A41" s="56" t="s">
        <v>490</v>
      </c>
    </row>
    <row r="42" spans="1:1" ht="27">
      <c r="A42" s="69" t="s">
        <v>491</v>
      </c>
    </row>
    <row r="43" spans="1:1" ht="27">
      <c r="A43" s="42" t="s">
        <v>480</v>
      </c>
    </row>
    <row r="44" spans="1:1">
      <c r="A44" s="42" t="s">
        <v>481</v>
      </c>
    </row>
    <row r="45" spans="1:1">
      <c r="A45" s="42" t="s">
        <v>482</v>
      </c>
    </row>
    <row r="46" spans="1:1">
      <c r="A46" s="42" t="s">
        <v>492</v>
      </c>
    </row>
    <row r="47" spans="1:1" ht="15.75">
      <c r="A47" s="56" t="s">
        <v>494</v>
      </c>
    </row>
    <row r="48" spans="1:1" ht="15.75">
      <c r="A48" s="56" t="s">
        <v>490</v>
      </c>
    </row>
    <row r="49" spans="1:1" ht="27">
      <c r="A49" s="69" t="s">
        <v>491</v>
      </c>
    </row>
    <row r="50" spans="1:1" ht="27">
      <c r="A50" s="42" t="s">
        <v>480</v>
      </c>
    </row>
    <row r="51" spans="1:1">
      <c r="A51" s="42" t="s">
        <v>481</v>
      </c>
    </row>
    <row r="52" spans="1:1">
      <c r="A52" s="42" t="s">
        <v>482</v>
      </c>
    </row>
    <row r="53" spans="1:1">
      <c r="A53" s="42" t="s">
        <v>1090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5"/>
  <sheetViews>
    <sheetView zoomScale="70" zoomScaleNormal="70" workbookViewId="0"/>
  </sheetViews>
  <sheetFormatPr defaultRowHeight="15.75"/>
  <cols>
    <col min="1" max="1" width="24" style="70" bestFit="1" customWidth="1"/>
    <col min="2" max="2" width="55" style="70" customWidth="1"/>
    <col min="3" max="3" width="54.85546875" style="70" customWidth="1"/>
    <col min="4" max="4" width="27.5703125" style="95" customWidth="1"/>
    <col min="5" max="16384" width="9.140625" style="70"/>
  </cols>
  <sheetData>
    <row r="1" spans="1:4" ht="16.5">
      <c r="A1" s="85" t="s">
        <v>1079</v>
      </c>
      <c r="B1" s="86" t="s">
        <v>197</v>
      </c>
      <c r="C1" s="85" t="s">
        <v>1076</v>
      </c>
      <c r="D1" s="87" t="s">
        <v>1077</v>
      </c>
    </row>
    <row r="2" spans="1:4" ht="16.5">
      <c r="A2" s="85"/>
      <c r="B2" s="86" t="s">
        <v>198</v>
      </c>
      <c r="C2" s="85"/>
      <c r="D2" s="87"/>
    </row>
    <row r="3" spans="1:4">
      <c r="A3" s="85"/>
      <c r="B3" s="88" t="s">
        <v>199</v>
      </c>
      <c r="C3" s="85" t="s">
        <v>1127</v>
      </c>
      <c r="D3" s="87">
        <v>100000</v>
      </c>
    </row>
    <row r="4" spans="1:4">
      <c r="A4" s="85" t="str">
        <f>+C4&amp;","&amp;C5&amp;","&amp;C6&amp;","&amp;C7</f>
        <v xml:space="preserve">   DCS Supply &amp; erection,   DCS Panel Room Modification,   FalseFloor,   Erection of False Floor</v>
      </c>
      <c r="B4" s="89" t="s">
        <v>200</v>
      </c>
      <c r="C4" s="90" t="s">
        <v>840</v>
      </c>
      <c r="D4" s="87">
        <v>1039139</v>
      </c>
    </row>
    <row r="5" spans="1:4">
      <c r="A5" s="85"/>
      <c r="B5" s="89"/>
      <c r="C5" s="90" t="s">
        <v>841</v>
      </c>
      <c r="D5" s="91">
        <v>551855</v>
      </c>
    </row>
    <row r="6" spans="1:4">
      <c r="A6" s="85"/>
      <c r="B6" s="89"/>
      <c r="C6" s="90" t="s">
        <v>842</v>
      </c>
      <c r="D6" s="91">
        <v>142987</v>
      </c>
    </row>
    <row r="7" spans="1:4">
      <c r="A7" s="85"/>
      <c r="B7" s="89"/>
      <c r="C7" s="90" t="s">
        <v>843</v>
      </c>
      <c r="D7" s="91">
        <v>0</v>
      </c>
    </row>
    <row r="8" spans="1:4" ht="31.5">
      <c r="A8" s="85" t="str">
        <f>+C8</f>
        <v xml:space="preserve">   DCS Supply &amp; erection</v>
      </c>
      <c r="B8" s="89" t="s">
        <v>201</v>
      </c>
      <c r="C8" s="90" t="s">
        <v>840</v>
      </c>
      <c r="D8" s="87">
        <v>1039139</v>
      </c>
    </row>
    <row r="9" spans="1:4">
      <c r="A9" s="85" t="str">
        <f>+C9</f>
        <v xml:space="preserve">   DCS Supply &amp; erection</v>
      </c>
      <c r="B9" s="89" t="s">
        <v>202</v>
      </c>
      <c r="C9" s="90" t="s">
        <v>840</v>
      </c>
      <c r="D9" s="87">
        <v>1039139</v>
      </c>
    </row>
    <row r="10" spans="1:4">
      <c r="A10" s="85" t="str">
        <f>+C10</f>
        <v xml:space="preserve">   DCS Supply &amp; erection</v>
      </c>
      <c r="B10" s="89" t="s">
        <v>203</v>
      </c>
      <c r="C10" s="90" t="s">
        <v>840</v>
      </c>
      <c r="D10" s="87">
        <v>1039139</v>
      </c>
    </row>
    <row r="11" spans="1:4">
      <c r="A11" s="85" t="str">
        <f>+C11</f>
        <v xml:space="preserve">   DCS Supply &amp; erection</v>
      </c>
      <c r="B11" s="89" t="s">
        <v>204</v>
      </c>
      <c r="C11" s="90" t="s">
        <v>840</v>
      </c>
      <c r="D11" s="87">
        <v>1039139</v>
      </c>
    </row>
    <row r="12" spans="1:4">
      <c r="A12" s="85"/>
      <c r="B12" s="88" t="s">
        <v>205</v>
      </c>
      <c r="C12" s="90" t="s">
        <v>840</v>
      </c>
      <c r="D12" s="87">
        <v>1039139</v>
      </c>
    </row>
    <row r="13" spans="1:4">
      <c r="A13" s="85"/>
      <c r="B13" s="89"/>
      <c r="C13" s="92" t="s">
        <v>1128</v>
      </c>
      <c r="D13" s="87">
        <v>193248</v>
      </c>
    </row>
    <row r="14" spans="1:4" ht="33">
      <c r="A14" s="85"/>
      <c r="B14" s="86" t="s">
        <v>206</v>
      </c>
      <c r="C14" s="85"/>
      <c r="D14" s="87"/>
    </row>
    <row r="15" spans="1:4">
      <c r="A15" s="85"/>
      <c r="B15" s="89" t="s">
        <v>207</v>
      </c>
      <c r="C15" s="85"/>
      <c r="D15" s="87"/>
    </row>
    <row r="16" spans="1:4">
      <c r="A16" s="85"/>
      <c r="B16" s="89" t="s">
        <v>208</v>
      </c>
      <c r="C16" s="85"/>
      <c r="D16" s="87"/>
    </row>
    <row r="17" spans="1:4">
      <c r="A17" s="85"/>
      <c r="B17" s="88" t="s">
        <v>209</v>
      </c>
      <c r="C17" s="85" t="s">
        <v>1129</v>
      </c>
      <c r="D17" s="87">
        <v>1726055.5</v>
      </c>
    </row>
    <row r="18" spans="1:4">
      <c r="A18" s="85"/>
      <c r="B18" s="89" t="s">
        <v>210</v>
      </c>
      <c r="C18" s="85"/>
      <c r="D18" s="87"/>
    </row>
    <row r="19" spans="1:4">
      <c r="A19" s="85"/>
      <c r="B19" s="88" t="s">
        <v>211</v>
      </c>
      <c r="C19" s="85" t="s">
        <v>1130</v>
      </c>
      <c r="D19" s="87">
        <v>639290.5</v>
      </c>
    </row>
    <row r="20" spans="1:4" ht="31.5">
      <c r="A20" s="85"/>
      <c r="B20" s="88" t="s">
        <v>212</v>
      </c>
      <c r="C20" s="85" t="s">
        <v>1130</v>
      </c>
      <c r="D20" s="87">
        <v>639290.5</v>
      </c>
    </row>
    <row r="21" spans="1:4">
      <c r="A21" s="85"/>
      <c r="B21" s="88" t="s">
        <v>213</v>
      </c>
      <c r="C21" s="85" t="s">
        <v>1130</v>
      </c>
      <c r="D21" s="87">
        <v>639290.5</v>
      </c>
    </row>
    <row r="22" spans="1:4">
      <c r="A22" s="85"/>
      <c r="B22" s="88" t="s">
        <v>214</v>
      </c>
      <c r="C22" s="85" t="s">
        <v>1130</v>
      </c>
      <c r="D22" s="87">
        <v>639290.5</v>
      </c>
    </row>
    <row r="23" spans="1:4" ht="16.5">
      <c r="A23" s="85"/>
      <c r="B23" s="86" t="s">
        <v>215</v>
      </c>
      <c r="C23" s="85"/>
      <c r="D23" s="87"/>
    </row>
    <row r="24" spans="1:4" ht="31.5">
      <c r="A24" s="85"/>
      <c r="B24" s="89" t="s">
        <v>216</v>
      </c>
      <c r="C24" s="85"/>
      <c r="D24" s="87"/>
    </row>
    <row r="25" spans="1:4">
      <c r="A25" s="85"/>
      <c r="B25" s="89" t="s">
        <v>217</v>
      </c>
      <c r="C25" s="85"/>
      <c r="D25" s="87"/>
    </row>
    <row r="26" spans="1:4">
      <c r="A26" s="85"/>
      <c r="B26" s="89" t="s">
        <v>218</v>
      </c>
      <c r="C26" s="85"/>
      <c r="D26" s="87"/>
    </row>
    <row r="27" spans="1:4">
      <c r="A27" s="85"/>
      <c r="B27" s="89" t="s">
        <v>219</v>
      </c>
      <c r="C27" s="85"/>
      <c r="D27" s="87"/>
    </row>
    <row r="28" spans="1:4" ht="31.5">
      <c r="A28" s="85"/>
      <c r="B28" s="89" t="s">
        <v>220</v>
      </c>
      <c r="C28" s="85"/>
      <c r="D28" s="87"/>
    </row>
    <row r="29" spans="1:4">
      <c r="A29" s="85"/>
      <c r="B29" s="88" t="s">
        <v>221</v>
      </c>
      <c r="C29" s="90" t="s">
        <v>883</v>
      </c>
      <c r="D29" s="87">
        <v>201000</v>
      </c>
    </row>
    <row r="30" spans="1:4">
      <c r="A30" s="85"/>
      <c r="B30" s="89"/>
      <c r="C30" s="92" t="s">
        <v>1129</v>
      </c>
      <c r="D30" s="87">
        <v>1726055.5</v>
      </c>
    </row>
    <row r="31" spans="1:4" ht="31.5">
      <c r="A31" s="85"/>
      <c r="B31" s="89"/>
      <c r="C31" s="92" t="s">
        <v>1131</v>
      </c>
      <c r="D31" s="87">
        <v>991568</v>
      </c>
    </row>
    <row r="32" spans="1:4" ht="31.5">
      <c r="A32" s="85"/>
      <c r="B32" s="89"/>
      <c r="C32" s="92" t="s">
        <v>1132</v>
      </c>
      <c r="D32" s="87">
        <v>97032</v>
      </c>
    </row>
    <row r="33" spans="1:4">
      <c r="A33" s="85"/>
      <c r="B33" s="89"/>
      <c r="C33" s="92" t="s">
        <v>1133</v>
      </c>
      <c r="D33" s="87">
        <v>40899</v>
      </c>
    </row>
    <row r="34" spans="1:4">
      <c r="A34" s="85"/>
      <c r="B34" s="89"/>
      <c r="C34" s="92" t="s">
        <v>1134</v>
      </c>
      <c r="D34" s="87">
        <v>57258</v>
      </c>
    </row>
    <row r="35" spans="1:4">
      <c r="A35" s="85"/>
      <c r="B35" s="89"/>
      <c r="C35" s="92" t="s">
        <v>1135</v>
      </c>
      <c r="D35" s="87">
        <v>57258</v>
      </c>
    </row>
    <row r="36" spans="1:4" ht="31.5">
      <c r="A36" s="85"/>
      <c r="B36" s="89"/>
      <c r="C36" s="92" t="s">
        <v>1136</v>
      </c>
      <c r="D36" s="87">
        <v>97032</v>
      </c>
    </row>
    <row r="37" spans="1:4">
      <c r="A37" s="85"/>
      <c r="B37" s="89"/>
      <c r="C37" s="92" t="s">
        <v>1137</v>
      </c>
      <c r="D37" s="87">
        <v>36809</v>
      </c>
    </row>
    <row r="38" spans="1:4">
      <c r="A38" s="85"/>
      <c r="B38" s="89"/>
      <c r="C38" s="92" t="s">
        <v>1138</v>
      </c>
      <c r="D38" s="87">
        <v>76685</v>
      </c>
    </row>
    <row r="39" spans="1:4">
      <c r="A39" s="85"/>
      <c r="B39" s="89"/>
      <c r="C39" s="92" t="s">
        <v>1139</v>
      </c>
      <c r="D39" s="87">
        <v>59713</v>
      </c>
    </row>
    <row r="40" spans="1:4">
      <c r="A40" s="85"/>
      <c r="B40" s="89"/>
      <c r="C40" s="92" t="s">
        <v>1140</v>
      </c>
      <c r="D40" s="87">
        <v>54354</v>
      </c>
    </row>
    <row r="41" spans="1:4">
      <c r="A41" s="85"/>
      <c r="B41" s="89"/>
      <c r="C41" s="92" t="s">
        <v>1141</v>
      </c>
      <c r="D41" s="87">
        <v>41461</v>
      </c>
    </row>
    <row r="42" spans="1:4">
      <c r="A42" s="85"/>
      <c r="B42" s="89"/>
      <c r="C42" s="92" t="s">
        <v>1142</v>
      </c>
      <c r="D42" s="87">
        <v>57258</v>
      </c>
    </row>
    <row r="43" spans="1:4">
      <c r="A43" s="85"/>
      <c r="B43" s="89"/>
      <c r="C43" s="92" t="s">
        <v>1143</v>
      </c>
      <c r="D43" s="87">
        <v>97032</v>
      </c>
    </row>
    <row r="44" spans="1:4">
      <c r="A44" s="85"/>
      <c r="B44" s="89"/>
      <c r="C44" s="92" t="s">
        <v>1144</v>
      </c>
      <c r="D44" s="87">
        <v>73618</v>
      </c>
    </row>
    <row r="45" spans="1:4">
      <c r="A45" s="85"/>
      <c r="B45" s="89"/>
      <c r="C45" s="92" t="s">
        <v>1145</v>
      </c>
      <c r="D45" s="87">
        <v>235169</v>
      </c>
    </row>
    <row r="46" spans="1:4" ht="47.25">
      <c r="A46" s="85"/>
      <c r="B46" s="89"/>
      <c r="C46" s="92" t="s">
        <v>1146</v>
      </c>
      <c r="D46" s="87">
        <v>35429</v>
      </c>
    </row>
    <row r="47" spans="1:4">
      <c r="A47" s="85"/>
      <c r="B47" s="89"/>
      <c r="C47" s="92" t="s">
        <v>1147</v>
      </c>
      <c r="D47" s="87">
        <v>58690</v>
      </c>
    </row>
    <row r="48" spans="1:4">
      <c r="A48" s="85"/>
      <c r="B48" s="89"/>
      <c r="C48" s="92" t="s">
        <v>1148</v>
      </c>
      <c r="D48" s="87">
        <v>41461</v>
      </c>
    </row>
    <row r="49" spans="1:4" ht="31.5">
      <c r="A49" s="85"/>
      <c r="B49" s="89"/>
      <c r="C49" s="92" t="s">
        <v>1149</v>
      </c>
      <c r="D49" s="87">
        <v>57258</v>
      </c>
    </row>
    <row r="50" spans="1:4" ht="31.5">
      <c r="A50" s="85"/>
      <c r="B50" s="89"/>
      <c r="C50" s="92" t="s">
        <v>1150</v>
      </c>
      <c r="D50" s="87">
        <v>73618</v>
      </c>
    </row>
    <row r="51" spans="1:4">
      <c r="A51" s="85"/>
      <c r="B51" s="89"/>
      <c r="C51" s="92" t="s">
        <v>1151</v>
      </c>
      <c r="D51" s="87">
        <v>58690</v>
      </c>
    </row>
    <row r="52" spans="1:4">
      <c r="A52" s="85"/>
      <c r="B52" s="89"/>
      <c r="C52" s="92" t="s">
        <v>1152</v>
      </c>
      <c r="D52" s="87">
        <v>3439</v>
      </c>
    </row>
    <row r="53" spans="1:4">
      <c r="A53" s="85"/>
      <c r="B53" s="89"/>
      <c r="C53" s="92" t="s">
        <v>1153</v>
      </c>
      <c r="D53" s="87">
        <v>3439</v>
      </c>
    </row>
    <row r="54" spans="1:4">
      <c r="A54" s="85"/>
      <c r="B54" s="89"/>
      <c r="C54" s="92" t="s">
        <v>1154</v>
      </c>
      <c r="D54" s="87">
        <v>3439</v>
      </c>
    </row>
    <row r="55" spans="1:4">
      <c r="A55" s="85"/>
      <c r="B55" s="89"/>
      <c r="C55" s="92" t="s">
        <v>1155</v>
      </c>
      <c r="D55" s="87">
        <v>3439</v>
      </c>
    </row>
    <row r="56" spans="1:4">
      <c r="A56" s="85"/>
      <c r="B56" s="89"/>
      <c r="C56" s="92" t="s">
        <v>1156</v>
      </c>
      <c r="D56" s="87">
        <v>3439</v>
      </c>
    </row>
    <row r="57" spans="1:4">
      <c r="A57" s="85"/>
      <c r="B57" s="89"/>
      <c r="C57" s="92" t="s">
        <v>1157</v>
      </c>
      <c r="D57" s="87">
        <v>2833</v>
      </c>
    </row>
    <row r="58" spans="1:4">
      <c r="A58" s="85"/>
      <c r="B58" s="89"/>
      <c r="C58" s="92" t="s">
        <v>1158</v>
      </c>
      <c r="D58" s="87">
        <v>2833</v>
      </c>
    </row>
    <row r="59" spans="1:4">
      <c r="A59" s="85"/>
      <c r="B59" s="89"/>
      <c r="C59" s="92" t="s">
        <v>1159</v>
      </c>
      <c r="D59" s="87">
        <v>2834</v>
      </c>
    </row>
    <row r="60" spans="1:4">
      <c r="A60" s="85"/>
      <c r="B60" s="89"/>
      <c r="C60" s="92" t="s">
        <v>1160</v>
      </c>
      <c r="D60" s="87">
        <v>2834</v>
      </c>
    </row>
    <row r="61" spans="1:4">
      <c r="A61" s="85"/>
      <c r="B61" s="89"/>
      <c r="C61" s="92" t="s">
        <v>1161</v>
      </c>
      <c r="D61" s="87">
        <v>3439</v>
      </c>
    </row>
    <row r="62" spans="1:4">
      <c r="A62" s="85"/>
      <c r="B62" s="89"/>
      <c r="C62" s="92" t="s">
        <v>1162</v>
      </c>
      <c r="D62" s="87">
        <v>3439</v>
      </c>
    </row>
    <row r="63" spans="1:4">
      <c r="A63" s="85"/>
      <c r="B63" s="89"/>
      <c r="C63" s="92" t="s">
        <v>1163</v>
      </c>
      <c r="D63" s="87">
        <v>3439</v>
      </c>
    </row>
    <row r="64" spans="1:4">
      <c r="A64" s="85"/>
      <c r="B64" s="89"/>
      <c r="C64" s="92" t="s">
        <v>1164</v>
      </c>
      <c r="D64" s="87">
        <v>3439</v>
      </c>
    </row>
    <row r="65" spans="1:4">
      <c r="A65" s="85"/>
      <c r="B65" s="89"/>
      <c r="C65" s="92" t="s">
        <v>1165</v>
      </c>
      <c r="D65" s="87">
        <v>1326657</v>
      </c>
    </row>
    <row r="66" spans="1:4">
      <c r="A66" s="85"/>
      <c r="B66" s="89"/>
      <c r="C66" s="92" t="s">
        <v>1166</v>
      </c>
      <c r="D66" s="87">
        <v>48056</v>
      </c>
    </row>
    <row r="67" spans="1:4">
      <c r="A67" s="85"/>
      <c r="B67" s="89"/>
      <c r="C67" s="92" t="s">
        <v>1167</v>
      </c>
      <c r="D67" s="87">
        <v>40095</v>
      </c>
    </row>
    <row r="68" spans="1:4" ht="31.5">
      <c r="A68" s="85"/>
      <c r="B68" s="89"/>
      <c r="C68" s="92" t="s">
        <v>1168</v>
      </c>
      <c r="D68" s="87">
        <v>82104</v>
      </c>
    </row>
    <row r="69" spans="1:4" ht="31.5">
      <c r="A69" s="85"/>
      <c r="B69" s="89"/>
      <c r="C69" s="92" t="s">
        <v>1169</v>
      </c>
      <c r="D69" s="87">
        <v>82104</v>
      </c>
    </row>
    <row r="70" spans="1:4" ht="31.5">
      <c r="A70" s="85"/>
      <c r="B70" s="89"/>
      <c r="C70" s="92" t="s">
        <v>1170</v>
      </c>
      <c r="D70" s="87">
        <v>117451</v>
      </c>
    </row>
    <row r="71" spans="1:4" ht="31.5">
      <c r="A71" s="85"/>
      <c r="B71" s="89"/>
      <c r="C71" s="92" t="s">
        <v>1171</v>
      </c>
      <c r="D71" s="87">
        <v>117451</v>
      </c>
    </row>
    <row r="72" spans="1:4">
      <c r="A72" s="85"/>
      <c r="B72" s="89"/>
      <c r="C72" s="92" t="s">
        <v>1172</v>
      </c>
      <c r="D72" s="87">
        <v>44784</v>
      </c>
    </row>
    <row r="73" spans="1:4">
      <c r="A73" s="85"/>
      <c r="B73" s="89"/>
      <c r="C73" s="92" t="s">
        <v>1173</v>
      </c>
      <c r="D73" s="87">
        <v>44784</v>
      </c>
    </row>
    <row r="74" spans="1:4">
      <c r="A74" s="85"/>
      <c r="B74" s="89"/>
      <c r="C74" s="92" t="s">
        <v>1174</v>
      </c>
      <c r="D74" s="87">
        <v>117451</v>
      </c>
    </row>
    <row r="75" spans="1:4">
      <c r="A75" s="85"/>
      <c r="B75" s="89"/>
      <c r="C75" s="92" t="s">
        <v>1175</v>
      </c>
      <c r="D75" s="87">
        <v>117451</v>
      </c>
    </row>
    <row r="76" spans="1:4" ht="31.5">
      <c r="A76" s="85"/>
      <c r="B76" s="89"/>
      <c r="C76" s="92" t="s">
        <v>1176</v>
      </c>
      <c r="D76" s="87">
        <v>3843</v>
      </c>
    </row>
    <row r="77" spans="1:4" ht="31.5">
      <c r="A77" s="85"/>
      <c r="B77" s="89"/>
      <c r="C77" s="92" t="s">
        <v>1177</v>
      </c>
      <c r="D77" s="87">
        <v>3843</v>
      </c>
    </row>
    <row r="78" spans="1:4" ht="31.5">
      <c r="A78" s="85"/>
      <c r="B78" s="89"/>
      <c r="C78" s="92" t="s">
        <v>1178</v>
      </c>
      <c r="D78" s="87">
        <v>3843</v>
      </c>
    </row>
    <row r="79" spans="1:4" ht="31.5">
      <c r="A79" s="85"/>
      <c r="B79" s="89"/>
      <c r="C79" s="92" t="s">
        <v>1179</v>
      </c>
      <c r="D79" s="87">
        <v>3843</v>
      </c>
    </row>
    <row r="80" spans="1:4">
      <c r="A80" s="85"/>
      <c r="B80" s="89"/>
      <c r="C80" s="92" t="s">
        <v>1180</v>
      </c>
      <c r="D80" s="87">
        <v>0</v>
      </c>
    </row>
    <row r="81" spans="1:4">
      <c r="A81" s="85"/>
      <c r="B81" s="89"/>
      <c r="C81" s="92" t="s">
        <v>1181</v>
      </c>
      <c r="D81" s="87">
        <v>0</v>
      </c>
    </row>
    <row r="82" spans="1:4" ht="31.5">
      <c r="A82" s="85"/>
      <c r="B82" s="89"/>
      <c r="C82" s="92" t="s">
        <v>1182</v>
      </c>
      <c r="D82" s="87">
        <v>91511</v>
      </c>
    </row>
    <row r="83" spans="1:4">
      <c r="A83" s="85"/>
      <c r="B83" s="89"/>
      <c r="C83" s="92" t="s">
        <v>1183</v>
      </c>
      <c r="D83" s="87">
        <v>40095</v>
      </c>
    </row>
    <row r="84" spans="1:4">
      <c r="A84" s="85"/>
      <c r="B84" s="89"/>
      <c r="C84" s="92" t="s">
        <v>1184</v>
      </c>
      <c r="D84" s="87">
        <v>3843</v>
      </c>
    </row>
    <row r="85" spans="1:4">
      <c r="A85" s="85"/>
      <c r="B85" s="89"/>
      <c r="C85" s="92" t="s">
        <v>1185</v>
      </c>
      <c r="D85" s="87">
        <v>2389</v>
      </c>
    </row>
    <row r="86" spans="1:4">
      <c r="A86" s="85"/>
      <c r="B86" s="89"/>
      <c r="C86" s="92" t="s">
        <v>1186</v>
      </c>
      <c r="D86" s="87">
        <v>47033</v>
      </c>
    </row>
    <row r="87" spans="1:4">
      <c r="A87" s="85"/>
      <c r="B87" s="89"/>
      <c r="C87" s="92" t="s">
        <v>1187</v>
      </c>
      <c r="D87" s="87">
        <v>3843</v>
      </c>
    </row>
    <row r="88" spans="1:4">
      <c r="A88" s="85"/>
      <c r="B88" s="89"/>
      <c r="C88" s="92" t="s">
        <v>1188</v>
      </c>
      <c r="D88" s="87">
        <v>8915</v>
      </c>
    </row>
    <row r="89" spans="1:4">
      <c r="A89" s="85"/>
      <c r="B89" s="89"/>
      <c r="C89" s="92" t="s">
        <v>1189</v>
      </c>
      <c r="D89" s="87">
        <v>34252</v>
      </c>
    </row>
    <row r="90" spans="1:4">
      <c r="A90" s="85"/>
      <c r="B90" s="89"/>
      <c r="C90" s="92" t="s">
        <v>1190</v>
      </c>
      <c r="D90" s="87">
        <v>1016</v>
      </c>
    </row>
    <row r="91" spans="1:4">
      <c r="A91" s="85"/>
      <c r="B91" s="89"/>
      <c r="C91" s="92" t="s">
        <v>1191</v>
      </c>
      <c r="D91" s="87">
        <v>30175</v>
      </c>
    </row>
    <row r="92" spans="1:4">
      <c r="A92" s="85"/>
      <c r="B92" s="89"/>
      <c r="C92" s="92" t="s">
        <v>1192</v>
      </c>
      <c r="D92" s="87">
        <v>8916</v>
      </c>
    </row>
    <row r="93" spans="1:4">
      <c r="A93" s="85"/>
      <c r="B93" s="89"/>
      <c r="C93" s="92" t="s">
        <v>1193</v>
      </c>
      <c r="D93" s="87">
        <v>76685</v>
      </c>
    </row>
    <row r="94" spans="1:4" ht="31.5">
      <c r="A94" s="85"/>
      <c r="B94" s="89"/>
      <c r="C94" s="92" t="s">
        <v>1194</v>
      </c>
      <c r="D94" s="87">
        <v>183922</v>
      </c>
    </row>
    <row r="95" spans="1:4">
      <c r="A95" s="85"/>
      <c r="B95" s="89"/>
      <c r="C95" s="92" t="s">
        <v>1195</v>
      </c>
      <c r="D95" s="87">
        <v>38854</v>
      </c>
    </row>
    <row r="96" spans="1:4">
      <c r="A96" s="85"/>
      <c r="B96" s="89"/>
      <c r="C96" s="92" t="s">
        <v>1196</v>
      </c>
      <c r="D96" s="87">
        <v>34241</v>
      </c>
    </row>
    <row r="97" spans="1:4" ht="31.5">
      <c r="A97" s="85"/>
      <c r="B97" s="89"/>
      <c r="C97" s="92" t="s">
        <v>1197</v>
      </c>
      <c r="D97" s="87">
        <v>38854</v>
      </c>
    </row>
    <row r="98" spans="1:4" ht="31.5">
      <c r="A98" s="85"/>
      <c r="B98" s="89"/>
      <c r="C98" s="92" t="s">
        <v>1198</v>
      </c>
      <c r="D98" s="87">
        <v>113689</v>
      </c>
    </row>
    <row r="99" spans="1:4">
      <c r="A99" s="85"/>
      <c r="B99" s="89"/>
      <c r="C99" s="92" t="s">
        <v>1199</v>
      </c>
      <c r="D99" s="87">
        <v>40095</v>
      </c>
    </row>
    <row r="100" spans="1:4">
      <c r="A100" s="85"/>
      <c r="B100" s="89"/>
      <c r="C100" s="92" t="s">
        <v>1200</v>
      </c>
      <c r="D100" s="87">
        <v>2389</v>
      </c>
    </row>
    <row r="101" spans="1:4">
      <c r="A101" s="85"/>
      <c r="B101" s="89"/>
      <c r="C101" s="92" t="s">
        <v>1201</v>
      </c>
      <c r="D101" s="87">
        <v>5835</v>
      </c>
    </row>
    <row r="102" spans="1:4">
      <c r="A102" s="85"/>
      <c r="B102" s="89"/>
      <c r="C102" s="92" t="s">
        <v>1202</v>
      </c>
      <c r="D102" s="87">
        <v>5835</v>
      </c>
    </row>
    <row r="103" spans="1:4" ht="31.5">
      <c r="A103" s="85"/>
      <c r="B103" s="89"/>
      <c r="C103" s="92" t="s">
        <v>1203</v>
      </c>
      <c r="D103" s="87">
        <v>2701</v>
      </c>
    </row>
    <row r="104" spans="1:4" ht="31.5">
      <c r="A104" s="85"/>
      <c r="B104" s="89"/>
      <c r="C104" s="92" t="s">
        <v>1204</v>
      </c>
      <c r="D104" s="87">
        <v>2701</v>
      </c>
    </row>
    <row r="105" spans="1:4">
      <c r="A105" s="85"/>
      <c r="B105" s="89"/>
      <c r="C105" s="92" t="s">
        <v>1205</v>
      </c>
      <c r="D105" s="87">
        <v>25874</v>
      </c>
    </row>
    <row r="106" spans="1:4">
      <c r="A106" s="85"/>
      <c r="B106" s="89"/>
      <c r="C106" s="92" t="s">
        <v>1206</v>
      </c>
      <c r="D106" s="87">
        <v>13292</v>
      </c>
    </row>
    <row r="107" spans="1:4">
      <c r="A107" s="85"/>
      <c r="B107" s="89"/>
      <c r="C107" s="92" t="s">
        <v>1207</v>
      </c>
      <c r="D107" s="87">
        <v>67074</v>
      </c>
    </row>
    <row r="108" spans="1:4" ht="31.5">
      <c r="A108" s="85"/>
      <c r="B108" s="89"/>
      <c r="C108" s="92" t="s">
        <v>1208</v>
      </c>
      <c r="D108" s="87">
        <v>70731</v>
      </c>
    </row>
    <row r="109" spans="1:4" ht="31.5">
      <c r="A109" s="85"/>
      <c r="B109" s="89"/>
      <c r="C109" s="92" t="s">
        <v>1209</v>
      </c>
      <c r="D109" s="87">
        <v>64789</v>
      </c>
    </row>
    <row r="110" spans="1:4">
      <c r="A110" s="85"/>
      <c r="B110" s="89"/>
      <c r="C110" s="92" t="s">
        <v>1210</v>
      </c>
      <c r="D110" s="87">
        <v>25874</v>
      </c>
    </row>
    <row r="111" spans="1:4">
      <c r="A111" s="85"/>
      <c r="B111" s="89"/>
      <c r="C111" s="92" t="s">
        <v>1211</v>
      </c>
      <c r="D111" s="87">
        <v>13292</v>
      </c>
    </row>
    <row r="112" spans="1:4">
      <c r="A112" s="85"/>
      <c r="B112" s="89"/>
      <c r="C112" s="92" t="s">
        <v>1212</v>
      </c>
      <c r="D112" s="87">
        <v>444775</v>
      </c>
    </row>
    <row r="113" spans="1:4">
      <c r="A113" s="85"/>
      <c r="B113" s="89"/>
      <c r="C113" s="92" t="s">
        <v>1193</v>
      </c>
      <c r="D113" s="87">
        <v>76685</v>
      </c>
    </row>
    <row r="114" spans="1:4">
      <c r="A114" s="85"/>
      <c r="B114" s="89"/>
      <c r="C114" s="92" t="s">
        <v>1213</v>
      </c>
      <c r="D114" s="87">
        <v>151991</v>
      </c>
    </row>
    <row r="115" spans="1:4">
      <c r="A115" s="85"/>
      <c r="B115" s="89"/>
      <c r="C115" s="92" t="s">
        <v>1214</v>
      </c>
      <c r="D115" s="87">
        <v>8915</v>
      </c>
    </row>
    <row r="116" spans="1:4" ht="31.5">
      <c r="A116" s="85"/>
      <c r="B116" s="89"/>
      <c r="C116" s="92" t="s">
        <v>1215</v>
      </c>
      <c r="D116" s="87">
        <v>63393</v>
      </c>
    </row>
    <row r="117" spans="1:4" ht="31.5">
      <c r="A117" s="85"/>
      <c r="B117" s="89"/>
      <c r="C117" s="92" t="s">
        <v>1216</v>
      </c>
      <c r="D117" s="87">
        <v>113689</v>
      </c>
    </row>
    <row r="118" spans="1:4">
      <c r="A118" s="85"/>
      <c r="B118" s="89"/>
      <c r="C118" s="92" t="s">
        <v>1217</v>
      </c>
      <c r="D118" s="87">
        <v>40095</v>
      </c>
    </row>
    <row r="119" spans="1:4">
      <c r="A119" s="85"/>
      <c r="B119" s="89"/>
      <c r="C119" s="92" t="s">
        <v>1218</v>
      </c>
      <c r="D119" s="87">
        <v>8916</v>
      </c>
    </row>
    <row r="120" spans="1:4">
      <c r="A120" s="85"/>
      <c r="B120" s="89"/>
      <c r="C120" s="92" t="s">
        <v>1219</v>
      </c>
      <c r="D120" s="87">
        <v>3843</v>
      </c>
    </row>
    <row r="121" spans="1:4">
      <c r="A121" s="85"/>
      <c r="B121" s="89"/>
      <c r="C121" s="92" t="s">
        <v>1220</v>
      </c>
      <c r="D121" s="87">
        <v>3843</v>
      </c>
    </row>
    <row r="122" spans="1:4">
      <c r="A122" s="85"/>
      <c r="B122" s="89"/>
      <c r="C122" s="92" t="s">
        <v>1221</v>
      </c>
      <c r="D122" s="87">
        <v>444775</v>
      </c>
    </row>
    <row r="123" spans="1:4">
      <c r="A123" s="85"/>
      <c r="B123" s="89"/>
      <c r="C123" s="92" t="s">
        <v>1222</v>
      </c>
      <c r="D123" s="87">
        <v>843539</v>
      </c>
    </row>
    <row r="124" spans="1:4">
      <c r="A124" s="85"/>
      <c r="B124" s="89"/>
      <c r="C124" s="92" t="s">
        <v>1223</v>
      </c>
      <c r="D124" s="87">
        <v>0</v>
      </c>
    </row>
    <row r="125" spans="1:4">
      <c r="A125" s="85"/>
      <c r="B125" s="89"/>
      <c r="C125" s="92" t="s">
        <v>1224</v>
      </c>
      <c r="D125" s="87">
        <v>0</v>
      </c>
    </row>
    <row r="126" spans="1:4">
      <c r="A126" s="85"/>
      <c r="B126" s="89"/>
      <c r="C126" s="92" t="s">
        <v>1225</v>
      </c>
      <c r="D126" s="87">
        <v>5836</v>
      </c>
    </row>
    <row r="127" spans="1:4">
      <c r="A127" s="85"/>
      <c r="B127" s="89"/>
      <c r="C127" s="92" t="s">
        <v>1226</v>
      </c>
      <c r="D127" s="87">
        <v>5836</v>
      </c>
    </row>
    <row r="128" spans="1:4">
      <c r="A128" s="85"/>
      <c r="B128" s="89"/>
      <c r="C128" s="92" t="s">
        <v>1227</v>
      </c>
      <c r="D128" s="87">
        <v>13292</v>
      </c>
    </row>
    <row r="129" spans="1:4">
      <c r="A129" s="85"/>
      <c r="B129" s="89"/>
      <c r="C129" s="92" t="s">
        <v>1228</v>
      </c>
      <c r="D129" s="87">
        <v>25874</v>
      </c>
    </row>
    <row r="130" spans="1:4">
      <c r="A130" s="85"/>
      <c r="B130" s="89"/>
      <c r="C130" s="92" t="s">
        <v>1229</v>
      </c>
      <c r="D130" s="87">
        <v>97646</v>
      </c>
    </row>
    <row r="131" spans="1:4">
      <c r="A131" s="85"/>
      <c r="B131" s="89"/>
      <c r="C131" s="92" t="s">
        <v>1229</v>
      </c>
      <c r="D131" s="87">
        <v>184045</v>
      </c>
    </row>
    <row r="132" spans="1:4">
      <c r="A132" s="85"/>
      <c r="B132" s="89"/>
      <c r="C132" s="92" t="s">
        <v>1230</v>
      </c>
      <c r="D132" s="87">
        <v>91510</v>
      </c>
    </row>
    <row r="133" spans="1:4">
      <c r="A133" s="85"/>
      <c r="B133" s="89"/>
      <c r="C133" s="92" t="s">
        <v>1231</v>
      </c>
      <c r="D133" s="87">
        <v>40095</v>
      </c>
    </row>
    <row r="134" spans="1:4">
      <c r="A134" s="85"/>
      <c r="B134" s="89"/>
      <c r="C134" s="92" t="s">
        <v>1232</v>
      </c>
      <c r="D134" s="87">
        <v>126663</v>
      </c>
    </row>
    <row r="135" spans="1:4">
      <c r="A135" s="85"/>
      <c r="B135" s="89"/>
      <c r="C135" s="92" t="s">
        <v>1233</v>
      </c>
      <c r="D135" s="87">
        <v>3843</v>
      </c>
    </row>
    <row r="136" spans="1:4">
      <c r="A136" s="85"/>
      <c r="B136" s="89"/>
      <c r="C136" s="92" t="s">
        <v>1234</v>
      </c>
      <c r="D136" s="87">
        <v>3843</v>
      </c>
    </row>
    <row r="137" spans="1:4">
      <c r="A137" s="85"/>
      <c r="B137" s="89"/>
      <c r="C137" s="92" t="s">
        <v>1235</v>
      </c>
      <c r="D137" s="87">
        <v>58690</v>
      </c>
    </row>
    <row r="138" spans="1:4" ht="31.5">
      <c r="A138" s="85"/>
      <c r="B138" s="89"/>
      <c r="C138" s="92" t="s">
        <v>1236</v>
      </c>
      <c r="D138" s="87">
        <v>26584</v>
      </c>
    </row>
    <row r="139" spans="1:4">
      <c r="A139" s="85"/>
      <c r="B139" s="89"/>
      <c r="C139" s="92" t="s">
        <v>1237</v>
      </c>
      <c r="D139" s="87">
        <v>13292</v>
      </c>
    </row>
    <row r="140" spans="1:4">
      <c r="A140" s="85"/>
      <c r="B140" s="89"/>
      <c r="C140" s="92" t="s">
        <v>1238</v>
      </c>
      <c r="D140" s="87">
        <v>25874</v>
      </c>
    </row>
    <row r="141" spans="1:4">
      <c r="A141" s="85"/>
      <c r="B141" s="89"/>
      <c r="C141" s="92" t="s">
        <v>1239</v>
      </c>
      <c r="D141" s="87">
        <v>13292</v>
      </c>
    </row>
    <row r="142" spans="1:4">
      <c r="A142" s="85"/>
      <c r="B142" s="89"/>
      <c r="C142" s="92" t="s">
        <v>1240</v>
      </c>
      <c r="D142" s="87">
        <v>25874</v>
      </c>
    </row>
    <row r="143" spans="1:4">
      <c r="A143" s="85"/>
      <c r="B143" s="89"/>
      <c r="C143" s="92" t="s">
        <v>1241</v>
      </c>
      <c r="D143" s="87">
        <v>59712</v>
      </c>
    </row>
    <row r="144" spans="1:4">
      <c r="A144" s="85"/>
      <c r="B144" s="89"/>
      <c r="C144" s="92" t="s">
        <v>1242</v>
      </c>
      <c r="D144" s="87">
        <v>147778</v>
      </c>
    </row>
    <row r="145" spans="1:4">
      <c r="A145" s="85"/>
      <c r="B145" s="89"/>
      <c r="C145" s="92" t="s">
        <v>1243</v>
      </c>
      <c r="D145" s="87">
        <v>59713</v>
      </c>
    </row>
    <row r="146" spans="1:4" ht="31.5">
      <c r="A146" s="85"/>
      <c r="B146" s="89"/>
      <c r="C146" s="92" t="s">
        <v>1244</v>
      </c>
      <c r="D146" s="87">
        <v>64789</v>
      </c>
    </row>
    <row r="147" spans="1:4">
      <c r="A147" s="85"/>
      <c r="B147" s="89"/>
      <c r="C147" s="92" t="s">
        <v>1245</v>
      </c>
      <c r="D147" s="87">
        <v>5835</v>
      </c>
    </row>
    <row r="148" spans="1:4">
      <c r="A148" s="85"/>
      <c r="B148" s="89"/>
      <c r="C148" s="92" t="s">
        <v>1246</v>
      </c>
      <c r="D148" s="87">
        <v>10143</v>
      </c>
    </row>
    <row r="149" spans="1:4" ht="31.5">
      <c r="A149" s="85"/>
      <c r="B149" s="89"/>
      <c r="C149" s="92" t="s">
        <v>1247</v>
      </c>
      <c r="D149" s="87">
        <v>2590</v>
      </c>
    </row>
    <row r="150" spans="1:4">
      <c r="A150" s="85"/>
      <c r="B150" s="89"/>
      <c r="C150" s="92" t="s">
        <v>1248</v>
      </c>
      <c r="D150" s="87">
        <v>25874</v>
      </c>
    </row>
    <row r="151" spans="1:4">
      <c r="A151" s="85"/>
      <c r="B151" s="89"/>
      <c r="C151" s="92" t="s">
        <v>1249</v>
      </c>
      <c r="D151" s="87">
        <v>13292</v>
      </c>
    </row>
    <row r="152" spans="1:4">
      <c r="A152" s="85"/>
      <c r="B152" s="89"/>
      <c r="C152" s="92" t="s">
        <v>1250</v>
      </c>
      <c r="D152" s="87">
        <v>70448</v>
      </c>
    </row>
    <row r="153" spans="1:4" ht="31.5">
      <c r="A153" s="85"/>
      <c r="B153" s="89"/>
      <c r="C153" s="92" t="s">
        <v>1251</v>
      </c>
      <c r="D153" s="87">
        <v>1016</v>
      </c>
    </row>
    <row r="154" spans="1:4" ht="31.5">
      <c r="A154" s="85"/>
      <c r="B154" s="89"/>
      <c r="C154" s="92" t="s">
        <v>1252</v>
      </c>
      <c r="D154" s="87">
        <v>91511</v>
      </c>
    </row>
    <row r="155" spans="1:4">
      <c r="A155" s="85"/>
      <c r="B155" s="89"/>
      <c r="C155" s="92" t="s">
        <v>1253</v>
      </c>
      <c r="D155" s="87">
        <v>32527</v>
      </c>
    </row>
    <row r="156" spans="1:4">
      <c r="A156" s="85"/>
      <c r="B156" s="89"/>
      <c r="C156" s="92" t="s">
        <v>1254</v>
      </c>
      <c r="D156" s="87">
        <v>13292</v>
      </c>
    </row>
    <row r="157" spans="1:4">
      <c r="A157" s="85"/>
      <c r="B157" s="89"/>
      <c r="C157" s="92" t="s">
        <v>1255</v>
      </c>
      <c r="D157" s="87">
        <v>59713</v>
      </c>
    </row>
    <row r="158" spans="1:4">
      <c r="A158" s="85"/>
      <c r="B158" s="89"/>
      <c r="C158" s="92" t="s">
        <v>1256</v>
      </c>
      <c r="D158" s="87">
        <v>147778</v>
      </c>
    </row>
    <row r="159" spans="1:4">
      <c r="A159" s="85"/>
      <c r="B159" s="89"/>
      <c r="C159" s="92" t="s">
        <v>1257</v>
      </c>
      <c r="D159" s="87">
        <v>5835</v>
      </c>
    </row>
    <row r="160" spans="1:4">
      <c r="A160" s="85"/>
      <c r="B160" s="89"/>
      <c r="C160" s="92" t="s">
        <v>1258</v>
      </c>
      <c r="D160" s="87">
        <v>148228</v>
      </c>
    </row>
    <row r="161" spans="1:4">
      <c r="A161" s="85"/>
      <c r="B161" s="89"/>
      <c r="C161" s="92" t="s">
        <v>1259</v>
      </c>
      <c r="D161" s="87">
        <v>148228</v>
      </c>
    </row>
    <row r="162" spans="1:4">
      <c r="A162" s="85"/>
      <c r="B162" s="89"/>
      <c r="C162" s="92" t="s">
        <v>1260</v>
      </c>
      <c r="D162" s="87">
        <v>50613</v>
      </c>
    </row>
    <row r="163" spans="1:4">
      <c r="A163" s="85"/>
      <c r="B163" s="89"/>
      <c r="C163" s="92" t="s">
        <v>1187</v>
      </c>
      <c r="D163" s="87">
        <v>3843</v>
      </c>
    </row>
    <row r="164" spans="1:4">
      <c r="A164" s="85"/>
      <c r="B164" s="89"/>
      <c r="C164" s="92" t="s">
        <v>1261</v>
      </c>
      <c r="D164" s="87">
        <v>1016</v>
      </c>
    </row>
    <row r="165" spans="1:4" ht="31.5">
      <c r="A165" s="85"/>
      <c r="B165" s="89"/>
      <c r="C165" s="92" t="s">
        <v>1262</v>
      </c>
      <c r="D165" s="87">
        <v>1016</v>
      </c>
    </row>
    <row r="166" spans="1:4">
      <c r="A166" s="85"/>
      <c r="B166" s="89"/>
      <c r="C166" s="92" t="s">
        <v>1263</v>
      </c>
      <c r="D166" s="87">
        <v>1016</v>
      </c>
    </row>
    <row r="167" spans="1:4">
      <c r="A167" s="85"/>
      <c r="B167" s="89"/>
      <c r="C167" s="92" t="s">
        <v>1264</v>
      </c>
      <c r="D167" s="87">
        <v>1016</v>
      </c>
    </row>
    <row r="168" spans="1:4">
      <c r="A168" s="85"/>
      <c r="B168" s="89"/>
      <c r="C168" s="92" t="s">
        <v>1265</v>
      </c>
      <c r="D168" s="87">
        <v>1016</v>
      </c>
    </row>
    <row r="169" spans="1:4">
      <c r="A169" s="85"/>
      <c r="B169" s="89"/>
      <c r="C169" s="92" t="s">
        <v>1266</v>
      </c>
      <c r="D169" s="87">
        <v>50613</v>
      </c>
    </row>
    <row r="170" spans="1:4">
      <c r="A170" s="85"/>
      <c r="B170" s="89"/>
      <c r="C170" s="92" t="s">
        <v>1267</v>
      </c>
      <c r="D170" s="87">
        <v>61512</v>
      </c>
    </row>
    <row r="171" spans="1:4">
      <c r="A171" s="85"/>
      <c r="B171" s="89"/>
      <c r="C171" s="92" t="s">
        <v>1268</v>
      </c>
      <c r="D171" s="87">
        <v>26583</v>
      </c>
    </row>
    <row r="172" spans="1:4" ht="31.5">
      <c r="A172" s="85"/>
      <c r="B172" s="89"/>
      <c r="C172" s="92" t="s">
        <v>1269</v>
      </c>
      <c r="D172" s="87">
        <v>16459</v>
      </c>
    </row>
    <row r="173" spans="1:4">
      <c r="A173" s="85"/>
      <c r="B173" s="89"/>
      <c r="C173" s="92" t="s">
        <v>1270</v>
      </c>
      <c r="D173" s="87">
        <v>450</v>
      </c>
    </row>
    <row r="174" spans="1:4" ht="31.5">
      <c r="A174" s="85"/>
      <c r="B174" s="89"/>
      <c r="C174" s="92" t="s">
        <v>1271</v>
      </c>
      <c r="D174" s="87">
        <v>2739</v>
      </c>
    </row>
    <row r="175" spans="1:4" ht="31.5">
      <c r="A175" s="85"/>
      <c r="B175" s="89"/>
      <c r="C175" s="92" t="s">
        <v>989</v>
      </c>
      <c r="D175" s="87">
        <v>2850</v>
      </c>
    </row>
    <row r="176" spans="1:4" ht="31.5">
      <c r="A176" s="85"/>
      <c r="B176" s="89"/>
      <c r="C176" s="92" t="s">
        <v>1272</v>
      </c>
      <c r="D176" s="87">
        <v>2850</v>
      </c>
    </row>
    <row r="177" spans="1:4" ht="31.5">
      <c r="A177" s="85"/>
      <c r="B177" s="89"/>
      <c r="C177" s="92" t="s">
        <v>1273</v>
      </c>
      <c r="D177" s="87">
        <v>2739</v>
      </c>
    </row>
    <row r="178" spans="1:4">
      <c r="A178" s="85"/>
      <c r="B178" s="89"/>
      <c r="C178" s="92" t="s">
        <v>1274</v>
      </c>
      <c r="D178" s="87">
        <v>91511</v>
      </c>
    </row>
    <row r="179" spans="1:4">
      <c r="A179" s="85"/>
      <c r="B179" s="89"/>
      <c r="C179" s="92" t="s">
        <v>1275</v>
      </c>
      <c r="D179" s="87">
        <v>30911</v>
      </c>
    </row>
    <row r="180" spans="1:4">
      <c r="A180" s="85"/>
      <c r="B180" s="89"/>
      <c r="C180" s="92" t="s">
        <v>1276</v>
      </c>
      <c r="D180" s="87">
        <v>30911</v>
      </c>
    </row>
    <row r="181" spans="1:4">
      <c r="A181" s="85"/>
      <c r="B181" s="89"/>
      <c r="C181" s="92" t="s">
        <v>1277</v>
      </c>
      <c r="D181" s="87">
        <v>61511</v>
      </c>
    </row>
    <row r="182" spans="1:4">
      <c r="A182" s="85"/>
      <c r="B182" s="89"/>
      <c r="C182" s="92" t="s">
        <v>1277</v>
      </c>
      <c r="D182" s="87">
        <v>61511</v>
      </c>
    </row>
    <row r="183" spans="1:4">
      <c r="A183" s="85"/>
      <c r="B183" s="89"/>
      <c r="C183" s="92" t="s">
        <v>1278</v>
      </c>
      <c r="D183" s="87">
        <v>4247</v>
      </c>
    </row>
    <row r="184" spans="1:4">
      <c r="A184" s="85"/>
      <c r="B184" s="89"/>
      <c r="C184" s="92" t="s">
        <v>1279</v>
      </c>
      <c r="D184" s="87">
        <v>3439</v>
      </c>
    </row>
    <row r="185" spans="1:4">
      <c r="A185" s="85"/>
      <c r="B185" s="89"/>
      <c r="C185" s="92" t="s">
        <v>1280</v>
      </c>
      <c r="D185" s="87">
        <v>3439</v>
      </c>
    </row>
    <row r="186" spans="1:4" ht="31.5">
      <c r="A186" s="85"/>
      <c r="B186" s="89"/>
      <c r="C186" s="92" t="s">
        <v>1281</v>
      </c>
      <c r="D186" s="87">
        <v>2963</v>
      </c>
    </row>
    <row r="187" spans="1:4">
      <c r="A187" s="85"/>
      <c r="B187" s="89"/>
      <c r="C187" s="92" t="s">
        <v>1282</v>
      </c>
      <c r="D187" s="87">
        <v>7561</v>
      </c>
    </row>
    <row r="188" spans="1:4" ht="31.5">
      <c r="A188" s="85"/>
      <c r="B188" s="89"/>
      <c r="C188" s="92" t="s">
        <v>1283</v>
      </c>
      <c r="D188" s="87">
        <v>6628</v>
      </c>
    </row>
    <row r="189" spans="1:4">
      <c r="A189" s="85"/>
      <c r="B189" s="89"/>
      <c r="C189" s="92" t="s">
        <v>1284</v>
      </c>
      <c r="D189" s="87">
        <v>82105</v>
      </c>
    </row>
    <row r="190" spans="1:4">
      <c r="A190" s="85"/>
      <c r="B190" s="89"/>
      <c r="C190" s="92" t="s">
        <v>1285</v>
      </c>
      <c r="D190" s="87">
        <v>13292</v>
      </c>
    </row>
    <row r="191" spans="1:4">
      <c r="A191" s="85"/>
      <c r="B191" s="89"/>
      <c r="C191" s="92" t="s">
        <v>1286</v>
      </c>
      <c r="D191" s="87">
        <v>26914</v>
      </c>
    </row>
    <row r="192" spans="1:4" ht="31.5">
      <c r="A192" s="85"/>
      <c r="B192" s="89"/>
      <c r="C192" s="92" t="s">
        <v>1287</v>
      </c>
      <c r="D192" s="87">
        <v>193073</v>
      </c>
    </row>
    <row r="193" spans="1:4" ht="31.5">
      <c r="A193" s="85"/>
      <c r="B193" s="89"/>
      <c r="C193" s="92" t="s">
        <v>1288</v>
      </c>
      <c r="D193" s="87">
        <v>42944</v>
      </c>
    </row>
    <row r="194" spans="1:4">
      <c r="A194" s="85"/>
      <c r="B194" s="89"/>
      <c r="C194" s="92" t="s">
        <v>1289</v>
      </c>
      <c r="D194" s="87">
        <v>209347</v>
      </c>
    </row>
    <row r="195" spans="1:4">
      <c r="A195" s="85"/>
      <c r="B195" s="89"/>
      <c r="C195" s="92" t="s">
        <v>1290</v>
      </c>
      <c r="D195" s="87">
        <v>3439</v>
      </c>
    </row>
    <row r="196" spans="1:4" ht="31.5">
      <c r="A196" s="85"/>
      <c r="B196" s="89"/>
      <c r="C196" s="92" t="s">
        <v>1291</v>
      </c>
      <c r="D196" s="87">
        <v>3439</v>
      </c>
    </row>
    <row r="197" spans="1:4" ht="31.5">
      <c r="A197" s="85"/>
      <c r="B197" s="89"/>
      <c r="C197" s="92" t="s">
        <v>1292</v>
      </c>
      <c r="D197" s="87">
        <v>2784</v>
      </c>
    </row>
    <row r="198" spans="1:4" ht="31.5">
      <c r="A198" s="85"/>
      <c r="B198" s="89"/>
      <c r="C198" s="92" t="s">
        <v>1293</v>
      </c>
      <c r="D198" s="87">
        <v>2739</v>
      </c>
    </row>
    <row r="199" spans="1:4" ht="31.5">
      <c r="A199" s="85"/>
      <c r="B199" s="89"/>
      <c r="C199" s="92" t="s">
        <v>1294</v>
      </c>
      <c r="D199" s="87">
        <v>2739</v>
      </c>
    </row>
    <row r="200" spans="1:4">
      <c r="A200" s="85"/>
      <c r="B200" s="89"/>
      <c r="C200" s="92" t="s">
        <v>1295</v>
      </c>
      <c r="D200" s="87">
        <v>113990</v>
      </c>
    </row>
    <row r="201" spans="1:4">
      <c r="A201" s="85"/>
      <c r="B201" s="89"/>
      <c r="C201" s="92" t="s">
        <v>1296</v>
      </c>
      <c r="D201" s="87">
        <v>113990</v>
      </c>
    </row>
    <row r="202" spans="1:4" ht="31.5">
      <c r="A202" s="85"/>
      <c r="B202" s="89"/>
      <c r="C202" s="92" t="s">
        <v>1297</v>
      </c>
      <c r="D202" s="87">
        <v>82105</v>
      </c>
    </row>
    <row r="203" spans="1:4" ht="31.5">
      <c r="A203" s="85"/>
      <c r="B203" s="89"/>
      <c r="C203" s="92" t="s">
        <v>1298</v>
      </c>
      <c r="D203" s="87">
        <v>82105</v>
      </c>
    </row>
    <row r="204" spans="1:4" ht="31.5">
      <c r="A204" s="85"/>
      <c r="B204" s="89"/>
      <c r="C204" s="92" t="s">
        <v>1299</v>
      </c>
      <c r="D204" s="87">
        <v>48056</v>
      </c>
    </row>
    <row r="205" spans="1:4">
      <c r="A205" s="85"/>
      <c r="B205" s="89"/>
      <c r="C205" s="92" t="s">
        <v>1300</v>
      </c>
      <c r="D205" s="87">
        <v>23327</v>
      </c>
    </row>
    <row r="206" spans="1:4">
      <c r="A206" s="85"/>
      <c r="B206" s="89"/>
      <c r="C206" s="92" t="s">
        <v>1301</v>
      </c>
      <c r="D206" s="87">
        <v>64645</v>
      </c>
    </row>
    <row r="207" spans="1:4">
      <c r="A207" s="85"/>
      <c r="B207" s="89"/>
      <c r="C207" s="92" t="s">
        <v>1302</v>
      </c>
      <c r="D207" s="87">
        <v>173820</v>
      </c>
    </row>
    <row r="208" spans="1:4">
      <c r="A208" s="85"/>
      <c r="B208" s="89"/>
      <c r="C208" s="92" t="s">
        <v>1303</v>
      </c>
      <c r="D208" s="87">
        <v>450</v>
      </c>
    </row>
    <row r="209" spans="1:4">
      <c r="A209" s="85"/>
      <c r="B209" s="89"/>
      <c r="C209" s="92" t="s">
        <v>1304</v>
      </c>
      <c r="D209" s="87">
        <v>450</v>
      </c>
    </row>
    <row r="210" spans="1:4">
      <c r="A210" s="85"/>
      <c r="B210" s="89"/>
      <c r="C210" s="92" t="s">
        <v>1305</v>
      </c>
      <c r="D210" s="87">
        <v>2193</v>
      </c>
    </row>
    <row r="211" spans="1:4">
      <c r="A211" s="85"/>
      <c r="B211" s="89"/>
      <c r="C211" s="92" t="s">
        <v>1306</v>
      </c>
      <c r="D211" s="87">
        <v>58690</v>
      </c>
    </row>
    <row r="212" spans="1:4">
      <c r="A212" s="85"/>
      <c r="B212" s="89"/>
      <c r="C212" s="92" t="s">
        <v>1307</v>
      </c>
      <c r="D212" s="87">
        <v>16460</v>
      </c>
    </row>
    <row r="213" spans="1:4">
      <c r="A213" s="85"/>
      <c r="B213" s="89"/>
      <c r="C213" s="92" t="s">
        <v>1308</v>
      </c>
      <c r="D213" s="87">
        <v>63352</v>
      </c>
    </row>
    <row r="214" spans="1:4">
      <c r="A214" s="85"/>
      <c r="B214" s="89"/>
      <c r="C214" s="92" t="s">
        <v>1309</v>
      </c>
      <c r="D214" s="87">
        <v>1057</v>
      </c>
    </row>
    <row r="215" spans="1:4">
      <c r="A215" s="85"/>
      <c r="B215" s="89"/>
      <c r="C215" s="92" t="s">
        <v>1310</v>
      </c>
      <c r="D215" s="87">
        <v>450</v>
      </c>
    </row>
    <row r="216" spans="1:4">
      <c r="A216" s="85"/>
      <c r="B216" s="89"/>
      <c r="C216" s="92" t="s">
        <v>1311</v>
      </c>
      <c r="D216" s="87">
        <v>450</v>
      </c>
    </row>
    <row r="217" spans="1:4">
      <c r="A217" s="85"/>
      <c r="B217" s="89"/>
      <c r="C217" s="92" t="s">
        <v>1312</v>
      </c>
      <c r="D217" s="87">
        <v>450</v>
      </c>
    </row>
    <row r="218" spans="1:4">
      <c r="A218" s="85"/>
      <c r="B218" s="89"/>
      <c r="C218" s="92" t="s">
        <v>1313</v>
      </c>
      <c r="D218" s="87">
        <v>450</v>
      </c>
    </row>
    <row r="219" spans="1:4">
      <c r="A219" s="85"/>
      <c r="B219" s="89"/>
      <c r="C219" s="92" t="s">
        <v>1314</v>
      </c>
      <c r="D219" s="87">
        <v>450</v>
      </c>
    </row>
    <row r="220" spans="1:4">
      <c r="A220" s="85"/>
      <c r="B220" s="89"/>
      <c r="C220" s="92" t="s">
        <v>1315</v>
      </c>
      <c r="D220" s="87">
        <v>450</v>
      </c>
    </row>
    <row r="221" spans="1:4">
      <c r="A221" s="85"/>
      <c r="B221" s="89"/>
      <c r="C221" s="92" t="s">
        <v>1316</v>
      </c>
      <c r="D221" s="87">
        <v>450</v>
      </c>
    </row>
    <row r="222" spans="1:4" ht="31.5">
      <c r="A222" s="85"/>
      <c r="B222" s="89"/>
      <c r="C222" s="92" t="s">
        <v>1317</v>
      </c>
      <c r="D222" s="87">
        <v>34764</v>
      </c>
    </row>
    <row r="223" spans="1:4">
      <c r="A223" s="85"/>
      <c r="B223" s="89"/>
      <c r="C223" s="92" t="s">
        <v>1318</v>
      </c>
      <c r="D223" s="87">
        <v>4140</v>
      </c>
    </row>
    <row r="224" spans="1:4">
      <c r="A224" s="85"/>
      <c r="B224" s="89"/>
      <c r="C224" s="92" t="s">
        <v>1319</v>
      </c>
      <c r="D224" s="87">
        <v>13292</v>
      </c>
    </row>
    <row r="225" spans="1:4" ht="31.5">
      <c r="A225" s="85"/>
      <c r="B225" s="89"/>
      <c r="C225" s="92" t="s">
        <v>1320</v>
      </c>
      <c r="D225" s="87">
        <v>4036</v>
      </c>
    </row>
    <row r="226" spans="1:4" ht="31.5">
      <c r="A226" s="85"/>
      <c r="B226" s="89"/>
      <c r="C226" s="92" t="s">
        <v>1321</v>
      </c>
      <c r="D226" s="87">
        <v>13292</v>
      </c>
    </row>
    <row r="227" spans="1:4" ht="31.5">
      <c r="A227" s="85"/>
      <c r="B227" s="89"/>
      <c r="C227" s="92" t="s">
        <v>1322</v>
      </c>
      <c r="D227" s="87">
        <v>4036</v>
      </c>
    </row>
    <row r="228" spans="1:4" ht="31.5">
      <c r="A228" s="85"/>
      <c r="B228" s="89"/>
      <c r="C228" s="92" t="s">
        <v>1323</v>
      </c>
      <c r="D228" s="87">
        <v>13292</v>
      </c>
    </row>
    <row r="229" spans="1:4" ht="31.5">
      <c r="A229" s="85"/>
      <c r="B229" s="89"/>
      <c r="C229" s="92" t="s">
        <v>1324</v>
      </c>
      <c r="D229" s="87">
        <v>54272</v>
      </c>
    </row>
    <row r="230" spans="1:4">
      <c r="A230" s="85"/>
      <c r="B230" s="89"/>
      <c r="C230" s="92" t="s">
        <v>1325</v>
      </c>
      <c r="D230" s="87">
        <v>2193</v>
      </c>
    </row>
    <row r="231" spans="1:4" ht="31.5">
      <c r="A231" s="85"/>
      <c r="B231" s="89"/>
      <c r="C231" s="92" t="s">
        <v>1326</v>
      </c>
      <c r="D231" s="87">
        <v>2499</v>
      </c>
    </row>
    <row r="232" spans="1:4" ht="31.5">
      <c r="A232" s="85"/>
      <c r="B232" s="89"/>
      <c r="C232" s="92" t="s">
        <v>1327</v>
      </c>
      <c r="D232" s="87">
        <v>3007</v>
      </c>
    </row>
    <row r="233" spans="1:4" ht="31.5">
      <c r="A233" s="85"/>
      <c r="B233" s="89"/>
      <c r="C233" s="92" t="s">
        <v>1328</v>
      </c>
      <c r="D233" s="87">
        <v>3007</v>
      </c>
    </row>
    <row r="234" spans="1:4">
      <c r="A234" s="85"/>
      <c r="B234" s="89"/>
      <c r="C234" s="92" t="s">
        <v>1329</v>
      </c>
      <c r="D234" s="87">
        <v>450</v>
      </c>
    </row>
    <row r="235" spans="1:4">
      <c r="A235" s="85"/>
      <c r="C235" s="85" t="s">
        <v>1330</v>
      </c>
      <c r="D235" s="87">
        <v>450</v>
      </c>
    </row>
    <row r="236" spans="1:4">
      <c r="A236" s="85"/>
      <c r="C236" s="85" t="s">
        <v>1331</v>
      </c>
      <c r="D236" s="87">
        <v>36359</v>
      </c>
    </row>
    <row r="237" spans="1:4" ht="31.5">
      <c r="A237" s="85"/>
      <c r="B237" s="89" t="s">
        <v>222</v>
      </c>
      <c r="C237" s="85"/>
      <c r="D237" s="87"/>
    </row>
    <row r="238" spans="1:4" ht="16.5">
      <c r="A238" s="85"/>
      <c r="B238" s="86" t="s">
        <v>223</v>
      </c>
      <c r="C238" s="85"/>
      <c r="D238" s="87"/>
    </row>
    <row r="239" spans="1:4" ht="31.5">
      <c r="A239" s="85"/>
      <c r="B239" s="89" t="s">
        <v>224</v>
      </c>
      <c r="C239" s="85"/>
      <c r="D239" s="87"/>
    </row>
    <row r="240" spans="1:4">
      <c r="A240" s="85"/>
      <c r="B240" s="89" t="s">
        <v>225</v>
      </c>
      <c r="C240" s="85"/>
      <c r="D240" s="87"/>
    </row>
    <row r="241" spans="1:4" ht="31.5">
      <c r="A241" s="85"/>
      <c r="B241" s="89" t="s">
        <v>226</v>
      </c>
      <c r="C241" s="85"/>
      <c r="D241" s="87"/>
    </row>
    <row r="242" spans="1:4" ht="16.5">
      <c r="A242" s="85"/>
      <c r="B242" s="86" t="s">
        <v>227</v>
      </c>
      <c r="C242" s="85"/>
      <c r="D242" s="87"/>
    </row>
    <row r="243" spans="1:4" ht="31.5">
      <c r="A243" s="85"/>
      <c r="B243" s="89" t="s">
        <v>228</v>
      </c>
      <c r="C243" s="85"/>
      <c r="D243" s="87"/>
    </row>
    <row r="244" spans="1:4" ht="17.25" thickBot="1">
      <c r="A244" s="85"/>
      <c r="B244" s="85"/>
      <c r="C244" s="93" t="s">
        <v>1095</v>
      </c>
      <c r="D244" s="94">
        <f>+SUM(D1:D243)</f>
        <v>25351806</v>
      </c>
    </row>
    <row r="245" spans="1:4" ht="16.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002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.7109375" customWidth="1"/>
    <col min="2" max="2" width="2.28515625" customWidth="1"/>
    <col min="3" max="3" width="15.5703125" customWidth="1"/>
    <col min="4" max="4" width="6.42578125" customWidth="1"/>
    <col min="5" max="5" width="7.28515625" customWidth="1"/>
    <col min="6" max="6" width="51" style="16" customWidth="1"/>
    <col min="7" max="7" width="43" customWidth="1"/>
    <col min="8" max="8" width="43.140625" customWidth="1"/>
    <col min="10" max="10" width="16.42578125" customWidth="1"/>
    <col min="11" max="11" width="22" customWidth="1"/>
  </cols>
  <sheetData>
    <row r="1" spans="1:11" ht="14.25" customHeight="1">
      <c r="A1" t="s">
        <v>844</v>
      </c>
      <c r="C1" s="2" t="s">
        <v>846</v>
      </c>
      <c r="D1" s="2" t="s">
        <v>845</v>
      </c>
      <c r="F1" s="1" t="s">
        <v>0</v>
      </c>
      <c r="G1" s="9" t="s">
        <v>847</v>
      </c>
      <c r="H1" s="9" t="s">
        <v>848</v>
      </c>
      <c r="I1" s="17" t="s">
        <v>820</v>
      </c>
      <c r="J1" s="9" t="s">
        <v>0</v>
      </c>
      <c r="K1" s="9" t="s">
        <v>236</v>
      </c>
    </row>
    <row r="2" spans="1:11">
      <c r="A2">
        <v>1</v>
      </c>
      <c r="F2" s="10" t="s">
        <v>1</v>
      </c>
      <c r="G2" s="9" t="str">
        <f t="shared" ref="G2:G65" si="0">"'[Resource Assignment-WIP.xlsx]Resource'!$B"&amp;E2</f>
        <v>'[Resource Assignment-WIP.xlsx]Resource'!$B</v>
      </c>
      <c r="H2" s="9" t="str">
        <f t="shared" ref="H2:H65" si="1">"'[Resource Assignment-WIP.xlsx]Resource'!$G"&amp;E2</f>
        <v>'[Resource Assignment-WIP.xlsx]Resource'!$G</v>
      </c>
      <c r="I2" s="17" t="s">
        <v>820</v>
      </c>
    </row>
    <row r="3" spans="1:11">
      <c r="A3">
        <v>2</v>
      </c>
      <c r="F3" s="10" t="s">
        <v>2</v>
      </c>
      <c r="G3" s="9" t="str">
        <f t="shared" si="0"/>
        <v>'[Resource Assignment-WIP.xlsx]Resource'!$B</v>
      </c>
      <c r="H3" s="9" t="str">
        <f t="shared" si="1"/>
        <v>'[Resource Assignment-WIP.xlsx]Resource'!$G</v>
      </c>
      <c r="I3" s="17" t="s">
        <v>820</v>
      </c>
    </row>
    <row r="4" spans="1:11">
      <c r="A4">
        <v>3</v>
      </c>
      <c r="E4">
        <v>1</v>
      </c>
      <c r="F4" s="11" t="s">
        <v>243</v>
      </c>
      <c r="G4" s="9" t="str">
        <f t="shared" si="0"/>
        <v>'[Resource Assignment-WIP.xlsx]Resource'!$B1</v>
      </c>
      <c r="H4" s="9" t="str">
        <f t="shared" si="1"/>
        <v>'[Resource Assignment-WIP.xlsx]Resource'!$G1</v>
      </c>
      <c r="I4" s="17" t="s">
        <v>820</v>
      </c>
    </row>
    <row r="5" spans="1:11">
      <c r="A5">
        <v>4</v>
      </c>
      <c r="F5" s="11" t="s">
        <v>244</v>
      </c>
      <c r="G5" s="9" t="str">
        <f t="shared" si="0"/>
        <v>'[Resource Assignment-WIP.xlsx]Resource'!$B</v>
      </c>
      <c r="H5" s="9" t="str">
        <f t="shared" si="1"/>
        <v>'[Resource Assignment-WIP.xlsx]Resource'!$G</v>
      </c>
      <c r="I5" s="17" t="s">
        <v>820</v>
      </c>
    </row>
    <row r="6" spans="1:11">
      <c r="A6">
        <v>5</v>
      </c>
      <c r="F6" s="11" t="s">
        <v>245</v>
      </c>
      <c r="G6" s="9" t="str">
        <f t="shared" si="0"/>
        <v>'[Resource Assignment-WIP.xlsx]Resource'!$B</v>
      </c>
      <c r="H6" s="9" t="str">
        <f t="shared" si="1"/>
        <v>'[Resource Assignment-WIP.xlsx]Resource'!$G</v>
      </c>
      <c r="I6" s="17" t="s">
        <v>820</v>
      </c>
    </row>
    <row r="7" spans="1:11">
      <c r="A7">
        <v>6</v>
      </c>
      <c r="F7" s="12" t="s">
        <v>246</v>
      </c>
      <c r="G7" s="9" t="str">
        <f t="shared" si="0"/>
        <v>'[Resource Assignment-WIP.xlsx]Resource'!$B</v>
      </c>
      <c r="H7" s="9" t="str">
        <f t="shared" si="1"/>
        <v>'[Resource Assignment-WIP.xlsx]Resource'!$G</v>
      </c>
      <c r="I7" s="17" t="s">
        <v>820</v>
      </c>
    </row>
    <row r="8" spans="1:11">
      <c r="A8">
        <v>7</v>
      </c>
      <c r="F8" s="10" t="s">
        <v>3</v>
      </c>
      <c r="G8" s="9" t="str">
        <f t="shared" si="0"/>
        <v>'[Resource Assignment-WIP.xlsx]Resource'!$B</v>
      </c>
      <c r="H8" s="9" t="str">
        <f t="shared" si="1"/>
        <v>'[Resource Assignment-WIP.xlsx]Resource'!$G</v>
      </c>
      <c r="I8" s="17" t="s">
        <v>820</v>
      </c>
    </row>
    <row r="9" spans="1:11">
      <c r="A9">
        <v>8</v>
      </c>
      <c r="F9" s="10" t="s">
        <v>247</v>
      </c>
      <c r="G9" s="9" t="str">
        <f t="shared" si="0"/>
        <v>'[Resource Assignment-WIP.xlsx]Resource'!$B</v>
      </c>
      <c r="H9" s="9" t="str">
        <f t="shared" si="1"/>
        <v>'[Resource Assignment-WIP.xlsx]Resource'!$G</v>
      </c>
      <c r="I9" s="17" t="s">
        <v>820</v>
      </c>
    </row>
    <row r="10" spans="1:11">
      <c r="A10">
        <v>9</v>
      </c>
      <c r="F10" s="10" t="s">
        <v>248</v>
      </c>
      <c r="G10" s="9" t="str">
        <f t="shared" si="0"/>
        <v>'[Resource Assignment-WIP.xlsx]Resource'!$B</v>
      </c>
      <c r="H10" s="9" t="str">
        <f t="shared" si="1"/>
        <v>'[Resource Assignment-WIP.xlsx]Resource'!$G</v>
      </c>
      <c r="I10" s="17" t="s">
        <v>820</v>
      </c>
    </row>
    <row r="11" spans="1:11">
      <c r="A11">
        <v>10</v>
      </c>
      <c r="F11" s="11" t="s">
        <v>249</v>
      </c>
      <c r="G11" s="9" t="str">
        <f t="shared" si="0"/>
        <v>'[Resource Assignment-WIP.xlsx]Resource'!$B</v>
      </c>
      <c r="H11" s="9" t="str">
        <f t="shared" si="1"/>
        <v>'[Resource Assignment-WIP.xlsx]Resource'!$G</v>
      </c>
      <c r="I11" s="17" t="s">
        <v>820</v>
      </c>
    </row>
    <row r="12" spans="1:11">
      <c r="A12">
        <v>11</v>
      </c>
      <c r="F12" s="11" t="s">
        <v>250</v>
      </c>
      <c r="G12" s="9" t="str">
        <f t="shared" si="0"/>
        <v>'[Resource Assignment-WIP.xlsx]Resource'!$B</v>
      </c>
      <c r="H12" s="9" t="str">
        <f t="shared" si="1"/>
        <v>'[Resource Assignment-WIP.xlsx]Resource'!$G</v>
      </c>
      <c r="I12" s="17" t="s">
        <v>820</v>
      </c>
    </row>
    <row r="13" spans="1:11">
      <c r="A13">
        <v>12</v>
      </c>
      <c r="F13" s="11" t="s">
        <v>251</v>
      </c>
      <c r="G13" s="9" t="str">
        <f t="shared" si="0"/>
        <v>'[Resource Assignment-WIP.xlsx]Resource'!$B</v>
      </c>
      <c r="H13" s="9" t="str">
        <f t="shared" si="1"/>
        <v>'[Resource Assignment-WIP.xlsx]Resource'!$G</v>
      </c>
      <c r="I13" s="17" t="s">
        <v>820</v>
      </c>
    </row>
    <row r="14" spans="1:11">
      <c r="A14">
        <v>13</v>
      </c>
      <c r="F14" s="11" t="s">
        <v>252</v>
      </c>
      <c r="G14" s="9" t="str">
        <f t="shared" si="0"/>
        <v>'[Resource Assignment-WIP.xlsx]Resource'!$B</v>
      </c>
      <c r="H14" s="9" t="str">
        <f t="shared" si="1"/>
        <v>'[Resource Assignment-WIP.xlsx]Resource'!$G</v>
      </c>
      <c r="I14" s="17" t="s">
        <v>820</v>
      </c>
    </row>
    <row r="15" spans="1:11">
      <c r="A15">
        <v>14</v>
      </c>
      <c r="F15" s="11" t="s">
        <v>253</v>
      </c>
      <c r="G15" s="9" t="str">
        <f t="shared" si="0"/>
        <v>'[Resource Assignment-WIP.xlsx]Resource'!$B</v>
      </c>
      <c r="H15" s="9" t="str">
        <f t="shared" si="1"/>
        <v>'[Resource Assignment-WIP.xlsx]Resource'!$G</v>
      </c>
      <c r="I15" s="17" t="s">
        <v>820</v>
      </c>
    </row>
    <row r="16" spans="1:11">
      <c r="A16">
        <v>15</v>
      </c>
      <c r="F16" s="11" t="s">
        <v>254</v>
      </c>
      <c r="G16" s="9" t="str">
        <f t="shared" si="0"/>
        <v>'[Resource Assignment-WIP.xlsx]Resource'!$B</v>
      </c>
      <c r="H16" s="9" t="str">
        <f t="shared" si="1"/>
        <v>'[Resource Assignment-WIP.xlsx]Resource'!$G</v>
      </c>
      <c r="I16" s="17" t="s">
        <v>820</v>
      </c>
    </row>
    <row r="17" spans="1:9">
      <c r="A17">
        <v>16</v>
      </c>
      <c r="F17" s="11" t="s">
        <v>255</v>
      </c>
      <c r="G17" s="9" t="str">
        <f t="shared" si="0"/>
        <v>'[Resource Assignment-WIP.xlsx]Resource'!$B</v>
      </c>
      <c r="H17" s="9" t="str">
        <f t="shared" si="1"/>
        <v>'[Resource Assignment-WIP.xlsx]Resource'!$G</v>
      </c>
      <c r="I17" s="17" t="s">
        <v>820</v>
      </c>
    </row>
    <row r="18" spans="1:9">
      <c r="A18">
        <v>17</v>
      </c>
      <c r="F18" s="11" t="s">
        <v>256</v>
      </c>
      <c r="G18" s="9" t="str">
        <f t="shared" si="0"/>
        <v>'[Resource Assignment-WIP.xlsx]Resource'!$B</v>
      </c>
      <c r="H18" s="9" t="str">
        <f t="shared" si="1"/>
        <v>'[Resource Assignment-WIP.xlsx]Resource'!$G</v>
      </c>
      <c r="I18" s="17" t="s">
        <v>820</v>
      </c>
    </row>
    <row r="19" spans="1:9">
      <c r="A19">
        <v>18</v>
      </c>
      <c r="F19" s="11" t="s">
        <v>257</v>
      </c>
      <c r="G19" s="9" t="str">
        <f t="shared" si="0"/>
        <v>'[Resource Assignment-WIP.xlsx]Resource'!$B</v>
      </c>
      <c r="H19" s="9" t="str">
        <f t="shared" si="1"/>
        <v>'[Resource Assignment-WIP.xlsx]Resource'!$G</v>
      </c>
      <c r="I19" s="17" t="s">
        <v>820</v>
      </c>
    </row>
    <row r="20" spans="1:9">
      <c r="A20">
        <v>19</v>
      </c>
      <c r="F20" s="10" t="s">
        <v>258</v>
      </c>
      <c r="G20" s="9" t="str">
        <f t="shared" si="0"/>
        <v>'[Resource Assignment-WIP.xlsx]Resource'!$B</v>
      </c>
      <c r="H20" s="9" t="str">
        <f t="shared" si="1"/>
        <v>'[Resource Assignment-WIP.xlsx]Resource'!$G</v>
      </c>
      <c r="I20" s="17" t="s">
        <v>820</v>
      </c>
    </row>
    <row r="21" spans="1:9">
      <c r="A21">
        <v>20</v>
      </c>
      <c r="F21" s="11" t="s">
        <v>259</v>
      </c>
      <c r="G21" s="9" t="str">
        <f t="shared" si="0"/>
        <v>'[Resource Assignment-WIP.xlsx]Resource'!$B</v>
      </c>
      <c r="H21" s="9" t="str">
        <f t="shared" si="1"/>
        <v>'[Resource Assignment-WIP.xlsx]Resource'!$G</v>
      </c>
      <c r="I21" s="17" t="s">
        <v>820</v>
      </c>
    </row>
    <row r="22" spans="1:9">
      <c r="A22">
        <v>21</v>
      </c>
      <c r="F22" s="11" t="s">
        <v>260</v>
      </c>
      <c r="G22" s="9" t="str">
        <f t="shared" si="0"/>
        <v>'[Resource Assignment-WIP.xlsx]Resource'!$B</v>
      </c>
      <c r="H22" s="9" t="str">
        <f t="shared" si="1"/>
        <v>'[Resource Assignment-WIP.xlsx]Resource'!$G</v>
      </c>
      <c r="I22" s="17" t="s">
        <v>820</v>
      </c>
    </row>
    <row r="23" spans="1:9">
      <c r="A23">
        <v>22</v>
      </c>
      <c r="F23" s="11" t="s">
        <v>261</v>
      </c>
      <c r="G23" s="9" t="str">
        <f t="shared" si="0"/>
        <v>'[Resource Assignment-WIP.xlsx]Resource'!$B</v>
      </c>
      <c r="H23" s="9" t="str">
        <f t="shared" si="1"/>
        <v>'[Resource Assignment-WIP.xlsx]Resource'!$G</v>
      </c>
      <c r="I23" s="17" t="s">
        <v>820</v>
      </c>
    </row>
    <row r="24" spans="1:9">
      <c r="A24">
        <v>23</v>
      </c>
      <c r="F24" s="11" t="s">
        <v>262</v>
      </c>
      <c r="G24" s="9" t="str">
        <f t="shared" si="0"/>
        <v>'[Resource Assignment-WIP.xlsx]Resource'!$B</v>
      </c>
      <c r="H24" s="9" t="str">
        <f t="shared" si="1"/>
        <v>'[Resource Assignment-WIP.xlsx]Resource'!$G</v>
      </c>
      <c r="I24" s="17" t="s">
        <v>820</v>
      </c>
    </row>
    <row r="25" spans="1:9">
      <c r="A25">
        <v>24</v>
      </c>
      <c r="F25" s="11" t="s">
        <v>263</v>
      </c>
      <c r="G25" s="9" t="str">
        <f t="shared" si="0"/>
        <v>'[Resource Assignment-WIP.xlsx]Resource'!$B</v>
      </c>
      <c r="H25" s="9" t="str">
        <f t="shared" si="1"/>
        <v>'[Resource Assignment-WIP.xlsx]Resource'!$G</v>
      </c>
      <c r="I25" s="17" t="s">
        <v>820</v>
      </c>
    </row>
    <row r="26" spans="1:9">
      <c r="A26">
        <v>25</v>
      </c>
      <c r="F26" s="11" t="s">
        <v>264</v>
      </c>
      <c r="G26" s="9" t="str">
        <f t="shared" si="0"/>
        <v>'[Resource Assignment-WIP.xlsx]Resource'!$B</v>
      </c>
      <c r="H26" s="9" t="str">
        <f t="shared" si="1"/>
        <v>'[Resource Assignment-WIP.xlsx]Resource'!$G</v>
      </c>
      <c r="I26" s="17" t="s">
        <v>820</v>
      </c>
    </row>
    <row r="27" spans="1:9">
      <c r="A27">
        <v>26</v>
      </c>
      <c r="F27" s="11" t="s">
        <v>265</v>
      </c>
      <c r="G27" s="9" t="str">
        <f t="shared" si="0"/>
        <v>'[Resource Assignment-WIP.xlsx]Resource'!$B</v>
      </c>
      <c r="H27" s="9" t="str">
        <f t="shared" si="1"/>
        <v>'[Resource Assignment-WIP.xlsx]Resource'!$G</v>
      </c>
      <c r="I27" s="17" t="s">
        <v>820</v>
      </c>
    </row>
    <row r="28" spans="1:9">
      <c r="A28">
        <v>27</v>
      </c>
      <c r="F28" s="10" t="s">
        <v>266</v>
      </c>
      <c r="G28" s="9" t="str">
        <f t="shared" si="0"/>
        <v>'[Resource Assignment-WIP.xlsx]Resource'!$B</v>
      </c>
      <c r="H28" s="9" t="str">
        <f t="shared" si="1"/>
        <v>'[Resource Assignment-WIP.xlsx]Resource'!$G</v>
      </c>
      <c r="I28" s="17" t="s">
        <v>820</v>
      </c>
    </row>
    <row r="29" spans="1:9">
      <c r="A29">
        <v>28</v>
      </c>
      <c r="F29" s="11" t="s">
        <v>259</v>
      </c>
      <c r="G29" s="9" t="str">
        <f t="shared" si="0"/>
        <v>'[Resource Assignment-WIP.xlsx]Resource'!$B</v>
      </c>
      <c r="H29" s="9" t="str">
        <f t="shared" si="1"/>
        <v>'[Resource Assignment-WIP.xlsx]Resource'!$G</v>
      </c>
      <c r="I29" s="17" t="s">
        <v>820</v>
      </c>
    </row>
    <row r="30" spans="1:9">
      <c r="A30">
        <v>29</v>
      </c>
      <c r="F30" s="11" t="s">
        <v>267</v>
      </c>
      <c r="G30" s="9" t="str">
        <f t="shared" si="0"/>
        <v>'[Resource Assignment-WIP.xlsx]Resource'!$B</v>
      </c>
      <c r="H30" s="9" t="str">
        <f t="shared" si="1"/>
        <v>'[Resource Assignment-WIP.xlsx]Resource'!$G</v>
      </c>
      <c r="I30" s="17" t="s">
        <v>820</v>
      </c>
    </row>
    <row r="31" spans="1:9">
      <c r="A31">
        <v>30</v>
      </c>
      <c r="F31" s="11" t="s">
        <v>260</v>
      </c>
      <c r="G31" s="9" t="str">
        <f t="shared" si="0"/>
        <v>'[Resource Assignment-WIP.xlsx]Resource'!$B</v>
      </c>
      <c r="H31" s="9" t="str">
        <f t="shared" si="1"/>
        <v>'[Resource Assignment-WIP.xlsx]Resource'!$G</v>
      </c>
      <c r="I31" s="17" t="s">
        <v>820</v>
      </c>
    </row>
    <row r="32" spans="1:9">
      <c r="A32">
        <v>31</v>
      </c>
      <c r="F32" s="11" t="s">
        <v>261</v>
      </c>
      <c r="G32" s="9" t="str">
        <f t="shared" si="0"/>
        <v>'[Resource Assignment-WIP.xlsx]Resource'!$B</v>
      </c>
      <c r="H32" s="9" t="str">
        <f t="shared" si="1"/>
        <v>'[Resource Assignment-WIP.xlsx]Resource'!$G</v>
      </c>
      <c r="I32" s="17" t="s">
        <v>820</v>
      </c>
    </row>
    <row r="33" spans="1:9">
      <c r="A33">
        <v>32</v>
      </c>
      <c r="F33" s="11" t="s">
        <v>268</v>
      </c>
      <c r="G33" s="9" t="str">
        <f t="shared" si="0"/>
        <v>'[Resource Assignment-WIP.xlsx]Resource'!$B</v>
      </c>
      <c r="H33" s="9" t="str">
        <f t="shared" si="1"/>
        <v>'[Resource Assignment-WIP.xlsx]Resource'!$G</v>
      </c>
      <c r="I33" s="17" t="s">
        <v>820</v>
      </c>
    </row>
    <row r="34" spans="1:9">
      <c r="A34">
        <v>33</v>
      </c>
      <c r="F34" s="11" t="s">
        <v>262</v>
      </c>
      <c r="G34" s="9" t="str">
        <f t="shared" si="0"/>
        <v>'[Resource Assignment-WIP.xlsx]Resource'!$B</v>
      </c>
      <c r="H34" s="9" t="str">
        <f t="shared" si="1"/>
        <v>'[Resource Assignment-WIP.xlsx]Resource'!$G</v>
      </c>
      <c r="I34" s="17" t="s">
        <v>820</v>
      </c>
    </row>
    <row r="35" spans="1:9">
      <c r="A35">
        <v>34</v>
      </c>
      <c r="F35" s="11" t="s">
        <v>269</v>
      </c>
      <c r="G35" s="9" t="str">
        <f t="shared" si="0"/>
        <v>'[Resource Assignment-WIP.xlsx]Resource'!$B</v>
      </c>
      <c r="H35" s="9" t="str">
        <f t="shared" si="1"/>
        <v>'[Resource Assignment-WIP.xlsx]Resource'!$G</v>
      </c>
      <c r="I35" s="17" t="s">
        <v>820</v>
      </c>
    </row>
    <row r="36" spans="1:9">
      <c r="A36">
        <v>35</v>
      </c>
      <c r="F36" s="11" t="s">
        <v>259</v>
      </c>
      <c r="G36" s="9" t="str">
        <f t="shared" si="0"/>
        <v>'[Resource Assignment-WIP.xlsx]Resource'!$B</v>
      </c>
      <c r="H36" s="9" t="str">
        <f t="shared" si="1"/>
        <v>'[Resource Assignment-WIP.xlsx]Resource'!$G</v>
      </c>
      <c r="I36" s="17" t="s">
        <v>820</v>
      </c>
    </row>
    <row r="37" spans="1:9">
      <c r="A37">
        <v>36</v>
      </c>
      <c r="F37" s="11" t="s">
        <v>263</v>
      </c>
      <c r="G37" s="9" t="str">
        <f t="shared" si="0"/>
        <v>'[Resource Assignment-WIP.xlsx]Resource'!$B</v>
      </c>
      <c r="H37" s="9" t="str">
        <f t="shared" si="1"/>
        <v>'[Resource Assignment-WIP.xlsx]Resource'!$G</v>
      </c>
      <c r="I37" s="17" t="s">
        <v>820</v>
      </c>
    </row>
    <row r="38" spans="1:9">
      <c r="A38">
        <v>37</v>
      </c>
      <c r="F38" s="11" t="s">
        <v>264</v>
      </c>
      <c r="G38" s="9" t="str">
        <f t="shared" si="0"/>
        <v>'[Resource Assignment-WIP.xlsx]Resource'!$B</v>
      </c>
      <c r="H38" s="9" t="str">
        <f t="shared" si="1"/>
        <v>'[Resource Assignment-WIP.xlsx]Resource'!$G</v>
      </c>
      <c r="I38" s="17" t="s">
        <v>820</v>
      </c>
    </row>
    <row r="39" spans="1:9">
      <c r="A39">
        <v>38</v>
      </c>
      <c r="F39" s="11" t="s">
        <v>265</v>
      </c>
      <c r="G39" s="9" t="str">
        <f t="shared" si="0"/>
        <v>'[Resource Assignment-WIP.xlsx]Resource'!$B</v>
      </c>
      <c r="H39" s="9" t="str">
        <f t="shared" si="1"/>
        <v>'[Resource Assignment-WIP.xlsx]Resource'!$G</v>
      </c>
      <c r="I39" s="17" t="s">
        <v>820</v>
      </c>
    </row>
    <row r="40" spans="1:9">
      <c r="A40">
        <v>39</v>
      </c>
      <c r="F40" s="10" t="s">
        <v>270</v>
      </c>
      <c r="G40" s="9" t="str">
        <f t="shared" si="0"/>
        <v>'[Resource Assignment-WIP.xlsx]Resource'!$B</v>
      </c>
      <c r="H40" s="9" t="str">
        <f t="shared" si="1"/>
        <v>'[Resource Assignment-WIP.xlsx]Resource'!$G</v>
      </c>
      <c r="I40" s="17" t="s">
        <v>820</v>
      </c>
    </row>
    <row r="41" spans="1:9">
      <c r="A41">
        <v>40</v>
      </c>
      <c r="F41" s="11" t="s">
        <v>271</v>
      </c>
      <c r="G41" s="9" t="str">
        <f t="shared" si="0"/>
        <v>'[Resource Assignment-WIP.xlsx]Resource'!$B</v>
      </c>
      <c r="H41" s="9" t="str">
        <f t="shared" si="1"/>
        <v>'[Resource Assignment-WIP.xlsx]Resource'!$G</v>
      </c>
      <c r="I41" s="17" t="s">
        <v>820</v>
      </c>
    </row>
    <row r="42" spans="1:9">
      <c r="A42">
        <v>41</v>
      </c>
      <c r="F42" s="11" t="s">
        <v>272</v>
      </c>
      <c r="G42" s="9" t="str">
        <f t="shared" si="0"/>
        <v>'[Resource Assignment-WIP.xlsx]Resource'!$B</v>
      </c>
      <c r="H42" s="9" t="str">
        <f t="shared" si="1"/>
        <v>'[Resource Assignment-WIP.xlsx]Resource'!$G</v>
      </c>
      <c r="I42" s="17" t="s">
        <v>820</v>
      </c>
    </row>
    <row r="43" spans="1:9">
      <c r="A43">
        <v>42</v>
      </c>
      <c r="F43" s="11" t="s">
        <v>273</v>
      </c>
      <c r="G43" s="9" t="str">
        <f t="shared" si="0"/>
        <v>'[Resource Assignment-WIP.xlsx]Resource'!$B</v>
      </c>
      <c r="H43" s="9" t="str">
        <f t="shared" si="1"/>
        <v>'[Resource Assignment-WIP.xlsx]Resource'!$G</v>
      </c>
      <c r="I43" s="17" t="s">
        <v>820</v>
      </c>
    </row>
    <row r="44" spans="1:9">
      <c r="A44">
        <v>43</v>
      </c>
      <c r="F44" s="11" t="s">
        <v>274</v>
      </c>
      <c r="G44" s="9" t="str">
        <f t="shared" si="0"/>
        <v>'[Resource Assignment-WIP.xlsx]Resource'!$B</v>
      </c>
      <c r="H44" s="9" t="str">
        <f t="shared" si="1"/>
        <v>'[Resource Assignment-WIP.xlsx]Resource'!$G</v>
      </c>
      <c r="I44" s="17" t="s">
        <v>820</v>
      </c>
    </row>
    <row r="45" spans="1:9">
      <c r="A45">
        <v>44</v>
      </c>
      <c r="F45" s="11" t="s">
        <v>275</v>
      </c>
      <c r="G45" s="9" t="str">
        <f t="shared" si="0"/>
        <v>'[Resource Assignment-WIP.xlsx]Resource'!$B</v>
      </c>
      <c r="H45" s="9" t="str">
        <f t="shared" si="1"/>
        <v>'[Resource Assignment-WIP.xlsx]Resource'!$G</v>
      </c>
      <c r="I45" s="17" t="s">
        <v>820</v>
      </c>
    </row>
    <row r="46" spans="1:9">
      <c r="A46">
        <v>45</v>
      </c>
      <c r="F46" s="11" t="s">
        <v>276</v>
      </c>
      <c r="G46" s="9" t="str">
        <f t="shared" si="0"/>
        <v>'[Resource Assignment-WIP.xlsx]Resource'!$B</v>
      </c>
      <c r="H46" s="9" t="str">
        <f t="shared" si="1"/>
        <v>'[Resource Assignment-WIP.xlsx]Resource'!$G</v>
      </c>
      <c r="I46" s="17" t="s">
        <v>820</v>
      </c>
    </row>
    <row r="47" spans="1:9">
      <c r="A47">
        <v>46</v>
      </c>
      <c r="F47" s="11" t="s">
        <v>277</v>
      </c>
      <c r="G47" s="9" t="str">
        <f t="shared" si="0"/>
        <v>'[Resource Assignment-WIP.xlsx]Resource'!$B</v>
      </c>
      <c r="H47" s="9" t="str">
        <f t="shared" si="1"/>
        <v>'[Resource Assignment-WIP.xlsx]Resource'!$G</v>
      </c>
      <c r="I47" s="17" t="s">
        <v>820</v>
      </c>
    </row>
    <row r="48" spans="1:9">
      <c r="A48">
        <v>47</v>
      </c>
      <c r="F48" s="10" t="s">
        <v>278</v>
      </c>
      <c r="G48" s="9" t="str">
        <f t="shared" si="0"/>
        <v>'[Resource Assignment-WIP.xlsx]Resource'!$B</v>
      </c>
      <c r="H48" s="9" t="str">
        <f t="shared" si="1"/>
        <v>'[Resource Assignment-WIP.xlsx]Resource'!$G</v>
      </c>
      <c r="I48" s="17" t="s">
        <v>820</v>
      </c>
    </row>
    <row r="49" spans="1:9">
      <c r="A49">
        <v>48</v>
      </c>
      <c r="F49" s="11" t="s">
        <v>279</v>
      </c>
      <c r="G49" s="9" t="str">
        <f t="shared" si="0"/>
        <v>'[Resource Assignment-WIP.xlsx]Resource'!$B</v>
      </c>
      <c r="H49" s="9" t="str">
        <f t="shared" si="1"/>
        <v>'[Resource Assignment-WIP.xlsx]Resource'!$G</v>
      </c>
      <c r="I49" s="17" t="s">
        <v>820</v>
      </c>
    </row>
    <row r="50" spans="1:9">
      <c r="A50">
        <v>49</v>
      </c>
      <c r="F50" s="11" t="s">
        <v>280</v>
      </c>
      <c r="G50" s="9" t="str">
        <f t="shared" si="0"/>
        <v>'[Resource Assignment-WIP.xlsx]Resource'!$B</v>
      </c>
      <c r="H50" s="9" t="str">
        <f t="shared" si="1"/>
        <v>'[Resource Assignment-WIP.xlsx]Resource'!$G</v>
      </c>
      <c r="I50" s="17" t="s">
        <v>820</v>
      </c>
    </row>
    <row r="51" spans="1:9">
      <c r="A51">
        <v>50</v>
      </c>
      <c r="F51" s="11" t="s">
        <v>281</v>
      </c>
      <c r="G51" s="9" t="str">
        <f t="shared" si="0"/>
        <v>'[Resource Assignment-WIP.xlsx]Resource'!$B</v>
      </c>
      <c r="H51" s="9" t="str">
        <f t="shared" si="1"/>
        <v>'[Resource Assignment-WIP.xlsx]Resource'!$G</v>
      </c>
      <c r="I51" s="17" t="s">
        <v>820</v>
      </c>
    </row>
    <row r="52" spans="1:9">
      <c r="A52">
        <v>51</v>
      </c>
      <c r="F52" s="11" t="s">
        <v>282</v>
      </c>
      <c r="G52" s="9" t="str">
        <f t="shared" si="0"/>
        <v>'[Resource Assignment-WIP.xlsx]Resource'!$B</v>
      </c>
      <c r="H52" s="9" t="str">
        <f t="shared" si="1"/>
        <v>'[Resource Assignment-WIP.xlsx]Resource'!$G</v>
      </c>
      <c r="I52" s="17" t="s">
        <v>820</v>
      </c>
    </row>
    <row r="53" spans="1:9">
      <c r="A53">
        <v>52</v>
      </c>
      <c r="F53" s="11" t="s">
        <v>283</v>
      </c>
      <c r="G53" s="9" t="str">
        <f t="shared" si="0"/>
        <v>'[Resource Assignment-WIP.xlsx]Resource'!$B</v>
      </c>
      <c r="H53" s="9" t="str">
        <f t="shared" si="1"/>
        <v>'[Resource Assignment-WIP.xlsx]Resource'!$G</v>
      </c>
      <c r="I53" s="17" t="s">
        <v>820</v>
      </c>
    </row>
    <row r="54" spans="1:9">
      <c r="A54">
        <v>53</v>
      </c>
      <c r="F54" s="11" t="s">
        <v>284</v>
      </c>
      <c r="G54" s="9" t="str">
        <f t="shared" si="0"/>
        <v>'[Resource Assignment-WIP.xlsx]Resource'!$B</v>
      </c>
      <c r="H54" s="9" t="str">
        <f t="shared" si="1"/>
        <v>'[Resource Assignment-WIP.xlsx]Resource'!$G</v>
      </c>
      <c r="I54" s="17" t="s">
        <v>820</v>
      </c>
    </row>
    <row r="55" spans="1:9">
      <c r="A55">
        <v>54</v>
      </c>
      <c r="F55" s="11" t="s">
        <v>285</v>
      </c>
      <c r="G55" s="9" t="str">
        <f t="shared" si="0"/>
        <v>'[Resource Assignment-WIP.xlsx]Resource'!$B</v>
      </c>
      <c r="H55" s="9" t="str">
        <f t="shared" si="1"/>
        <v>'[Resource Assignment-WIP.xlsx]Resource'!$G</v>
      </c>
      <c r="I55" s="17" t="s">
        <v>820</v>
      </c>
    </row>
    <row r="56" spans="1:9">
      <c r="A56">
        <v>55</v>
      </c>
      <c r="F56" s="11" t="s">
        <v>286</v>
      </c>
      <c r="G56" s="9" t="str">
        <f t="shared" si="0"/>
        <v>'[Resource Assignment-WIP.xlsx]Resource'!$B</v>
      </c>
      <c r="H56" s="9" t="str">
        <f t="shared" si="1"/>
        <v>'[Resource Assignment-WIP.xlsx]Resource'!$G</v>
      </c>
      <c r="I56" s="17" t="s">
        <v>820</v>
      </c>
    </row>
    <row r="57" spans="1:9">
      <c r="A57">
        <v>56</v>
      </c>
      <c r="F57" s="11" t="s">
        <v>287</v>
      </c>
      <c r="G57" s="9" t="str">
        <f t="shared" si="0"/>
        <v>'[Resource Assignment-WIP.xlsx]Resource'!$B</v>
      </c>
      <c r="H57" s="9" t="str">
        <f t="shared" si="1"/>
        <v>'[Resource Assignment-WIP.xlsx]Resource'!$G</v>
      </c>
      <c r="I57" s="17" t="s">
        <v>820</v>
      </c>
    </row>
    <row r="58" spans="1:9">
      <c r="A58">
        <v>57</v>
      </c>
      <c r="F58" s="10" t="s">
        <v>288</v>
      </c>
      <c r="G58" s="9" t="str">
        <f t="shared" si="0"/>
        <v>'[Resource Assignment-WIP.xlsx]Resource'!$B</v>
      </c>
      <c r="H58" s="9" t="str">
        <f t="shared" si="1"/>
        <v>'[Resource Assignment-WIP.xlsx]Resource'!$G</v>
      </c>
      <c r="I58" s="17" t="s">
        <v>820</v>
      </c>
    </row>
    <row r="59" spans="1:9">
      <c r="A59">
        <v>58</v>
      </c>
      <c r="F59" s="11" t="s">
        <v>289</v>
      </c>
      <c r="G59" s="9" t="str">
        <f t="shared" si="0"/>
        <v>'[Resource Assignment-WIP.xlsx]Resource'!$B</v>
      </c>
      <c r="H59" s="9" t="str">
        <f t="shared" si="1"/>
        <v>'[Resource Assignment-WIP.xlsx]Resource'!$G</v>
      </c>
      <c r="I59" s="17" t="s">
        <v>820</v>
      </c>
    </row>
    <row r="60" spans="1:9">
      <c r="A60">
        <v>59</v>
      </c>
      <c r="F60" s="10" t="s">
        <v>4</v>
      </c>
      <c r="G60" s="9" t="str">
        <f t="shared" si="0"/>
        <v>'[Resource Assignment-WIP.xlsx]Resource'!$B</v>
      </c>
      <c r="H60" s="9" t="str">
        <f t="shared" si="1"/>
        <v>'[Resource Assignment-WIP.xlsx]Resource'!$G</v>
      </c>
      <c r="I60" s="17" t="s">
        <v>820</v>
      </c>
    </row>
    <row r="61" spans="1:9">
      <c r="A61">
        <v>60</v>
      </c>
      <c r="F61" s="10" t="s">
        <v>290</v>
      </c>
      <c r="G61" s="9" t="str">
        <f t="shared" si="0"/>
        <v>'[Resource Assignment-WIP.xlsx]Resource'!$B</v>
      </c>
      <c r="H61" s="9" t="str">
        <f t="shared" si="1"/>
        <v>'[Resource Assignment-WIP.xlsx]Resource'!$G</v>
      </c>
      <c r="I61" s="17" t="s">
        <v>820</v>
      </c>
    </row>
    <row r="62" spans="1:9">
      <c r="A62">
        <v>61</v>
      </c>
      <c r="F62" s="10" t="s">
        <v>291</v>
      </c>
      <c r="G62" s="9" t="str">
        <f t="shared" si="0"/>
        <v>'[Resource Assignment-WIP.xlsx]Resource'!$B</v>
      </c>
      <c r="H62" s="9" t="str">
        <f t="shared" si="1"/>
        <v>'[Resource Assignment-WIP.xlsx]Resource'!$G</v>
      </c>
      <c r="I62" s="17" t="s">
        <v>820</v>
      </c>
    </row>
    <row r="63" spans="1:9">
      <c r="A63">
        <v>62</v>
      </c>
      <c r="F63" s="11" t="s">
        <v>292</v>
      </c>
      <c r="G63" s="9" t="str">
        <f t="shared" si="0"/>
        <v>'[Resource Assignment-WIP.xlsx]Resource'!$B</v>
      </c>
      <c r="H63" s="9" t="str">
        <f t="shared" si="1"/>
        <v>'[Resource Assignment-WIP.xlsx]Resource'!$G</v>
      </c>
      <c r="I63" s="17" t="s">
        <v>820</v>
      </c>
    </row>
    <row r="64" spans="1:9">
      <c r="A64">
        <v>63</v>
      </c>
      <c r="F64" s="11" t="s">
        <v>293</v>
      </c>
      <c r="G64" s="9" t="str">
        <f t="shared" si="0"/>
        <v>'[Resource Assignment-WIP.xlsx]Resource'!$B</v>
      </c>
      <c r="H64" s="9" t="str">
        <f t="shared" si="1"/>
        <v>'[Resource Assignment-WIP.xlsx]Resource'!$G</v>
      </c>
      <c r="I64" s="17" t="s">
        <v>820</v>
      </c>
    </row>
    <row r="65" spans="1:9">
      <c r="A65">
        <v>64</v>
      </c>
      <c r="F65" s="11" t="s">
        <v>294</v>
      </c>
      <c r="G65" s="9" t="str">
        <f t="shared" si="0"/>
        <v>'[Resource Assignment-WIP.xlsx]Resource'!$B</v>
      </c>
      <c r="H65" s="9" t="str">
        <f t="shared" si="1"/>
        <v>'[Resource Assignment-WIP.xlsx]Resource'!$G</v>
      </c>
      <c r="I65" s="17" t="s">
        <v>820</v>
      </c>
    </row>
    <row r="66" spans="1:9">
      <c r="A66">
        <v>65</v>
      </c>
      <c r="F66" s="11" t="s">
        <v>295</v>
      </c>
      <c r="G66" s="9" t="str">
        <f t="shared" ref="G66:G129" si="2">"'[Resource Assignment-WIP.xlsx]Resource'!$B"&amp;E66</f>
        <v>'[Resource Assignment-WIP.xlsx]Resource'!$B</v>
      </c>
      <c r="H66" s="9" t="str">
        <f t="shared" ref="H66:H129" si="3">"'[Resource Assignment-WIP.xlsx]Resource'!$G"&amp;E66</f>
        <v>'[Resource Assignment-WIP.xlsx]Resource'!$G</v>
      </c>
      <c r="I66" s="17" t="s">
        <v>820</v>
      </c>
    </row>
    <row r="67" spans="1:9">
      <c r="A67">
        <v>66</v>
      </c>
      <c r="F67" s="11" t="s">
        <v>296</v>
      </c>
      <c r="G67" s="9" t="str">
        <f t="shared" si="2"/>
        <v>'[Resource Assignment-WIP.xlsx]Resource'!$B</v>
      </c>
      <c r="H67" s="9" t="str">
        <f t="shared" si="3"/>
        <v>'[Resource Assignment-WIP.xlsx]Resource'!$G</v>
      </c>
      <c r="I67" s="17" t="s">
        <v>820</v>
      </c>
    </row>
    <row r="68" spans="1:9">
      <c r="A68">
        <v>67</v>
      </c>
      <c r="F68" s="11" t="s">
        <v>297</v>
      </c>
      <c r="G68" s="9" t="str">
        <f t="shared" si="2"/>
        <v>'[Resource Assignment-WIP.xlsx]Resource'!$B</v>
      </c>
      <c r="H68" s="9" t="str">
        <f t="shared" si="3"/>
        <v>'[Resource Assignment-WIP.xlsx]Resource'!$G</v>
      </c>
      <c r="I68" s="17" t="s">
        <v>820</v>
      </c>
    </row>
    <row r="69" spans="1:9">
      <c r="A69">
        <v>68</v>
      </c>
      <c r="F69" s="11" t="s">
        <v>298</v>
      </c>
      <c r="G69" s="9" t="str">
        <f t="shared" si="2"/>
        <v>'[Resource Assignment-WIP.xlsx]Resource'!$B</v>
      </c>
      <c r="H69" s="9" t="str">
        <f t="shared" si="3"/>
        <v>'[Resource Assignment-WIP.xlsx]Resource'!$G</v>
      </c>
      <c r="I69" s="17" t="s">
        <v>820</v>
      </c>
    </row>
    <row r="70" spans="1:9">
      <c r="A70">
        <v>69</v>
      </c>
      <c r="F70" s="11" t="s">
        <v>299</v>
      </c>
      <c r="G70" s="9" t="str">
        <f t="shared" si="2"/>
        <v>'[Resource Assignment-WIP.xlsx]Resource'!$B</v>
      </c>
      <c r="H70" s="9" t="str">
        <f t="shared" si="3"/>
        <v>'[Resource Assignment-WIP.xlsx]Resource'!$G</v>
      </c>
      <c r="I70" s="17" t="s">
        <v>820</v>
      </c>
    </row>
    <row r="71" spans="1:9">
      <c r="A71">
        <v>70</v>
      </c>
      <c r="F71" s="11" t="s">
        <v>300</v>
      </c>
      <c r="G71" s="9" t="str">
        <f t="shared" si="2"/>
        <v>'[Resource Assignment-WIP.xlsx]Resource'!$B</v>
      </c>
      <c r="H71" s="9" t="str">
        <f t="shared" si="3"/>
        <v>'[Resource Assignment-WIP.xlsx]Resource'!$G</v>
      </c>
      <c r="I71" s="17" t="s">
        <v>820</v>
      </c>
    </row>
    <row r="72" spans="1:9">
      <c r="A72">
        <v>71</v>
      </c>
      <c r="F72" s="11" t="s">
        <v>301</v>
      </c>
      <c r="G72" s="9" t="str">
        <f t="shared" si="2"/>
        <v>'[Resource Assignment-WIP.xlsx]Resource'!$B</v>
      </c>
      <c r="H72" s="9" t="str">
        <f t="shared" si="3"/>
        <v>'[Resource Assignment-WIP.xlsx]Resource'!$G</v>
      </c>
      <c r="I72" s="17" t="s">
        <v>820</v>
      </c>
    </row>
    <row r="73" spans="1:9">
      <c r="A73">
        <v>72</v>
      </c>
      <c r="F73" s="11" t="s">
        <v>302</v>
      </c>
      <c r="G73" s="9" t="str">
        <f t="shared" si="2"/>
        <v>'[Resource Assignment-WIP.xlsx]Resource'!$B</v>
      </c>
      <c r="H73" s="9" t="str">
        <f t="shared" si="3"/>
        <v>'[Resource Assignment-WIP.xlsx]Resource'!$G</v>
      </c>
      <c r="I73" s="17" t="s">
        <v>820</v>
      </c>
    </row>
    <row r="74" spans="1:9">
      <c r="A74">
        <v>73</v>
      </c>
      <c r="F74" s="11" t="s">
        <v>303</v>
      </c>
      <c r="G74" s="9" t="str">
        <f t="shared" si="2"/>
        <v>'[Resource Assignment-WIP.xlsx]Resource'!$B</v>
      </c>
      <c r="H74" s="9" t="str">
        <f t="shared" si="3"/>
        <v>'[Resource Assignment-WIP.xlsx]Resource'!$G</v>
      </c>
      <c r="I74" s="17" t="s">
        <v>820</v>
      </c>
    </row>
    <row r="75" spans="1:9">
      <c r="A75">
        <v>74</v>
      </c>
      <c r="F75" s="11" t="s">
        <v>304</v>
      </c>
      <c r="G75" s="9" t="str">
        <f t="shared" si="2"/>
        <v>'[Resource Assignment-WIP.xlsx]Resource'!$B</v>
      </c>
      <c r="H75" s="9" t="str">
        <f t="shared" si="3"/>
        <v>'[Resource Assignment-WIP.xlsx]Resource'!$G</v>
      </c>
      <c r="I75" s="17" t="s">
        <v>820</v>
      </c>
    </row>
    <row r="76" spans="1:9">
      <c r="A76">
        <v>75</v>
      </c>
      <c r="F76" s="11" t="s">
        <v>305</v>
      </c>
      <c r="G76" s="9" t="str">
        <f t="shared" si="2"/>
        <v>'[Resource Assignment-WIP.xlsx]Resource'!$B</v>
      </c>
      <c r="H76" s="9" t="str">
        <f t="shared" si="3"/>
        <v>'[Resource Assignment-WIP.xlsx]Resource'!$G</v>
      </c>
      <c r="I76" s="17" t="s">
        <v>820</v>
      </c>
    </row>
    <row r="77" spans="1:9">
      <c r="A77">
        <v>76</v>
      </c>
      <c r="F77" s="11" t="s">
        <v>306</v>
      </c>
      <c r="G77" s="9" t="str">
        <f t="shared" si="2"/>
        <v>'[Resource Assignment-WIP.xlsx]Resource'!$B</v>
      </c>
      <c r="H77" s="9" t="str">
        <f t="shared" si="3"/>
        <v>'[Resource Assignment-WIP.xlsx]Resource'!$G</v>
      </c>
      <c r="I77" s="17" t="s">
        <v>820</v>
      </c>
    </row>
    <row r="78" spans="1:9">
      <c r="A78">
        <v>77</v>
      </c>
      <c r="F78" s="11" t="s">
        <v>307</v>
      </c>
      <c r="G78" s="9" t="str">
        <f t="shared" si="2"/>
        <v>'[Resource Assignment-WIP.xlsx]Resource'!$B</v>
      </c>
      <c r="H78" s="9" t="str">
        <f t="shared" si="3"/>
        <v>'[Resource Assignment-WIP.xlsx]Resource'!$G</v>
      </c>
      <c r="I78" s="17" t="s">
        <v>820</v>
      </c>
    </row>
    <row r="79" spans="1:9">
      <c r="A79">
        <v>78</v>
      </c>
      <c r="F79" s="11" t="s">
        <v>308</v>
      </c>
      <c r="G79" s="9" t="str">
        <f t="shared" si="2"/>
        <v>'[Resource Assignment-WIP.xlsx]Resource'!$B</v>
      </c>
      <c r="H79" s="9" t="str">
        <f t="shared" si="3"/>
        <v>'[Resource Assignment-WIP.xlsx]Resource'!$G</v>
      </c>
      <c r="I79" s="17" t="s">
        <v>820</v>
      </c>
    </row>
    <row r="80" spans="1:9">
      <c r="A80">
        <v>79</v>
      </c>
      <c r="F80" s="11" t="s">
        <v>309</v>
      </c>
      <c r="G80" s="9" t="str">
        <f t="shared" si="2"/>
        <v>'[Resource Assignment-WIP.xlsx]Resource'!$B</v>
      </c>
      <c r="H80" s="9" t="str">
        <f t="shared" si="3"/>
        <v>'[Resource Assignment-WIP.xlsx]Resource'!$G</v>
      </c>
      <c r="I80" s="17" t="s">
        <v>820</v>
      </c>
    </row>
    <row r="81" spans="1:9">
      <c r="A81">
        <v>80</v>
      </c>
      <c r="F81" s="11" t="s">
        <v>310</v>
      </c>
      <c r="G81" s="9" t="str">
        <f t="shared" si="2"/>
        <v>'[Resource Assignment-WIP.xlsx]Resource'!$B</v>
      </c>
      <c r="H81" s="9" t="str">
        <f t="shared" si="3"/>
        <v>'[Resource Assignment-WIP.xlsx]Resource'!$G</v>
      </c>
      <c r="I81" s="17" t="s">
        <v>820</v>
      </c>
    </row>
    <row r="82" spans="1:9">
      <c r="A82">
        <v>81</v>
      </c>
      <c r="F82" s="11" t="s">
        <v>311</v>
      </c>
      <c r="G82" s="9" t="str">
        <f t="shared" si="2"/>
        <v>'[Resource Assignment-WIP.xlsx]Resource'!$B</v>
      </c>
      <c r="H82" s="9" t="str">
        <f t="shared" si="3"/>
        <v>'[Resource Assignment-WIP.xlsx]Resource'!$G</v>
      </c>
      <c r="I82" s="17" t="s">
        <v>820</v>
      </c>
    </row>
    <row r="83" spans="1:9">
      <c r="A83">
        <v>82</v>
      </c>
      <c r="F83" s="11" t="s">
        <v>312</v>
      </c>
      <c r="G83" s="9" t="str">
        <f t="shared" si="2"/>
        <v>'[Resource Assignment-WIP.xlsx]Resource'!$B</v>
      </c>
      <c r="H83" s="9" t="str">
        <f t="shared" si="3"/>
        <v>'[Resource Assignment-WIP.xlsx]Resource'!$G</v>
      </c>
      <c r="I83" s="17" t="s">
        <v>820</v>
      </c>
    </row>
    <row r="84" spans="1:9">
      <c r="A84">
        <v>83</v>
      </c>
      <c r="F84" s="11" t="s">
        <v>313</v>
      </c>
      <c r="G84" s="9" t="str">
        <f t="shared" si="2"/>
        <v>'[Resource Assignment-WIP.xlsx]Resource'!$B</v>
      </c>
      <c r="H84" s="9" t="str">
        <f t="shared" si="3"/>
        <v>'[Resource Assignment-WIP.xlsx]Resource'!$G</v>
      </c>
      <c r="I84" s="17" t="s">
        <v>820</v>
      </c>
    </row>
    <row r="85" spans="1:9">
      <c r="A85">
        <v>84</v>
      </c>
      <c r="F85" s="11" t="s">
        <v>314</v>
      </c>
      <c r="G85" s="9" t="str">
        <f t="shared" si="2"/>
        <v>'[Resource Assignment-WIP.xlsx]Resource'!$B</v>
      </c>
      <c r="H85" s="9" t="str">
        <f t="shared" si="3"/>
        <v>'[Resource Assignment-WIP.xlsx]Resource'!$G</v>
      </c>
      <c r="I85" s="17" t="s">
        <v>820</v>
      </c>
    </row>
    <row r="86" spans="1:9">
      <c r="A86">
        <v>85</v>
      </c>
      <c r="F86" s="11" t="s">
        <v>315</v>
      </c>
      <c r="G86" s="9" t="str">
        <f t="shared" si="2"/>
        <v>'[Resource Assignment-WIP.xlsx]Resource'!$B</v>
      </c>
      <c r="H86" s="9" t="str">
        <f t="shared" si="3"/>
        <v>'[Resource Assignment-WIP.xlsx]Resource'!$G</v>
      </c>
      <c r="I86" s="17" t="s">
        <v>820</v>
      </c>
    </row>
    <row r="87" spans="1:9">
      <c r="A87">
        <v>86</v>
      </c>
      <c r="F87" s="11" t="s">
        <v>316</v>
      </c>
      <c r="G87" s="9" t="str">
        <f t="shared" si="2"/>
        <v>'[Resource Assignment-WIP.xlsx]Resource'!$B</v>
      </c>
      <c r="H87" s="9" t="str">
        <f t="shared" si="3"/>
        <v>'[Resource Assignment-WIP.xlsx]Resource'!$G</v>
      </c>
      <c r="I87" s="17" t="s">
        <v>820</v>
      </c>
    </row>
    <row r="88" spans="1:9">
      <c r="A88">
        <v>87</v>
      </c>
      <c r="F88" s="11" t="s">
        <v>317</v>
      </c>
      <c r="G88" s="9" t="str">
        <f t="shared" si="2"/>
        <v>'[Resource Assignment-WIP.xlsx]Resource'!$B</v>
      </c>
      <c r="H88" s="9" t="str">
        <f t="shared" si="3"/>
        <v>'[Resource Assignment-WIP.xlsx]Resource'!$G</v>
      </c>
      <c r="I88" s="17" t="s">
        <v>820</v>
      </c>
    </row>
    <row r="89" spans="1:9">
      <c r="A89">
        <v>88</v>
      </c>
      <c r="F89" s="11" t="s">
        <v>318</v>
      </c>
      <c r="G89" s="9" t="str">
        <f t="shared" si="2"/>
        <v>'[Resource Assignment-WIP.xlsx]Resource'!$B</v>
      </c>
      <c r="H89" s="9" t="str">
        <f t="shared" si="3"/>
        <v>'[Resource Assignment-WIP.xlsx]Resource'!$G</v>
      </c>
      <c r="I89" s="17" t="s">
        <v>820</v>
      </c>
    </row>
    <row r="90" spans="1:9">
      <c r="A90">
        <v>89</v>
      </c>
      <c r="F90" s="11" t="s">
        <v>319</v>
      </c>
      <c r="G90" s="9" t="str">
        <f t="shared" si="2"/>
        <v>'[Resource Assignment-WIP.xlsx]Resource'!$B</v>
      </c>
      <c r="H90" s="9" t="str">
        <f t="shared" si="3"/>
        <v>'[Resource Assignment-WIP.xlsx]Resource'!$G</v>
      </c>
      <c r="I90" s="17" t="s">
        <v>820</v>
      </c>
    </row>
    <row r="91" spans="1:9">
      <c r="A91">
        <v>90</v>
      </c>
      <c r="F91" s="11" t="s">
        <v>320</v>
      </c>
      <c r="G91" s="9" t="str">
        <f t="shared" si="2"/>
        <v>'[Resource Assignment-WIP.xlsx]Resource'!$B</v>
      </c>
      <c r="H91" s="9" t="str">
        <f t="shared" si="3"/>
        <v>'[Resource Assignment-WIP.xlsx]Resource'!$G</v>
      </c>
      <c r="I91" s="17" t="s">
        <v>820</v>
      </c>
    </row>
    <row r="92" spans="1:9">
      <c r="A92">
        <v>91</v>
      </c>
      <c r="F92" s="11" t="s">
        <v>321</v>
      </c>
      <c r="G92" s="9" t="str">
        <f t="shared" si="2"/>
        <v>'[Resource Assignment-WIP.xlsx]Resource'!$B</v>
      </c>
      <c r="H92" s="9" t="str">
        <f t="shared" si="3"/>
        <v>'[Resource Assignment-WIP.xlsx]Resource'!$G</v>
      </c>
      <c r="I92" s="17" t="s">
        <v>820</v>
      </c>
    </row>
    <row r="93" spans="1:9">
      <c r="A93">
        <v>92</v>
      </c>
      <c r="F93" s="11" t="s">
        <v>322</v>
      </c>
      <c r="G93" s="9" t="str">
        <f t="shared" si="2"/>
        <v>'[Resource Assignment-WIP.xlsx]Resource'!$B</v>
      </c>
      <c r="H93" s="9" t="str">
        <f t="shared" si="3"/>
        <v>'[Resource Assignment-WIP.xlsx]Resource'!$G</v>
      </c>
      <c r="I93" s="17" t="s">
        <v>820</v>
      </c>
    </row>
    <row r="94" spans="1:9">
      <c r="A94">
        <v>93</v>
      </c>
      <c r="F94" s="11" t="s">
        <v>323</v>
      </c>
      <c r="G94" s="9" t="str">
        <f t="shared" si="2"/>
        <v>'[Resource Assignment-WIP.xlsx]Resource'!$B</v>
      </c>
      <c r="H94" s="9" t="str">
        <f t="shared" si="3"/>
        <v>'[Resource Assignment-WIP.xlsx]Resource'!$G</v>
      </c>
      <c r="I94" s="17" t="s">
        <v>820</v>
      </c>
    </row>
    <row r="95" spans="1:9">
      <c r="A95">
        <v>94</v>
      </c>
      <c r="F95" s="11" t="s">
        <v>324</v>
      </c>
      <c r="G95" s="9" t="str">
        <f t="shared" si="2"/>
        <v>'[Resource Assignment-WIP.xlsx]Resource'!$B</v>
      </c>
      <c r="H95" s="9" t="str">
        <f t="shared" si="3"/>
        <v>'[Resource Assignment-WIP.xlsx]Resource'!$G</v>
      </c>
      <c r="I95" s="17" t="s">
        <v>820</v>
      </c>
    </row>
    <row r="96" spans="1:9">
      <c r="A96">
        <v>95</v>
      </c>
      <c r="F96" s="11" t="s">
        <v>325</v>
      </c>
      <c r="G96" s="9" t="str">
        <f t="shared" si="2"/>
        <v>'[Resource Assignment-WIP.xlsx]Resource'!$B</v>
      </c>
      <c r="H96" s="9" t="str">
        <f t="shared" si="3"/>
        <v>'[Resource Assignment-WIP.xlsx]Resource'!$G</v>
      </c>
      <c r="I96" s="17" t="s">
        <v>820</v>
      </c>
    </row>
    <row r="97" spans="1:9">
      <c r="A97">
        <v>96</v>
      </c>
      <c r="F97" s="10" t="s">
        <v>326</v>
      </c>
      <c r="G97" s="9" t="str">
        <f t="shared" si="2"/>
        <v>'[Resource Assignment-WIP.xlsx]Resource'!$B</v>
      </c>
      <c r="H97" s="9" t="str">
        <f t="shared" si="3"/>
        <v>'[Resource Assignment-WIP.xlsx]Resource'!$G</v>
      </c>
      <c r="I97" s="17" t="s">
        <v>820</v>
      </c>
    </row>
    <row r="98" spans="1:9">
      <c r="A98">
        <v>97</v>
      </c>
      <c r="F98" s="11" t="s">
        <v>327</v>
      </c>
      <c r="G98" s="9" t="str">
        <f t="shared" si="2"/>
        <v>'[Resource Assignment-WIP.xlsx]Resource'!$B</v>
      </c>
      <c r="H98" s="9" t="str">
        <f t="shared" si="3"/>
        <v>'[Resource Assignment-WIP.xlsx]Resource'!$G</v>
      </c>
      <c r="I98" s="17" t="s">
        <v>820</v>
      </c>
    </row>
    <row r="99" spans="1:9">
      <c r="A99">
        <v>98</v>
      </c>
      <c r="F99" s="11" t="s">
        <v>328</v>
      </c>
      <c r="G99" s="9" t="str">
        <f t="shared" si="2"/>
        <v>'[Resource Assignment-WIP.xlsx]Resource'!$B</v>
      </c>
      <c r="H99" s="9" t="str">
        <f t="shared" si="3"/>
        <v>'[Resource Assignment-WIP.xlsx]Resource'!$G</v>
      </c>
      <c r="I99" s="17" t="s">
        <v>820</v>
      </c>
    </row>
    <row r="100" spans="1:9">
      <c r="A100">
        <v>99</v>
      </c>
      <c r="F100" s="11" t="s">
        <v>329</v>
      </c>
      <c r="G100" s="9" t="str">
        <f t="shared" si="2"/>
        <v>'[Resource Assignment-WIP.xlsx]Resource'!$B</v>
      </c>
      <c r="H100" s="9" t="str">
        <f t="shared" si="3"/>
        <v>'[Resource Assignment-WIP.xlsx]Resource'!$G</v>
      </c>
      <c r="I100" s="17" t="s">
        <v>820</v>
      </c>
    </row>
    <row r="101" spans="1:9">
      <c r="A101">
        <v>100</v>
      </c>
      <c r="F101" s="11" t="s">
        <v>330</v>
      </c>
      <c r="G101" s="9" t="str">
        <f t="shared" si="2"/>
        <v>'[Resource Assignment-WIP.xlsx]Resource'!$B</v>
      </c>
      <c r="H101" s="9" t="str">
        <f t="shared" si="3"/>
        <v>'[Resource Assignment-WIP.xlsx]Resource'!$G</v>
      </c>
      <c r="I101" s="17" t="s">
        <v>820</v>
      </c>
    </row>
    <row r="102" spans="1:9">
      <c r="A102">
        <v>101</v>
      </c>
      <c r="F102" s="11" t="s">
        <v>331</v>
      </c>
      <c r="G102" s="9" t="str">
        <f t="shared" si="2"/>
        <v>'[Resource Assignment-WIP.xlsx]Resource'!$B</v>
      </c>
      <c r="H102" s="9" t="str">
        <f t="shared" si="3"/>
        <v>'[Resource Assignment-WIP.xlsx]Resource'!$G</v>
      </c>
      <c r="I102" s="17" t="s">
        <v>820</v>
      </c>
    </row>
    <row r="103" spans="1:9">
      <c r="A103">
        <v>102</v>
      </c>
      <c r="F103" s="11" t="s">
        <v>332</v>
      </c>
      <c r="G103" s="9" t="str">
        <f t="shared" si="2"/>
        <v>'[Resource Assignment-WIP.xlsx]Resource'!$B</v>
      </c>
      <c r="H103" s="9" t="str">
        <f t="shared" si="3"/>
        <v>'[Resource Assignment-WIP.xlsx]Resource'!$G</v>
      </c>
      <c r="I103" s="17" t="s">
        <v>820</v>
      </c>
    </row>
    <row r="104" spans="1:9">
      <c r="A104">
        <v>103</v>
      </c>
      <c r="F104" s="11" t="s">
        <v>333</v>
      </c>
      <c r="G104" s="9" t="str">
        <f t="shared" si="2"/>
        <v>'[Resource Assignment-WIP.xlsx]Resource'!$B</v>
      </c>
      <c r="H104" s="9" t="str">
        <f t="shared" si="3"/>
        <v>'[Resource Assignment-WIP.xlsx]Resource'!$G</v>
      </c>
      <c r="I104" s="17" t="s">
        <v>820</v>
      </c>
    </row>
    <row r="105" spans="1:9">
      <c r="A105">
        <v>104</v>
      </c>
      <c r="F105" s="11" t="s">
        <v>334</v>
      </c>
      <c r="G105" s="9" t="str">
        <f t="shared" si="2"/>
        <v>'[Resource Assignment-WIP.xlsx]Resource'!$B</v>
      </c>
      <c r="H105" s="9" t="str">
        <f t="shared" si="3"/>
        <v>'[Resource Assignment-WIP.xlsx]Resource'!$G</v>
      </c>
      <c r="I105" s="17" t="s">
        <v>820</v>
      </c>
    </row>
    <row r="106" spans="1:9">
      <c r="A106">
        <v>105</v>
      </c>
      <c r="F106" s="11" t="s">
        <v>335</v>
      </c>
      <c r="G106" s="9" t="str">
        <f t="shared" si="2"/>
        <v>'[Resource Assignment-WIP.xlsx]Resource'!$B</v>
      </c>
      <c r="H106" s="9" t="str">
        <f t="shared" si="3"/>
        <v>'[Resource Assignment-WIP.xlsx]Resource'!$G</v>
      </c>
      <c r="I106" s="17" t="s">
        <v>820</v>
      </c>
    </row>
    <row r="107" spans="1:9">
      <c r="A107">
        <v>106</v>
      </c>
      <c r="F107" s="11" t="s">
        <v>336</v>
      </c>
      <c r="G107" s="9" t="str">
        <f t="shared" si="2"/>
        <v>'[Resource Assignment-WIP.xlsx]Resource'!$B</v>
      </c>
      <c r="H107" s="9" t="str">
        <f t="shared" si="3"/>
        <v>'[Resource Assignment-WIP.xlsx]Resource'!$G</v>
      </c>
      <c r="I107" s="17" t="s">
        <v>820</v>
      </c>
    </row>
    <row r="108" spans="1:9">
      <c r="A108">
        <v>107</v>
      </c>
      <c r="F108" s="11" t="s">
        <v>337</v>
      </c>
      <c r="G108" s="9" t="str">
        <f t="shared" si="2"/>
        <v>'[Resource Assignment-WIP.xlsx]Resource'!$B</v>
      </c>
      <c r="H108" s="9" t="str">
        <f t="shared" si="3"/>
        <v>'[Resource Assignment-WIP.xlsx]Resource'!$G</v>
      </c>
      <c r="I108" s="17" t="s">
        <v>820</v>
      </c>
    </row>
    <row r="109" spans="1:9">
      <c r="A109">
        <v>108</v>
      </c>
      <c r="F109" s="11" t="s">
        <v>338</v>
      </c>
      <c r="G109" s="9" t="str">
        <f t="shared" si="2"/>
        <v>'[Resource Assignment-WIP.xlsx]Resource'!$B</v>
      </c>
      <c r="H109" s="9" t="str">
        <f t="shared" si="3"/>
        <v>'[Resource Assignment-WIP.xlsx]Resource'!$G</v>
      </c>
      <c r="I109" s="17" t="s">
        <v>820</v>
      </c>
    </row>
    <row r="110" spans="1:9">
      <c r="A110">
        <v>109</v>
      </c>
      <c r="F110" s="11" t="s">
        <v>339</v>
      </c>
      <c r="G110" s="9" t="str">
        <f t="shared" si="2"/>
        <v>'[Resource Assignment-WIP.xlsx]Resource'!$B</v>
      </c>
      <c r="H110" s="9" t="str">
        <f t="shared" si="3"/>
        <v>'[Resource Assignment-WIP.xlsx]Resource'!$G</v>
      </c>
      <c r="I110" s="17" t="s">
        <v>820</v>
      </c>
    </row>
    <row r="111" spans="1:9">
      <c r="A111">
        <v>110</v>
      </c>
      <c r="F111" s="11" t="s">
        <v>340</v>
      </c>
      <c r="G111" s="9" t="str">
        <f t="shared" si="2"/>
        <v>'[Resource Assignment-WIP.xlsx]Resource'!$B</v>
      </c>
      <c r="H111" s="9" t="str">
        <f t="shared" si="3"/>
        <v>'[Resource Assignment-WIP.xlsx]Resource'!$G</v>
      </c>
      <c r="I111" s="17" t="s">
        <v>820</v>
      </c>
    </row>
    <row r="112" spans="1:9">
      <c r="A112">
        <v>111</v>
      </c>
      <c r="F112" s="11" t="s">
        <v>341</v>
      </c>
      <c r="G112" s="9" t="str">
        <f t="shared" si="2"/>
        <v>'[Resource Assignment-WIP.xlsx]Resource'!$B</v>
      </c>
      <c r="H112" s="9" t="str">
        <f t="shared" si="3"/>
        <v>'[Resource Assignment-WIP.xlsx]Resource'!$G</v>
      </c>
      <c r="I112" s="17" t="s">
        <v>820</v>
      </c>
    </row>
    <row r="113" spans="1:9">
      <c r="A113">
        <v>112</v>
      </c>
      <c r="F113" s="11" t="s">
        <v>342</v>
      </c>
      <c r="G113" s="9" t="str">
        <f t="shared" si="2"/>
        <v>'[Resource Assignment-WIP.xlsx]Resource'!$B</v>
      </c>
      <c r="H113" s="9" t="str">
        <f t="shared" si="3"/>
        <v>'[Resource Assignment-WIP.xlsx]Resource'!$G</v>
      </c>
      <c r="I113" s="17" t="s">
        <v>820</v>
      </c>
    </row>
    <row r="114" spans="1:9">
      <c r="A114">
        <v>113</v>
      </c>
      <c r="F114" s="11" t="s">
        <v>343</v>
      </c>
      <c r="G114" s="9" t="str">
        <f t="shared" si="2"/>
        <v>'[Resource Assignment-WIP.xlsx]Resource'!$B</v>
      </c>
      <c r="H114" s="9" t="str">
        <f t="shared" si="3"/>
        <v>'[Resource Assignment-WIP.xlsx]Resource'!$G</v>
      </c>
      <c r="I114" s="17" t="s">
        <v>820</v>
      </c>
    </row>
    <row r="115" spans="1:9">
      <c r="A115">
        <v>114</v>
      </c>
      <c r="F115" s="11" t="s">
        <v>344</v>
      </c>
      <c r="G115" s="9" t="str">
        <f t="shared" si="2"/>
        <v>'[Resource Assignment-WIP.xlsx]Resource'!$B</v>
      </c>
      <c r="H115" s="9" t="str">
        <f t="shared" si="3"/>
        <v>'[Resource Assignment-WIP.xlsx]Resource'!$G</v>
      </c>
      <c r="I115" s="17" t="s">
        <v>820</v>
      </c>
    </row>
    <row r="116" spans="1:9">
      <c r="A116">
        <v>115</v>
      </c>
      <c r="F116" s="11" t="s">
        <v>345</v>
      </c>
      <c r="G116" s="9" t="str">
        <f t="shared" si="2"/>
        <v>'[Resource Assignment-WIP.xlsx]Resource'!$B</v>
      </c>
      <c r="H116" s="9" t="str">
        <f t="shared" si="3"/>
        <v>'[Resource Assignment-WIP.xlsx]Resource'!$G</v>
      </c>
      <c r="I116" s="17" t="s">
        <v>820</v>
      </c>
    </row>
    <row r="117" spans="1:9">
      <c r="A117">
        <v>116</v>
      </c>
      <c r="F117" s="11" t="s">
        <v>346</v>
      </c>
      <c r="G117" s="9" t="str">
        <f t="shared" si="2"/>
        <v>'[Resource Assignment-WIP.xlsx]Resource'!$B</v>
      </c>
      <c r="H117" s="9" t="str">
        <f t="shared" si="3"/>
        <v>'[Resource Assignment-WIP.xlsx]Resource'!$G</v>
      </c>
      <c r="I117" s="17" t="s">
        <v>820</v>
      </c>
    </row>
    <row r="118" spans="1:9">
      <c r="A118">
        <v>117</v>
      </c>
      <c r="F118" s="11" t="s">
        <v>347</v>
      </c>
      <c r="G118" s="9" t="str">
        <f t="shared" si="2"/>
        <v>'[Resource Assignment-WIP.xlsx]Resource'!$B</v>
      </c>
      <c r="H118" s="9" t="str">
        <f t="shared" si="3"/>
        <v>'[Resource Assignment-WIP.xlsx]Resource'!$G</v>
      </c>
      <c r="I118" s="17" t="s">
        <v>820</v>
      </c>
    </row>
    <row r="119" spans="1:9">
      <c r="A119">
        <v>118</v>
      </c>
      <c r="F119" s="11" t="s">
        <v>348</v>
      </c>
      <c r="G119" s="9" t="str">
        <f t="shared" si="2"/>
        <v>'[Resource Assignment-WIP.xlsx]Resource'!$B</v>
      </c>
      <c r="H119" s="9" t="str">
        <f t="shared" si="3"/>
        <v>'[Resource Assignment-WIP.xlsx]Resource'!$G</v>
      </c>
      <c r="I119" s="17" t="s">
        <v>820</v>
      </c>
    </row>
    <row r="120" spans="1:9">
      <c r="A120">
        <v>119</v>
      </c>
      <c r="F120" s="11" t="s">
        <v>349</v>
      </c>
      <c r="G120" s="9" t="str">
        <f t="shared" si="2"/>
        <v>'[Resource Assignment-WIP.xlsx]Resource'!$B</v>
      </c>
      <c r="H120" s="9" t="str">
        <f t="shared" si="3"/>
        <v>'[Resource Assignment-WIP.xlsx]Resource'!$G</v>
      </c>
      <c r="I120" s="17" t="s">
        <v>820</v>
      </c>
    </row>
    <row r="121" spans="1:9">
      <c r="A121">
        <v>120</v>
      </c>
      <c r="F121" s="11" t="s">
        <v>350</v>
      </c>
      <c r="G121" s="9" t="str">
        <f t="shared" si="2"/>
        <v>'[Resource Assignment-WIP.xlsx]Resource'!$B</v>
      </c>
      <c r="H121" s="9" t="str">
        <f t="shared" si="3"/>
        <v>'[Resource Assignment-WIP.xlsx]Resource'!$G</v>
      </c>
      <c r="I121" s="17" t="s">
        <v>820</v>
      </c>
    </row>
    <row r="122" spans="1:9">
      <c r="A122">
        <v>121</v>
      </c>
      <c r="F122" s="11" t="s">
        <v>351</v>
      </c>
      <c r="G122" s="9" t="str">
        <f t="shared" si="2"/>
        <v>'[Resource Assignment-WIP.xlsx]Resource'!$B</v>
      </c>
      <c r="H122" s="9" t="str">
        <f t="shared" si="3"/>
        <v>'[Resource Assignment-WIP.xlsx]Resource'!$G</v>
      </c>
      <c r="I122" s="17" t="s">
        <v>820</v>
      </c>
    </row>
    <row r="123" spans="1:9">
      <c r="A123">
        <v>122</v>
      </c>
      <c r="F123" s="11" t="s">
        <v>352</v>
      </c>
      <c r="G123" s="9" t="str">
        <f t="shared" si="2"/>
        <v>'[Resource Assignment-WIP.xlsx]Resource'!$B</v>
      </c>
      <c r="H123" s="9" t="str">
        <f t="shared" si="3"/>
        <v>'[Resource Assignment-WIP.xlsx]Resource'!$G</v>
      </c>
      <c r="I123" s="17" t="s">
        <v>820</v>
      </c>
    </row>
    <row r="124" spans="1:9">
      <c r="A124">
        <v>123</v>
      </c>
      <c r="F124" s="11" t="s">
        <v>353</v>
      </c>
      <c r="G124" s="9" t="str">
        <f t="shared" si="2"/>
        <v>'[Resource Assignment-WIP.xlsx]Resource'!$B</v>
      </c>
      <c r="H124" s="9" t="str">
        <f t="shared" si="3"/>
        <v>'[Resource Assignment-WIP.xlsx]Resource'!$G</v>
      </c>
      <c r="I124" s="17" t="s">
        <v>820</v>
      </c>
    </row>
    <row r="125" spans="1:9">
      <c r="A125">
        <v>124</v>
      </c>
      <c r="F125" s="11" t="s">
        <v>354</v>
      </c>
      <c r="G125" s="9" t="str">
        <f t="shared" si="2"/>
        <v>'[Resource Assignment-WIP.xlsx]Resource'!$B</v>
      </c>
      <c r="H125" s="9" t="str">
        <f t="shared" si="3"/>
        <v>'[Resource Assignment-WIP.xlsx]Resource'!$G</v>
      </c>
      <c r="I125" s="17" t="s">
        <v>820</v>
      </c>
    </row>
    <row r="126" spans="1:9">
      <c r="A126">
        <v>125</v>
      </c>
      <c r="F126" s="11" t="s">
        <v>355</v>
      </c>
      <c r="G126" s="9" t="str">
        <f t="shared" si="2"/>
        <v>'[Resource Assignment-WIP.xlsx]Resource'!$B</v>
      </c>
      <c r="H126" s="9" t="str">
        <f t="shared" si="3"/>
        <v>'[Resource Assignment-WIP.xlsx]Resource'!$G</v>
      </c>
      <c r="I126" s="17" t="s">
        <v>820</v>
      </c>
    </row>
    <row r="127" spans="1:9">
      <c r="A127">
        <v>126</v>
      </c>
      <c r="F127" s="11" t="s">
        <v>356</v>
      </c>
      <c r="G127" s="9" t="str">
        <f t="shared" si="2"/>
        <v>'[Resource Assignment-WIP.xlsx]Resource'!$B</v>
      </c>
      <c r="H127" s="9" t="str">
        <f t="shared" si="3"/>
        <v>'[Resource Assignment-WIP.xlsx]Resource'!$G</v>
      </c>
      <c r="I127" s="17" t="s">
        <v>820</v>
      </c>
    </row>
    <row r="128" spans="1:9">
      <c r="A128">
        <v>127</v>
      </c>
      <c r="F128" s="11" t="s">
        <v>357</v>
      </c>
      <c r="G128" s="9" t="str">
        <f t="shared" si="2"/>
        <v>'[Resource Assignment-WIP.xlsx]Resource'!$B</v>
      </c>
      <c r="H128" s="9" t="str">
        <f t="shared" si="3"/>
        <v>'[Resource Assignment-WIP.xlsx]Resource'!$G</v>
      </c>
      <c r="I128" s="17" t="s">
        <v>820</v>
      </c>
    </row>
    <row r="129" spans="1:9">
      <c r="A129">
        <v>128</v>
      </c>
      <c r="F129" s="11" t="s">
        <v>358</v>
      </c>
      <c r="G129" s="9" t="str">
        <f t="shared" si="2"/>
        <v>'[Resource Assignment-WIP.xlsx]Resource'!$B</v>
      </c>
      <c r="H129" s="9" t="str">
        <f t="shared" si="3"/>
        <v>'[Resource Assignment-WIP.xlsx]Resource'!$G</v>
      </c>
      <c r="I129" s="17" t="s">
        <v>820</v>
      </c>
    </row>
    <row r="130" spans="1:9">
      <c r="A130">
        <v>129</v>
      </c>
      <c r="F130" s="11" t="s">
        <v>359</v>
      </c>
      <c r="G130" s="9" t="str">
        <f t="shared" ref="G130:G193" si="4">"'[Resource Assignment-WIP.xlsx]Resource'!$B"&amp;E130</f>
        <v>'[Resource Assignment-WIP.xlsx]Resource'!$B</v>
      </c>
      <c r="H130" s="9" t="str">
        <f t="shared" ref="H130:H193" si="5">"'[Resource Assignment-WIP.xlsx]Resource'!$G"&amp;E130</f>
        <v>'[Resource Assignment-WIP.xlsx]Resource'!$G</v>
      </c>
      <c r="I130" s="17" t="s">
        <v>820</v>
      </c>
    </row>
    <row r="131" spans="1:9">
      <c r="A131">
        <v>130</v>
      </c>
      <c r="F131" s="11" t="s">
        <v>360</v>
      </c>
      <c r="G131" s="9" t="str">
        <f t="shared" si="4"/>
        <v>'[Resource Assignment-WIP.xlsx]Resource'!$B</v>
      </c>
      <c r="H131" s="9" t="str">
        <f t="shared" si="5"/>
        <v>'[Resource Assignment-WIP.xlsx]Resource'!$G</v>
      </c>
      <c r="I131" s="17" t="s">
        <v>820</v>
      </c>
    </row>
    <row r="132" spans="1:9">
      <c r="A132">
        <v>131</v>
      </c>
      <c r="F132" s="11" t="s">
        <v>361</v>
      </c>
      <c r="G132" s="9" t="str">
        <f t="shared" si="4"/>
        <v>'[Resource Assignment-WIP.xlsx]Resource'!$B</v>
      </c>
      <c r="H132" s="9" t="str">
        <f t="shared" si="5"/>
        <v>'[Resource Assignment-WIP.xlsx]Resource'!$G</v>
      </c>
      <c r="I132" s="17" t="s">
        <v>820</v>
      </c>
    </row>
    <row r="133" spans="1:9">
      <c r="A133">
        <v>132</v>
      </c>
      <c r="F133" s="11" t="s">
        <v>362</v>
      </c>
      <c r="G133" s="9" t="str">
        <f t="shared" si="4"/>
        <v>'[Resource Assignment-WIP.xlsx]Resource'!$B</v>
      </c>
      <c r="H133" s="9" t="str">
        <f t="shared" si="5"/>
        <v>'[Resource Assignment-WIP.xlsx]Resource'!$G</v>
      </c>
      <c r="I133" s="17" t="s">
        <v>820</v>
      </c>
    </row>
    <row r="134" spans="1:9">
      <c r="A134">
        <v>133</v>
      </c>
      <c r="F134" s="11" t="s">
        <v>363</v>
      </c>
      <c r="G134" s="9" t="str">
        <f t="shared" si="4"/>
        <v>'[Resource Assignment-WIP.xlsx]Resource'!$B</v>
      </c>
      <c r="H134" s="9" t="str">
        <f t="shared" si="5"/>
        <v>'[Resource Assignment-WIP.xlsx]Resource'!$G</v>
      </c>
      <c r="I134" s="17" t="s">
        <v>820</v>
      </c>
    </row>
    <row r="135" spans="1:9">
      <c r="A135">
        <v>134</v>
      </c>
      <c r="F135" s="11" t="s">
        <v>364</v>
      </c>
      <c r="G135" s="9" t="str">
        <f t="shared" si="4"/>
        <v>'[Resource Assignment-WIP.xlsx]Resource'!$B</v>
      </c>
      <c r="H135" s="9" t="str">
        <f t="shared" si="5"/>
        <v>'[Resource Assignment-WIP.xlsx]Resource'!$G</v>
      </c>
      <c r="I135" s="17" t="s">
        <v>820</v>
      </c>
    </row>
    <row r="136" spans="1:9">
      <c r="A136">
        <v>135</v>
      </c>
      <c r="F136" s="11" t="s">
        <v>365</v>
      </c>
      <c r="G136" s="9" t="str">
        <f t="shared" si="4"/>
        <v>'[Resource Assignment-WIP.xlsx]Resource'!$B</v>
      </c>
      <c r="H136" s="9" t="str">
        <f t="shared" si="5"/>
        <v>'[Resource Assignment-WIP.xlsx]Resource'!$G</v>
      </c>
      <c r="I136" s="17" t="s">
        <v>820</v>
      </c>
    </row>
    <row r="137" spans="1:9">
      <c r="A137">
        <v>136</v>
      </c>
      <c r="F137" s="11" t="s">
        <v>366</v>
      </c>
      <c r="G137" s="9" t="str">
        <f t="shared" si="4"/>
        <v>'[Resource Assignment-WIP.xlsx]Resource'!$B</v>
      </c>
      <c r="H137" s="9" t="str">
        <f t="shared" si="5"/>
        <v>'[Resource Assignment-WIP.xlsx]Resource'!$G</v>
      </c>
      <c r="I137" s="17" t="s">
        <v>820</v>
      </c>
    </row>
    <row r="138" spans="1:9">
      <c r="A138">
        <v>137</v>
      </c>
      <c r="F138" s="11" t="s">
        <v>367</v>
      </c>
      <c r="G138" s="9" t="str">
        <f t="shared" si="4"/>
        <v>'[Resource Assignment-WIP.xlsx]Resource'!$B</v>
      </c>
      <c r="H138" s="9" t="str">
        <f t="shared" si="5"/>
        <v>'[Resource Assignment-WIP.xlsx]Resource'!$G</v>
      </c>
      <c r="I138" s="17" t="s">
        <v>820</v>
      </c>
    </row>
    <row r="139" spans="1:9">
      <c r="A139">
        <v>138</v>
      </c>
      <c r="F139" s="11" t="s">
        <v>368</v>
      </c>
      <c r="G139" s="9" t="str">
        <f t="shared" si="4"/>
        <v>'[Resource Assignment-WIP.xlsx]Resource'!$B</v>
      </c>
      <c r="H139" s="9" t="str">
        <f t="shared" si="5"/>
        <v>'[Resource Assignment-WIP.xlsx]Resource'!$G</v>
      </c>
      <c r="I139" s="17" t="s">
        <v>820</v>
      </c>
    </row>
    <row r="140" spans="1:9">
      <c r="A140">
        <v>139</v>
      </c>
      <c r="F140" s="11" t="s">
        <v>369</v>
      </c>
      <c r="G140" s="9" t="str">
        <f t="shared" si="4"/>
        <v>'[Resource Assignment-WIP.xlsx]Resource'!$B</v>
      </c>
      <c r="H140" s="9" t="str">
        <f t="shared" si="5"/>
        <v>'[Resource Assignment-WIP.xlsx]Resource'!$G</v>
      </c>
      <c r="I140" s="17" t="s">
        <v>820</v>
      </c>
    </row>
    <row r="141" spans="1:9">
      <c r="A141">
        <v>140</v>
      </c>
      <c r="F141" s="11" t="s">
        <v>370</v>
      </c>
      <c r="G141" s="9" t="str">
        <f t="shared" si="4"/>
        <v>'[Resource Assignment-WIP.xlsx]Resource'!$B</v>
      </c>
      <c r="H141" s="9" t="str">
        <f t="shared" si="5"/>
        <v>'[Resource Assignment-WIP.xlsx]Resource'!$G</v>
      </c>
      <c r="I141" s="17" t="s">
        <v>820</v>
      </c>
    </row>
    <row r="142" spans="1:9">
      <c r="A142">
        <v>141</v>
      </c>
      <c r="F142" s="11" t="s">
        <v>371</v>
      </c>
      <c r="G142" s="9" t="str">
        <f t="shared" si="4"/>
        <v>'[Resource Assignment-WIP.xlsx]Resource'!$B</v>
      </c>
      <c r="H142" s="9" t="str">
        <f t="shared" si="5"/>
        <v>'[Resource Assignment-WIP.xlsx]Resource'!$G</v>
      </c>
      <c r="I142" s="17" t="s">
        <v>820</v>
      </c>
    </row>
    <row r="143" spans="1:9">
      <c r="A143">
        <v>142</v>
      </c>
      <c r="F143" s="11" t="s">
        <v>372</v>
      </c>
      <c r="G143" s="9" t="str">
        <f t="shared" si="4"/>
        <v>'[Resource Assignment-WIP.xlsx]Resource'!$B</v>
      </c>
      <c r="H143" s="9" t="str">
        <f t="shared" si="5"/>
        <v>'[Resource Assignment-WIP.xlsx]Resource'!$G</v>
      </c>
      <c r="I143" s="17" t="s">
        <v>820</v>
      </c>
    </row>
    <row r="144" spans="1:9">
      <c r="A144">
        <v>143</v>
      </c>
      <c r="F144" s="11" t="s">
        <v>373</v>
      </c>
      <c r="G144" s="9" t="str">
        <f t="shared" si="4"/>
        <v>'[Resource Assignment-WIP.xlsx]Resource'!$B</v>
      </c>
      <c r="H144" s="9" t="str">
        <f t="shared" si="5"/>
        <v>'[Resource Assignment-WIP.xlsx]Resource'!$G</v>
      </c>
      <c r="I144" s="17" t="s">
        <v>820</v>
      </c>
    </row>
    <row r="145" spans="1:9">
      <c r="A145">
        <v>144</v>
      </c>
      <c r="F145" s="11" t="s">
        <v>374</v>
      </c>
      <c r="G145" s="9" t="str">
        <f t="shared" si="4"/>
        <v>'[Resource Assignment-WIP.xlsx]Resource'!$B</v>
      </c>
      <c r="H145" s="9" t="str">
        <f t="shared" si="5"/>
        <v>'[Resource Assignment-WIP.xlsx]Resource'!$G</v>
      </c>
      <c r="I145" s="17" t="s">
        <v>820</v>
      </c>
    </row>
    <row r="146" spans="1:9">
      <c r="A146">
        <v>145</v>
      </c>
      <c r="F146" s="11" t="s">
        <v>375</v>
      </c>
      <c r="G146" s="9" t="str">
        <f t="shared" si="4"/>
        <v>'[Resource Assignment-WIP.xlsx]Resource'!$B</v>
      </c>
      <c r="H146" s="9" t="str">
        <f t="shared" si="5"/>
        <v>'[Resource Assignment-WIP.xlsx]Resource'!$G</v>
      </c>
      <c r="I146" s="17" t="s">
        <v>820</v>
      </c>
    </row>
    <row r="147" spans="1:9">
      <c r="A147">
        <v>146</v>
      </c>
      <c r="F147" s="11" t="s">
        <v>376</v>
      </c>
      <c r="G147" s="9" t="str">
        <f t="shared" si="4"/>
        <v>'[Resource Assignment-WIP.xlsx]Resource'!$B</v>
      </c>
      <c r="H147" s="9" t="str">
        <f t="shared" si="5"/>
        <v>'[Resource Assignment-WIP.xlsx]Resource'!$G</v>
      </c>
      <c r="I147" s="17" t="s">
        <v>820</v>
      </c>
    </row>
    <row r="148" spans="1:9">
      <c r="A148">
        <v>147</v>
      </c>
      <c r="F148" s="11" t="s">
        <v>377</v>
      </c>
      <c r="G148" s="9" t="str">
        <f t="shared" si="4"/>
        <v>'[Resource Assignment-WIP.xlsx]Resource'!$B</v>
      </c>
      <c r="H148" s="9" t="str">
        <f t="shared" si="5"/>
        <v>'[Resource Assignment-WIP.xlsx]Resource'!$G</v>
      </c>
      <c r="I148" s="17" t="s">
        <v>820</v>
      </c>
    </row>
    <row r="149" spans="1:9">
      <c r="A149">
        <v>148</v>
      </c>
      <c r="F149" s="11" t="s">
        <v>378</v>
      </c>
      <c r="G149" s="9" t="str">
        <f t="shared" si="4"/>
        <v>'[Resource Assignment-WIP.xlsx]Resource'!$B</v>
      </c>
      <c r="H149" s="9" t="str">
        <f t="shared" si="5"/>
        <v>'[Resource Assignment-WIP.xlsx]Resource'!$G</v>
      </c>
      <c r="I149" s="17" t="s">
        <v>820</v>
      </c>
    </row>
    <row r="150" spans="1:9">
      <c r="A150">
        <v>149</v>
      </c>
      <c r="F150" s="11" t="s">
        <v>379</v>
      </c>
      <c r="G150" s="9" t="str">
        <f t="shared" si="4"/>
        <v>'[Resource Assignment-WIP.xlsx]Resource'!$B</v>
      </c>
      <c r="H150" s="9" t="str">
        <f t="shared" si="5"/>
        <v>'[Resource Assignment-WIP.xlsx]Resource'!$G</v>
      </c>
      <c r="I150" s="17" t="s">
        <v>820</v>
      </c>
    </row>
    <row r="151" spans="1:9">
      <c r="A151">
        <v>150</v>
      </c>
      <c r="F151" s="11" t="s">
        <v>380</v>
      </c>
      <c r="G151" s="9" t="str">
        <f t="shared" si="4"/>
        <v>'[Resource Assignment-WIP.xlsx]Resource'!$B</v>
      </c>
      <c r="H151" s="9" t="str">
        <f t="shared" si="5"/>
        <v>'[Resource Assignment-WIP.xlsx]Resource'!$G</v>
      </c>
      <c r="I151" s="17" t="s">
        <v>820</v>
      </c>
    </row>
    <row r="152" spans="1:9">
      <c r="A152">
        <v>151</v>
      </c>
      <c r="F152" s="11" t="s">
        <v>381</v>
      </c>
      <c r="G152" s="9" t="str">
        <f t="shared" si="4"/>
        <v>'[Resource Assignment-WIP.xlsx]Resource'!$B</v>
      </c>
      <c r="H152" s="9" t="str">
        <f t="shared" si="5"/>
        <v>'[Resource Assignment-WIP.xlsx]Resource'!$G</v>
      </c>
      <c r="I152" s="17" t="s">
        <v>820</v>
      </c>
    </row>
    <row r="153" spans="1:9">
      <c r="A153">
        <v>152</v>
      </c>
      <c r="F153" s="11" t="s">
        <v>382</v>
      </c>
      <c r="G153" s="9" t="str">
        <f t="shared" si="4"/>
        <v>'[Resource Assignment-WIP.xlsx]Resource'!$B</v>
      </c>
      <c r="H153" s="9" t="str">
        <f t="shared" si="5"/>
        <v>'[Resource Assignment-WIP.xlsx]Resource'!$G</v>
      </c>
      <c r="I153" s="17" t="s">
        <v>820</v>
      </c>
    </row>
    <row r="154" spans="1:9">
      <c r="A154">
        <v>153</v>
      </c>
      <c r="F154" s="11" t="s">
        <v>383</v>
      </c>
      <c r="G154" s="9" t="str">
        <f t="shared" si="4"/>
        <v>'[Resource Assignment-WIP.xlsx]Resource'!$B</v>
      </c>
      <c r="H154" s="9" t="str">
        <f t="shared" si="5"/>
        <v>'[Resource Assignment-WIP.xlsx]Resource'!$G</v>
      </c>
      <c r="I154" s="17" t="s">
        <v>820</v>
      </c>
    </row>
    <row r="155" spans="1:9">
      <c r="A155">
        <v>154</v>
      </c>
      <c r="F155" s="11" t="s">
        <v>384</v>
      </c>
      <c r="G155" s="9" t="str">
        <f t="shared" si="4"/>
        <v>'[Resource Assignment-WIP.xlsx]Resource'!$B</v>
      </c>
      <c r="H155" s="9" t="str">
        <f t="shared" si="5"/>
        <v>'[Resource Assignment-WIP.xlsx]Resource'!$G</v>
      </c>
      <c r="I155" s="17" t="s">
        <v>820</v>
      </c>
    </row>
    <row r="156" spans="1:9">
      <c r="A156">
        <v>155</v>
      </c>
      <c r="F156" s="11" t="s">
        <v>385</v>
      </c>
      <c r="G156" s="9" t="str">
        <f t="shared" si="4"/>
        <v>'[Resource Assignment-WIP.xlsx]Resource'!$B</v>
      </c>
      <c r="H156" s="9" t="str">
        <f t="shared" si="5"/>
        <v>'[Resource Assignment-WIP.xlsx]Resource'!$G</v>
      </c>
      <c r="I156" s="17" t="s">
        <v>820</v>
      </c>
    </row>
    <row r="157" spans="1:9">
      <c r="A157">
        <v>156</v>
      </c>
      <c r="F157" s="11" t="s">
        <v>386</v>
      </c>
      <c r="G157" s="9" t="str">
        <f t="shared" si="4"/>
        <v>'[Resource Assignment-WIP.xlsx]Resource'!$B</v>
      </c>
      <c r="H157" s="9" t="str">
        <f t="shared" si="5"/>
        <v>'[Resource Assignment-WIP.xlsx]Resource'!$G</v>
      </c>
      <c r="I157" s="17" t="s">
        <v>820</v>
      </c>
    </row>
    <row r="158" spans="1:9">
      <c r="A158">
        <v>157</v>
      </c>
      <c r="F158" s="11" t="s">
        <v>387</v>
      </c>
      <c r="G158" s="9" t="str">
        <f t="shared" si="4"/>
        <v>'[Resource Assignment-WIP.xlsx]Resource'!$B</v>
      </c>
      <c r="H158" s="9" t="str">
        <f t="shared" si="5"/>
        <v>'[Resource Assignment-WIP.xlsx]Resource'!$G</v>
      </c>
      <c r="I158" s="17" t="s">
        <v>820</v>
      </c>
    </row>
    <row r="159" spans="1:9">
      <c r="A159">
        <v>158</v>
      </c>
      <c r="F159" s="11" t="s">
        <v>388</v>
      </c>
      <c r="G159" s="9" t="str">
        <f t="shared" si="4"/>
        <v>'[Resource Assignment-WIP.xlsx]Resource'!$B</v>
      </c>
      <c r="H159" s="9" t="str">
        <f t="shared" si="5"/>
        <v>'[Resource Assignment-WIP.xlsx]Resource'!$G</v>
      </c>
      <c r="I159" s="17" t="s">
        <v>820</v>
      </c>
    </row>
    <row r="160" spans="1:9">
      <c r="A160">
        <v>159</v>
      </c>
      <c r="F160" s="11" t="s">
        <v>389</v>
      </c>
      <c r="G160" s="9" t="str">
        <f t="shared" si="4"/>
        <v>'[Resource Assignment-WIP.xlsx]Resource'!$B</v>
      </c>
      <c r="H160" s="9" t="str">
        <f t="shared" si="5"/>
        <v>'[Resource Assignment-WIP.xlsx]Resource'!$G</v>
      </c>
      <c r="I160" s="17" t="s">
        <v>820</v>
      </c>
    </row>
    <row r="161" spans="1:9">
      <c r="A161">
        <v>160</v>
      </c>
      <c r="F161" s="11" t="s">
        <v>390</v>
      </c>
      <c r="G161" s="9" t="str">
        <f t="shared" si="4"/>
        <v>'[Resource Assignment-WIP.xlsx]Resource'!$B</v>
      </c>
      <c r="H161" s="9" t="str">
        <f t="shared" si="5"/>
        <v>'[Resource Assignment-WIP.xlsx]Resource'!$G</v>
      </c>
      <c r="I161" s="17" t="s">
        <v>820</v>
      </c>
    </row>
    <row r="162" spans="1:9">
      <c r="A162">
        <v>161</v>
      </c>
      <c r="F162" s="11" t="s">
        <v>391</v>
      </c>
      <c r="G162" s="9" t="str">
        <f t="shared" si="4"/>
        <v>'[Resource Assignment-WIP.xlsx]Resource'!$B</v>
      </c>
      <c r="H162" s="9" t="str">
        <f t="shared" si="5"/>
        <v>'[Resource Assignment-WIP.xlsx]Resource'!$G</v>
      </c>
      <c r="I162" s="17" t="s">
        <v>820</v>
      </c>
    </row>
    <row r="163" spans="1:9">
      <c r="A163">
        <v>162</v>
      </c>
      <c r="F163" s="11" t="s">
        <v>392</v>
      </c>
      <c r="G163" s="9" t="str">
        <f t="shared" si="4"/>
        <v>'[Resource Assignment-WIP.xlsx]Resource'!$B</v>
      </c>
      <c r="H163" s="9" t="str">
        <f t="shared" si="5"/>
        <v>'[Resource Assignment-WIP.xlsx]Resource'!$G</v>
      </c>
      <c r="I163" s="17" t="s">
        <v>820</v>
      </c>
    </row>
    <row r="164" spans="1:9">
      <c r="A164">
        <v>163</v>
      </c>
      <c r="F164" s="11" t="s">
        <v>7</v>
      </c>
      <c r="G164" s="9" t="str">
        <f t="shared" si="4"/>
        <v>'[Resource Assignment-WIP.xlsx]Resource'!$B</v>
      </c>
      <c r="H164" s="9" t="str">
        <f t="shared" si="5"/>
        <v>'[Resource Assignment-WIP.xlsx]Resource'!$G</v>
      </c>
      <c r="I164" s="17" t="s">
        <v>820</v>
      </c>
    </row>
    <row r="165" spans="1:9">
      <c r="A165">
        <v>164</v>
      </c>
      <c r="F165" s="11" t="s">
        <v>8</v>
      </c>
      <c r="G165" s="9" t="str">
        <f t="shared" si="4"/>
        <v>'[Resource Assignment-WIP.xlsx]Resource'!$B</v>
      </c>
      <c r="H165" s="9" t="str">
        <f t="shared" si="5"/>
        <v>'[Resource Assignment-WIP.xlsx]Resource'!$G</v>
      </c>
      <c r="I165" s="17" t="s">
        <v>820</v>
      </c>
    </row>
    <row r="166" spans="1:9">
      <c r="A166">
        <v>165</v>
      </c>
      <c r="F166" s="11" t="s">
        <v>9</v>
      </c>
      <c r="G166" s="9" t="str">
        <f t="shared" si="4"/>
        <v>'[Resource Assignment-WIP.xlsx]Resource'!$B</v>
      </c>
      <c r="H166" s="9" t="str">
        <f t="shared" si="5"/>
        <v>'[Resource Assignment-WIP.xlsx]Resource'!$G</v>
      </c>
      <c r="I166" s="17" t="s">
        <v>820</v>
      </c>
    </row>
    <row r="167" spans="1:9">
      <c r="A167">
        <v>166</v>
      </c>
      <c r="F167" s="11" t="s">
        <v>10</v>
      </c>
      <c r="G167" s="9" t="str">
        <f t="shared" si="4"/>
        <v>'[Resource Assignment-WIP.xlsx]Resource'!$B</v>
      </c>
      <c r="H167" s="9" t="str">
        <f t="shared" si="5"/>
        <v>'[Resource Assignment-WIP.xlsx]Resource'!$G</v>
      </c>
      <c r="I167" s="17" t="s">
        <v>820</v>
      </c>
    </row>
    <row r="168" spans="1:9">
      <c r="A168">
        <v>167</v>
      </c>
      <c r="F168" s="11" t="s">
        <v>11</v>
      </c>
      <c r="G168" s="9" t="str">
        <f t="shared" si="4"/>
        <v>'[Resource Assignment-WIP.xlsx]Resource'!$B</v>
      </c>
      <c r="H168" s="9" t="str">
        <f t="shared" si="5"/>
        <v>'[Resource Assignment-WIP.xlsx]Resource'!$G</v>
      </c>
      <c r="I168" s="17" t="s">
        <v>820</v>
      </c>
    </row>
    <row r="169" spans="1:9">
      <c r="A169">
        <v>168</v>
      </c>
      <c r="F169" s="11" t="s">
        <v>12</v>
      </c>
      <c r="G169" s="9" t="str">
        <f t="shared" si="4"/>
        <v>'[Resource Assignment-WIP.xlsx]Resource'!$B</v>
      </c>
      <c r="H169" s="9" t="str">
        <f t="shared" si="5"/>
        <v>'[Resource Assignment-WIP.xlsx]Resource'!$G</v>
      </c>
      <c r="I169" s="17" t="s">
        <v>820</v>
      </c>
    </row>
    <row r="170" spans="1:9">
      <c r="A170">
        <v>169</v>
      </c>
      <c r="F170" s="11" t="s">
        <v>13</v>
      </c>
      <c r="G170" s="9" t="str">
        <f t="shared" si="4"/>
        <v>'[Resource Assignment-WIP.xlsx]Resource'!$B</v>
      </c>
      <c r="H170" s="9" t="str">
        <f t="shared" si="5"/>
        <v>'[Resource Assignment-WIP.xlsx]Resource'!$G</v>
      </c>
      <c r="I170" s="17" t="s">
        <v>820</v>
      </c>
    </row>
    <row r="171" spans="1:9">
      <c r="A171">
        <v>170</v>
      </c>
      <c r="F171" s="11" t="s">
        <v>14</v>
      </c>
      <c r="G171" s="9" t="str">
        <f t="shared" si="4"/>
        <v>'[Resource Assignment-WIP.xlsx]Resource'!$B</v>
      </c>
      <c r="H171" s="9" t="str">
        <f t="shared" si="5"/>
        <v>'[Resource Assignment-WIP.xlsx]Resource'!$G</v>
      </c>
      <c r="I171" s="17" t="s">
        <v>820</v>
      </c>
    </row>
    <row r="172" spans="1:9">
      <c r="A172">
        <v>171</v>
      </c>
      <c r="F172" s="11" t="s">
        <v>15</v>
      </c>
      <c r="G172" s="9" t="str">
        <f t="shared" si="4"/>
        <v>'[Resource Assignment-WIP.xlsx]Resource'!$B</v>
      </c>
      <c r="H172" s="9" t="str">
        <f t="shared" si="5"/>
        <v>'[Resource Assignment-WIP.xlsx]Resource'!$G</v>
      </c>
      <c r="I172" s="17" t="s">
        <v>820</v>
      </c>
    </row>
    <row r="173" spans="1:9">
      <c r="A173">
        <v>172</v>
      </c>
      <c r="F173" s="11" t="s">
        <v>16</v>
      </c>
      <c r="G173" s="9" t="str">
        <f t="shared" si="4"/>
        <v>'[Resource Assignment-WIP.xlsx]Resource'!$B</v>
      </c>
      <c r="H173" s="9" t="str">
        <f t="shared" si="5"/>
        <v>'[Resource Assignment-WIP.xlsx]Resource'!$G</v>
      </c>
      <c r="I173" s="17" t="s">
        <v>820</v>
      </c>
    </row>
    <row r="174" spans="1:9">
      <c r="A174">
        <v>173</v>
      </c>
      <c r="F174" s="11" t="s">
        <v>17</v>
      </c>
      <c r="G174" s="9" t="str">
        <f t="shared" si="4"/>
        <v>'[Resource Assignment-WIP.xlsx]Resource'!$B</v>
      </c>
      <c r="H174" s="9" t="str">
        <f t="shared" si="5"/>
        <v>'[Resource Assignment-WIP.xlsx]Resource'!$G</v>
      </c>
      <c r="I174" s="17" t="s">
        <v>820</v>
      </c>
    </row>
    <row r="175" spans="1:9">
      <c r="A175">
        <v>174</v>
      </c>
      <c r="F175" s="11" t="s">
        <v>18</v>
      </c>
      <c r="G175" s="9" t="str">
        <f t="shared" si="4"/>
        <v>'[Resource Assignment-WIP.xlsx]Resource'!$B</v>
      </c>
      <c r="H175" s="9" t="str">
        <f t="shared" si="5"/>
        <v>'[Resource Assignment-WIP.xlsx]Resource'!$G</v>
      </c>
      <c r="I175" s="17" t="s">
        <v>820</v>
      </c>
    </row>
    <row r="176" spans="1:9">
      <c r="A176">
        <v>175</v>
      </c>
      <c r="F176" s="11" t="s">
        <v>19</v>
      </c>
      <c r="G176" s="9" t="str">
        <f t="shared" si="4"/>
        <v>'[Resource Assignment-WIP.xlsx]Resource'!$B</v>
      </c>
      <c r="H176" s="9" t="str">
        <f t="shared" si="5"/>
        <v>'[Resource Assignment-WIP.xlsx]Resource'!$G</v>
      </c>
      <c r="I176" s="17" t="s">
        <v>820</v>
      </c>
    </row>
    <row r="177" spans="1:9">
      <c r="A177">
        <v>176</v>
      </c>
      <c r="F177" s="11" t="s">
        <v>20</v>
      </c>
      <c r="G177" s="9" t="str">
        <f t="shared" si="4"/>
        <v>'[Resource Assignment-WIP.xlsx]Resource'!$B</v>
      </c>
      <c r="H177" s="9" t="str">
        <f t="shared" si="5"/>
        <v>'[Resource Assignment-WIP.xlsx]Resource'!$G</v>
      </c>
      <c r="I177" s="17" t="s">
        <v>820</v>
      </c>
    </row>
    <row r="178" spans="1:9">
      <c r="A178">
        <v>177</v>
      </c>
      <c r="F178" s="11" t="s">
        <v>21</v>
      </c>
      <c r="G178" s="9" t="str">
        <f t="shared" si="4"/>
        <v>'[Resource Assignment-WIP.xlsx]Resource'!$B</v>
      </c>
      <c r="H178" s="9" t="str">
        <f t="shared" si="5"/>
        <v>'[Resource Assignment-WIP.xlsx]Resource'!$G</v>
      </c>
      <c r="I178" s="17" t="s">
        <v>820</v>
      </c>
    </row>
    <row r="179" spans="1:9">
      <c r="A179">
        <v>178</v>
      </c>
      <c r="F179" s="11" t="s">
        <v>22</v>
      </c>
      <c r="G179" s="9" t="str">
        <f t="shared" si="4"/>
        <v>'[Resource Assignment-WIP.xlsx]Resource'!$B</v>
      </c>
      <c r="H179" s="9" t="str">
        <f t="shared" si="5"/>
        <v>'[Resource Assignment-WIP.xlsx]Resource'!$G</v>
      </c>
      <c r="I179" s="17" t="s">
        <v>820</v>
      </c>
    </row>
    <row r="180" spans="1:9">
      <c r="A180">
        <v>179</v>
      </c>
      <c r="F180" s="11" t="s">
        <v>23</v>
      </c>
      <c r="G180" s="9" t="str">
        <f t="shared" si="4"/>
        <v>'[Resource Assignment-WIP.xlsx]Resource'!$B</v>
      </c>
      <c r="H180" s="9" t="str">
        <f t="shared" si="5"/>
        <v>'[Resource Assignment-WIP.xlsx]Resource'!$G</v>
      </c>
      <c r="I180" s="17" t="s">
        <v>820</v>
      </c>
    </row>
    <row r="181" spans="1:9">
      <c r="A181">
        <v>180</v>
      </c>
      <c r="F181" s="11" t="s">
        <v>24</v>
      </c>
      <c r="G181" s="9" t="str">
        <f t="shared" si="4"/>
        <v>'[Resource Assignment-WIP.xlsx]Resource'!$B</v>
      </c>
      <c r="H181" s="9" t="str">
        <f t="shared" si="5"/>
        <v>'[Resource Assignment-WIP.xlsx]Resource'!$G</v>
      </c>
      <c r="I181" s="17" t="s">
        <v>820</v>
      </c>
    </row>
    <row r="182" spans="1:9">
      <c r="A182">
        <v>181</v>
      </c>
      <c r="F182" s="11" t="s">
        <v>25</v>
      </c>
      <c r="G182" s="9" t="str">
        <f t="shared" si="4"/>
        <v>'[Resource Assignment-WIP.xlsx]Resource'!$B</v>
      </c>
      <c r="H182" s="9" t="str">
        <f t="shared" si="5"/>
        <v>'[Resource Assignment-WIP.xlsx]Resource'!$G</v>
      </c>
      <c r="I182" s="17" t="s">
        <v>820</v>
      </c>
    </row>
    <row r="183" spans="1:9">
      <c r="A183">
        <v>182</v>
      </c>
      <c r="F183" s="11" t="s">
        <v>393</v>
      </c>
      <c r="G183" s="9" t="str">
        <f t="shared" si="4"/>
        <v>'[Resource Assignment-WIP.xlsx]Resource'!$B</v>
      </c>
      <c r="H183" s="9" t="str">
        <f t="shared" si="5"/>
        <v>'[Resource Assignment-WIP.xlsx]Resource'!$G</v>
      </c>
      <c r="I183" s="17" t="s">
        <v>820</v>
      </c>
    </row>
    <row r="184" spans="1:9">
      <c r="A184">
        <v>183</v>
      </c>
      <c r="F184" s="12" t="s">
        <v>394</v>
      </c>
      <c r="G184" s="9" t="str">
        <f t="shared" si="4"/>
        <v>'[Resource Assignment-WIP.xlsx]Resource'!$B</v>
      </c>
      <c r="H184" s="9" t="str">
        <f t="shared" si="5"/>
        <v>'[Resource Assignment-WIP.xlsx]Resource'!$G</v>
      </c>
      <c r="I184" s="17" t="s">
        <v>820</v>
      </c>
    </row>
    <row r="185" spans="1:9">
      <c r="A185">
        <v>184</v>
      </c>
      <c r="F185" s="11" t="s">
        <v>395</v>
      </c>
      <c r="G185" s="9" t="str">
        <f t="shared" si="4"/>
        <v>'[Resource Assignment-WIP.xlsx]Resource'!$B</v>
      </c>
      <c r="H185" s="9" t="str">
        <f t="shared" si="5"/>
        <v>'[Resource Assignment-WIP.xlsx]Resource'!$G</v>
      </c>
      <c r="I185" s="17" t="s">
        <v>820</v>
      </c>
    </row>
    <row r="186" spans="1:9">
      <c r="A186">
        <v>185</v>
      </c>
      <c r="F186" s="11" t="s">
        <v>396</v>
      </c>
      <c r="G186" s="9" t="str">
        <f t="shared" si="4"/>
        <v>'[Resource Assignment-WIP.xlsx]Resource'!$B</v>
      </c>
      <c r="H186" s="9" t="str">
        <f t="shared" si="5"/>
        <v>'[Resource Assignment-WIP.xlsx]Resource'!$G</v>
      </c>
      <c r="I186" s="17" t="s">
        <v>820</v>
      </c>
    </row>
    <row r="187" spans="1:9">
      <c r="A187">
        <v>186</v>
      </c>
      <c r="F187" s="11" t="s">
        <v>397</v>
      </c>
      <c r="G187" s="9" t="str">
        <f t="shared" si="4"/>
        <v>'[Resource Assignment-WIP.xlsx]Resource'!$B</v>
      </c>
      <c r="H187" s="9" t="str">
        <f t="shared" si="5"/>
        <v>'[Resource Assignment-WIP.xlsx]Resource'!$G</v>
      </c>
      <c r="I187" s="17" t="s">
        <v>820</v>
      </c>
    </row>
    <row r="188" spans="1:9">
      <c r="A188">
        <v>187</v>
      </c>
      <c r="F188" s="11" t="s">
        <v>398</v>
      </c>
      <c r="G188" s="9" t="str">
        <f t="shared" si="4"/>
        <v>'[Resource Assignment-WIP.xlsx]Resource'!$B</v>
      </c>
      <c r="H188" s="9" t="str">
        <f t="shared" si="5"/>
        <v>'[Resource Assignment-WIP.xlsx]Resource'!$G</v>
      </c>
      <c r="I188" s="17" t="s">
        <v>820</v>
      </c>
    </row>
    <row r="189" spans="1:9">
      <c r="A189">
        <v>188</v>
      </c>
      <c r="F189" s="11" t="s">
        <v>399</v>
      </c>
      <c r="G189" s="9" t="str">
        <f t="shared" si="4"/>
        <v>'[Resource Assignment-WIP.xlsx]Resource'!$B</v>
      </c>
      <c r="H189" s="9" t="str">
        <f t="shared" si="5"/>
        <v>'[Resource Assignment-WIP.xlsx]Resource'!$G</v>
      </c>
      <c r="I189" s="17" t="s">
        <v>820</v>
      </c>
    </row>
    <row r="190" spans="1:9">
      <c r="A190">
        <v>189</v>
      </c>
      <c r="F190" s="11" t="s">
        <v>400</v>
      </c>
      <c r="G190" s="9" t="str">
        <f t="shared" si="4"/>
        <v>'[Resource Assignment-WIP.xlsx]Resource'!$B</v>
      </c>
      <c r="H190" s="9" t="str">
        <f t="shared" si="5"/>
        <v>'[Resource Assignment-WIP.xlsx]Resource'!$G</v>
      </c>
      <c r="I190" s="17" t="s">
        <v>820</v>
      </c>
    </row>
    <row r="191" spans="1:9">
      <c r="A191">
        <v>190</v>
      </c>
      <c r="F191" s="11" t="s">
        <v>401</v>
      </c>
      <c r="G191" s="9" t="str">
        <f t="shared" si="4"/>
        <v>'[Resource Assignment-WIP.xlsx]Resource'!$B</v>
      </c>
      <c r="H191" s="9" t="str">
        <f t="shared" si="5"/>
        <v>'[Resource Assignment-WIP.xlsx]Resource'!$G</v>
      </c>
      <c r="I191" s="17" t="s">
        <v>820</v>
      </c>
    </row>
    <row r="192" spans="1:9">
      <c r="A192">
        <v>191</v>
      </c>
      <c r="F192" s="11" t="s">
        <v>402</v>
      </c>
      <c r="G192" s="9" t="str">
        <f t="shared" si="4"/>
        <v>'[Resource Assignment-WIP.xlsx]Resource'!$B</v>
      </c>
      <c r="H192" s="9" t="str">
        <f t="shared" si="5"/>
        <v>'[Resource Assignment-WIP.xlsx]Resource'!$G</v>
      </c>
      <c r="I192" s="17" t="s">
        <v>820</v>
      </c>
    </row>
    <row r="193" spans="1:9">
      <c r="A193">
        <v>192</v>
      </c>
      <c r="F193" s="11" t="s">
        <v>403</v>
      </c>
      <c r="G193" s="9" t="str">
        <f t="shared" si="4"/>
        <v>'[Resource Assignment-WIP.xlsx]Resource'!$B</v>
      </c>
      <c r="H193" s="9" t="str">
        <f t="shared" si="5"/>
        <v>'[Resource Assignment-WIP.xlsx]Resource'!$G</v>
      </c>
      <c r="I193" s="17" t="s">
        <v>820</v>
      </c>
    </row>
    <row r="194" spans="1:9">
      <c r="A194">
        <v>193</v>
      </c>
      <c r="F194" s="11" t="s">
        <v>404</v>
      </c>
      <c r="G194" s="9" t="str">
        <f t="shared" ref="G194:G257" si="6">"'[Resource Assignment-WIP.xlsx]Resource'!$B"&amp;E194</f>
        <v>'[Resource Assignment-WIP.xlsx]Resource'!$B</v>
      </c>
      <c r="H194" s="9" t="str">
        <f t="shared" ref="H194:H257" si="7">"'[Resource Assignment-WIP.xlsx]Resource'!$G"&amp;E194</f>
        <v>'[Resource Assignment-WIP.xlsx]Resource'!$G</v>
      </c>
      <c r="I194" s="17" t="s">
        <v>820</v>
      </c>
    </row>
    <row r="195" spans="1:9">
      <c r="A195">
        <v>194</v>
      </c>
      <c r="F195" s="11" t="s">
        <v>405</v>
      </c>
      <c r="G195" s="9" t="str">
        <f t="shared" si="6"/>
        <v>'[Resource Assignment-WIP.xlsx]Resource'!$B</v>
      </c>
      <c r="H195" s="9" t="str">
        <f t="shared" si="7"/>
        <v>'[Resource Assignment-WIP.xlsx]Resource'!$G</v>
      </c>
      <c r="I195" s="17" t="s">
        <v>820</v>
      </c>
    </row>
    <row r="196" spans="1:9">
      <c r="A196">
        <v>195</v>
      </c>
      <c r="F196" s="11" t="s">
        <v>406</v>
      </c>
      <c r="G196" s="9" t="str">
        <f t="shared" si="6"/>
        <v>'[Resource Assignment-WIP.xlsx]Resource'!$B</v>
      </c>
      <c r="H196" s="9" t="str">
        <f t="shared" si="7"/>
        <v>'[Resource Assignment-WIP.xlsx]Resource'!$G</v>
      </c>
      <c r="I196" s="17" t="s">
        <v>820</v>
      </c>
    </row>
    <row r="197" spans="1:9">
      <c r="A197">
        <v>196</v>
      </c>
      <c r="F197" s="11" t="s">
        <v>407</v>
      </c>
      <c r="G197" s="9" t="str">
        <f t="shared" si="6"/>
        <v>'[Resource Assignment-WIP.xlsx]Resource'!$B</v>
      </c>
      <c r="H197" s="9" t="str">
        <f t="shared" si="7"/>
        <v>'[Resource Assignment-WIP.xlsx]Resource'!$G</v>
      </c>
      <c r="I197" s="17" t="s">
        <v>820</v>
      </c>
    </row>
    <row r="198" spans="1:9">
      <c r="A198">
        <v>197</v>
      </c>
      <c r="F198" s="11" t="s">
        <v>408</v>
      </c>
      <c r="G198" s="9" t="str">
        <f t="shared" si="6"/>
        <v>'[Resource Assignment-WIP.xlsx]Resource'!$B</v>
      </c>
      <c r="H198" s="9" t="str">
        <f t="shared" si="7"/>
        <v>'[Resource Assignment-WIP.xlsx]Resource'!$G</v>
      </c>
      <c r="I198" s="17" t="s">
        <v>820</v>
      </c>
    </row>
    <row r="199" spans="1:9">
      <c r="A199">
        <v>198</v>
      </c>
      <c r="F199" s="11" t="s">
        <v>409</v>
      </c>
      <c r="G199" s="9" t="str">
        <f t="shared" si="6"/>
        <v>'[Resource Assignment-WIP.xlsx]Resource'!$B</v>
      </c>
      <c r="H199" s="9" t="str">
        <f t="shared" si="7"/>
        <v>'[Resource Assignment-WIP.xlsx]Resource'!$G</v>
      </c>
      <c r="I199" s="17" t="s">
        <v>820</v>
      </c>
    </row>
    <row r="200" spans="1:9">
      <c r="A200">
        <v>199</v>
      </c>
      <c r="F200" s="11" t="s">
        <v>410</v>
      </c>
      <c r="G200" s="9" t="str">
        <f t="shared" si="6"/>
        <v>'[Resource Assignment-WIP.xlsx]Resource'!$B</v>
      </c>
      <c r="H200" s="9" t="str">
        <f t="shared" si="7"/>
        <v>'[Resource Assignment-WIP.xlsx]Resource'!$G</v>
      </c>
      <c r="I200" s="17" t="s">
        <v>820</v>
      </c>
    </row>
    <row r="201" spans="1:9">
      <c r="A201">
        <v>200</v>
      </c>
      <c r="F201" s="11" t="s">
        <v>411</v>
      </c>
      <c r="G201" s="9" t="str">
        <f t="shared" si="6"/>
        <v>'[Resource Assignment-WIP.xlsx]Resource'!$B</v>
      </c>
      <c r="H201" s="9" t="str">
        <f t="shared" si="7"/>
        <v>'[Resource Assignment-WIP.xlsx]Resource'!$G</v>
      </c>
      <c r="I201" s="17" t="s">
        <v>820</v>
      </c>
    </row>
    <row r="202" spans="1:9">
      <c r="A202">
        <v>201</v>
      </c>
      <c r="F202" s="11" t="s">
        <v>412</v>
      </c>
      <c r="G202" s="9" t="str">
        <f t="shared" si="6"/>
        <v>'[Resource Assignment-WIP.xlsx]Resource'!$B</v>
      </c>
      <c r="H202" s="9" t="str">
        <f t="shared" si="7"/>
        <v>'[Resource Assignment-WIP.xlsx]Resource'!$G</v>
      </c>
      <c r="I202" s="17" t="s">
        <v>820</v>
      </c>
    </row>
    <row r="203" spans="1:9">
      <c r="A203">
        <v>202</v>
      </c>
      <c r="F203" s="11" t="s">
        <v>413</v>
      </c>
      <c r="G203" s="9" t="str">
        <f t="shared" si="6"/>
        <v>'[Resource Assignment-WIP.xlsx]Resource'!$B</v>
      </c>
      <c r="H203" s="9" t="str">
        <f t="shared" si="7"/>
        <v>'[Resource Assignment-WIP.xlsx]Resource'!$G</v>
      </c>
      <c r="I203" s="17" t="s">
        <v>820</v>
      </c>
    </row>
    <row r="204" spans="1:9">
      <c r="A204">
        <v>203</v>
      </c>
      <c r="F204" s="11" t="s">
        <v>414</v>
      </c>
      <c r="G204" s="9" t="str">
        <f t="shared" si="6"/>
        <v>'[Resource Assignment-WIP.xlsx]Resource'!$B</v>
      </c>
      <c r="H204" s="9" t="str">
        <f t="shared" si="7"/>
        <v>'[Resource Assignment-WIP.xlsx]Resource'!$G</v>
      </c>
      <c r="I204" s="17" t="s">
        <v>820</v>
      </c>
    </row>
    <row r="205" spans="1:9">
      <c r="A205">
        <v>204</v>
      </c>
      <c r="F205" s="11" t="s">
        <v>415</v>
      </c>
      <c r="G205" s="9" t="str">
        <f t="shared" si="6"/>
        <v>'[Resource Assignment-WIP.xlsx]Resource'!$B</v>
      </c>
      <c r="H205" s="9" t="str">
        <f t="shared" si="7"/>
        <v>'[Resource Assignment-WIP.xlsx]Resource'!$G</v>
      </c>
      <c r="I205" s="17" t="s">
        <v>820</v>
      </c>
    </row>
    <row r="206" spans="1:9">
      <c r="A206">
        <v>205</v>
      </c>
      <c r="F206" s="12" t="s">
        <v>416</v>
      </c>
      <c r="G206" s="9" t="str">
        <f t="shared" si="6"/>
        <v>'[Resource Assignment-WIP.xlsx]Resource'!$B</v>
      </c>
      <c r="H206" s="9" t="str">
        <f t="shared" si="7"/>
        <v>'[Resource Assignment-WIP.xlsx]Resource'!$G</v>
      </c>
      <c r="I206" s="17" t="s">
        <v>820</v>
      </c>
    </row>
    <row r="207" spans="1:9">
      <c r="A207">
        <v>206</v>
      </c>
      <c r="F207" s="11" t="s">
        <v>417</v>
      </c>
      <c r="G207" s="9" t="str">
        <f t="shared" si="6"/>
        <v>'[Resource Assignment-WIP.xlsx]Resource'!$B</v>
      </c>
      <c r="H207" s="9" t="str">
        <f t="shared" si="7"/>
        <v>'[Resource Assignment-WIP.xlsx]Resource'!$G</v>
      </c>
      <c r="I207" s="17" t="s">
        <v>820</v>
      </c>
    </row>
    <row r="208" spans="1:9">
      <c r="A208">
        <v>207</v>
      </c>
      <c r="F208" s="11" t="s">
        <v>418</v>
      </c>
      <c r="G208" s="9" t="str">
        <f t="shared" si="6"/>
        <v>'[Resource Assignment-WIP.xlsx]Resource'!$B</v>
      </c>
      <c r="H208" s="9" t="str">
        <f t="shared" si="7"/>
        <v>'[Resource Assignment-WIP.xlsx]Resource'!$G</v>
      </c>
      <c r="I208" s="17" t="s">
        <v>820</v>
      </c>
    </row>
    <row r="209" spans="1:9">
      <c r="A209">
        <v>208</v>
      </c>
      <c r="F209" s="11" t="s">
        <v>419</v>
      </c>
      <c r="G209" s="9" t="str">
        <f t="shared" si="6"/>
        <v>'[Resource Assignment-WIP.xlsx]Resource'!$B</v>
      </c>
      <c r="H209" s="9" t="str">
        <f t="shared" si="7"/>
        <v>'[Resource Assignment-WIP.xlsx]Resource'!$G</v>
      </c>
      <c r="I209" s="17" t="s">
        <v>820</v>
      </c>
    </row>
    <row r="210" spans="1:9">
      <c r="A210">
        <v>209</v>
      </c>
      <c r="F210" s="11" t="s">
        <v>420</v>
      </c>
      <c r="G210" s="9" t="str">
        <f t="shared" si="6"/>
        <v>'[Resource Assignment-WIP.xlsx]Resource'!$B</v>
      </c>
      <c r="H210" s="9" t="str">
        <f t="shared" si="7"/>
        <v>'[Resource Assignment-WIP.xlsx]Resource'!$G</v>
      </c>
      <c r="I210" s="17" t="s">
        <v>820</v>
      </c>
    </row>
    <row r="211" spans="1:9">
      <c r="A211">
        <v>210</v>
      </c>
      <c r="F211" s="11" t="s">
        <v>421</v>
      </c>
      <c r="G211" s="9" t="str">
        <f t="shared" si="6"/>
        <v>'[Resource Assignment-WIP.xlsx]Resource'!$B</v>
      </c>
      <c r="H211" s="9" t="str">
        <f t="shared" si="7"/>
        <v>'[Resource Assignment-WIP.xlsx]Resource'!$G</v>
      </c>
      <c r="I211" s="17" t="s">
        <v>820</v>
      </c>
    </row>
    <row r="212" spans="1:9">
      <c r="A212">
        <v>211</v>
      </c>
      <c r="F212" s="11" t="s">
        <v>422</v>
      </c>
      <c r="G212" s="9" t="str">
        <f t="shared" si="6"/>
        <v>'[Resource Assignment-WIP.xlsx]Resource'!$B</v>
      </c>
      <c r="H212" s="9" t="str">
        <f t="shared" si="7"/>
        <v>'[Resource Assignment-WIP.xlsx]Resource'!$G</v>
      </c>
      <c r="I212" s="17" t="s">
        <v>820</v>
      </c>
    </row>
    <row r="213" spans="1:9">
      <c r="A213">
        <v>212</v>
      </c>
      <c r="F213" s="11" t="s">
        <v>423</v>
      </c>
      <c r="G213" s="9" t="str">
        <f t="shared" si="6"/>
        <v>'[Resource Assignment-WIP.xlsx]Resource'!$B</v>
      </c>
      <c r="H213" s="9" t="str">
        <f t="shared" si="7"/>
        <v>'[Resource Assignment-WIP.xlsx]Resource'!$G</v>
      </c>
      <c r="I213" s="17" t="s">
        <v>820</v>
      </c>
    </row>
    <row r="214" spans="1:9">
      <c r="A214">
        <v>213</v>
      </c>
      <c r="F214" s="11" t="s">
        <v>424</v>
      </c>
      <c r="G214" s="9" t="str">
        <f t="shared" si="6"/>
        <v>'[Resource Assignment-WIP.xlsx]Resource'!$B</v>
      </c>
      <c r="H214" s="9" t="str">
        <f t="shared" si="7"/>
        <v>'[Resource Assignment-WIP.xlsx]Resource'!$G</v>
      </c>
      <c r="I214" s="17" t="s">
        <v>820</v>
      </c>
    </row>
    <row r="215" spans="1:9">
      <c r="A215">
        <v>214</v>
      </c>
      <c r="F215" s="11" t="s">
        <v>425</v>
      </c>
      <c r="G215" s="9" t="str">
        <f t="shared" si="6"/>
        <v>'[Resource Assignment-WIP.xlsx]Resource'!$B</v>
      </c>
      <c r="H215" s="9" t="str">
        <f t="shared" si="7"/>
        <v>'[Resource Assignment-WIP.xlsx]Resource'!$G</v>
      </c>
      <c r="I215" s="17" t="s">
        <v>820</v>
      </c>
    </row>
    <row r="216" spans="1:9">
      <c r="A216">
        <v>215</v>
      </c>
      <c r="F216" s="10" t="s">
        <v>426</v>
      </c>
      <c r="G216" s="9" t="str">
        <f t="shared" si="6"/>
        <v>'[Resource Assignment-WIP.xlsx]Resource'!$B</v>
      </c>
      <c r="H216" s="9" t="str">
        <f t="shared" si="7"/>
        <v>'[Resource Assignment-WIP.xlsx]Resource'!$G</v>
      </c>
      <c r="I216" s="17" t="s">
        <v>820</v>
      </c>
    </row>
    <row r="217" spans="1:9">
      <c r="A217">
        <v>216</v>
      </c>
      <c r="F217" s="11" t="s">
        <v>427</v>
      </c>
      <c r="G217" s="9" t="str">
        <f t="shared" si="6"/>
        <v>'[Resource Assignment-WIP.xlsx]Resource'!$B</v>
      </c>
      <c r="H217" s="9" t="str">
        <f t="shared" si="7"/>
        <v>'[Resource Assignment-WIP.xlsx]Resource'!$G</v>
      </c>
      <c r="I217" s="17" t="s">
        <v>820</v>
      </c>
    </row>
    <row r="218" spans="1:9">
      <c r="A218">
        <v>217</v>
      </c>
      <c r="F218" s="11" t="s">
        <v>27</v>
      </c>
      <c r="G218" s="9" t="str">
        <f t="shared" si="6"/>
        <v>'[Resource Assignment-WIP.xlsx]Resource'!$B</v>
      </c>
      <c r="H218" s="9" t="str">
        <f t="shared" si="7"/>
        <v>'[Resource Assignment-WIP.xlsx]Resource'!$G</v>
      </c>
      <c r="I218" s="17" t="s">
        <v>820</v>
      </c>
    </row>
    <row r="219" spans="1:9">
      <c r="A219">
        <v>218</v>
      </c>
      <c r="F219" s="11" t="s">
        <v>428</v>
      </c>
      <c r="G219" s="9" t="str">
        <f t="shared" si="6"/>
        <v>'[Resource Assignment-WIP.xlsx]Resource'!$B</v>
      </c>
      <c r="H219" s="9" t="str">
        <f t="shared" si="7"/>
        <v>'[Resource Assignment-WIP.xlsx]Resource'!$G</v>
      </c>
      <c r="I219" s="17" t="s">
        <v>820</v>
      </c>
    </row>
    <row r="220" spans="1:9">
      <c r="A220">
        <v>219</v>
      </c>
      <c r="F220" s="11" t="s">
        <v>429</v>
      </c>
      <c r="G220" s="9" t="str">
        <f t="shared" si="6"/>
        <v>'[Resource Assignment-WIP.xlsx]Resource'!$B</v>
      </c>
      <c r="H220" s="9" t="str">
        <f t="shared" si="7"/>
        <v>'[Resource Assignment-WIP.xlsx]Resource'!$G</v>
      </c>
      <c r="I220" s="17" t="s">
        <v>820</v>
      </c>
    </row>
    <row r="221" spans="1:9">
      <c r="A221">
        <v>220</v>
      </c>
      <c r="F221" s="11" t="s">
        <v>430</v>
      </c>
      <c r="G221" s="9" t="str">
        <f t="shared" si="6"/>
        <v>'[Resource Assignment-WIP.xlsx]Resource'!$B</v>
      </c>
      <c r="H221" s="9" t="str">
        <f t="shared" si="7"/>
        <v>'[Resource Assignment-WIP.xlsx]Resource'!$G</v>
      </c>
      <c r="I221" s="17" t="s">
        <v>820</v>
      </c>
    </row>
    <row r="222" spans="1:9">
      <c r="A222">
        <v>221</v>
      </c>
      <c r="F222" s="11" t="s">
        <v>431</v>
      </c>
      <c r="G222" s="9" t="str">
        <f t="shared" si="6"/>
        <v>'[Resource Assignment-WIP.xlsx]Resource'!$B</v>
      </c>
      <c r="H222" s="9" t="str">
        <f t="shared" si="7"/>
        <v>'[Resource Assignment-WIP.xlsx]Resource'!$G</v>
      </c>
      <c r="I222" s="17" t="s">
        <v>820</v>
      </c>
    </row>
    <row r="223" spans="1:9">
      <c r="A223">
        <v>222</v>
      </c>
      <c r="F223" s="11" t="s">
        <v>432</v>
      </c>
      <c r="G223" s="9" t="str">
        <f t="shared" si="6"/>
        <v>'[Resource Assignment-WIP.xlsx]Resource'!$B</v>
      </c>
      <c r="H223" s="9" t="str">
        <f t="shared" si="7"/>
        <v>'[Resource Assignment-WIP.xlsx]Resource'!$G</v>
      </c>
      <c r="I223" s="17" t="s">
        <v>820</v>
      </c>
    </row>
    <row r="224" spans="1:9">
      <c r="A224">
        <v>223</v>
      </c>
      <c r="F224" s="11" t="s">
        <v>433</v>
      </c>
      <c r="G224" s="9" t="str">
        <f t="shared" si="6"/>
        <v>'[Resource Assignment-WIP.xlsx]Resource'!$B</v>
      </c>
      <c r="H224" s="9" t="str">
        <f t="shared" si="7"/>
        <v>'[Resource Assignment-WIP.xlsx]Resource'!$G</v>
      </c>
      <c r="I224" s="17" t="s">
        <v>820</v>
      </c>
    </row>
    <row r="225" spans="1:9">
      <c r="A225">
        <v>224</v>
      </c>
      <c r="F225" s="12" t="s">
        <v>434</v>
      </c>
      <c r="G225" s="9" t="str">
        <f t="shared" si="6"/>
        <v>'[Resource Assignment-WIP.xlsx]Resource'!$B</v>
      </c>
      <c r="H225" s="9" t="str">
        <f t="shared" si="7"/>
        <v>'[Resource Assignment-WIP.xlsx]Resource'!$G</v>
      </c>
      <c r="I225" s="17" t="s">
        <v>820</v>
      </c>
    </row>
    <row r="226" spans="1:9">
      <c r="A226">
        <v>225</v>
      </c>
      <c r="F226" s="10" t="s">
        <v>435</v>
      </c>
      <c r="G226" s="9" t="str">
        <f t="shared" si="6"/>
        <v>'[Resource Assignment-WIP.xlsx]Resource'!$B</v>
      </c>
      <c r="H226" s="9" t="str">
        <f t="shared" si="7"/>
        <v>'[Resource Assignment-WIP.xlsx]Resource'!$G</v>
      </c>
      <c r="I226" s="17" t="s">
        <v>820</v>
      </c>
    </row>
    <row r="227" spans="1:9">
      <c r="A227">
        <v>226</v>
      </c>
      <c r="F227" s="11" t="s">
        <v>436</v>
      </c>
      <c r="G227" s="9" t="str">
        <f t="shared" si="6"/>
        <v>'[Resource Assignment-WIP.xlsx]Resource'!$B</v>
      </c>
      <c r="H227" s="9" t="str">
        <f t="shared" si="7"/>
        <v>'[Resource Assignment-WIP.xlsx]Resource'!$G</v>
      </c>
      <c r="I227" s="17" t="s">
        <v>820</v>
      </c>
    </row>
    <row r="228" spans="1:9">
      <c r="A228">
        <v>227</v>
      </c>
      <c r="F228" s="11" t="s">
        <v>437</v>
      </c>
      <c r="G228" s="9" t="str">
        <f t="shared" si="6"/>
        <v>'[Resource Assignment-WIP.xlsx]Resource'!$B</v>
      </c>
      <c r="H228" s="9" t="str">
        <f t="shared" si="7"/>
        <v>'[Resource Assignment-WIP.xlsx]Resource'!$G</v>
      </c>
      <c r="I228" s="17" t="s">
        <v>820</v>
      </c>
    </row>
    <row r="229" spans="1:9">
      <c r="A229">
        <v>228</v>
      </c>
      <c r="F229" s="10" t="s">
        <v>438</v>
      </c>
      <c r="G229" s="9" t="str">
        <f t="shared" si="6"/>
        <v>'[Resource Assignment-WIP.xlsx]Resource'!$B</v>
      </c>
      <c r="H229" s="9" t="str">
        <f t="shared" si="7"/>
        <v>'[Resource Assignment-WIP.xlsx]Resource'!$G</v>
      </c>
      <c r="I229" s="17" t="s">
        <v>820</v>
      </c>
    </row>
    <row r="230" spans="1:9">
      <c r="A230">
        <v>229</v>
      </c>
      <c r="F230" s="12" t="s">
        <v>439</v>
      </c>
      <c r="G230" s="9" t="str">
        <f t="shared" si="6"/>
        <v>'[Resource Assignment-WIP.xlsx]Resource'!$B</v>
      </c>
      <c r="H230" s="9" t="str">
        <f t="shared" si="7"/>
        <v>'[Resource Assignment-WIP.xlsx]Resource'!$G</v>
      </c>
      <c r="I230" s="17" t="s">
        <v>820</v>
      </c>
    </row>
    <row r="231" spans="1:9">
      <c r="A231">
        <v>230</v>
      </c>
      <c r="F231" s="12" t="s">
        <v>440</v>
      </c>
      <c r="G231" s="9" t="str">
        <f t="shared" si="6"/>
        <v>'[Resource Assignment-WIP.xlsx]Resource'!$B</v>
      </c>
      <c r="H231" s="9" t="str">
        <f t="shared" si="7"/>
        <v>'[Resource Assignment-WIP.xlsx]Resource'!$G</v>
      </c>
      <c r="I231" s="17" t="s">
        <v>820</v>
      </c>
    </row>
    <row r="232" spans="1:9">
      <c r="A232">
        <v>231</v>
      </c>
      <c r="F232" s="12" t="s">
        <v>441</v>
      </c>
      <c r="G232" s="9" t="str">
        <f t="shared" si="6"/>
        <v>'[Resource Assignment-WIP.xlsx]Resource'!$B</v>
      </c>
      <c r="H232" s="9" t="str">
        <f t="shared" si="7"/>
        <v>'[Resource Assignment-WIP.xlsx]Resource'!$G</v>
      </c>
      <c r="I232" s="17" t="s">
        <v>820</v>
      </c>
    </row>
    <row r="233" spans="1:9">
      <c r="A233">
        <v>232</v>
      </c>
      <c r="F233" s="11" t="s">
        <v>31</v>
      </c>
      <c r="G233" s="9" t="str">
        <f t="shared" si="6"/>
        <v>'[Resource Assignment-WIP.xlsx]Resource'!$B</v>
      </c>
      <c r="H233" s="9" t="str">
        <f t="shared" si="7"/>
        <v>'[Resource Assignment-WIP.xlsx]Resource'!$G</v>
      </c>
      <c r="I233" s="17" t="s">
        <v>820</v>
      </c>
    </row>
    <row r="234" spans="1:9">
      <c r="A234">
        <v>233</v>
      </c>
      <c r="F234" s="11" t="s">
        <v>32</v>
      </c>
      <c r="G234" s="9" t="str">
        <f t="shared" si="6"/>
        <v>'[Resource Assignment-WIP.xlsx]Resource'!$B</v>
      </c>
      <c r="H234" s="9" t="str">
        <f t="shared" si="7"/>
        <v>'[Resource Assignment-WIP.xlsx]Resource'!$G</v>
      </c>
      <c r="I234" s="17" t="s">
        <v>820</v>
      </c>
    </row>
    <row r="235" spans="1:9">
      <c r="A235">
        <v>234</v>
      </c>
      <c r="F235" s="11" t="s">
        <v>442</v>
      </c>
      <c r="G235" s="9" t="str">
        <f t="shared" si="6"/>
        <v>'[Resource Assignment-WIP.xlsx]Resource'!$B</v>
      </c>
      <c r="H235" s="9" t="str">
        <f t="shared" si="7"/>
        <v>'[Resource Assignment-WIP.xlsx]Resource'!$G</v>
      </c>
      <c r="I235" s="17" t="s">
        <v>820</v>
      </c>
    </row>
    <row r="236" spans="1:9">
      <c r="A236">
        <v>235</v>
      </c>
      <c r="F236" s="11" t="s">
        <v>443</v>
      </c>
      <c r="G236" s="9" t="str">
        <f t="shared" si="6"/>
        <v>'[Resource Assignment-WIP.xlsx]Resource'!$B</v>
      </c>
      <c r="H236" s="9" t="str">
        <f t="shared" si="7"/>
        <v>'[Resource Assignment-WIP.xlsx]Resource'!$G</v>
      </c>
      <c r="I236" s="17" t="s">
        <v>820</v>
      </c>
    </row>
    <row r="237" spans="1:9">
      <c r="A237">
        <v>236</v>
      </c>
      <c r="F237" s="11" t="s">
        <v>444</v>
      </c>
      <c r="G237" s="9" t="str">
        <f t="shared" si="6"/>
        <v>'[Resource Assignment-WIP.xlsx]Resource'!$B</v>
      </c>
      <c r="H237" s="9" t="str">
        <f t="shared" si="7"/>
        <v>'[Resource Assignment-WIP.xlsx]Resource'!$G</v>
      </c>
      <c r="I237" s="17" t="s">
        <v>820</v>
      </c>
    </row>
    <row r="238" spans="1:9">
      <c r="A238">
        <v>237</v>
      </c>
      <c r="F238" s="11" t="s">
        <v>445</v>
      </c>
      <c r="G238" s="9" t="str">
        <f t="shared" si="6"/>
        <v>'[Resource Assignment-WIP.xlsx]Resource'!$B</v>
      </c>
      <c r="H238" s="9" t="str">
        <f t="shared" si="7"/>
        <v>'[Resource Assignment-WIP.xlsx]Resource'!$G</v>
      </c>
      <c r="I238" s="17" t="s">
        <v>820</v>
      </c>
    </row>
    <row r="239" spans="1:9">
      <c r="A239">
        <v>238</v>
      </c>
      <c r="F239" s="11" t="s">
        <v>446</v>
      </c>
      <c r="G239" s="9" t="str">
        <f t="shared" si="6"/>
        <v>'[Resource Assignment-WIP.xlsx]Resource'!$B</v>
      </c>
      <c r="H239" s="9" t="str">
        <f t="shared" si="7"/>
        <v>'[Resource Assignment-WIP.xlsx]Resource'!$G</v>
      </c>
      <c r="I239" s="17" t="s">
        <v>820</v>
      </c>
    </row>
    <row r="240" spans="1:9">
      <c r="A240">
        <v>239</v>
      </c>
      <c r="F240" s="11" t="s">
        <v>447</v>
      </c>
      <c r="G240" s="9" t="str">
        <f t="shared" si="6"/>
        <v>'[Resource Assignment-WIP.xlsx]Resource'!$B</v>
      </c>
      <c r="H240" s="9" t="str">
        <f t="shared" si="7"/>
        <v>'[Resource Assignment-WIP.xlsx]Resource'!$G</v>
      </c>
      <c r="I240" s="17" t="s">
        <v>820</v>
      </c>
    </row>
    <row r="241" spans="1:9">
      <c r="A241">
        <v>240</v>
      </c>
      <c r="F241" s="12" t="s">
        <v>448</v>
      </c>
      <c r="G241" s="9" t="str">
        <f t="shared" si="6"/>
        <v>'[Resource Assignment-WIP.xlsx]Resource'!$B</v>
      </c>
      <c r="H241" s="9" t="str">
        <f t="shared" si="7"/>
        <v>'[Resource Assignment-WIP.xlsx]Resource'!$G</v>
      </c>
      <c r="I241" s="17" t="s">
        <v>820</v>
      </c>
    </row>
    <row r="242" spans="1:9">
      <c r="A242">
        <v>241</v>
      </c>
      <c r="F242" s="12" t="s">
        <v>449</v>
      </c>
      <c r="G242" s="9" t="str">
        <f t="shared" si="6"/>
        <v>'[Resource Assignment-WIP.xlsx]Resource'!$B</v>
      </c>
      <c r="H242" s="9" t="str">
        <f t="shared" si="7"/>
        <v>'[Resource Assignment-WIP.xlsx]Resource'!$G</v>
      </c>
      <c r="I242" s="17" t="s">
        <v>820</v>
      </c>
    </row>
    <row r="243" spans="1:9">
      <c r="A243">
        <v>242</v>
      </c>
      <c r="F243" s="12" t="s">
        <v>450</v>
      </c>
      <c r="G243" s="9" t="str">
        <f t="shared" si="6"/>
        <v>'[Resource Assignment-WIP.xlsx]Resource'!$B</v>
      </c>
      <c r="H243" s="9" t="str">
        <f t="shared" si="7"/>
        <v>'[Resource Assignment-WIP.xlsx]Resource'!$G</v>
      </c>
      <c r="I243" s="17" t="s">
        <v>820</v>
      </c>
    </row>
    <row r="244" spans="1:9">
      <c r="A244">
        <v>243</v>
      </c>
      <c r="F244" s="11" t="s">
        <v>451</v>
      </c>
      <c r="G244" s="9" t="str">
        <f t="shared" si="6"/>
        <v>'[Resource Assignment-WIP.xlsx]Resource'!$B</v>
      </c>
      <c r="H244" s="9" t="str">
        <f t="shared" si="7"/>
        <v>'[Resource Assignment-WIP.xlsx]Resource'!$G</v>
      </c>
      <c r="I244" s="17" t="s">
        <v>820</v>
      </c>
    </row>
    <row r="245" spans="1:9">
      <c r="A245">
        <v>244</v>
      </c>
      <c r="F245" s="12" t="s">
        <v>452</v>
      </c>
      <c r="G245" s="9" t="str">
        <f t="shared" si="6"/>
        <v>'[Resource Assignment-WIP.xlsx]Resource'!$B</v>
      </c>
      <c r="H245" s="9" t="str">
        <f t="shared" si="7"/>
        <v>'[Resource Assignment-WIP.xlsx]Resource'!$G</v>
      </c>
      <c r="I245" s="17" t="s">
        <v>820</v>
      </c>
    </row>
    <row r="246" spans="1:9">
      <c r="A246">
        <v>245</v>
      </c>
      <c r="F246" s="11" t="s">
        <v>453</v>
      </c>
      <c r="G246" s="9" t="str">
        <f t="shared" si="6"/>
        <v>'[Resource Assignment-WIP.xlsx]Resource'!$B</v>
      </c>
      <c r="H246" s="9" t="str">
        <f t="shared" si="7"/>
        <v>'[Resource Assignment-WIP.xlsx]Resource'!$G</v>
      </c>
      <c r="I246" s="17" t="s">
        <v>820</v>
      </c>
    </row>
    <row r="247" spans="1:9">
      <c r="A247">
        <v>246</v>
      </c>
      <c r="F247" s="10" t="s">
        <v>454</v>
      </c>
      <c r="G247" s="9" t="str">
        <f t="shared" si="6"/>
        <v>'[Resource Assignment-WIP.xlsx]Resource'!$B</v>
      </c>
      <c r="H247" s="9" t="str">
        <f t="shared" si="7"/>
        <v>'[Resource Assignment-WIP.xlsx]Resource'!$G</v>
      </c>
      <c r="I247" s="17" t="s">
        <v>820</v>
      </c>
    </row>
    <row r="248" spans="1:9">
      <c r="A248">
        <v>247</v>
      </c>
      <c r="F248" s="11" t="s">
        <v>455</v>
      </c>
      <c r="G248" s="9" t="str">
        <f t="shared" si="6"/>
        <v>'[Resource Assignment-WIP.xlsx]Resource'!$B</v>
      </c>
      <c r="H248" s="9" t="str">
        <f t="shared" si="7"/>
        <v>'[Resource Assignment-WIP.xlsx]Resource'!$G</v>
      </c>
      <c r="I248" s="17" t="s">
        <v>820</v>
      </c>
    </row>
    <row r="249" spans="1:9">
      <c r="A249">
        <v>248</v>
      </c>
      <c r="F249" s="11" t="s">
        <v>456</v>
      </c>
      <c r="G249" s="9" t="str">
        <f t="shared" si="6"/>
        <v>'[Resource Assignment-WIP.xlsx]Resource'!$B</v>
      </c>
      <c r="H249" s="9" t="str">
        <f t="shared" si="7"/>
        <v>'[Resource Assignment-WIP.xlsx]Resource'!$G</v>
      </c>
      <c r="I249" s="17" t="s">
        <v>820</v>
      </c>
    </row>
    <row r="250" spans="1:9">
      <c r="A250">
        <v>249</v>
      </c>
      <c r="F250" s="11" t="s">
        <v>457</v>
      </c>
      <c r="G250" s="9" t="str">
        <f t="shared" si="6"/>
        <v>'[Resource Assignment-WIP.xlsx]Resource'!$B</v>
      </c>
      <c r="H250" s="9" t="str">
        <f t="shared" si="7"/>
        <v>'[Resource Assignment-WIP.xlsx]Resource'!$G</v>
      </c>
      <c r="I250" s="17" t="s">
        <v>820</v>
      </c>
    </row>
    <row r="251" spans="1:9">
      <c r="A251">
        <v>250</v>
      </c>
      <c r="F251" s="11" t="s">
        <v>458</v>
      </c>
      <c r="G251" s="9" t="str">
        <f t="shared" si="6"/>
        <v>'[Resource Assignment-WIP.xlsx]Resource'!$B</v>
      </c>
      <c r="H251" s="9" t="str">
        <f t="shared" si="7"/>
        <v>'[Resource Assignment-WIP.xlsx]Resource'!$G</v>
      </c>
      <c r="I251" s="17" t="s">
        <v>820</v>
      </c>
    </row>
    <row r="252" spans="1:9">
      <c r="A252">
        <v>251</v>
      </c>
      <c r="F252" s="11" t="s">
        <v>459</v>
      </c>
      <c r="G252" s="9" t="str">
        <f t="shared" si="6"/>
        <v>'[Resource Assignment-WIP.xlsx]Resource'!$B</v>
      </c>
      <c r="H252" s="9" t="str">
        <f t="shared" si="7"/>
        <v>'[Resource Assignment-WIP.xlsx]Resource'!$G</v>
      </c>
      <c r="I252" s="17" t="s">
        <v>820</v>
      </c>
    </row>
    <row r="253" spans="1:9">
      <c r="A253">
        <v>252</v>
      </c>
      <c r="F253" s="12" t="s">
        <v>460</v>
      </c>
      <c r="G253" s="9" t="str">
        <f t="shared" si="6"/>
        <v>'[Resource Assignment-WIP.xlsx]Resource'!$B</v>
      </c>
      <c r="H253" s="9" t="str">
        <f t="shared" si="7"/>
        <v>'[Resource Assignment-WIP.xlsx]Resource'!$G</v>
      </c>
      <c r="I253" s="17" t="s">
        <v>820</v>
      </c>
    </row>
    <row r="254" spans="1:9">
      <c r="A254">
        <v>253</v>
      </c>
      <c r="F254" s="12" t="s">
        <v>461</v>
      </c>
      <c r="G254" s="9" t="str">
        <f t="shared" si="6"/>
        <v>'[Resource Assignment-WIP.xlsx]Resource'!$B</v>
      </c>
      <c r="H254" s="9" t="str">
        <f t="shared" si="7"/>
        <v>'[Resource Assignment-WIP.xlsx]Resource'!$G</v>
      </c>
      <c r="I254" s="17" t="s">
        <v>820</v>
      </c>
    </row>
    <row r="255" spans="1:9">
      <c r="A255">
        <v>254</v>
      </c>
      <c r="F255" s="12" t="s">
        <v>462</v>
      </c>
      <c r="G255" s="9" t="str">
        <f t="shared" si="6"/>
        <v>'[Resource Assignment-WIP.xlsx]Resource'!$B</v>
      </c>
      <c r="H255" s="9" t="str">
        <f t="shared" si="7"/>
        <v>'[Resource Assignment-WIP.xlsx]Resource'!$G</v>
      </c>
      <c r="I255" s="17" t="s">
        <v>820</v>
      </c>
    </row>
    <row r="256" spans="1:9">
      <c r="A256">
        <v>255</v>
      </c>
      <c r="F256" s="12" t="s">
        <v>463</v>
      </c>
      <c r="G256" s="9" t="str">
        <f t="shared" si="6"/>
        <v>'[Resource Assignment-WIP.xlsx]Resource'!$B</v>
      </c>
      <c r="H256" s="9" t="str">
        <f t="shared" si="7"/>
        <v>'[Resource Assignment-WIP.xlsx]Resource'!$G</v>
      </c>
      <c r="I256" s="17" t="s">
        <v>820</v>
      </c>
    </row>
    <row r="257" spans="1:11">
      <c r="A257">
        <v>256</v>
      </c>
      <c r="F257" s="11" t="s">
        <v>464</v>
      </c>
      <c r="G257" s="9" t="str">
        <f t="shared" si="6"/>
        <v>'[Resource Assignment-WIP.xlsx]Resource'!$B</v>
      </c>
      <c r="H257" s="9" t="str">
        <f t="shared" si="7"/>
        <v>'[Resource Assignment-WIP.xlsx]Resource'!$G</v>
      </c>
      <c r="I257" s="17" t="s">
        <v>820</v>
      </c>
    </row>
    <row r="258" spans="1:11">
      <c r="A258">
        <v>257</v>
      </c>
      <c r="F258" s="3" t="s">
        <v>5</v>
      </c>
      <c r="G258" s="9" t="str">
        <f t="shared" ref="G258:G321" si="8">"'[Resource Assignment-WIP.xlsx]Resource'!$B"&amp;E258</f>
        <v>'[Resource Assignment-WIP.xlsx]Resource'!$B</v>
      </c>
      <c r="H258" s="9" t="str">
        <f t="shared" ref="H258:H321" si="9">"'[Resource Assignment-WIP.xlsx]Resource'!$G"&amp;E258</f>
        <v>'[Resource Assignment-WIP.xlsx]Resource'!$G</v>
      </c>
      <c r="I258" s="17" t="s">
        <v>820</v>
      </c>
    </row>
    <row r="259" spans="1:11">
      <c r="A259">
        <v>258</v>
      </c>
      <c r="F259" s="3" t="s">
        <v>6</v>
      </c>
      <c r="G259" s="9" t="str">
        <f t="shared" si="8"/>
        <v>'[Resource Assignment-WIP.xlsx]Resource'!$B</v>
      </c>
      <c r="H259" s="9" t="str">
        <f t="shared" si="9"/>
        <v>'[Resource Assignment-WIP.xlsx]Resource'!$G</v>
      </c>
      <c r="I259" s="17" t="s">
        <v>820</v>
      </c>
    </row>
    <row r="260" spans="1:11">
      <c r="A260">
        <v>259</v>
      </c>
      <c r="F260" s="4" t="s">
        <v>7</v>
      </c>
      <c r="G260" s="9" t="str">
        <f t="shared" si="8"/>
        <v>'[Resource Assignment-WIP.xlsx]Resource'!$B</v>
      </c>
      <c r="H260" s="9" t="str">
        <f t="shared" si="9"/>
        <v>'[Resource Assignment-WIP.xlsx]Resource'!$G</v>
      </c>
      <c r="I260" s="17" t="s">
        <v>820</v>
      </c>
    </row>
    <row r="261" spans="1:11">
      <c r="A261">
        <v>260</v>
      </c>
      <c r="F261" s="4" t="s">
        <v>8</v>
      </c>
      <c r="G261" s="9" t="str">
        <f t="shared" si="8"/>
        <v>'[Resource Assignment-WIP.xlsx]Resource'!$B</v>
      </c>
      <c r="H261" s="9" t="str">
        <f t="shared" si="9"/>
        <v>'[Resource Assignment-WIP.xlsx]Resource'!$G</v>
      </c>
      <c r="I261" s="17" t="s">
        <v>820</v>
      </c>
    </row>
    <row r="262" spans="1:11">
      <c r="A262">
        <v>261</v>
      </c>
      <c r="F262" s="4" t="s">
        <v>9</v>
      </c>
      <c r="G262" s="9" t="str">
        <f t="shared" si="8"/>
        <v>'[Resource Assignment-WIP.xlsx]Resource'!$B</v>
      </c>
      <c r="H262" s="9" t="str">
        <f t="shared" si="9"/>
        <v>'[Resource Assignment-WIP.xlsx]Resource'!$G</v>
      </c>
      <c r="I262" s="17" t="s">
        <v>820</v>
      </c>
    </row>
    <row r="263" spans="1:11">
      <c r="A263">
        <v>262</v>
      </c>
      <c r="F263" s="4" t="s">
        <v>10</v>
      </c>
      <c r="G263" s="9" t="str">
        <f t="shared" si="8"/>
        <v>'[Resource Assignment-WIP.xlsx]Resource'!$B</v>
      </c>
      <c r="H263" s="9" t="str">
        <f t="shared" si="9"/>
        <v>'[Resource Assignment-WIP.xlsx]Resource'!$G</v>
      </c>
      <c r="I263" s="17" t="s">
        <v>820</v>
      </c>
    </row>
    <row r="264" spans="1:11">
      <c r="A264">
        <v>263</v>
      </c>
      <c r="F264" s="4" t="s">
        <v>11</v>
      </c>
      <c r="G264" s="9" t="str">
        <f t="shared" si="8"/>
        <v>'[Resource Assignment-WIP.xlsx]Resource'!$B</v>
      </c>
      <c r="H264" s="9" t="str">
        <f t="shared" si="9"/>
        <v>'[Resource Assignment-WIP.xlsx]Resource'!$G</v>
      </c>
      <c r="I264" s="17" t="s">
        <v>820</v>
      </c>
    </row>
    <row r="265" spans="1:11">
      <c r="A265">
        <v>264</v>
      </c>
      <c r="F265" s="4" t="s">
        <v>12</v>
      </c>
      <c r="G265" s="9" t="str">
        <f t="shared" si="8"/>
        <v>'[Resource Assignment-WIP.xlsx]Resource'!$B</v>
      </c>
      <c r="H265" s="9" t="str">
        <f t="shared" si="9"/>
        <v>'[Resource Assignment-WIP.xlsx]Resource'!$G</v>
      </c>
      <c r="I265" s="17" t="s">
        <v>820</v>
      </c>
    </row>
    <row r="266" spans="1:11">
      <c r="A266">
        <v>265</v>
      </c>
      <c r="F266" s="4" t="s">
        <v>13</v>
      </c>
      <c r="G266" s="9" t="str">
        <f t="shared" si="8"/>
        <v>'[Resource Assignment-WIP.xlsx]Resource'!$B</v>
      </c>
      <c r="H266" s="9" t="str">
        <f t="shared" si="9"/>
        <v>'[Resource Assignment-WIP.xlsx]Resource'!$G</v>
      </c>
      <c r="I266" s="17" t="s">
        <v>820</v>
      </c>
    </row>
    <row r="267" spans="1:11" ht="24.75">
      <c r="A267">
        <v>266</v>
      </c>
      <c r="F267" s="4" t="s">
        <v>14</v>
      </c>
      <c r="G267" s="9" t="str">
        <f t="shared" si="8"/>
        <v>'[Resource Assignment-WIP.xlsx]Resource'!$B</v>
      </c>
      <c r="H267" s="9" t="str">
        <f t="shared" si="9"/>
        <v>'[Resource Assignment-WIP.xlsx]Resource'!$G</v>
      </c>
      <c r="I267" s="17" t="s">
        <v>820</v>
      </c>
    </row>
    <row r="268" spans="1:11" ht="24.75">
      <c r="A268">
        <v>267</v>
      </c>
      <c r="F268" s="4" t="s">
        <v>15</v>
      </c>
      <c r="G268" s="9" t="str">
        <f t="shared" si="8"/>
        <v>'[Resource Assignment-WIP.xlsx]Resource'!$B</v>
      </c>
      <c r="H268" s="9" t="str">
        <f t="shared" si="9"/>
        <v>'[Resource Assignment-WIP.xlsx]Resource'!$G</v>
      </c>
      <c r="I268" s="17" t="s">
        <v>820</v>
      </c>
    </row>
    <row r="269" spans="1:11">
      <c r="A269">
        <v>268</v>
      </c>
      <c r="C269" t="str">
        <f>TRIM(J269)</f>
        <v>UPS 2 * 20 kVA</v>
      </c>
      <c r="D269">
        <f>K269</f>
        <v>869101</v>
      </c>
      <c r="E269">
        <v>331</v>
      </c>
      <c r="F269" s="4" t="s">
        <v>16</v>
      </c>
      <c r="G269" s="9" t="str">
        <f t="shared" si="8"/>
        <v>'[Resource Assignment-WIP.xlsx]Resource'!$B331</v>
      </c>
      <c r="H269" s="9" t="str">
        <f t="shared" si="9"/>
        <v>'[Resource Assignment-WIP.xlsx]Resource'!$G331</v>
      </c>
      <c r="I269" s="17" t="s">
        <v>820</v>
      </c>
      <c r="J269" t="s">
        <v>237</v>
      </c>
      <c r="K269">
        <v>869101</v>
      </c>
    </row>
    <row r="270" spans="1:11">
      <c r="A270">
        <v>269</v>
      </c>
      <c r="F270" s="4" t="s">
        <v>17</v>
      </c>
      <c r="G270" s="9" t="str">
        <f t="shared" si="8"/>
        <v>'[Resource Assignment-WIP.xlsx]Resource'!$B</v>
      </c>
      <c r="H270" s="9" t="str">
        <f t="shared" si="9"/>
        <v>'[Resource Assignment-WIP.xlsx]Resource'!$G</v>
      </c>
      <c r="I270" s="17" t="s">
        <v>820</v>
      </c>
    </row>
    <row r="271" spans="1:11">
      <c r="A271">
        <v>270</v>
      </c>
      <c r="F271" s="4" t="s">
        <v>18</v>
      </c>
      <c r="G271" s="9" t="str">
        <f t="shared" si="8"/>
        <v>'[Resource Assignment-WIP.xlsx]Resource'!$B</v>
      </c>
      <c r="H271" s="9" t="str">
        <f t="shared" si="9"/>
        <v>'[Resource Assignment-WIP.xlsx]Resource'!$G</v>
      </c>
      <c r="I271" s="17" t="s">
        <v>820</v>
      </c>
    </row>
    <row r="272" spans="1:11">
      <c r="A272">
        <v>271</v>
      </c>
      <c r="F272" s="4" t="s">
        <v>19</v>
      </c>
      <c r="G272" s="9" t="str">
        <f t="shared" si="8"/>
        <v>'[Resource Assignment-WIP.xlsx]Resource'!$B</v>
      </c>
      <c r="H272" s="9" t="str">
        <f t="shared" si="9"/>
        <v>'[Resource Assignment-WIP.xlsx]Resource'!$G</v>
      </c>
      <c r="I272" s="17" t="s">
        <v>820</v>
      </c>
    </row>
    <row r="273" spans="1:11">
      <c r="A273">
        <v>272</v>
      </c>
      <c r="F273" s="4" t="s">
        <v>20</v>
      </c>
      <c r="G273" s="9" t="str">
        <f t="shared" si="8"/>
        <v>'[Resource Assignment-WIP.xlsx]Resource'!$B</v>
      </c>
      <c r="H273" s="9" t="str">
        <f t="shared" si="9"/>
        <v>'[Resource Assignment-WIP.xlsx]Resource'!$G</v>
      </c>
      <c r="I273" s="17" t="s">
        <v>820</v>
      </c>
    </row>
    <row r="274" spans="1:11">
      <c r="A274">
        <v>273</v>
      </c>
      <c r="F274" s="4" t="s">
        <v>21</v>
      </c>
      <c r="G274" s="9" t="str">
        <f t="shared" si="8"/>
        <v>'[Resource Assignment-WIP.xlsx]Resource'!$B</v>
      </c>
      <c r="H274" s="9" t="str">
        <f t="shared" si="9"/>
        <v>'[Resource Assignment-WIP.xlsx]Resource'!$G</v>
      </c>
      <c r="I274" s="17" t="s">
        <v>820</v>
      </c>
    </row>
    <row r="275" spans="1:11">
      <c r="A275">
        <v>274</v>
      </c>
      <c r="C275" t="str">
        <f>TRIM(J275)</f>
        <v>UPS for ABB rectifier system 2 x 5 kVA</v>
      </c>
      <c r="D275">
        <f>K275</f>
        <v>299439</v>
      </c>
      <c r="E275">
        <v>333</v>
      </c>
      <c r="F275" s="4" t="s">
        <v>22</v>
      </c>
      <c r="G275" s="9" t="str">
        <f t="shared" si="8"/>
        <v>'[Resource Assignment-WIP.xlsx]Resource'!$B333</v>
      </c>
      <c r="H275" s="9" t="str">
        <f t="shared" si="9"/>
        <v>'[Resource Assignment-WIP.xlsx]Resource'!$G333</v>
      </c>
      <c r="I275" s="17" t="s">
        <v>820</v>
      </c>
      <c r="J275" t="s">
        <v>238</v>
      </c>
      <c r="K275">
        <v>299439</v>
      </c>
    </row>
    <row r="276" spans="1:11" ht="24.75">
      <c r="A276">
        <v>275</v>
      </c>
      <c r="C276" t="str">
        <f>TRIM(J276)</f>
        <v>Supply of MCCB 4 pole 250 amps for CPU transformer isolation at new RT room</v>
      </c>
      <c r="D276">
        <f>K276</f>
        <v>34760</v>
      </c>
      <c r="E276">
        <v>334</v>
      </c>
      <c r="F276" s="4" t="s">
        <v>23</v>
      </c>
      <c r="G276" s="9" t="str">
        <f t="shared" si="8"/>
        <v>'[Resource Assignment-WIP.xlsx]Resource'!$B334</v>
      </c>
      <c r="H276" s="9" t="str">
        <f t="shared" si="9"/>
        <v>'[Resource Assignment-WIP.xlsx]Resource'!$G334</v>
      </c>
      <c r="I276" s="17" t="s">
        <v>820</v>
      </c>
      <c r="J276" t="s">
        <v>239</v>
      </c>
      <c r="K276">
        <v>34760</v>
      </c>
    </row>
    <row r="277" spans="1:11">
      <c r="A277">
        <v>276</v>
      </c>
      <c r="F277" s="4" t="s">
        <v>24</v>
      </c>
      <c r="G277" s="9" t="str">
        <f t="shared" si="8"/>
        <v>'[Resource Assignment-WIP.xlsx]Resource'!$B</v>
      </c>
      <c r="H277" s="9" t="str">
        <f t="shared" si="9"/>
        <v>'[Resource Assignment-WIP.xlsx]Resource'!$G</v>
      </c>
      <c r="I277" s="17" t="s">
        <v>820</v>
      </c>
    </row>
    <row r="278" spans="1:11">
      <c r="A278">
        <v>277</v>
      </c>
      <c r="C278" t="str">
        <f>TRIM(J278)</f>
        <v>Supply of Local Control push button station</v>
      </c>
      <c r="D278">
        <f>K278</f>
        <v>138034</v>
      </c>
      <c r="E278">
        <v>113</v>
      </c>
      <c r="F278" s="4" t="s">
        <v>25</v>
      </c>
      <c r="G278" s="9" t="str">
        <f t="shared" si="8"/>
        <v>'[Resource Assignment-WIP.xlsx]Resource'!$B113</v>
      </c>
      <c r="H278" s="9" t="str">
        <f t="shared" si="9"/>
        <v>'[Resource Assignment-WIP.xlsx]Resource'!$G113</v>
      </c>
      <c r="I278" s="17" t="s">
        <v>820</v>
      </c>
      <c r="J278" t="s">
        <v>240</v>
      </c>
      <c r="K278">
        <v>138034</v>
      </c>
    </row>
    <row r="279" spans="1:11">
      <c r="A279">
        <v>278</v>
      </c>
      <c r="F279" s="3" t="s">
        <v>26</v>
      </c>
      <c r="G279" s="9" t="str">
        <f t="shared" si="8"/>
        <v>'[Resource Assignment-WIP.xlsx]Resource'!$B</v>
      </c>
      <c r="H279" s="9" t="str">
        <f t="shared" si="9"/>
        <v>'[Resource Assignment-WIP.xlsx]Resource'!$G</v>
      </c>
      <c r="I279" s="17" t="s">
        <v>820</v>
      </c>
    </row>
    <row r="280" spans="1:11">
      <c r="A280">
        <v>279</v>
      </c>
      <c r="F280" s="4" t="s">
        <v>27</v>
      </c>
      <c r="G280" s="9" t="str">
        <f t="shared" si="8"/>
        <v>'[Resource Assignment-WIP.xlsx]Resource'!$B</v>
      </c>
      <c r="H280" s="9" t="str">
        <f t="shared" si="9"/>
        <v>'[Resource Assignment-WIP.xlsx]Resource'!$G</v>
      </c>
      <c r="I280" s="17" t="s">
        <v>820</v>
      </c>
    </row>
    <row r="281" spans="1:11">
      <c r="A281">
        <v>280</v>
      </c>
      <c r="F281" s="5" t="s">
        <v>28</v>
      </c>
      <c r="G281" s="9" t="str">
        <f t="shared" si="8"/>
        <v>'[Resource Assignment-WIP.xlsx]Resource'!$B</v>
      </c>
      <c r="H281" s="9" t="str">
        <f t="shared" si="9"/>
        <v>'[Resource Assignment-WIP.xlsx]Resource'!$G</v>
      </c>
      <c r="I281" s="17" t="s">
        <v>820</v>
      </c>
    </row>
    <row r="282" spans="1:11">
      <c r="A282">
        <v>281</v>
      </c>
      <c r="F282" s="3" t="s">
        <v>29</v>
      </c>
      <c r="G282" s="9" t="str">
        <f t="shared" si="8"/>
        <v>'[Resource Assignment-WIP.xlsx]Resource'!$B</v>
      </c>
      <c r="H282" s="9" t="str">
        <f t="shared" si="9"/>
        <v>'[Resource Assignment-WIP.xlsx]Resource'!$G</v>
      </c>
      <c r="I282" s="17" t="s">
        <v>820</v>
      </c>
    </row>
    <row r="283" spans="1:11">
      <c r="A283">
        <v>282</v>
      </c>
      <c r="F283" s="5" t="s">
        <v>30</v>
      </c>
      <c r="G283" s="9" t="str">
        <f t="shared" si="8"/>
        <v>'[Resource Assignment-WIP.xlsx]Resource'!$B</v>
      </c>
      <c r="H283" s="9" t="str">
        <f t="shared" si="9"/>
        <v>'[Resource Assignment-WIP.xlsx]Resource'!$G</v>
      </c>
      <c r="I283" s="17" t="s">
        <v>820</v>
      </c>
    </row>
    <row r="284" spans="1:11">
      <c r="A284">
        <v>283</v>
      </c>
      <c r="C284" t="str">
        <f>TRIM(J284)</f>
        <v>Erection of Electrical Equipments</v>
      </c>
      <c r="D284">
        <f>K284</f>
        <v>3703585</v>
      </c>
      <c r="E284">
        <v>114</v>
      </c>
      <c r="F284" s="4" t="s">
        <v>31</v>
      </c>
      <c r="G284" s="9" t="str">
        <f t="shared" si="8"/>
        <v>'[Resource Assignment-WIP.xlsx]Resource'!$B114</v>
      </c>
      <c r="H284" s="9" t="str">
        <f t="shared" si="9"/>
        <v>'[Resource Assignment-WIP.xlsx]Resource'!$G114</v>
      </c>
      <c r="I284" s="17" t="s">
        <v>820</v>
      </c>
      <c r="J284" t="s">
        <v>241</v>
      </c>
      <c r="K284">
        <v>3703585</v>
      </c>
    </row>
    <row r="285" spans="1:11">
      <c r="A285">
        <v>284</v>
      </c>
      <c r="F285" s="4" t="s">
        <v>32</v>
      </c>
      <c r="G285" s="9" t="str">
        <f t="shared" si="8"/>
        <v>'[Resource Assignment-WIP.xlsx]Resource'!$B</v>
      </c>
      <c r="H285" s="9" t="str">
        <f t="shared" si="9"/>
        <v>'[Resource Assignment-WIP.xlsx]Resource'!$G</v>
      </c>
      <c r="I285" s="17" t="s">
        <v>820</v>
      </c>
    </row>
    <row r="286" spans="1:11">
      <c r="A286">
        <v>285</v>
      </c>
      <c r="F286" s="5" t="s">
        <v>33</v>
      </c>
      <c r="G286" s="9" t="str">
        <f t="shared" si="8"/>
        <v>'[Resource Assignment-WIP.xlsx]Resource'!$B</v>
      </c>
      <c r="H286" s="9" t="str">
        <f t="shared" si="9"/>
        <v>'[Resource Assignment-WIP.xlsx]Resource'!$G</v>
      </c>
      <c r="I286" s="17" t="s">
        <v>820</v>
      </c>
    </row>
    <row r="287" spans="1:11">
      <c r="A287">
        <v>286</v>
      </c>
      <c r="F287" s="5" t="s">
        <v>34</v>
      </c>
      <c r="G287" s="9" t="str">
        <f t="shared" si="8"/>
        <v>'[Resource Assignment-WIP.xlsx]Resource'!$B</v>
      </c>
      <c r="H287" s="9" t="str">
        <f t="shared" si="9"/>
        <v>'[Resource Assignment-WIP.xlsx]Resource'!$G</v>
      </c>
      <c r="I287" s="17" t="s">
        <v>820</v>
      </c>
    </row>
    <row r="288" spans="1:11">
      <c r="A288">
        <v>287</v>
      </c>
      <c r="F288" s="5" t="s">
        <v>35</v>
      </c>
      <c r="G288" s="9" t="str">
        <f t="shared" si="8"/>
        <v>'[Resource Assignment-WIP.xlsx]Resource'!$B</v>
      </c>
      <c r="H288" s="9" t="str">
        <f t="shared" si="9"/>
        <v>'[Resource Assignment-WIP.xlsx]Resource'!$G</v>
      </c>
      <c r="I288" s="17" t="s">
        <v>820</v>
      </c>
    </row>
    <row r="289" spans="1:11">
      <c r="A289">
        <v>288</v>
      </c>
      <c r="F289" s="3" t="s">
        <v>36</v>
      </c>
      <c r="G289" s="9" t="str">
        <f t="shared" si="8"/>
        <v>'[Resource Assignment-WIP.xlsx]Resource'!$B</v>
      </c>
      <c r="H289" s="9" t="str">
        <f t="shared" si="9"/>
        <v>'[Resource Assignment-WIP.xlsx]Resource'!$G</v>
      </c>
      <c r="I289" s="17" t="s">
        <v>820</v>
      </c>
    </row>
    <row r="290" spans="1:11">
      <c r="A290">
        <v>289</v>
      </c>
      <c r="F290" s="3" t="s">
        <v>37</v>
      </c>
      <c r="G290" s="9" t="str">
        <f t="shared" si="8"/>
        <v>'[Resource Assignment-WIP.xlsx]Resource'!$B</v>
      </c>
      <c r="H290" s="9" t="str">
        <f t="shared" si="9"/>
        <v>'[Resource Assignment-WIP.xlsx]Resource'!$G</v>
      </c>
      <c r="I290" s="17" t="s">
        <v>820</v>
      </c>
    </row>
    <row r="291" spans="1:11">
      <c r="A291">
        <v>290</v>
      </c>
      <c r="C291" t="str">
        <f>TRIM(J291)</f>
        <v>Rectifier 23 kA 690 Volts</v>
      </c>
      <c r="D291">
        <f>K291</f>
        <v>628722.5</v>
      </c>
      <c r="E291">
        <v>68</v>
      </c>
      <c r="F291" s="4" t="s">
        <v>38</v>
      </c>
      <c r="G291" s="9" t="str">
        <f t="shared" si="8"/>
        <v>'[Resource Assignment-WIP.xlsx]Resource'!$B68</v>
      </c>
      <c r="H291" s="9" t="str">
        <f t="shared" si="9"/>
        <v>'[Resource Assignment-WIP.xlsx]Resource'!$G68</v>
      </c>
      <c r="I291" s="17" t="s">
        <v>820</v>
      </c>
      <c r="J291" t="s">
        <v>242</v>
      </c>
      <c r="K291">
        <v>628722.5</v>
      </c>
    </row>
    <row r="292" spans="1:11">
      <c r="A292">
        <v>291</v>
      </c>
      <c r="F292" s="4" t="s">
        <v>39</v>
      </c>
      <c r="G292" s="9" t="str">
        <f t="shared" si="8"/>
        <v>'[Resource Assignment-WIP.xlsx]Resource'!$B</v>
      </c>
      <c r="H292" s="9" t="str">
        <f t="shared" si="9"/>
        <v>'[Resource Assignment-WIP.xlsx]Resource'!$G</v>
      </c>
      <c r="I292" s="17" t="s">
        <v>820</v>
      </c>
    </row>
    <row r="293" spans="1:11">
      <c r="A293">
        <v>292</v>
      </c>
      <c r="F293" s="3" t="s">
        <v>40</v>
      </c>
      <c r="G293" s="9" t="str">
        <f t="shared" si="8"/>
        <v>'[Resource Assignment-WIP.xlsx]Resource'!$B</v>
      </c>
      <c r="H293" s="9" t="str">
        <f t="shared" si="9"/>
        <v>'[Resource Assignment-WIP.xlsx]Resource'!$G</v>
      </c>
      <c r="I293" s="17" t="s">
        <v>820</v>
      </c>
    </row>
    <row r="294" spans="1:11">
      <c r="A294">
        <v>293</v>
      </c>
      <c r="F294" s="4" t="s">
        <v>41</v>
      </c>
      <c r="G294" s="9" t="str">
        <f t="shared" si="8"/>
        <v>'[Resource Assignment-WIP.xlsx]Resource'!$B</v>
      </c>
      <c r="H294" s="9" t="str">
        <f t="shared" si="9"/>
        <v>'[Resource Assignment-WIP.xlsx]Resource'!$G</v>
      </c>
      <c r="I294" s="17" t="s">
        <v>820</v>
      </c>
    </row>
    <row r="295" spans="1:11">
      <c r="A295">
        <v>294</v>
      </c>
      <c r="F295" s="4" t="s">
        <v>42</v>
      </c>
      <c r="G295" s="9" t="str">
        <f t="shared" si="8"/>
        <v>'[Resource Assignment-WIP.xlsx]Resource'!$B</v>
      </c>
      <c r="H295" s="9" t="str">
        <f t="shared" si="9"/>
        <v>'[Resource Assignment-WIP.xlsx]Resource'!$G</v>
      </c>
      <c r="I295" s="17" t="s">
        <v>820</v>
      </c>
    </row>
    <row r="296" spans="1:11">
      <c r="A296">
        <v>295</v>
      </c>
      <c r="F296" s="3" t="s">
        <v>43</v>
      </c>
      <c r="G296" s="9" t="str">
        <f t="shared" si="8"/>
        <v>'[Resource Assignment-WIP.xlsx]Resource'!$B</v>
      </c>
      <c r="H296" s="9" t="str">
        <f t="shared" si="9"/>
        <v>'[Resource Assignment-WIP.xlsx]Resource'!$G</v>
      </c>
      <c r="I296" s="17" t="s">
        <v>820</v>
      </c>
    </row>
    <row r="297" spans="1:11">
      <c r="A297">
        <v>296</v>
      </c>
      <c r="F297" s="4" t="s">
        <v>44</v>
      </c>
      <c r="G297" s="9" t="str">
        <f t="shared" si="8"/>
        <v>'[Resource Assignment-WIP.xlsx]Resource'!$B</v>
      </c>
      <c r="H297" s="9" t="str">
        <f t="shared" si="9"/>
        <v>'[Resource Assignment-WIP.xlsx]Resource'!$G</v>
      </c>
      <c r="I297" s="17" t="s">
        <v>820</v>
      </c>
    </row>
    <row r="298" spans="1:11">
      <c r="A298">
        <v>297</v>
      </c>
      <c r="C298" t="str">
        <f>TRIM(J298)</f>
        <v>Erection of HT Panel</v>
      </c>
      <c r="D298">
        <f t="shared" ref="D298:D305" si="10">K298</f>
        <v>2857.1428571428573</v>
      </c>
      <c r="E298">
        <v>117</v>
      </c>
      <c r="F298" s="4" t="s">
        <v>45</v>
      </c>
      <c r="G298" s="9" t="str">
        <f t="shared" si="8"/>
        <v>'[Resource Assignment-WIP.xlsx]Resource'!$B117</v>
      </c>
      <c r="H298" s="9" t="str">
        <f t="shared" si="9"/>
        <v>'[Resource Assignment-WIP.xlsx]Resource'!$G117</v>
      </c>
      <c r="I298" s="17" t="s">
        <v>820</v>
      </c>
      <c r="J298" t="s">
        <v>821</v>
      </c>
      <c r="K298">
        <v>2857.1428571428573</v>
      </c>
    </row>
    <row r="299" spans="1:11">
      <c r="A299">
        <v>298</v>
      </c>
      <c r="C299" t="str">
        <f>TRIM(J299)</f>
        <v>Erection of HT Panel</v>
      </c>
      <c r="D299">
        <f t="shared" si="10"/>
        <v>2857.1428571428573</v>
      </c>
      <c r="E299">
        <v>118</v>
      </c>
      <c r="F299" s="4" t="s">
        <v>46</v>
      </c>
      <c r="G299" s="9" t="str">
        <f t="shared" si="8"/>
        <v>'[Resource Assignment-WIP.xlsx]Resource'!$B118</v>
      </c>
      <c r="H299" s="9" t="str">
        <f t="shared" si="9"/>
        <v>'[Resource Assignment-WIP.xlsx]Resource'!$G118</v>
      </c>
      <c r="I299" s="17" t="s">
        <v>820</v>
      </c>
      <c r="J299" t="s">
        <v>821</v>
      </c>
      <c r="K299">
        <v>2857.1428571428573</v>
      </c>
    </row>
    <row r="300" spans="1:11">
      <c r="A300">
        <v>299</v>
      </c>
      <c r="C300" t="str">
        <f>TRIM(J300)</f>
        <v>Erection of HT Panel</v>
      </c>
      <c r="D300">
        <f t="shared" si="10"/>
        <v>2857.1428571428573</v>
      </c>
      <c r="E300">
        <v>119</v>
      </c>
      <c r="F300" s="4" t="s">
        <v>47</v>
      </c>
      <c r="G300" s="9" t="str">
        <f t="shared" si="8"/>
        <v>'[Resource Assignment-WIP.xlsx]Resource'!$B119</v>
      </c>
      <c r="H300" s="9" t="str">
        <f t="shared" si="9"/>
        <v>'[Resource Assignment-WIP.xlsx]Resource'!$G119</v>
      </c>
      <c r="I300" s="17" t="s">
        <v>820</v>
      </c>
      <c r="J300" t="s">
        <v>821</v>
      </c>
      <c r="K300">
        <v>2857.1428571428573</v>
      </c>
    </row>
    <row r="301" spans="1:11">
      <c r="A301">
        <v>300</v>
      </c>
      <c r="C301" t="s">
        <v>852</v>
      </c>
      <c r="D301">
        <f t="shared" si="10"/>
        <v>2857.1428571428573</v>
      </c>
      <c r="E301">
        <v>120</v>
      </c>
      <c r="F301" s="4" t="s">
        <v>48</v>
      </c>
      <c r="G301" s="9" t="str">
        <f t="shared" si="8"/>
        <v>'[Resource Assignment-WIP.xlsx]Resource'!$B120</v>
      </c>
      <c r="H301" s="9" t="str">
        <f t="shared" si="9"/>
        <v>'[Resource Assignment-WIP.xlsx]Resource'!$G120</v>
      </c>
      <c r="I301" s="17" t="s">
        <v>820</v>
      </c>
      <c r="J301" t="s">
        <v>821</v>
      </c>
      <c r="K301">
        <v>2857.1428571428573</v>
      </c>
    </row>
    <row r="302" spans="1:11">
      <c r="A302">
        <v>301</v>
      </c>
      <c r="D302">
        <f t="shared" si="10"/>
        <v>3578652</v>
      </c>
      <c r="E302">
        <v>322</v>
      </c>
      <c r="F302" s="4"/>
      <c r="G302" s="9" t="str">
        <f t="shared" si="8"/>
        <v>'[Resource Assignment-WIP.xlsx]Resource'!$B322</v>
      </c>
      <c r="H302" s="9" t="str">
        <f t="shared" si="9"/>
        <v>'[Resource Assignment-WIP.xlsx]Resource'!$G322</v>
      </c>
      <c r="I302" s="17" t="s">
        <v>820</v>
      </c>
      <c r="J302" t="s">
        <v>822</v>
      </c>
      <c r="K302">
        <v>3578652</v>
      </c>
    </row>
    <row r="303" spans="1:11" ht="24.75">
      <c r="A303">
        <v>302</v>
      </c>
      <c r="C303" t="str">
        <f>TRIM(J303)</f>
        <v>Erection of HT Panel</v>
      </c>
      <c r="D303">
        <f t="shared" si="10"/>
        <v>2857.1428571428573</v>
      </c>
      <c r="E303">
        <v>121</v>
      </c>
      <c r="F303" s="4" t="s">
        <v>49</v>
      </c>
      <c r="G303" s="9" t="str">
        <f t="shared" si="8"/>
        <v>'[Resource Assignment-WIP.xlsx]Resource'!$B121</v>
      </c>
      <c r="H303" s="9" t="str">
        <f t="shared" si="9"/>
        <v>'[Resource Assignment-WIP.xlsx]Resource'!$G121</v>
      </c>
      <c r="I303" s="17" t="s">
        <v>820</v>
      </c>
      <c r="J303" t="s">
        <v>821</v>
      </c>
      <c r="K303">
        <v>2857.1428571428573</v>
      </c>
    </row>
    <row r="304" spans="1:11">
      <c r="A304">
        <v>303</v>
      </c>
      <c r="C304" t="str">
        <f>TRIM(J304)</f>
        <v>Erection of HT Panel</v>
      </c>
      <c r="D304">
        <f t="shared" si="10"/>
        <v>2857.1428571428573</v>
      </c>
      <c r="E304">
        <v>122</v>
      </c>
      <c r="F304" s="4" t="s">
        <v>50</v>
      </c>
      <c r="G304" s="9" t="str">
        <f t="shared" si="8"/>
        <v>'[Resource Assignment-WIP.xlsx]Resource'!$B122</v>
      </c>
      <c r="H304" s="9" t="str">
        <f t="shared" si="9"/>
        <v>'[Resource Assignment-WIP.xlsx]Resource'!$G122</v>
      </c>
      <c r="I304" s="17" t="s">
        <v>820</v>
      </c>
      <c r="J304" t="s">
        <v>821</v>
      </c>
      <c r="K304">
        <v>2857.1428571428573</v>
      </c>
    </row>
    <row r="305" spans="1:11">
      <c r="A305">
        <v>304</v>
      </c>
      <c r="C305" t="str">
        <f>TRIM(J305)</f>
        <v>Erection of HT Panel</v>
      </c>
      <c r="D305">
        <f t="shared" si="10"/>
        <v>2857.1428571428573</v>
      </c>
      <c r="E305">
        <v>123</v>
      </c>
      <c r="F305" s="4" t="s">
        <v>51</v>
      </c>
      <c r="G305" s="9" t="str">
        <f t="shared" si="8"/>
        <v>'[Resource Assignment-WIP.xlsx]Resource'!$B123</v>
      </c>
      <c r="H305" s="9" t="str">
        <f t="shared" si="9"/>
        <v>'[Resource Assignment-WIP.xlsx]Resource'!$G123</v>
      </c>
      <c r="I305" s="17" t="s">
        <v>820</v>
      </c>
      <c r="J305" t="s">
        <v>821</v>
      </c>
      <c r="K305">
        <v>2857.1428571428573</v>
      </c>
    </row>
    <row r="306" spans="1:11">
      <c r="A306">
        <v>305</v>
      </c>
      <c r="F306" s="4" t="s">
        <v>52</v>
      </c>
      <c r="G306" s="9" t="str">
        <f t="shared" si="8"/>
        <v>'[Resource Assignment-WIP.xlsx]Resource'!$B</v>
      </c>
      <c r="H306" s="9" t="str">
        <f t="shared" si="9"/>
        <v>'[Resource Assignment-WIP.xlsx]Resource'!$G</v>
      </c>
      <c r="I306" s="17" t="s">
        <v>820</v>
      </c>
    </row>
    <row r="307" spans="1:11">
      <c r="A307">
        <v>306</v>
      </c>
      <c r="F307" s="4" t="s">
        <v>53</v>
      </c>
      <c r="G307" s="9" t="str">
        <f t="shared" si="8"/>
        <v>'[Resource Assignment-WIP.xlsx]Resource'!$B</v>
      </c>
      <c r="H307" s="9" t="str">
        <f t="shared" si="9"/>
        <v>'[Resource Assignment-WIP.xlsx]Resource'!$G</v>
      </c>
      <c r="I307" s="17" t="s">
        <v>820</v>
      </c>
    </row>
    <row r="308" spans="1:11">
      <c r="A308">
        <v>307</v>
      </c>
      <c r="F308" s="4" t="s">
        <v>54</v>
      </c>
      <c r="G308" s="9" t="str">
        <f t="shared" si="8"/>
        <v>'[Resource Assignment-WIP.xlsx]Resource'!$B</v>
      </c>
      <c r="H308" s="9" t="str">
        <f t="shared" si="9"/>
        <v>'[Resource Assignment-WIP.xlsx]Resource'!$G</v>
      </c>
      <c r="I308" s="17" t="s">
        <v>820</v>
      </c>
    </row>
    <row r="309" spans="1:11">
      <c r="A309">
        <v>308</v>
      </c>
      <c r="F309" s="4" t="s">
        <v>55</v>
      </c>
      <c r="G309" s="9" t="str">
        <f t="shared" si="8"/>
        <v>'[Resource Assignment-WIP.xlsx]Resource'!$B</v>
      </c>
      <c r="H309" s="9" t="str">
        <f t="shared" si="9"/>
        <v>'[Resource Assignment-WIP.xlsx]Resource'!$G</v>
      </c>
      <c r="I309" s="17" t="s">
        <v>820</v>
      </c>
    </row>
    <row r="310" spans="1:11">
      <c r="A310">
        <v>309</v>
      </c>
      <c r="F310" s="4" t="s">
        <v>56</v>
      </c>
      <c r="G310" s="9" t="str">
        <f t="shared" si="8"/>
        <v>'[Resource Assignment-WIP.xlsx]Resource'!$B</v>
      </c>
      <c r="H310" s="9" t="str">
        <f t="shared" si="9"/>
        <v>'[Resource Assignment-WIP.xlsx]Resource'!$G</v>
      </c>
      <c r="I310" s="17" t="s">
        <v>820</v>
      </c>
    </row>
    <row r="311" spans="1:11">
      <c r="A311">
        <v>310</v>
      </c>
      <c r="F311" s="4" t="s">
        <v>57</v>
      </c>
      <c r="G311" s="9" t="str">
        <f t="shared" si="8"/>
        <v>'[Resource Assignment-WIP.xlsx]Resource'!$B</v>
      </c>
      <c r="H311" s="9" t="str">
        <f t="shared" si="9"/>
        <v>'[Resource Assignment-WIP.xlsx]Resource'!$G</v>
      </c>
      <c r="I311" s="17" t="s">
        <v>820</v>
      </c>
    </row>
    <row r="312" spans="1:11">
      <c r="A312">
        <v>311</v>
      </c>
      <c r="F312" s="4" t="s">
        <v>58</v>
      </c>
      <c r="G312" s="9" t="str">
        <f t="shared" si="8"/>
        <v>'[Resource Assignment-WIP.xlsx]Resource'!$B</v>
      </c>
      <c r="H312" s="9" t="str">
        <f t="shared" si="9"/>
        <v>'[Resource Assignment-WIP.xlsx]Resource'!$G</v>
      </c>
      <c r="I312" s="17" t="s">
        <v>820</v>
      </c>
    </row>
    <row r="313" spans="1:11">
      <c r="A313">
        <v>312</v>
      </c>
      <c r="F313" s="4" t="s">
        <v>59</v>
      </c>
      <c r="G313" s="9" t="str">
        <f t="shared" si="8"/>
        <v>'[Resource Assignment-WIP.xlsx]Resource'!$B</v>
      </c>
      <c r="H313" s="9" t="str">
        <f t="shared" si="9"/>
        <v>'[Resource Assignment-WIP.xlsx]Resource'!$G</v>
      </c>
      <c r="I313" s="17" t="s">
        <v>820</v>
      </c>
    </row>
    <row r="314" spans="1:11">
      <c r="A314">
        <v>313</v>
      </c>
      <c r="F314" s="4" t="s">
        <v>60</v>
      </c>
      <c r="G314" s="9" t="str">
        <f t="shared" si="8"/>
        <v>'[Resource Assignment-WIP.xlsx]Resource'!$B</v>
      </c>
      <c r="H314" s="9" t="str">
        <f t="shared" si="9"/>
        <v>'[Resource Assignment-WIP.xlsx]Resource'!$G</v>
      </c>
      <c r="I314" s="17" t="s">
        <v>820</v>
      </c>
    </row>
    <row r="315" spans="1:11">
      <c r="A315">
        <v>314</v>
      </c>
      <c r="F315" s="4" t="s">
        <v>61</v>
      </c>
      <c r="G315" s="9" t="str">
        <f t="shared" si="8"/>
        <v>'[Resource Assignment-WIP.xlsx]Resource'!$B</v>
      </c>
      <c r="H315" s="9" t="str">
        <f t="shared" si="9"/>
        <v>'[Resource Assignment-WIP.xlsx]Resource'!$G</v>
      </c>
      <c r="I315" s="17" t="s">
        <v>820</v>
      </c>
    </row>
    <row r="316" spans="1:11">
      <c r="A316">
        <v>315</v>
      </c>
      <c r="F316" s="4" t="s">
        <v>62</v>
      </c>
      <c r="G316" s="9" t="str">
        <f t="shared" si="8"/>
        <v>'[Resource Assignment-WIP.xlsx]Resource'!$B</v>
      </c>
      <c r="H316" s="9" t="str">
        <f t="shared" si="9"/>
        <v>'[Resource Assignment-WIP.xlsx]Resource'!$G</v>
      </c>
      <c r="I316" s="17" t="s">
        <v>820</v>
      </c>
    </row>
    <row r="317" spans="1:11" ht="24.75">
      <c r="A317">
        <v>316</v>
      </c>
      <c r="F317" s="4" t="s">
        <v>63</v>
      </c>
      <c r="G317" s="9" t="str">
        <f t="shared" si="8"/>
        <v>'[Resource Assignment-WIP.xlsx]Resource'!$B</v>
      </c>
      <c r="H317" s="9" t="str">
        <f t="shared" si="9"/>
        <v>'[Resource Assignment-WIP.xlsx]Resource'!$G</v>
      </c>
      <c r="I317" s="17" t="s">
        <v>820</v>
      </c>
    </row>
    <row r="318" spans="1:11" ht="24.75">
      <c r="A318">
        <v>317</v>
      </c>
      <c r="F318" s="4" t="s">
        <v>64</v>
      </c>
      <c r="G318" s="9" t="str">
        <f t="shared" si="8"/>
        <v>'[Resource Assignment-WIP.xlsx]Resource'!$B</v>
      </c>
      <c r="H318" s="9" t="str">
        <f t="shared" si="9"/>
        <v>'[Resource Assignment-WIP.xlsx]Resource'!$G</v>
      </c>
      <c r="I318" s="17" t="s">
        <v>820</v>
      </c>
    </row>
    <row r="319" spans="1:11">
      <c r="A319">
        <v>318</v>
      </c>
      <c r="F319" s="4" t="s">
        <v>65</v>
      </c>
      <c r="G319" s="9" t="str">
        <f t="shared" si="8"/>
        <v>'[Resource Assignment-WIP.xlsx]Resource'!$B</v>
      </c>
      <c r="H319" s="9" t="str">
        <f t="shared" si="9"/>
        <v>'[Resource Assignment-WIP.xlsx]Resource'!$G</v>
      </c>
      <c r="I319" s="17" t="s">
        <v>820</v>
      </c>
    </row>
    <row r="320" spans="1:11">
      <c r="A320">
        <v>319</v>
      </c>
      <c r="F320" s="4" t="s">
        <v>66</v>
      </c>
      <c r="G320" s="9" t="str">
        <f t="shared" si="8"/>
        <v>'[Resource Assignment-WIP.xlsx]Resource'!$B</v>
      </c>
      <c r="H320" s="9" t="str">
        <f t="shared" si="9"/>
        <v>'[Resource Assignment-WIP.xlsx]Resource'!$G</v>
      </c>
      <c r="I320" s="17" t="s">
        <v>820</v>
      </c>
    </row>
    <row r="321" spans="1:11">
      <c r="A321">
        <v>320</v>
      </c>
      <c r="F321" s="4" t="s">
        <v>67</v>
      </c>
      <c r="G321" s="9" t="str">
        <f t="shared" si="8"/>
        <v>'[Resource Assignment-WIP.xlsx]Resource'!$B</v>
      </c>
      <c r="H321" s="9" t="str">
        <f t="shared" si="9"/>
        <v>'[Resource Assignment-WIP.xlsx]Resource'!$G</v>
      </c>
      <c r="I321" s="17" t="s">
        <v>820</v>
      </c>
    </row>
    <row r="322" spans="1:11">
      <c r="A322">
        <v>321</v>
      </c>
      <c r="F322" s="4" t="s">
        <v>68</v>
      </c>
      <c r="G322" s="9" t="str">
        <f t="shared" ref="G322:G385" si="11">"'[Resource Assignment-WIP.xlsx]Resource'!$B"&amp;E322</f>
        <v>'[Resource Assignment-WIP.xlsx]Resource'!$B</v>
      </c>
      <c r="H322" s="9" t="str">
        <f t="shared" ref="H322:H385" si="12">"'[Resource Assignment-WIP.xlsx]Resource'!$G"&amp;E322</f>
        <v>'[Resource Assignment-WIP.xlsx]Resource'!$G</v>
      </c>
      <c r="I322" s="17" t="s">
        <v>820</v>
      </c>
    </row>
    <row r="323" spans="1:11">
      <c r="A323">
        <v>322</v>
      </c>
      <c r="F323" s="4" t="s">
        <v>69</v>
      </c>
      <c r="G323" s="9" t="str">
        <f t="shared" si="11"/>
        <v>'[Resource Assignment-WIP.xlsx]Resource'!$B</v>
      </c>
      <c r="H323" s="9" t="str">
        <f t="shared" si="12"/>
        <v>'[Resource Assignment-WIP.xlsx]Resource'!$G</v>
      </c>
      <c r="I323" s="17" t="s">
        <v>820</v>
      </c>
    </row>
    <row r="324" spans="1:11" ht="24.75">
      <c r="A324">
        <v>323</v>
      </c>
      <c r="F324" s="4" t="s">
        <v>70</v>
      </c>
      <c r="G324" s="9" t="str">
        <f t="shared" si="11"/>
        <v>'[Resource Assignment-WIP.xlsx]Resource'!$B</v>
      </c>
      <c r="H324" s="9" t="str">
        <f t="shared" si="12"/>
        <v>'[Resource Assignment-WIP.xlsx]Resource'!$G</v>
      </c>
      <c r="I324" s="17" t="s">
        <v>820</v>
      </c>
    </row>
    <row r="325" spans="1:11" ht="24.75">
      <c r="A325">
        <v>324</v>
      </c>
      <c r="F325" s="3" t="s">
        <v>71</v>
      </c>
      <c r="G325" s="9" t="str">
        <f t="shared" si="11"/>
        <v>'[Resource Assignment-WIP.xlsx]Resource'!$B</v>
      </c>
      <c r="H325" s="9" t="str">
        <f t="shared" si="12"/>
        <v>'[Resource Assignment-WIP.xlsx]Resource'!$G</v>
      </c>
      <c r="I325" s="17" t="s">
        <v>820</v>
      </c>
    </row>
    <row r="326" spans="1:11">
      <c r="A326">
        <v>325</v>
      </c>
      <c r="F326" s="4" t="s">
        <v>72</v>
      </c>
      <c r="G326" s="9" t="str">
        <f t="shared" si="11"/>
        <v>'[Resource Assignment-WIP.xlsx]Resource'!$B</v>
      </c>
      <c r="H326" s="9" t="str">
        <f t="shared" si="12"/>
        <v>'[Resource Assignment-WIP.xlsx]Resource'!$G</v>
      </c>
      <c r="I326" s="17" t="s">
        <v>820</v>
      </c>
    </row>
    <row r="327" spans="1:11">
      <c r="A327">
        <v>326</v>
      </c>
      <c r="F327" s="4" t="s">
        <v>73</v>
      </c>
      <c r="G327" s="9" t="str">
        <f t="shared" si="11"/>
        <v>'[Resource Assignment-WIP.xlsx]Resource'!$B</v>
      </c>
      <c r="H327" s="9" t="str">
        <f t="shared" si="12"/>
        <v>'[Resource Assignment-WIP.xlsx]Resource'!$G</v>
      </c>
      <c r="I327" s="17" t="s">
        <v>820</v>
      </c>
    </row>
    <row r="328" spans="1:11">
      <c r="A328">
        <v>327</v>
      </c>
      <c r="C328" t="str">
        <f>TRIM(J328)</f>
        <v>Rectifier 23 kA 690 Volts</v>
      </c>
      <c r="D328">
        <f>K328</f>
        <v>21900901</v>
      </c>
      <c r="E328">
        <v>319</v>
      </c>
      <c r="F328" s="4" t="s">
        <v>74</v>
      </c>
      <c r="G328" s="9" t="str">
        <f t="shared" si="11"/>
        <v>'[Resource Assignment-WIP.xlsx]Resource'!$B319</v>
      </c>
      <c r="H328" s="9" t="str">
        <f t="shared" si="12"/>
        <v>'[Resource Assignment-WIP.xlsx]Resource'!$G319</v>
      </c>
      <c r="I328" s="17" t="s">
        <v>820</v>
      </c>
      <c r="J328" t="s">
        <v>242</v>
      </c>
      <c r="K328">
        <v>21900901</v>
      </c>
    </row>
    <row r="329" spans="1:11" ht="24.75">
      <c r="A329">
        <v>328</v>
      </c>
      <c r="C329" t="str">
        <f>TRIM(J329)</f>
        <v>Unloading of Rectifier</v>
      </c>
      <c r="D329">
        <f>K329</f>
        <v>22500</v>
      </c>
      <c r="E329">
        <v>115</v>
      </c>
      <c r="F329" s="4" t="s">
        <v>75</v>
      </c>
      <c r="G329" s="9" t="str">
        <f t="shared" si="11"/>
        <v>'[Resource Assignment-WIP.xlsx]Resource'!$B115</v>
      </c>
      <c r="H329" s="9" t="str">
        <f t="shared" si="12"/>
        <v>'[Resource Assignment-WIP.xlsx]Resource'!$G115</v>
      </c>
      <c r="I329" s="17" t="s">
        <v>820</v>
      </c>
      <c r="J329" t="s">
        <v>823</v>
      </c>
      <c r="K329">
        <v>22500</v>
      </c>
    </row>
    <row r="330" spans="1:11">
      <c r="A330">
        <v>329</v>
      </c>
      <c r="C330" t="str">
        <f>TRIM(J330)</f>
        <v>Unloading of Rectifier</v>
      </c>
      <c r="D330">
        <f>K330</f>
        <v>22500</v>
      </c>
      <c r="E330">
        <v>116</v>
      </c>
      <c r="F330" s="4" t="s">
        <v>76</v>
      </c>
      <c r="G330" s="9" t="str">
        <f t="shared" si="11"/>
        <v>'[Resource Assignment-WIP.xlsx]Resource'!$B116</v>
      </c>
      <c r="H330" s="9" t="str">
        <f t="shared" si="12"/>
        <v>'[Resource Assignment-WIP.xlsx]Resource'!$G116</v>
      </c>
      <c r="I330" s="17" t="s">
        <v>820</v>
      </c>
      <c r="J330" t="s">
        <v>823</v>
      </c>
      <c r="K330">
        <v>22500</v>
      </c>
    </row>
    <row r="331" spans="1:11">
      <c r="A331">
        <v>330</v>
      </c>
      <c r="F331" s="4" t="s">
        <v>77</v>
      </c>
      <c r="G331" s="9" t="str">
        <f t="shared" si="11"/>
        <v>'[Resource Assignment-WIP.xlsx]Resource'!$B</v>
      </c>
      <c r="H331" s="9" t="str">
        <f t="shared" si="12"/>
        <v>'[Resource Assignment-WIP.xlsx]Resource'!$G</v>
      </c>
      <c r="I331" s="17" t="s">
        <v>820</v>
      </c>
    </row>
    <row r="332" spans="1:11">
      <c r="A332">
        <v>331</v>
      </c>
      <c r="F332" s="4" t="s">
        <v>73</v>
      </c>
      <c r="G332" s="9" t="str">
        <f t="shared" si="11"/>
        <v>'[Resource Assignment-WIP.xlsx]Resource'!$B</v>
      </c>
      <c r="H332" s="9" t="str">
        <f t="shared" si="12"/>
        <v>'[Resource Assignment-WIP.xlsx]Resource'!$G</v>
      </c>
      <c r="I332" s="17" t="s">
        <v>820</v>
      </c>
    </row>
    <row r="333" spans="1:11">
      <c r="A333">
        <v>332</v>
      </c>
      <c r="C333" t="str">
        <f>TRIM(J333)</f>
        <v>Rectifier Transformer 23kA 690 Volts</v>
      </c>
      <c r="D333">
        <f>K333</f>
        <v>16870788</v>
      </c>
      <c r="E333">
        <v>320</v>
      </c>
      <c r="F333" s="4" t="s">
        <v>78</v>
      </c>
      <c r="G333" s="9" t="str">
        <f t="shared" si="11"/>
        <v>'[Resource Assignment-WIP.xlsx]Resource'!$B320</v>
      </c>
      <c r="H333" s="9" t="str">
        <f t="shared" si="12"/>
        <v>'[Resource Assignment-WIP.xlsx]Resource'!$G320</v>
      </c>
      <c r="I333" s="17" t="s">
        <v>820</v>
      </c>
      <c r="J333" t="s">
        <v>824</v>
      </c>
      <c r="K333">
        <v>16870788</v>
      </c>
    </row>
    <row r="334" spans="1:11">
      <c r="A334">
        <v>333</v>
      </c>
      <c r="C334" t="str">
        <f>TRIM(J334)</f>
        <v>Erection of transformer</v>
      </c>
      <c r="D334">
        <f>K334</f>
        <v>83333.333333333328</v>
      </c>
      <c r="E334">
        <v>124</v>
      </c>
      <c r="F334" s="4" t="s">
        <v>79</v>
      </c>
      <c r="G334" s="9" t="str">
        <f t="shared" si="11"/>
        <v>'[Resource Assignment-WIP.xlsx]Resource'!$B124</v>
      </c>
      <c r="H334" s="9" t="str">
        <f t="shared" si="12"/>
        <v>'[Resource Assignment-WIP.xlsx]Resource'!$G124</v>
      </c>
      <c r="I334" s="17" t="s">
        <v>820</v>
      </c>
      <c r="J334" t="s">
        <v>825</v>
      </c>
      <c r="K334">
        <v>83333.333333333328</v>
      </c>
    </row>
    <row r="335" spans="1:11" ht="24.75">
      <c r="A335">
        <v>334</v>
      </c>
      <c r="C335" t="str">
        <f>TRIM(J335)</f>
        <v>Erection of transformer</v>
      </c>
      <c r="D335">
        <f>K335</f>
        <v>83333.333333333328</v>
      </c>
      <c r="E335">
        <v>125</v>
      </c>
      <c r="F335" s="4" t="s">
        <v>80</v>
      </c>
      <c r="G335" s="9" t="str">
        <f t="shared" si="11"/>
        <v>'[Resource Assignment-WIP.xlsx]Resource'!$B125</v>
      </c>
      <c r="H335" s="9" t="str">
        <f t="shared" si="12"/>
        <v>'[Resource Assignment-WIP.xlsx]Resource'!$G125</v>
      </c>
      <c r="I335" s="17" t="s">
        <v>820</v>
      </c>
      <c r="J335" t="s">
        <v>825</v>
      </c>
      <c r="K335">
        <v>83333.333333333328</v>
      </c>
    </row>
    <row r="336" spans="1:11" ht="24.75">
      <c r="A336">
        <v>335</v>
      </c>
      <c r="C336" t="str">
        <f>TRIM(J336)</f>
        <v>Erection of transformer</v>
      </c>
      <c r="D336">
        <f>K336</f>
        <v>83333.333333333328</v>
      </c>
      <c r="E336">
        <v>126</v>
      </c>
      <c r="F336" s="4" t="s">
        <v>81</v>
      </c>
      <c r="G336" s="9" t="str">
        <f t="shared" si="11"/>
        <v>'[Resource Assignment-WIP.xlsx]Resource'!$B126</v>
      </c>
      <c r="H336" s="9" t="str">
        <f t="shared" si="12"/>
        <v>'[Resource Assignment-WIP.xlsx]Resource'!$G126</v>
      </c>
      <c r="I336" s="17" t="s">
        <v>820</v>
      </c>
      <c r="J336" t="s">
        <v>825</v>
      </c>
      <c r="K336">
        <v>83333.333333333328</v>
      </c>
    </row>
    <row r="337" spans="1:9">
      <c r="A337">
        <v>336</v>
      </c>
      <c r="F337" s="4" t="s">
        <v>82</v>
      </c>
      <c r="G337" s="9" t="str">
        <f t="shared" si="11"/>
        <v>'[Resource Assignment-WIP.xlsx]Resource'!$B</v>
      </c>
      <c r="H337" s="9" t="str">
        <f t="shared" si="12"/>
        <v>'[Resource Assignment-WIP.xlsx]Resource'!$G</v>
      </c>
      <c r="I337" s="17" t="s">
        <v>820</v>
      </c>
    </row>
    <row r="338" spans="1:9" ht="24.75">
      <c r="A338">
        <v>337</v>
      </c>
      <c r="F338" s="4" t="s">
        <v>83</v>
      </c>
      <c r="G338" s="9" t="str">
        <f t="shared" si="11"/>
        <v>'[Resource Assignment-WIP.xlsx]Resource'!$B</v>
      </c>
      <c r="H338" s="9" t="str">
        <f t="shared" si="12"/>
        <v>'[Resource Assignment-WIP.xlsx]Resource'!$G</v>
      </c>
      <c r="I338" s="17" t="s">
        <v>820</v>
      </c>
    </row>
    <row r="339" spans="1:9" ht="24.75">
      <c r="A339">
        <v>338</v>
      </c>
      <c r="F339" s="6" t="s">
        <v>84</v>
      </c>
      <c r="G339" s="9" t="str">
        <f t="shared" si="11"/>
        <v>'[Resource Assignment-WIP.xlsx]Resource'!$B</v>
      </c>
      <c r="H339" s="9" t="str">
        <f t="shared" si="12"/>
        <v>'[Resource Assignment-WIP.xlsx]Resource'!$G</v>
      </c>
      <c r="I339" s="17" t="s">
        <v>820</v>
      </c>
    </row>
    <row r="340" spans="1:9">
      <c r="A340">
        <v>339</v>
      </c>
      <c r="F340" s="4" t="s">
        <v>85</v>
      </c>
      <c r="G340" s="9" t="str">
        <f t="shared" si="11"/>
        <v>'[Resource Assignment-WIP.xlsx]Resource'!$B</v>
      </c>
      <c r="H340" s="9" t="str">
        <f t="shared" si="12"/>
        <v>'[Resource Assignment-WIP.xlsx]Resource'!$G</v>
      </c>
      <c r="I340" s="17" t="s">
        <v>820</v>
      </c>
    </row>
    <row r="341" spans="1:9" ht="24.75">
      <c r="A341">
        <v>340</v>
      </c>
      <c r="F341" s="4" t="s">
        <v>86</v>
      </c>
      <c r="G341" s="9" t="str">
        <f t="shared" si="11"/>
        <v>'[Resource Assignment-WIP.xlsx]Resource'!$B</v>
      </c>
      <c r="H341" s="9" t="str">
        <f t="shared" si="12"/>
        <v>'[Resource Assignment-WIP.xlsx]Resource'!$G</v>
      </c>
      <c r="I341" s="17" t="s">
        <v>820</v>
      </c>
    </row>
    <row r="342" spans="1:9">
      <c r="A342">
        <v>341</v>
      </c>
      <c r="F342" s="4" t="s">
        <v>87</v>
      </c>
      <c r="G342" s="9" t="str">
        <f t="shared" si="11"/>
        <v>'[Resource Assignment-WIP.xlsx]Resource'!$B</v>
      </c>
      <c r="H342" s="9" t="str">
        <f t="shared" si="12"/>
        <v>'[Resource Assignment-WIP.xlsx]Resource'!$G</v>
      </c>
      <c r="I342" s="17" t="s">
        <v>820</v>
      </c>
    </row>
    <row r="343" spans="1:9" ht="24.75">
      <c r="A343">
        <v>342</v>
      </c>
      <c r="F343" s="4" t="s">
        <v>88</v>
      </c>
      <c r="G343" s="9" t="str">
        <f t="shared" si="11"/>
        <v>'[Resource Assignment-WIP.xlsx]Resource'!$B</v>
      </c>
      <c r="H343" s="9" t="str">
        <f t="shared" si="12"/>
        <v>'[Resource Assignment-WIP.xlsx]Resource'!$G</v>
      </c>
      <c r="I343" s="17" t="s">
        <v>820</v>
      </c>
    </row>
    <row r="344" spans="1:9" ht="24.75">
      <c r="A344">
        <v>343</v>
      </c>
      <c r="F344" s="4" t="s">
        <v>89</v>
      </c>
      <c r="G344" s="9" t="str">
        <f t="shared" si="11"/>
        <v>'[Resource Assignment-WIP.xlsx]Resource'!$B</v>
      </c>
      <c r="H344" s="9" t="str">
        <f t="shared" si="12"/>
        <v>'[Resource Assignment-WIP.xlsx]Resource'!$G</v>
      </c>
      <c r="I344" s="17" t="s">
        <v>820</v>
      </c>
    </row>
    <row r="345" spans="1:9" ht="24.75">
      <c r="A345">
        <v>344</v>
      </c>
      <c r="F345" s="4" t="s">
        <v>90</v>
      </c>
      <c r="G345" s="9" t="str">
        <f t="shared" si="11"/>
        <v>'[Resource Assignment-WIP.xlsx]Resource'!$B</v>
      </c>
      <c r="H345" s="9" t="str">
        <f t="shared" si="12"/>
        <v>'[Resource Assignment-WIP.xlsx]Resource'!$G</v>
      </c>
      <c r="I345" s="17" t="s">
        <v>820</v>
      </c>
    </row>
    <row r="346" spans="1:9" ht="24.75">
      <c r="A346">
        <v>345</v>
      </c>
      <c r="F346" s="4" t="s">
        <v>91</v>
      </c>
      <c r="G346" s="9" t="str">
        <f t="shared" si="11"/>
        <v>'[Resource Assignment-WIP.xlsx]Resource'!$B</v>
      </c>
      <c r="H346" s="9" t="str">
        <f t="shared" si="12"/>
        <v>'[Resource Assignment-WIP.xlsx]Resource'!$G</v>
      </c>
      <c r="I346" s="17" t="s">
        <v>820</v>
      </c>
    </row>
    <row r="347" spans="1:9" ht="36.75">
      <c r="A347">
        <v>346</v>
      </c>
      <c r="F347" s="4" t="s">
        <v>92</v>
      </c>
      <c r="G347" s="9" t="str">
        <f t="shared" si="11"/>
        <v>'[Resource Assignment-WIP.xlsx]Resource'!$B</v>
      </c>
      <c r="H347" s="9" t="str">
        <f t="shared" si="12"/>
        <v>'[Resource Assignment-WIP.xlsx]Resource'!$G</v>
      </c>
      <c r="I347" s="17" t="s">
        <v>820</v>
      </c>
    </row>
    <row r="348" spans="1:9" ht="24.75">
      <c r="A348">
        <v>347</v>
      </c>
      <c r="F348" s="4" t="s">
        <v>93</v>
      </c>
      <c r="G348" s="9" t="str">
        <f t="shared" si="11"/>
        <v>'[Resource Assignment-WIP.xlsx]Resource'!$B</v>
      </c>
      <c r="H348" s="9" t="str">
        <f t="shared" si="12"/>
        <v>'[Resource Assignment-WIP.xlsx]Resource'!$G</v>
      </c>
      <c r="I348" s="17" t="s">
        <v>820</v>
      </c>
    </row>
    <row r="349" spans="1:9" ht="24.75">
      <c r="A349">
        <v>348</v>
      </c>
      <c r="F349" s="4" t="s">
        <v>94</v>
      </c>
      <c r="G349" s="9" t="str">
        <f t="shared" si="11"/>
        <v>'[Resource Assignment-WIP.xlsx]Resource'!$B</v>
      </c>
      <c r="H349" s="9" t="str">
        <f t="shared" si="12"/>
        <v>'[Resource Assignment-WIP.xlsx]Resource'!$G</v>
      </c>
      <c r="I349" s="17" t="s">
        <v>820</v>
      </c>
    </row>
    <row r="350" spans="1:9">
      <c r="A350">
        <v>349</v>
      </c>
      <c r="F350" s="5" t="s">
        <v>95</v>
      </c>
      <c r="G350" s="9" t="str">
        <f t="shared" si="11"/>
        <v>'[Resource Assignment-WIP.xlsx]Resource'!$B</v>
      </c>
      <c r="H350" s="9" t="str">
        <f t="shared" si="12"/>
        <v>'[Resource Assignment-WIP.xlsx]Resource'!$G</v>
      </c>
      <c r="I350" s="17" t="s">
        <v>820</v>
      </c>
    </row>
    <row r="351" spans="1:9" ht="24.75">
      <c r="A351">
        <v>350</v>
      </c>
      <c r="F351" s="6" t="s">
        <v>96</v>
      </c>
      <c r="G351" s="9" t="str">
        <f t="shared" si="11"/>
        <v>'[Resource Assignment-WIP.xlsx]Resource'!$B</v>
      </c>
      <c r="H351" s="9" t="str">
        <f t="shared" si="12"/>
        <v>'[Resource Assignment-WIP.xlsx]Resource'!$G</v>
      </c>
      <c r="I351" s="17" t="s">
        <v>820</v>
      </c>
    </row>
    <row r="352" spans="1:9">
      <c r="A352">
        <v>351</v>
      </c>
      <c r="F352" s="7" t="s">
        <v>97</v>
      </c>
      <c r="G352" s="9" t="str">
        <f t="shared" si="11"/>
        <v>'[Resource Assignment-WIP.xlsx]Resource'!$B</v>
      </c>
      <c r="H352" s="9" t="str">
        <f t="shared" si="12"/>
        <v>'[Resource Assignment-WIP.xlsx]Resource'!$G</v>
      </c>
      <c r="I352" s="17" t="s">
        <v>820</v>
      </c>
    </row>
    <row r="353" spans="1:11" ht="24.75">
      <c r="A353">
        <v>352</v>
      </c>
      <c r="F353" s="4" t="s">
        <v>98</v>
      </c>
      <c r="G353" s="9" t="str">
        <f t="shared" si="11"/>
        <v>'[Resource Assignment-WIP.xlsx]Resource'!$B</v>
      </c>
      <c r="H353" s="9" t="str">
        <f t="shared" si="12"/>
        <v>'[Resource Assignment-WIP.xlsx]Resource'!$G</v>
      </c>
      <c r="I353" s="17" t="s">
        <v>820</v>
      </c>
    </row>
    <row r="354" spans="1:11" ht="24.75">
      <c r="A354">
        <v>353</v>
      </c>
      <c r="F354" s="3" t="s">
        <v>99</v>
      </c>
      <c r="G354" s="9" t="str">
        <f t="shared" si="11"/>
        <v>'[Resource Assignment-WIP.xlsx]Resource'!$B</v>
      </c>
      <c r="H354" s="9" t="str">
        <f t="shared" si="12"/>
        <v>'[Resource Assignment-WIP.xlsx]Resource'!$G</v>
      </c>
      <c r="I354" s="17" t="s">
        <v>820</v>
      </c>
    </row>
    <row r="355" spans="1:11">
      <c r="A355">
        <v>354</v>
      </c>
      <c r="F355" s="4" t="s">
        <v>100</v>
      </c>
      <c r="G355" s="9" t="str">
        <f t="shared" si="11"/>
        <v>'[Resource Assignment-WIP.xlsx]Resource'!$B</v>
      </c>
      <c r="H355" s="9" t="str">
        <f t="shared" si="12"/>
        <v>'[Resource Assignment-WIP.xlsx]Resource'!$G</v>
      </c>
      <c r="I355" s="17" t="s">
        <v>820</v>
      </c>
    </row>
    <row r="356" spans="1:11">
      <c r="A356">
        <v>355</v>
      </c>
      <c r="C356" t="str">
        <f>TRIM(J356)</f>
        <v>Copper Busbar &amp; Accs at cell house side</v>
      </c>
      <c r="D356">
        <f>K356</f>
        <v>5299195</v>
      </c>
      <c r="E356">
        <v>324</v>
      </c>
      <c r="F356" s="4" t="s">
        <v>101</v>
      </c>
      <c r="G356" s="9" t="str">
        <f t="shared" si="11"/>
        <v>'[Resource Assignment-WIP.xlsx]Resource'!$B324</v>
      </c>
      <c r="H356" s="9" t="str">
        <f t="shared" si="12"/>
        <v>'[Resource Assignment-WIP.xlsx]Resource'!$G324</v>
      </c>
      <c r="I356" s="17" t="s">
        <v>820</v>
      </c>
      <c r="J356" t="s">
        <v>826</v>
      </c>
      <c r="K356">
        <v>5299195</v>
      </c>
    </row>
    <row r="357" spans="1:11">
      <c r="A357">
        <v>356</v>
      </c>
      <c r="C357" t="str">
        <f>TRIM(J357)</f>
        <v>Copper Busbar &amp; Accs at rectifier side</v>
      </c>
      <c r="D357">
        <f>K357</f>
        <v>3415018</v>
      </c>
      <c r="E357">
        <v>332</v>
      </c>
      <c r="F357" s="4" t="s">
        <v>102</v>
      </c>
      <c r="G357" s="9" t="str">
        <f t="shared" si="11"/>
        <v>'[Resource Assignment-WIP.xlsx]Resource'!$B332</v>
      </c>
      <c r="H357" s="9" t="str">
        <f t="shared" si="12"/>
        <v>'[Resource Assignment-WIP.xlsx]Resource'!$G332</v>
      </c>
      <c r="I357" s="17" t="s">
        <v>820</v>
      </c>
      <c r="J357" t="s">
        <v>827</v>
      </c>
      <c r="K357">
        <v>3415018</v>
      </c>
    </row>
    <row r="358" spans="1:11" ht="24.75">
      <c r="A358">
        <v>357</v>
      </c>
      <c r="F358" s="4" t="s">
        <v>103</v>
      </c>
      <c r="G358" s="9" t="str">
        <f t="shared" si="11"/>
        <v>'[Resource Assignment-WIP.xlsx]Resource'!$B</v>
      </c>
      <c r="H358" s="9" t="str">
        <f t="shared" si="12"/>
        <v>'[Resource Assignment-WIP.xlsx]Resource'!$G</v>
      </c>
      <c r="I358" s="17" t="s">
        <v>820</v>
      </c>
    </row>
    <row r="359" spans="1:11">
      <c r="A359">
        <v>358</v>
      </c>
      <c r="F359" s="4" t="s">
        <v>104</v>
      </c>
      <c r="G359" s="9" t="str">
        <f t="shared" si="11"/>
        <v>'[Resource Assignment-WIP.xlsx]Resource'!$B</v>
      </c>
      <c r="H359" s="9" t="str">
        <f t="shared" si="12"/>
        <v>'[Resource Assignment-WIP.xlsx]Resource'!$G</v>
      </c>
      <c r="I359" s="17" t="s">
        <v>820</v>
      </c>
    </row>
    <row r="360" spans="1:11">
      <c r="A360">
        <v>359</v>
      </c>
      <c r="F360" s="4" t="s">
        <v>105</v>
      </c>
      <c r="G360" s="9" t="str">
        <f t="shared" si="11"/>
        <v>'[Resource Assignment-WIP.xlsx]Resource'!$B</v>
      </c>
      <c r="H360" s="9" t="str">
        <f t="shared" si="12"/>
        <v>'[Resource Assignment-WIP.xlsx]Resource'!$G</v>
      </c>
      <c r="I360" s="17" t="s">
        <v>820</v>
      </c>
    </row>
    <row r="361" spans="1:11" ht="24.75">
      <c r="A361">
        <v>360</v>
      </c>
      <c r="F361" s="4" t="s">
        <v>106</v>
      </c>
      <c r="G361" s="9" t="str">
        <f t="shared" si="11"/>
        <v>'[Resource Assignment-WIP.xlsx]Resource'!$B</v>
      </c>
      <c r="H361" s="9" t="str">
        <f t="shared" si="12"/>
        <v>'[Resource Assignment-WIP.xlsx]Resource'!$G</v>
      </c>
      <c r="I361" s="17" t="s">
        <v>820</v>
      </c>
    </row>
    <row r="362" spans="1:11" ht="24.75">
      <c r="A362">
        <v>361</v>
      </c>
      <c r="F362" s="4" t="s">
        <v>107</v>
      </c>
      <c r="G362" s="9" t="str">
        <f t="shared" si="11"/>
        <v>'[Resource Assignment-WIP.xlsx]Resource'!$B</v>
      </c>
      <c r="H362" s="9" t="str">
        <f t="shared" si="12"/>
        <v>'[Resource Assignment-WIP.xlsx]Resource'!$G</v>
      </c>
      <c r="I362" s="17" t="s">
        <v>820</v>
      </c>
    </row>
    <row r="363" spans="1:11" ht="24.75">
      <c r="A363">
        <v>362</v>
      </c>
      <c r="F363" s="4" t="s">
        <v>108</v>
      </c>
      <c r="G363" s="9" t="str">
        <f t="shared" si="11"/>
        <v>'[Resource Assignment-WIP.xlsx]Resource'!$B</v>
      </c>
      <c r="H363" s="9" t="str">
        <f t="shared" si="12"/>
        <v>'[Resource Assignment-WIP.xlsx]Resource'!$G</v>
      </c>
      <c r="I363" s="17" t="s">
        <v>820</v>
      </c>
    </row>
    <row r="364" spans="1:11" ht="24.75">
      <c r="A364">
        <v>363</v>
      </c>
      <c r="F364" s="3" t="s">
        <v>109</v>
      </c>
      <c r="G364" s="9" t="str">
        <f t="shared" si="11"/>
        <v>'[Resource Assignment-WIP.xlsx]Resource'!$B</v>
      </c>
      <c r="H364" s="9" t="str">
        <f t="shared" si="12"/>
        <v>'[Resource Assignment-WIP.xlsx]Resource'!$G</v>
      </c>
      <c r="I364" s="17" t="s">
        <v>820</v>
      </c>
    </row>
    <row r="365" spans="1:11">
      <c r="A365">
        <v>364</v>
      </c>
      <c r="F365" s="4" t="s">
        <v>110</v>
      </c>
      <c r="G365" s="9" t="str">
        <f t="shared" si="11"/>
        <v>'[Resource Assignment-WIP.xlsx]Resource'!$B</v>
      </c>
      <c r="H365" s="9" t="str">
        <f t="shared" si="12"/>
        <v>'[Resource Assignment-WIP.xlsx]Resource'!$G</v>
      </c>
      <c r="I365" s="17" t="s">
        <v>820</v>
      </c>
    </row>
    <row r="366" spans="1:11">
      <c r="A366">
        <v>365</v>
      </c>
      <c r="F366" s="4" t="s">
        <v>111</v>
      </c>
      <c r="G366" s="9" t="str">
        <f t="shared" si="11"/>
        <v>'[Resource Assignment-WIP.xlsx]Resource'!$B</v>
      </c>
      <c r="H366" s="9" t="str">
        <f t="shared" si="12"/>
        <v>'[Resource Assignment-WIP.xlsx]Resource'!$G</v>
      </c>
      <c r="I366" s="17" t="s">
        <v>820</v>
      </c>
    </row>
    <row r="367" spans="1:11">
      <c r="A367">
        <v>366</v>
      </c>
      <c r="F367" s="4" t="s">
        <v>112</v>
      </c>
      <c r="G367" s="9" t="str">
        <f t="shared" si="11"/>
        <v>'[Resource Assignment-WIP.xlsx]Resource'!$B</v>
      </c>
      <c r="H367" s="9" t="str">
        <f t="shared" si="12"/>
        <v>'[Resource Assignment-WIP.xlsx]Resource'!$G</v>
      </c>
      <c r="I367" s="17" t="s">
        <v>820</v>
      </c>
    </row>
    <row r="368" spans="1:11">
      <c r="A368">
        <v>367</v>
      </c>
      <c r="F368" s="4" t="s">
        <v>113</v>
      </c>
      <c r="G368" s="9" t="str">
        <f t="shared" si="11"/>
        <v>'[Resource Assignment-WIP.xlsx]Resource'!$B</v>
      </c>
      <c r="H368" s="9" t="str">
        <f t="shared" si="12"/>
        <v>'[Resource Assignment-WIP.xlsx]Resource'!$G</v>
      </c>
      <c r="I368" s="17" t="s">
        <v>820</v>
      </c>
    </row>
    <row r="369" spans="1:11">
      <c r="A369">
        <v>368</v>
      </c>
      <c r="F369" s="3" t="s">
        <v>114</v>
      </c>
      <c r="G369" s="9" t="str">
        <f t="shared" si="11"/>
        <v>'[Resource Assignment-WIP.xlsx]Resource'!$B</v>
      </c>
      <c r="H369" s="9" t="str">
        <f t="shared" si="12"/>
        <v>'[Resource Assignment-WIP.xlsx]Resource'!$G</v>
      </c>
      <c r="I369" s="17" t="s">
        <v>820</v>
      </c>
    </row>
    <row r="370" spans="1:11">
      <c r="A370">
        <v>369</v>
      </c>
      <c r="F370" s="4" t="s">
        <v>115</v>
      </c>
      <c r="G370" s="9" t="str">
        <f t="shared" si="11"/>
        <v>'[Resource Assignment-WIP.xlsx]Resource'!$B</v>
      </c>
      <c r="H370" s="9" t="str">
        <f t="shared" si="12"/>
        <v>'[Resource Assignment-WIP.xlsx]Resource'!$G</v>
      </c>
      <c r="I370" s="17" t="s">
        <v>820</v>
      </c>
    </row>
    <row r="371" spans="1:11">
      <c r="A371">
        <v>370</v>
      </c>
      <c r="F371" s="4" t="s">
        <v>116</v>
      </c>
      <c r="G371" s="9" t="str">
        <f t="shared" si="11"/>
        <v>'[Resource Assignment-WIP.xlsx]Resource'!$B</v>
      </c>
      <c r="H371" s="9" t="str">
        <f t="shared" si="12"/>
        <v>'[Resource Assignment-WIP.xlsx]Resource'!$G</v>
      </c>
      <c r="I371" s="17" t="s">
        <v>820</v>
      </c>
    </row>
    <row r="372" spans="1:11" ht="24.75">
      <c r="A372">
        <v>371</v>
      </c>
      <c r="F372" s="4" t="s">
        <v>117</v>
      </c>
      <c r="G372" s="9" t="str">
        <f t="shared" si="11"/>
        <v>'[Resource Assignment-WIP.xlsx]Resource'!$B</v>
      </c>
      <c r="H372" s="9" t="str">
        <f t="shared" si="12"/>
        <v>'[Resource Assignment-WIP.xlsx]Resource'!$G</v>
      </c>
      <c r="I372" s="17" t="s">
        <v>820</v>
      </c>
    </row>
    <row r="373" spans="1:11">
      <c r="A373">
        <v>372</v>
      </c>
      <c r="C373" t="str">
        <f>TRIM(J373)</f>
        <v>Electrical Miscellanous Civil Jobs</v>
      </c>
      <c r="D373">
        <f>K373</f>
        <v>321116.66666666669</v>
      </c>
      <c r="E373">
        <v>168</v>
      </c>
      <c r="F373" s="4" t="s">
        <v>118</v>
      </c>
      <c r="G373" s="9" t="str">
        <f t="shared" si="11"/>
        <v>'[Resource Assignment-WIP.xlsx]Resource'!$B168</v>
      </c>
      <c r="H373" s="9" t="str">
        <f t="shared" si="12"/>
        <v>'[Resource Assignment-WIP.xlsx]Resource'!$G168</v>
      </c>
      <c r="I373" s="17" t="s">
        <v>820</v>
      </c>
      <c r="J373" t="s">
        <v>828</v>
      </c>
      <c r="K373">
        <v>321116.66666666669</v>
      </c>
    </row>
    <row r="374" spans="1:11">
      <c r="A374">
        <v>373</v>
      </c>
      <c r="F374" s="4" t="s">
        <v>119</v>
      </c>
      <c r="G374" s="9" t="str">
        <f t="shared" si="11"/>
        <v>'[Resource Assignment-WIP.xlsx]Resource'!$B</v>
      </c>
      <c r="H374" s="9" t="str">
        <f t="shared" si="12"/>
        <v>'[Resource Assignment-WIP.xlsx]Resource'!$G</v>
      </c>
      <c r="I374" s="17" t="s">
        <v>820</v>
      </c>
    </row>
    <row r="375" spans="1:11">
      <c r="A375">
        <v>374</v>
      </c>
      <c r="F375" s="4" t="s">
        <v>120</v>
      </c>
      <c r="G375" s="9" t="str">
        <f t="shared" si="11"/>
        <v>'[Resource Assignment-WIP.xlsx]Resource'!$B</v>
      </c>
      <c r="H375" s="9" t="str">
        <f t="shared" si="12"/>
        <v>'[Resource Assignment-WIP.xlsx]Resource'!$G</v>
      </c>
      <c r="I375" s="17" t="s">
        <v>820</v>
      </c>
    </row>
    <row r="376" spans="1:11">
      <c r="A376">
        <v>375</v>
      </c>
      <c r="F376" s="4" t="s">
        <v>121</v>
      </c>
      <c r="G376" s="9" t="str">
        <f t="shared" si="11"/>
        <v>'[Resource Assignment-WIP.xlsx]Resource'!$B</v>
      </c>
      <c r="H376" s="9" t="str">
        <f t="shared" si="12"/>
        <v>'[Resource Assignment-WIP.xlsx]Resource'!$G</v>
      </c>
      <c r="I376" s="17" t="s">
        <v>820</v>
      </c>
    </row>
    <row r="377" spans="1:11">
      <c r="A377">
        <v>376</v>
      </c>
      <c r="F377" s="4" t="s">
        <v>122</v>
      </c>
      <c r="G377" s="9" t="str">
        <f t="shared" si="11"/>
        <v>'[Resource Assignment-WIP.xlsx]Resource'!$B</v>
      </c>
      <c r="H377" s="9" t="str">
        <f t="shared" si="12"/>
        <v>'[Resource Assignment-WIP.xlsx]Resource'!$G</v>
      </c>
      <c r="I377" s="17" t="s">
        <v>820</v>
      </c>
    </row>
    <row r="378" spans="1:11">
      <c r="A378">
        <v>377</v>
      </c>
      <c r="F378" s="4" t="s">
        <v>123</v>
      </c>
      <c r="G378" s="9" t="str">
        <f t="shared" si="11"/>
        <v>'[Resource Assignment-WIP.xlsx]Resource'!$B</v>
      </c>
      <c r="H378" s="9" t="str">
        <f t="shared" si="12"/>
        <v>'[Resource Assignment-WIP.xlsx]Resource'!$G</v>
      </c>
      <c r="I378" s="17" t="s">
        <v>820</v>
      </c>
    </row>
    <row r="379" spans="1:11">
      <c r="A379">
        <v>378</v>
      </c>
      <c r="F379" s="4" t="s">
        <v>124</v>
      </c>
      <c r="G379" s="9" t="str">
        <f t="shared" si="11"/>
        <v>'[Resource Assignment-WIP.xlsx]Resource'!$B</v>
      </c>
      <c r="H379" s="9" t="str">
        <f t="shared" si="12"/>
        <v>'[Resource Assignment-WIP.xlsx]Resource'!$G</v>
      </c>
      <c r="I379" s="17" t="s">
        <v>820</v>
      </c>
    </row>
    <row r="380" spans="1:11">
      <c r="A380">
        <v>379</v>
      </c>
      <c r="F380" s="4" t="s">
        <v>125</v>
      </c>
      <c r="G380" s="9" t="str">
        <f t="shared" si="11"/>
        <v>'[Resource Assignment-WIP.xlsx]Resource'!$B</v>
      </c>
      <c r="H380" s="9" t="str">
        <f t="shared" si="12"/>
        <v>'[Resource Assignment-WIP.xlsx]Resource'!$G</v>
      </c>
      <c r="I380" s="17" t="s">
        <v>820</v>
      </c>
    </row>
    <row r="381" spans="1:11">
      <c r="A381">
        <v>380</v>
      </c>
      <c r="F381" s="4" t="s">
        <v>126</v>
      </c>
      <c r="G381" s="9" t="str">
        <f t="shared" si="11"/>
        <v>'[Resource Assignment-WIP.xlsx]Resource'!$B</v>
      </c>
      <c r="H381" s="9" t="str">
        <f t="shared" si="12"/>
        <v>'[Resource Assignment-WIP.xlsx]Resource'!$G</v>
      </c>
      <c r="I381" s="17" t="s">
        <v>820</v>
      </c>
    </row>
    <row r="382" spans="1:11">
      <c r="A382">
        <v>381</v>
      </c>
      <c r="F382" s="4" t="s">
        <v>127</v>
      </c>
      <c r="G382" s="9" t="str">
        <f t="shared" si="11"/>
        <v>'[Resource Assignment-WIP.xlsx]Resource'!$B</v>
      </c>
      <c r="H382" s="9" t="str">
        <f t="shared" si="12"/>
        <v>'[Resource Assignment-WIP.xlsx]Resource'!$G</v>
      </c>
      <c r="I382" s="17" t="s">
        <v>820</v>
      </c>
    </row>
    <row r="383" spans="1:11">
      <c r="A383">
        <v>382</v>
      </c>
      <c r="F383" s="3" t="s">
        <v>128</v>
      </c>
      <c r="G383" s="9" t="str">
        <f t="shared" si="11"/>
        <v>'[Resource Assignment-WIP.xlsx]Resource'!$B</v>
      </c>
      <c r="H383" s="9" t="str">
        <f t="shared" si="12"/>
        <v>'[Resource Assignment-WIP.xlsx]Resource'!$G</v>
      </c>
      <c r="I383" s="17" t="s">
        <v>820</v>
      </c>
    </row>
    <row r="384" spans="1:11">
      <c r="A384">
        <v>383</v>
      </c>
      <c r="C384" t="s">
        <v>849</v>
      </c>
      <c r="D384">
        <f t="shared" ref="D384:D390" si="13">K384</f>
        <v>150097.5</v>
      </c>
      <c r="E384">
        <v>135</v>
      </c>
      <c r="F384" s="4" t="s">
        <v>129</v>
      </c>
      <c r="G384" s="9" t="str">
        <f t="shared" si="11"/>
        <v>'[Resource Assignment-WIP.xlsx]Resource'!$B135</v>
      </c>
      <c r="H384" s="9" t="str">
        <f t="shared" si="12"/>
        <v>'[Resource Assignment-WIP.xlsx]Resource'!$G135</v>
      </c>
      <c r="I384" s="17" t="s">
        <v>820</v>
      </c>
      <c r="J384" t="s">
        <v>829</v>
      </c>
      <c r="K384">
        <v>150097.5</v>
      </c>
    </row>
    <row r="385" spans="1:11">
      <c r="A385">
        <v>384</v>
      </c>
      <c r="D385">
        <f t="shared" si="13"/>
        <v>321116.66666666669</v>
      </c>
      <c r="E385">
        <v>169</v>
      </c>
      <c r="F385" s="4"/>
      <c r="G385" s="9" t="str">
        <f t="shared" si="11"/>
        <v>'[Resource Assignment-WIP.xlsx]Resource'!$B169</v>
      </c>
      <c r="H385" s="9" t="str">
        <f t="shared" si="12"/>
        <v>'[Resource Assignment-WIP.xlsx]Resource'!$G169</v>
      </c>
      <c r="I385" s="17"/>
      <c r="J385" t="s">
        <v>828</v>
      </c>
      <c r="K385">
        <v>321116.66666666669</v>
      </c>
    </row>
    <row r="386" spans="1:11">
      <c r="A386">
        <v>385</v>
      </c>
      <c r="D386">
        <f t="shared" si="13"/>
        <v>273975</v>
      </c>
      <c r="E386">
        <v>187</v>
      </c>
      <c r="F386" s="4"/>
      <c r="G386" s="9" t="str">
        <f t="shared" ref="G386:G449" si="14">"'[Resource Assignment-WIP.xlsx]Resource'!$B"&amp;E386</f>
        <v>'[Resource Assignment-WIP.xlsx]Resource'!$B187</v>
      </c>
      <c r="H386" s="9" t="str">
        <f t="shared" ref="H386:H449" si="15">"'[Resource Assignment-WIP.xlsx]Resource'!$G"&amp;E386</f>
        <v>'[Resource Assignment-WIP.xlsx]Resource'!$G187</v>
      </c>
      <c r="I386" s="17"/>
      <c r="J386" t="s">
        <v>830</v>
      </c>
      <c r="K386">
        <v>273975</v>
      </c>
    </row>
    <row r="387" spans="1:11">
      <c r="A387">
        <v>386</v>
      </c>
      <c r="C387" t="s">
        <v>850</v>
      </c>
      <c r="D387">
        <f t="shared" si="13"/>
        <v>150097.5</v>
      </c>
      <c r="E387">
        <v>136</v>
      </c>
      <c r="F387" s="4" t="s">
        <v>130</v>
      </c>
      <c r="G387" s="9" t="str">
        <f t="shared" si="14"/>
        <v>'[Resource Assignment-WIP.xlsx]Resource'!$B136</v>
      </c>
      <c r="H387" s="9" t="str">
        <f t="shared" si="15"/>
        <v>'[Resource Assignment-WIP.xlsx]Resource'!$G136</v>
      </c>
      <c r="I387" s="17" t="s">
        <v>820</v>
      </c>
      <c r="J387" t="s">
        <v>829</v>
      </c>
      <c r="K387">
        <v>150097.5</v>
      </c>
    </row>
    <row r="388" spans="1:11">
      <c r="A388">
        <v>387</v>
      </c>
      <c r="D388">
        <f t="shared" si="13"/>
        <v>321116.66666666669</v>
      </c>
      <c r="E388">
        <v>170</v>
      </c>
      <c r="F388" s="4"/>
      <c r="G388" s="9" t="str">
        <f t="shared" si="14"/>
        <v>'[Resource Assignment-WIP.xlsx]Resource'!$B170</v>
      </c>
      <c r="H388" s="9" t="str">
        <f t="shared" si="15"/>
        <v>'[Resource Assignment-WIP.xlsx]Resource'!$G170</v>
      </c>
      <c r="I388" s="17"/>
      <c r="J388" t="s">
        <v>828</v>
      </c>
      <c r="K388">
        <v>321116.66666666669</v>
      </c>
    </row>
    <row r="389" spans="1:11">
      <c r="A389">
        <v>388</v>
      </c>
      <c r="D389">
        <f t="shared" si="13"/>
        <v>273975</v>
      </c>
      <c r="E389">
        <v>188</v>
      </c>
      <c r="F389" s="4"/>
      <c r="G389" s="9" t="str">
        <f t="shared" si="14"/>
        <v>'[Resource Assignment-WIP.xlsx]Resource'!$B188</v>
      </c>
      <c r="H389" s="9" t="str">
        <f t="shared" si="15"/>
        <v>'[Resource Assignment-WIP.xlsx]Resource'!$G188</v>
      </c>
      <c r="I389" s="17"/>
      <c r="J389" t="s">
        <v>830</v>
      </c>
      <c r="K389">
        <v>273975</v>
      </c>
    </row>
    <row r="390" spans="1:11">
      <c r="A390">
        <v>389</v>
      </c>
      <c r="C390" t="str">
        <f>TRIM(J390)</f>
        <v>Electrical Miscellanous Civil Jobs</v>
      </c>
      <c r="D390">
        <f t="shared" si="13"/>
        <v>321116.66666666669</v>
      </c>
      <c r="E390">
        <v>171</v>
      </c>
      <c r="F390" s="4" t="s">
        <v>131</v>
      </c>
      <c r="G390" s="9" t="str">
        <f t="shared" si="14"/>
        <v>'[Resource Assignment-WIP.xlsx]Resource'!$B171</v>
      </c>
      <c r="H390" s="9" t="str">
        <f t="shared" si="15"/>
        <v>'[Resource Assignment-WIP.xlsx]Resource'!$G171</v>
      </c>
      <c r="I390" s="17" t="s">
        <v>820</v>
      </c>
      <c r="J390" t="s">
        <v>828</v>
      </c>
      <c r="K390">
        <v>321116.66666666669</v>
      </c>
    </row>
    <row r="391" spans="1:11">
      <c r="A391">
        <v>390</v>
      </c>
      <c r="F391" s="4" t="s">
        <v>132</v>
      </c>
      <c r="G391" s="9" t="str">
        <f t="shared" si="14"/>
        <v>'[Resource Assignment-WIP.xlsx]Resource'!$B</v>
      </c>
      <c r="H391" s="9" t="str">
        <f t="shared" si="15"/>
        <v>'[Resource Assignment-WIP.xlsx]Resource'!$G</v>
      </c>
      <c r="I391" s="17" t="s">
        <v>820</v>
      </c>
    </row>
    <row r="392" spans="1:11" ht="24.75">
      <c r="A392">
        <v>391</v>
      </c>
      <c r="F392" s="4" t="s">
        <v>133</v>
      </c>
      <c r="G392" s="9" t="str">
        <f t="shared" si="14"/>
        <v>'[Resource Assignment-WIP.xlsx]Resource'!$B</v>
      </c>
      <c r="H392" s="9" t="str">
        <f t="shared" si="15"/>
        <v>'[Resource Assignment-WIP.xlsx]Resource'!$G</v>
      </c>
      <c r="I392" s="17" t="s">
        <v>820</v>
      </c>
    </row>
    <row r="393" spans="1:11">
      <c r="A393">
        <v>392</v>
      </c>
      <c r="F393" s="3" t="s">
        <v>134</v>
      </c>
      <c r="G393" s="9" t="str">
        <f t="shared" si="14"/>
        <v>'[Resource Assignment-WIP.xlsx]Resource'!$B</v>
      </c>
      <c r="H393" s="9" t="str">
        <f t="shared" si="15"/>
        <v>'[Resource Assignment-WIP.xlsx]Resource'!$G</v>
      </c>
      <c r="I393" s="17" t="s">
        <v>820</v>
      </c>
    </row>
    <row r="394" spans="1:11">
      <c r="A394">
        <v>393</v>
      </c>
      <c r="F394" s="4" t="s">
        <v>135</v>
      </c>
      <c r="G394" s="9" t="str">
        <f t="shared" si="14"/>
        <v>'[Resource Assignment-WIP.xlsx]Resource'!$B</v>
      </c>
      <c r="H394" s="9" t="str">
        <f t="shared" si="15"/>
        <v>'[Resource Assignment-WIP.xlsx]Resource'!$G</v>
      </c>
      <c r="I394" s="17" t="s">
        <v>820</v>
      </c>
    </row>
    <row r="395" spans="1:11" ht="24.75">
      <c r="A395">
        <v>394</v>
      </c>
      <c r="F395" s="4" t="s">
        <v>136</v>
      </c>
      <c r="G395" s="9" t="str">
        <f t="shared" si="14"/>
        <v>'[Resource Assignment-WIP.xlsx]Resource'!$B</v>
      </c>
      <c r="H395" s="9" t="str">
        <f t="shared" si="15"/>
        <v>'[Resource Assignment-WIP.xlsx]Resource'!$G</v>
      </c>
      <c r="I395" s="17" t="s">
        <v>820</v>
      </c>
    </row>
    <row r="396" spans="1:11">
      <c r="A396">
        <v>395</v>
      </c>
      <c r="F396" s="4" t="s">
        <v>137</v>
      </c>
      <c r="G396" s="9" t="str">
        <f t="shared" si="14"/>
        <v>'[Resource Assignment-WIP.xlsx]Resource'!$B</v>
      </c>
      <c r="H396" s="9" t="str">
        <f t="shared" si="15"/>
        <v>'[Resource Assignment-WIP.xlsx]Resource'!$G</v>
      </c>
      <c r="I396" s="17" t="s">
        <v>820</v>
      </c>
    </row>
    <row r="397" spans="1:11">
      <c r="A397">
        <v>396</v>
      </c>
      <c r="F397" s="4" t="s">
        <v>138</v>
      </c>
      <c r="G397" s="9" t="str">
        <f t="shared" si="14"/>
        <v>'[Resource Assignment-WIP.xlsx]Resource'!$B</v>
      </c>
      <c r="H397" s="9" t="str">
        <f t="shared" si="15"/>
        <v>'[Resource Assignment-WIP.xlsx]Resource'!$G</v>
      </c>
      <c r="I397" s="17" t="s">
        <v>820</v>
      </c>
    </row>
    <row r="398" spans="1:11">
      <c r="A398">
        <v>397</v>
      </c>
      <c r="F398" s="3" t="s">
        <v>139</v>
      </c>
      <c r="G398" s="9" t="str">
        <f t="shared" si="14"/>
        <v>'[Resource Assignment-WIP.xlsx]Resource'!$B</v>
      </c>
      <c r="H398" s="9" t="str">
        <f t="shared" si="15"/>
        <v>'[Resource Assignment-WIP.xlsx]Resource'!$G</v>
      </c>
      <c r="I398" s="17" t="s">
        <v>820</v>
      </c>
    </row>
    <row r="399" spans="1:11">
      <c r="A399">
        <v>398</v>
      </c>
      <c r="C399" t="str">
        <f>TRIM(J399)</f>
        <v>Main PCC - HT room</v>
      </c>
      <c r="D399">
        <f>K399</f>
        <v>3900731</v>
      </c>
      <c r="E399">
        <v>703</v>
      </c>
      <c r="F399" s="4" t="s">
        <v>140</v>
      </c>
      <c r="G399" s="9" t="str">
        <f t="shared" si="14"/>
        <v>'[Resource Assignment-WIP.xlsx]Resource'!$B703</v>
      </c>
      <c r="H399" s="9" t="str">
        <f t="shared" si="15"/>
        <v>'[Resource Assignment-WIP.xlsx]Resource'!$G703</v>
      </c>
      <c r="I399" s="17" t="s">
        <v>820</v>
      </c>
      <c r="J399" t="s">
        <v>831</v>
      </c>
      <c r="K399">
        <v>3900731</v>
      </c>
    </row>
    <row r="400" spans="1:11">
      <c r="A400">
        <v>399</v>
      </c>
      <c r="C400" t="str">
        <f>TRIM(J400)</f>
        <v>Aux PCC - HT room</v>
      </c>
      <c r="D400">
        <f>K400</f>
        <v>698348</v>
      </c>
      <c r="E400">
        <v>704</v>
      </c>
      <c r="F400" s="4"/>
      <c r="G400" s="9" t="str">
        <f t="shared" si="14"/>
        <v>'[Resource Assignment-WIP.xlsx]Resource'!$B704</v>
      </c>
      <c r="H400" s="9" t="str">
        <f t="shared" si="15"/>
        <v>'[Resource Assignment-WIP.xlsx]Resource'!$G704</v>
      </c>
      <c r="I400" s="17"/>
      <c r="J400" t="s">
        <v>832</v>
      </c>
      <c r="K400">
        <v>698348</v>
      </c>
    </row>
    <row r="401" spans="1:9">
      <c r="A401">
        <v>400</v>
      </c>
      <c r="F401" s="4" t="s">
        <v>141</v>
      </c>
      <c r="G401" s="9" t="str">
        <f t="shared" si="14"/>
        <v>'[Resource Assignment-WIP.xlsx]Resource'!$B</v>
      </c>
      <c r="H401" s="9" t="str">
        <f t="shared" si="15"/>
        <v>'[Resource Assignment-WIP.xlsx]Resource'!$G</v>
      </c>
      <c r="I401" s="17" t="s">
        <v>820</v>
      </c>
    </row>
    <row r="402" spans="1:9">
      <c r="A402">
        <v>401</v>
      </c>
      <c r="F402" s="4" t="s">
        <v>142</v>
      </c>
      <c r="G402" s="9" t="str">
        <f t="shared" si="14"/>
        <v>'[Resource Assignment-WIP.xlsx]Resource'!$B</v>
      </c>
      <c r="H402" s="9" t="str">
        <f t="shared" si="15"/>
        <v>'[Resource Assignment-WIP.xlsx]Resource'!$G</v>
      </c>
      <c r="I402" s="17" t="s">
        <v>820</v>
      </c>
    </row>
    <row r="403" spans="1:9">
      <c r="A403">
        <v>402</v>
      </c>
      <c r="F403" s="4" t="s">
        <v>143</v>
      </c>
      <c r="G403" s="9" t="str">
        <f t="shared" si="14"/>
        <v>'[Resource Assignment-WIP.xlsx]Resource'!$B</v>
      </c>
      <c r="H403" s="9" t="str">
        <f t="shared" si="15"/>
        <v>'[Resource Assignment-WIP.xlsx]Resource'!$G</v>
      </c>
      <c r="I403" s="17" t="s">
        <v>820</v>
      </c>
    </row>
    <row r="404" spans="1:9" ht="24.75">
      <c r="A404">
        <v>403</v>
      </c>
      <c r="F404" s="4" t="s">
        <v>144</v>
      </c>
      <c r="G404" s="9" t="str">
        <f t="shared" si="14"/>
        <v>'[Resource Assignment-WIP.xlsx]Resource'!$B</v>
      </c>
      <c r="H404" s="9" t="str">
        <f t="shared" si="15"/>
        <v>'[Resource Assignment-WIP.xlsx]Resource'!$G</v>
      </c>
      <c r="I404" s="17" t="s">
        <v>820</v>
      </c>
    </row>
    <row r="405" spans="1:9">
      <c r="A405">
        <v>404</v>
      </c>
      <c r="F405" s="4" t="s">
        <v>145</v>
      </c>
      <c r="G405" s="9" t="str">
        <f t="shared" si="14"/>
        <v>'[Resource Assignment-WIP.xlsx]Resource'!$B</v>
      </c>
      <c r="H405" s="9" t="str">
        <f t="shared" si="15"/>
        <v>'[Resource Assignment-WIP.xlsx]Resource'!$G</v>
      </c>
      <c r="I405" s="17" t="s">
        <v>820</v>
      </c>
    </row>
    <row r="406" spans="1:9">
      <c r="A406">
        <v>405</v>
      </c>
      <c r="F406" s="4" t="s">
        <v>146</v>
      </c>
      <c r="G406" s="9" t="str">
        <f t="shared" si="14"/>
        <v>'[Resource Assignment-WIP.xlsx]Resource'!$B</v>
      </c>
      <c r="H406" s="9" t="str">
        <f t="shared" si="15"/>
        <v>'[Resource Assignment-WIP.xlsx]Resource'!$G</v>
      </c>
      <c r="I406" s="17" t="s">
        <v>820</v>
      </c>
    </row>
    <row r="407" spans="1:9">
      <c r="A407">
        <v>406</v>
      </c>
      <c r="F407" s="4" t="s">
        <v>147</v>
      </c>
      <c r="G407" s="9" t="str">
        <f t="shared" si="14"/>
        <v>'[Resource Assignment-WIP.xlsx]Resource'!$B</v>
      </c>
      <c r="H407" s="9" t="str">
        <f t="shared" si="15"/>
        <v>'[Resource Assignment-WIP.xlsx]Resource'!$G</v>
      </c>
      <c r="I407" s="17" t="s">
        <v>820</v>
      </c>
    </row>
    <row r="408" spans="1:9">
      <c r="A408">
        <v>407</v>
      </c>
      <c r="F408" s="4" t="s">
        <v>148</v>
      </c>
      <c r="G408" s="9" t="str">
        <f t="shared" si="14"/>
        <v>'[Resource Assignment-WIP.xlsx]Resource'!$B</v>
      </c>
      <c r="H408" s="9" t="str">
        <f t="shared" si="15"/>
        <v>'[Resource Assignment-WIP.xlsx]Resource'!$G</v>
      </c>
      <c r="I408" s="17" t="s">
        <v>820</v>
      </c>
    </row>
    <row r="409" spans="1:9">
      <c r="A409">
        <v>408</v>
      </c>
      <c r="F409" s="4" t="s">
        <v>149</v>
      </c>
      <c r="G409" s="9" t="str">
        <f t="shared" si="14"/>
        <v>'[Resource Assignment-WIP.xlsx]Resource'!$B</v>
      </c>
      <c r="H409" s="9" t="str">
        <f t="shared" si="15"/>
        <v>'[Resource Assignment-WIP.xlsx]Resource'!$G</v>
      </c>
      <c r="I409" s="17" t="s">
        <v>820</v>
      </c>
    </row>
    <row r="410" spans="1:9" ht="24.75">
      <c r="A410">
        <v>409</v>
      </c>
      <c r="F410" s="4" t="s">
        <v>150</v>
      </c>
      <c r="G410" s="9" t="str">
        <f t="shared" si="14"/>
        <v>'[Resource Assignment-WIP.xlsx]Resource'!$B</v>
      </c>
      <c r="H410" s="9" t="str">
        <f t="shared" si="15"/>
        <v>'[Resource Assignment-WIP.xlsx]Resource'!$G</v>
      </c>
      <c r="I410" s="17" t="s">
        <v>820</v>
      </c>
    </row>
    <row r="411" spans="1:9" ht="24.75">
      <c r="A411">
        <v>410</v>
      </c>
      <c r="F411" s="4" t="s">
        <v>151</v>
      </c>
      <c r="G411" s="9" t="str">
        <f t="shared" si="14"/>
        <v>'[Resource Assignment-WIP.xlsx]Resource'!$B</v>
      </c>
      <c r="H411" s="9" t="str">
        <f t="shared" si="15"/>
        <v>'[Resource Assignment-WIP.xlsx]Resource'!$G</v>
      </c>
      <c r="I411" s="17" t="s">
        <v>820</v>
      </c>
    </row>
    <row r="412" spans="1:9">
      <c r="A412">
        <v>411</v>
      </c>
      <c r="F412" s="4" t="s">
        <v>152</v>
      </c>
      <c r="G412" s="9" t="str">
        <f t="shared" si="14"/>
        <v>'[Resource Assignment-WIP.xlsx]Resource'!$B</v>
      </c>
      <c r="H412" s="9" t="str">
        <f t="shared" si="15"/>
        <v>'[Resource Assignment-WIP.xlsx]Resource'!$G</v>
      </c>
      <c r="I412" s="17" t="s">
        <v>820</v>
      </c>
    </row>
    <row r="413" spans="1:9">
      <c r="A413">
        <v>412</v>
      </c>
      <c r="F413" s="4" t="s">
        <v>148</v>
      </c>
      <c r="G413" s="9" t="str">
        <f t="shared" si="14"/>
        <v>'[Resource Assignment-WIP.xlsx]Resource'!$B</v>
      </c>
      <c r="H413" s="9" t="str">
        <f t="shared" si="15"/>
        <v>'[Resource Assignment-WIP.xlsx]Resource'!$G</v>
      </c>
      <c r="I413" s="17" t="s">
        <v>820</v>
      </c>
    </row>
    <row r="414" spans="1:9">
      <c r="A414">
        <v>413</v>
      </c>
      <c r="F414" s="4" t="s">
        <v>153</v>
      </c>
      <c r="G414" s="9" t="str">
        <f t="shared" si="14"/>
        <v>'[Resource Assignment-WIP.xlsx]Resource'!$B</v>
      </c>
      <c r="H414" s="9" t="str">
        <f t="shared" si="15"/>
        <v>'[Resource Assignment-WIP.xlsx]Resource'!$G</v>
      </c>
      <c r="I414" s="17" t="s">
        <v>820</v>
      </c>
    </row>
    <row r="415" spans="1:9">
      <c r="A415">
        <v>414</v>
      </c>
      <c r="F415" s="3" t="s">
        <v>154</v>
      </c>
      <c r="G415" s="9" t="str">
        <f t="shared" si="14"/>
        <v>'[Resource Assignment-WIP.xlsx]Resource'!$B</v>
      </c>
      <c r="H415" s="9" t="str">
        <f t="shared" si="15"/>
        <v>'[Resource Assignment-WIP.xlsx]Resource'!$G</v>
      </c>
      <c r="I415" s="17" t="s">
        <v>820</v>
      </c>
    </row>
    <row r="416" spans="1:9">
      <c r="A416">
        <v>415</v>
      </c>
      <c r="F416" s="4" t="s">
        <v>155</v>
      </c>
      <c r="G416" s="9" t="str">
        <f t="shared" si="14"/>
        <v>'[Resource Assignment-WIP.xlsx]Resource'!$B</v>
      </c>
      <c r="H416" s="9" t="str">
        <f t="shared" si="15"/>
        <v>'[Resource Assignment-WIP.xlsx]Resource'!$G</v>
      </c>
      <c r="I416" s="17" t="s">
        <v>820</v>
      </c>
    </row>
    <row r="417" spans="1:11" ht="24.75">
      <c r="A417">
        <v>416</v>
      </c>
      <c r="C417" t="str">
        <f>TRIM(J417)</f>
        <v>Electrical Miscellanous Civil Jobs</v>
      </c>
      <c r="D417">
        <f>K417</f>
        <v>321116.66666666669</v>
      </c>
      <c r="E417">
        <v>172</v>
      </c>
      <c r="F417" s="4" t="s">
        <v>156</v>
      </c>
      <c r="G417" s="9" t="str">
        <f t="shared" si="14"/>
        <v>'[Resource Assignment-WIP.xlsx]Resource'!$B172</v>
      </c>
      <c r="H417" s="9" t="str">
        <f t="shared" si="15"/>
        <v>'[Resource Assignment-WIP.xlsx]Resource'!$G172</v>
      </c>
      <c r="I417" s="17" t="s">
        <v>820</v>
      </c>
      <c r="J417" t="s">
        <v>828</v>
      </c>
      <c r="K417">
        <v>321116.66666666669</v>
      </c>
    </row>
    <row r="418" spans="1:11">
      <c r="A418">
        <v>417</v>
      </c>
      <c r="C418" t="str">
        <f>TRIM(J418)</f>
        <v>MCC -1 - Brine plant</v>
      </c>
      <c r="D418">
        <f>K418</f>
        <v>582809</v>
      </c>
      <c r="E418">
        <v>706</v>
      </c>
      <c r="F418" s="4" t="s">
        <v>157</v>
      </c>
      <c r="G418" s="9" t="str">
        <f t="shared" si="14"/>
        <v>'[Resource Assignment-WIP.xlsx]Resource'!$B706</v>
      </c>
      <c r="H418" s="9" t="str">
        <f t="shared" si="15"/>
        <v>'[Resource Assignment-WIP.xlsx]Resource'!$G706</v>
      </c>
      <c r="I418" s="17" t="s">
        <v>820</v>
      </c>
      <c r="J418" t="s">
        <v>833</v>
      </c>
      <c r="K418">
        <v>582809</v>
      </c>
    </row>
    <row r="419" spans="1:11">
      <c r="A419">
        <v>418</v>
      </c>
      <c r="F419" s="4" t="s">
        <v>158</v>
      </c>
      <c r="G419" s="9" t="str">
        <f t="shared" si="14"/>
        <v>'[Resource Assignment-WIP.xlsx]Resource'!$B</v>
      </c>
      <c r="H419" s="9" t="str">
        <f t="shared" si="15"/>
        <v>'[Resource Assignment-WIP.xlsx]Resource'!$G</v>
      </c>
      <c r="I419" s="17" t="s">
        <v>820</v>
      </c>
    </row>
    <row r="420" spans="1:11">
      <c r="A420">
        <v>419</v>
      </c>
      <c r="F420" s="4" t="s">
        <v>159</v>
      </c>
      <c r="G420" s="9" t="str">
        <f t="shared" si="14"/>
        <v>'[Resource Assignment-WIP.xlsx]Resource'!$B</v>
      </c>
      <c r="H420" s="9" t="str">
        <f t="shared" si="15"/>
        <v>'[Resource Assignment-WIP.xlsx]Resource'!$G</v>
      </c>
      <c r="I420" s="17" t="s">
        <v>820</v>
      </c>
    </row>
    <row r="421" spans="1:11">
      <c r="A421">
        <v>420</v>
      </c>
      <c r="F421" s="4" t="s">
        <v>160</v>
      </c>
      <c r="G421" s="9" t="str">
        <f t="shared" si="14"/>
        <v>'[Resource Assignment-WIP.xlsx]Resource'!$B</v>
      </c>
      <c r="H421" s="9" t="str">
        <f t="shared" si="15"/>
        <v>'[Resource Assignment-WIP.xlsx]Resource'!$G</v>
      </c>
      <c r="I421" s="17" t="s">
        <v>820</v>
      </c>
    </row>
    <row r="422" spans="1:11" ht="24.75">
      <c r="A422">
        <v>421</v>
      </c>
      <c r="F422" s="4" t="s">
        <v>161</v>
      </c>
      <c r="G422" s="9" t="str">
        <f t="shared" si="14"/>
        <v>'[Resource Assignment-WIP.xlsx]Resource'!$B</v>
      </c>
      <c r="H422" s="9" t="str">
        <f t="shared" si="15"/>
        <v>'[Resource Assignment-WIP.xlsx]Resource'!$G</v>
      </c>
      <c r="I422" s="17" t="s">
        <v>820</v>
      </c>
    </row>
    <row r="423" spans="1:11" ht="24.75">
      <c r="A423">
        <v>422</v>
      </c>
      <c r="F423" s="4" t="s">
        <v>162</v>
      </c>
      <c r="G423" s="9" t="str">
        <f t="shared" si="14"/>
        <v>'[Resource Assignment-WIP.xlsx]Resource'!$B</v>
      </c>
      <c r="H423" s="9" t="str">
        <f t="shared" si="15"/>
        <v>'[Resource Assignment-WIP.xlsx]Resource'!$G</v>
      </c>
      <c r="I423" s="17" t="s">
        <v>820</v>
      </c>
    </row>
    <row r="424" spans="1:11" ht="24.75">
      <c r="A424">
        <v>423</v>
      </c>
      <c r="F424" s="4" t="s">
        <v>163</v>
      </c>
      <c r="G424" s="9" t="str">
        <f t="shared" si="14"/>
        <v>'[Resource Assignment-WIP.xlsx]Resource'!$B</v>
      </c>
      <c r="H424" s="9" t="str">
        <f t="shared" si="15"/>
        <v>'[Resource Assignment-WIP.xlsx]Resource'!$G</v>
      </c>
      <c r="I424" s="17" t="s">
        <v>820</v>
      </c>
    </row>
    <row r="425" spans="1:11">
      <c r="A425">
        <v>424</v>
      </c>
      <c r="F425" s="3" t="s">
        <v>164</v>
      </c>
      <c r="G425" s="9" t="str">
        <f t="shared" si="14"/>
        <v>'[Resource Assignment-WIP.xlsx]Resource'!$B</v>
      </c>
      <c r="H425" s="9" t="str">
        <f t="shared" si="15"/>
        <v>'[Resource Assignment-WIP.xlsx]Resource'!$G</v>
      </c>
      <c r="I425" s="17" t="s">
        <v>820</v>
      </c>
    </row>
    <row r="426" spans="1:11">
      <c r="A426">
        <v>425</v>
      </c>
      <c r="C426" t="str">
        <f>TRIM(J426)</f>
        <v>Electrical Miscellanous Civil Jobs</v>
      </c>
      <c r="D426">
        <f>K426</f>
        <v>321116.66666666669</v>
      </c>
      <c r="E426">
        <v>173</v>
      </c>
      <c r="F426" s="4" t="s">
        <v>165</v>
      </c>
      <c r="G426" s="9" t="str">
        <f t="shared" si="14"/>
        <v>'[Resource Assignment-WIP.xlsx]Resource'!$B173</v>
      </c>
      <c r="H426" s="9" t="str">
        <f t="shared" si="15"/>
        <v>'[Resource Assignment-WIP.xlsx]Resource'!$G173</v>
      </c>
      <c r="I426" s="17" t="s">
        <v>820</v>
      </c>
      <c r="J426" t="s">
        <v>828</v>
      </c>
      <c r="K426">
        <v>321116.66666666669</v>
      </c>
    </row>
    <row r="427" spans="1:11" ht="24.75">
      <c r="A427">
        <v>426</v>
      </c>
      <c r="C427" t="str">
        <f>TRIM(J427)</f>
        <v>Electrical Miscellanous Civil Jobs</v>
      </c>
      <c r="D427">
        <f>K427</f>
        <v>321116.66666666669</v>
      </c>
      <c r="E427">
        <v>174</v>
      </c>
      <c r="F427" s="4" t="s">
        <v>166</v>
      </c>
      <c r="G427" s="9" t="str">
        <f t="shared" si="14"/>
        <v>'[Resource Assignment-WIP.xlsx]Resource'!$B174</v>
      </c>
      <c r="H427" s="9" t="str">
        <f t="shared" si="15"/>
        <v>'[Resource Assignment-WIP.xlsx]Resource'!$G174</v>
      </c>
      <c r="I427" s="17" t="s">
        <v>820</v>
      </c>
      <c r="J427" t="s">
        <v>828</v>
      </c>
      <c r="K427">
        <v>321116.66666666669</v>
      </c>
    </row>
    <row r="428" spans="1:11">
      <c r="A428">
        <v>427</v>
      </c>
      <c r="C428" t="str">
        <f>TRIM(J428)</f>
        <v>MCC - 3A - DG extension room</v>
      </c>
      <c r="D428">
        <f>K428</f>
        <v>593034</v>
      </c>
      <c r="E428">
        <v>708</v>
      </c>
      <c r="F428" s="4" t="s">
        <v>167</v>
      </c>
      <c r="G428" s="9" t="str">
        <f t="shared" si="14"/>
        <v>'[Resource Assignment-WIP.xlsx]Resource'!$B708</v>
      </c>
      <c r="H428" s="9" t="str">
        <f t="shared" si="15"/>
        <v>'[Resource Assignment-WIP.xlsx]Resource'!$G708</v>
      </c>
      <c r="I428" s="17" t="s">
        <v>820</v>
      </c>
      <c r="J428" t="s">
        <v>834</v>
      </c>
      <c r="K428">
        <v>593034</v>
      </c>
    </row>
    <row r="429" spans="1:11">
      <c r="A429">
        <v>428</v>
      </c>
      <c r="F429" s="4" t="s">
        <v>158</v>
      </c>
      <c r="G429" s="9" t="str">
        <f t="shared" si="14"/>
        <v>'[Resource Assignment-WIP.xlsx]Resource'!$B</v>
      </c>
      <c r="H429" s="9" t="str">
        <f t="shared" si="15"/>
        <v>'[Resource Assignment-WIP.xlsx]Resource'!$G</v>
      </c>
      <c r="I429" s="17" t="s">
        <v>820</v>
      </c>
    </row>
    <row r="430" spans="1:11">
      <c r="A430">
        <v>429</v>
      </c>
      <c r="F430" s="4" t="s">
        <v>168</v>
      </c>
      <c r="G430" s="9" t="str">
        <f t="shared" si="14"/>
        <v>'[Resource Assignment-WIP.xlsx]Resource'!$B</v>
      </c>
      <c r="H430" s="9" t="str">
        <f t="shared" si="15"/>
        <v>'[Resource Assignment-WIP.xlsx]Resource'!$G</v>
      </c>
      <c r="I430" s="17" t="s">
        <v>820</v>
      </c>
    </row>
    <row r="431" spans="1:11">
      <c r="A431">
        <v>430</v>
      </c>
      <c r="F431" s="4" t="s">
        <v>160</v>
      </c>
      <c r="G431" s="9" t="str">
        <f t="shared" si="14"/>
        <v>'[Resource Assignment-WIP.xlsx]Resource'!$B</v>
      </c>
      <c r="H431" s="9" t="str">
        <f t="shared" si="15"/>
        <v>'[Resource Assignment-WIP.xlsx]Resource'!$G</v>
      </c>
      <c r="I431" s="17" t="s">
        <v>820</v>
      </c>
    </row>
    <row r="432" spans="1:11" ht="24.75">
      <c r="A432">
        <v>431</v>
      </c>
      <c r="F432" s="4" t="s">
        <v>169</v>
      </c>
      <c r="G432" s="9" t="str">
        <f t="shared" si="14"/>
        <v>'[Resource Assignment-WIP.xlsx]Resource'!$B</v>
      </c>
      <c r="H432" s="9" t="str">
        <f t="shared" si="15"/>
        <v>'[Resource Assignment-WIP.xlsx]Resource'!$G</v>
      </c>
      <c r="I432" s="17" t="s">
        <v>820</v>
      </c>
    </row>
    <row r="433" spans="1:11" ht="24.75">
      <c r="A433">
        <v>432</v>
      </c>
      <c r="F433" s="4" t="s">
        <v>170</v>
      </c>
      <c r="G433" s="9" t="str">
        <f t="shared" si="14"/>
        <v>'[Resource Assignment-WIP.xlsx]Resource'!$B</v>
      </c>
      <c r="H433" s="9" t="str">
        <f t="shared" si="15"/>
        <v>'[Resource Assignment-WIP.xlsx]Resource'!$G</v>
      </c>
      <c r="I433" s="17" t="s">
        <v>820</v>
      </c>
    </row>
    <row r="434" spans="1:11" ht="24.75">
      <c r="A434">
        <v>433</v>
      </c>
      <c r="F434" s="4" t="s">
        <v>163</v>
      </c>
      <c r="G434" s="9" t="str">
        <f t="shared" si="14"/>
        <v>'[Resource Assignment-WIP.xlsx]Resource'!$B</v>
      </c>
      <c r="H434" s="9" t="str">
        <f t="shared" si="15"/>
        <v>'[Resource Assignment-WIP.xlsx]Resource'!$G</v>
      </c>
      <c r="I434" s="17" t="s">
        <v>820</v>
      </c>
    </row>
    <row r="435" spans="1:11">
      <c r="A435">
        <v>434</v>
      </c>
      <c r="F435" s="3" t="s">
        <v>171</v>
      </c>
      <c r="G435" s="9" t="str">
        <f t="shared" si="14"/>
        <v>'[Resource Assignment-WIP.xlsx]Resource'!$B</v>
      </c>
      <c r="H435" s="9" t="str">
        <f t="shared" si="15"/>
        <v>'[Resource Assignment-WIP.xlsx]Resource'!$G</v>
      </c>
      <c r="I435" s="17" t="s">
        <v>820</v>
      </c>
    </row>
    <row r="436" spans="1:11">
      <c r="A436">
        <v>435</v>
      </c>
      <c r="C436" t="str">
        <f>TRIM(J436)</f>
        <v>MCC- 3 - DG room</v>
      </c>
      <c r="D436">
        <f>K436</f>
        <v>725955</v>
      </c>
      <c r="E436">
        <v>707</v>
      </c>
      <c r="F436" s="4" t="s">
        <v>172</v>
      </c>
      <c r="G436" s="9" t="str">
        <f t="shared" si="14"/>
        <v>'[Resource Assignment-WIP.xlsx]Resource'!$B707</v>
      </c>
      <c r="H436" s="9" t="str">
        <f t="shared" si="15"/>
        <v>'[Resource Assignment-WIP.xlsx]Resource'!$G707</v>
      </c>
      <c r="I436" s="17" t="s">
        <v>820</v>
      </c>
      <c r="J436" t="s">
        <v>835</v>
      </c>
      <c r="K436">
        <v>725955</v>
      </c>
    </row>
    <row r="437" spans="1:11" ht="24.75">
      <c r="A437">
        <v>436</v>
      </c>
      <c r="F437" s="4" t="s">
        <v>173</v>
      </c>
      <c r="G437" s="9" t="str">
        <f t="shared" si="14"/>
        <v>'[Resource Assignment-WIP.xlsx]Resource'!$B</v>
      </c>
      <c r="H437" s="9" t="str">
        <f t="shared" si="15"/>
        <v>'[Resource Assignment-WIP.xlsx]Resource'!$G</v>
      </c>
      <c r="I437" s="17" t="s">
        <v>820</v>
      </c>
    </row>
    <row r="438" spans="1:11">
      <c r="A438">
        <v>437</v>
      </c>
      <c r="F438" s="4" t="s">
        <v>174</v>
      </c>
      <c r="G438" s="9" t="str">
        <f t="shared" si="14"/>
        <v>'[Resource Assignment-WIP.xlsx]Resource'!$B</v>
      </c>
      <c r="H438" s="9" t="str">
        <f t="shared" si="15"/>
        <v>'[Resource Assignment-WIP.xlsx]Resource'!$G</v>
      </c>
      <c r="I438" s="17" t="s">
        <v>820</v>
      </c>
    </row>
    <row r="439" spans="1:11">
      <c r="A439">
        <v>438</v>
      </c>
      <c r="F439" s="4" t="s">
        <v>158</v>
      </c>
      <c r="G439" s="9" t="str">
        <f t="shared" si="14"/>
        <v>'[Resource Assignment-WIP.xlsx]Resource'!$B</v>
      </c>
      <c r="H439" s="9" t="str">
        <f t="shared" si="15"/>
        <v>'[Resource Assignment-WIP.xlsx]Resource'!$G</v>
      </c>
      <c r="I439" s="17" t="s">
        <v>820</v>
      </c>
    </row>
    <row r="440" spans="1:11">
      <c r="A440">
        <v>439</v>
      </c>
      <c r="F440" s="4" t="s">
        <v>175</v>
      </c>
      <c r="G440" s="9" t="str">
        <f t="shared" si="14"/>
        <v>'[Resource Assignment-WIP.xlsx]Resource'!$B</v>
      </c>
      <c r="H440" s="9" t="str">
        <f t="shared" si="15"/>
        <v>'[Resource Assignment-WIP.xlsx]Resource'!$G</v>
      </c>
      <c r="I440" s="17" t="s">
        <v>820</v>
      </c>
    </row>
    <row r="441" spans="1:11">
      <c r="A441">
        <v>440</v>
      </c>
      <c r="F441" s="4" t="s">
        <v>160</v>
      </c>
      <c r="G441" s="9" t="str">
        <f t="shared" si="14"/>
        <v>'[Resource Assignment-WIP.xlsx]Resource'!$B</v>
      </c>
      <c r="H441" s="9" t="str">
        <f t="shared" si="15"/>
        <v>'[Resource Assignment-WIP.xlsx]Resource'!$G</v>
      </c>
      <c r="I441" s="17" t="s">
        <v>820</v>
      </c>
    </row>
    <row r="442" spans="1:11" ht="24.75">
      <c r="A442">
        <v>441</v>
      </c>
      <c r="F442" s="4" t="s">
        <v>170</v>
      </c>
      <c r="G442" s="9" t="str">
        <f t="shared" si="14"/>
        <v>'[Resource Assignment-WIP.xlsx]Resource'!$B</v>
      </c>
      <c r="H442" s="9" t="str">
        <f t="shared" si="15"/>
        <v>'[Resource Assignment-WIP.xlsx]Resource'!$G</v>
      </c>
      <c r="I442" s="17" t="s">
        <v>820</v>
      </c>
    </row>
    <row r="443" spans="1:11" ht="24.75">
      <c r="A443">
        <v>442</v>
      </c>
      <c r="F443" s="4" t="s">
        <v>163</v>
      </c>
      <c r="G443" s="9" t="str">
        <f t="shared" si="14"/>
        <v>'[Resource Assignment-WIP.xlsx]Resource'!$B</v>
      </c>
      <c r="H443" s="9" t="str">
        <f t="shared" si="15"/>
        <v>'[Resource Assignment-WIP.xlsx]Resource'!$G</v>
      </c>
      <c r="I443" s="17" t="s">
        <v>820</v>
      </c>
    </row>
    <row r="444" spans="1:11">
      <c r="A444">
        <v>443</v>
      </c>
      <c r="F444" s="3" t="s">
        <v>176</v>
      </c>
      <c r="G444" s="9" t="str">
        <f t="shared" si="14"/>
        <v>'[Resource Assignment-WIP.xlsx]Resource'!$B</v>
      </c>
      <c r="H444" s="9" t="str">
        <f t="shared" si="15"/>
        <v>'[Resource Assignment-WIP.xlsx]Resource'!$G</v>
      </c>
      <c r="I444" s="17" t="s">
        <v>820</v>
      </c>
    </row>
    <row r="445" spans="1:11" ht="24.75">
      <c r="A445">
        <v>444</v>
      </c>
      <c r="F445" s="4" t="s">
        <v>177</v>
      </c>
      <c r="G445" s="9" t="str">
        <f t="shared" si="14"/>
        <v>'[Resource Assignment-WIP.xlsx]Resource'!$B</v>
      </c>
      <c r="H445" s="9" t="str">
        <f t="shared" si="15"/>
        <v>'[Resource Assignment-WIP.xlsx]Resource'!$G</v>
      </c>
      <c r="I445" s="17" t="s">
        <v>820</v>
      </c>
    </row>
    <row r="446" spans="1:11">
      <c r="A446">
        <v>445</v>
      </c>
      <c r="C446" t="str">
        <f>TRIM(J446)</f>
        <v>MCC - 4 - Boiler House</v>
      </c>
      <c r="D446">
        <f>K446</f>
        <v>531685</v>
      </c>
      <c r="E446">
        <v>709</v>
      </c>
      <c r="F446" s="4" t="s">
        <v>178</v>
      </c>
      <c r="G446" s="9" t="str">
        <f t="shared" si="14"/>
        <v>'[Resource Assignment-WIP.xlsx]Resource'!$B709</v>
      </c>
      <c r="H446" s="9" t="str">
        <f t="shared" si="15"/>
        <v>'[Resource Assignment-WIP.xlsx]Resource'!$G709</v>
      </c>
      <c r="I446" s="17" t="s">
        <v>820</v>
      </c>
      <c r="J446" t="s">
        <v>836</v>
      </c>
      <c r="K446">
        <v>531685</v>
      </c>
    </row>
    <row r="447" spans="1:11">
      <c r="A447">
        <v>446</v>
      </c>
      <c r="F447" s="4" t="s">
        <v>158</v>
      </c>
      <c r="G447" s="9" t="str">
        <f t="shared" si="14"/>
        <v>'[Resource Assignment-WIP.xlsx]Resource'!$B</v>
      </c>
      <c r="H447" s="9" t="str">
        <f t="shared" si="15"/>
        <v>'[Resource Assignment-WIP.xlsx]Resource'!$G</v>
      </c>
      <c r="I447" s="17" t="s">
        <v>820</v>
      </c>
    </row>
    <row r="448" spans="1:11">
      <c r="A448">
        <v>447</v>
      </c>
      <c r="F448" s="4" t="s">
        <v>179</v>
      </c>
      <c r="G448" s="9" t="str">
        <f t="shared" si="14"/>
        <v>'[Resource Assignment-WIP.xlsx]Resource'!$B</v>
      </c>
      <c r="H448" s="9" t="str">
        <f t="shared" si="15"/>
        <v>'[Resource Assignment-WIP.xlsx]Resource'!$G</v>
      </c>
      <c r="I448" s="17" t="s">
        <v>820</v>
      </c>
    </row>
    <row r="449" spans="1:11">
      <c r="A449">
        <v>448</v>
      </c>
      <c r="F449" s="4" t="s">
        <v>160</v>
      </c>
      <c r="G449" s="9" t="str">
        <f t="shared" si="14"/>
        <v>'[Resource Assignment-WIP.xlsx]Resource'!$B</v>
      </c>
      <c r="H449" s="9" t="str">
        <f t="shared" si="15"/>
        <v>'[Resource Assignment-WIP.xlsx]Resource'!$G</v>
      </c>
      <c r="I449" s="17" t="s">
        <v>820</v>
      </c>
    </row>
    <row r="450" spans="1:11" ht="24.75">
      <c r="A450">
        <v>449</v>
      </c>
      <c r="F450" s="4" t="s">
        <v>170</v>
      </c>
      <c r="G450" s="9" t="str">
        <f t="shared" ref="G450:G513" si="16">"'[Resource Assignment-WIP.xlsx]Resource'!$B"&amp;E450</f>
        <v>'[Resource Assignment-WIP.xlsx]Resource'!$B</v>
      </c>
      <c r="H450" s="9" t="str">
        <f t="shared" ref="H450:H513" si="17">"'[Resource Assignment-WIP.xlsx]Resource'!$G"&amp;E450</f>
        <v>'[Resource Assignment-WIP.xlsx]Resource'!$G</v>
      </c>
      <c r="I450" s="17" t="s">
        <v>820</v>
      </c>
    </row>
    <row r="451" spans="1:11" ht="24.75">
      <c r="A451">
        <v>450</v>
      </c>
      <c r="F451" s="4" t="s">
        <v>163</v>
      </c>
      <c r="G451" s="9" t="str">
        <f t="shared" si="16"/>
        <v>'[Resource Assignment-WIP.xlsx]Resource'!$B</v>
      </c>
      <c r="H451" s="9" t="str">
        <f t="shared" si="17"/>
        <v>'[Resource Assignment-WIP.xlsx]Resource'!$G</v>
      </c>
      <c r="I451" s="17" t="s">
        <v>820</v>
      </c>
    </row>
    <row r="452" spans="1:11">
      <c r="A452">
        <v>451</v>
      </c>
      <c r="F452" s="3" t="s">
        <v>180</v>
      </c>
      <c r="G452" s="9" t="str">
        <f t="shared" si="16"/>
        <v>'[Resource Assignment-WIP.xlsx]Resource'!$B</v>
      </c>
      <c r="H452" s="9" t="str">
        <f t="shared" si="17"/>
        <v>'[Resource Assignment-WIP.xlsx]Resource'!$G</v>
      </c>
      <c r="I452" s="17" t="s">
        <v>820</v>
      </c>
    </row>
    <row r="453" spans="1:11" ht="36.75">
      <c r="A453">
        <v>452</v>
      </c>
      <c r="C453" t="str">
        <f>TRIM(J453)</f>
        <v>Electrical Miscellanous Civil Jobs</v>
      </c>
      <c r="D453">
        <f>K453</f>
        <v>321116.66666666669</v>
      </c>
      <c r="E453">
        <v>175</v>
      </c>
      <c r="F453" s="4" t="s">
        <v>181</v>
      </c>
      <c r="G453" s="9" t="str">
        <f t="shared" si="16"/>
        <v>'[Resource Assignment-WIP.xlsx]Resource'!$B175</v>
      </c>
      <c r="H453" s="9" t="str">
        <f t="shared" si="17"/>
        <v>'[Resource Assignment-WIP.xlsx]Resource'!$G175</v>
      </c>
      <c r="I453" s="17" t="s">
        <v>820</v>
      </c>
      <c r="J453" t="s">
        <v>828</v>
      </c>
      <c r="K453">
        <v>321116.66666666669</v>
      </c>
    </row>
    <row r="454" spans="1:11">
      <c r="A454">
        <v>453</v>
      </c>
      <c r="C454" t="str">
        <f>TRIM(J454)</f>
        <v>Electrical Miscellanous Civil Jobs</v>
      </c>
      <c r="D454">
        <f>K454</f>
        <v>321116.66666666669</v>
      </c>
      <c r="E454">
        <v>176</v>
      </c>
      <c r="F454" s="4" t="s">
        <v>182</v>
      </c>
      <c r="G454" s="9" t="str">
        <f t="shared" si="16"/>
        <v>'[Resource Assignment-WIP.xlsx]Resource'!$B176</v>
      </c>
      <c r="H454" s="9" t="str">
        <f t="shared" si="17"/>
        <v>'[Resource Assignment-WIP.xlsx]Resource'!$G176</v>
      </c>
      <c r="I454" s="17" t="s">
        <v>820</v>
      </c>
      <c r="J454" t="s">
        <v>828</v>
      </c>
      <c r="K454">
        <v>321116.66666666669</v>
      </c>
    </row>
    <row r="455" spans="1:11">
      <c r="A455">
        <v>454</v>
      </c>
      <c r="C455" t="str">
        <f>TRIM(J455)</f>
        <v>MCC - 6 - Mechanical Work shop</v>
      </c>
      <c r="D455">
        <f>K455</f>
        <v>961124</v>
      </c>
      <c r="E455">
        <v>710</v>
      </c>
      <c r="F455" s="4" t="s">
        <v>183</v>
      </c>
      <c r="G455" s="9" t="str">
        <f t="shared" si="16"/>
        <v>'[Resource Assignment-WIP.xlsx]Resource'!$B710</v>
      </c>
      <c r="H455" s="9" t="str">
        <f t="shared" si="17"/>
        <v>'[Resource Assignment-WIP.xlsx]Resource'!$G710</v>
      </c>
      <c r="I455" s="17" t="s">
        <v>820</v>
      </c>
      <c r="J455" t="s">
        <v>837</v>
      </c>
      <c r="K455">
        <v>961124</v>
      </c>
    </row>
    <row r="456" spans="1:11">
      <c r="A456">
        <v>455</v>
      </c>
      <c r="F456" s="4" t="s">
        <v>158</v>
      </c>
      <c r="G456" s="9" t="str">
        <f t="shared" si="16"/>
        <v>'[Resource Assignment-WIP.xlsx]Resource'!$B</v>
      </c>
      <c r="H456" s="9" t="str">
        <f t="shared" si="17"/>
        <v>'[Resource Assignment-WIP.xlsx]Resource'!$G</v>
      </c>
      <c r="I456" s="17" t="s">
        <v>820</v>
      </c>
    </row>
    <row r="457" spans="1:11">
      <c r="A457">
        <v>456</v>
      </c>
      <c r="F457" s="4" t="s">
        <v>184</v>
      </c>
      <c r="G457" s="9" t="str">
        <f t="shared" si="16"/>
        <v>'[Resource Assignment-WIP.xlsx]Resource'!$B</v>
      </c>
      <c r="H457" s="9" t="str">
        <f t="shared" si="17"/>
        <v>'[Resource Assignment-WIP.xlsx]Resource'!$G</v>
      </c>
      <c r="I457" s="17" t="s">
        <v>820</v>
      </c>
    </row>
    <row r="458" spans="1:11">
      <c r="A458">
        <v>457</v>
      </c>
      <c r="F458" s="4" t="s">
        <v>160</v>
      </c>
      <c r="G458" s="9" t="str">
        <f t="shared" si="16"/>
        <v>'[Resource Assignment-WIP.xlsx]Resource'!$B</v>
      </c>
      <c r="H458" s="9" t="str">
        <f t="shared" si="17"/>
        <v>'[Resource Assignment-WIP.xlsx]Resource'!$G</v>
      </c>
      <c r="I458" s="17" t="s">
        <v>820</v>
      </c>
    </row>
    <row r="459" spans="1:11" ht="24.75">
      <c r="A459">
        <v>458</v>
      </c>
      <c r="F459" s="4" t="s">
        <v>185</v>
      </c>
      <c r="G459" s="9" t="str">
        <f t="shared" si="16"/>
        <v>'[Resource Assignment-WIP.xlsx]Resource'!$B</v>
      </c>
      <c r="H459" s="9" t="str">
        <f t="shared" si="17"/>
        <v>'[Resource Assignment-WIP.xlsx]Resource'!$G</v>
      </c>
      <c r="I459" s="17" t="s">
        <v>820</v>
      </c>
    </row>
    <row r="460" spans="1:11" ht="24.75">
      <c r="A460">
        <v>459</v>
      </c>
      <c r="F460" s="4" t="s">
        <v>186</v>
      </c>
      <c r="G460" s="9" t="str">
        <f t="shared" si="16"/>
        <v>'[Resource Assignment-WIP.xlsx]Resource'!$B</v>
      </c>
      <c r="H460" s="9" t="str">
        <f t="shared" si="17"/>
        <v>'[Resource Assignment-WIP.xlsx]Resource'!$G</v>
      </c>
      <c r="I460" s="17" t="s">
        <v>820</v>
      </c>
    </row>
    <row r="461" spans="1:11" ht="24.75">
      <c r="A461">
        <v>460</v>
      </c>
      <c r="F461" s="4" t="s">
        <v>163</v>
      </c>
      <c r="G461" s="9" t="str">
        <f t="shared" si="16"/>
        <v>'[Resource Assignment-WIP.xlsx]Resource'!$B</v>
      </c>
      <c r="H461" s="9" t="str">
        <f t="shared" si="17"/>
        <v>'[Resource Assignment-WIP.xlsx]Resource'!$G</v>
      </c>
      <c r="I461" s="17" t="s">
        <v>820</v>
      </c>
    </row>
    <row r="462" spans="1:11">
      <c r="A462">
        <v>461</v>
      </c>
      <c r="F462" s="3" t="s">
        <v>187</v>
      </c>
      <c r="G462" s="9" t="str">
        <f t="shared" si="16"/>
        <v>'[Resource Assignment-WIP.xlsx]Resource'!$B</v>
      </c>
      <c r="H462" s="9" t="str">
        <f t="shared" si="17"/>
        <v>'[Resource Assignment-WIP.xlsx]Resource'!$G</v>
      </c>
      <c r="I462" s="17" t="s">
        <v>820</v>
      </c>
    </row>
    <row r="463" spans="1:11">
      <c r="A463">
        <v>462</v>
      </c>
      <c r="C463" t="str">
        <f>TRIM(J463)</f>
        <v>MCC - 10 - Boiler House</v>
      </c>
      <c r="D463">
        <f>K463</f>
        <v>449888</v>
      </c>
      <c r="E463">
        <v>711</v>
      </c>
      <c r="F463" s="4" t="s">
        <v>188</v>
      </c>
      <c r="G463" s="9" t="str">
        <f t="shared" si="16"/>
        <v>'[Resource Assignment-WIP.xlsx]Resource'!$B711</v>
      </c>
      <c r="H463" s="9" t="str">
        <f t="shared" si="17"/>
        <v>'[Resource Assignment-WIP.xlsx]Resource'!$G711</v>
      </c>
      <c r="I463" s="17" t="s">
        <v>820</v>
      </c>
      <c r="J463" t="s">
        <v>838</v>
      </c>
      <c r="K463">
        <v>449888</v>
      </c>
    </row>
    <row r="464" spans="1:11" ht="24.75">
      <c r="A464">
        <v>463</v>
      </c>
      <c r="F464" s="4" t="s">
        <v>189</v>
      </c>
      <c r="G464" s="9" t="str">
        <f t="shared" si="16"/>
        <v>'[Resource Assignment-WIP.xlsx]Resource'!$B</v>
      </c>
      <c r="H464" s="9" t="str">
        <f t="shared" si="17"/>
        <v>'[Resource Assignment-WIP.xlsx]Resource'!$G</v>
      </c>
      <c r="I464" s="17" t="s">
        <v>820</v>
      </c>
    </row>
    <row r="465" spans="1:11">
      <c r="A465">
        <v>464</v>
      </c>
      <c r="F465" s="4" t="s">
        <v>190</v>
      </c>
      <c r="G465" s="9" t="str">
        <f t="shared" si="16"/>
        <v>'[Resource Assignment-WIP.xlsx]Resource'!$B</v>
      </c>
      <c r="H465" s="9" t="str">
        <f t="shared" si="17"/>
        <v>'[Resource Assignment-WIP.xlsx]Resource'!$G</v>
      </c>
      <c r="I465" s="17" t="s">
        <v>820</v>
      </c>
    </row>
    <row r="466" spans="1:11">
      <c r="A466">
        <v>465</v>
      </c>
      <c r="F466" s="4" t="s">
        <v>158</v>
      </c>
      <c r="G466" s="9" t="str">
        <f t="shared" si="16"/>
        <v>'[Resource Assignment-WIP.xlsx]Resource'!$B</v>
      </c>
      <c r="H466" s="9" t="str">
        <f t="shared" si="17"/>
        <v>'[Resource Assignment-WIP.xlsx]Resource'!$G</v>
      </c>
      <c r="I466" s="17" t="s">
        <v>820</v>
      </c>
    </row>
    <row r="467" spans="1:11">
      <c r="A467">
        <v>466</v>
      </c>
      <c r="F467" s="4" t="s">
        <v>191</v>
      </c>
      <c r="G467" s="9" t="str">
        <f t="shared" si="16"/>
        <v>'[Resource Assignment-WIP.xlsx]Resource'!$B</v>
      </c>
      <c r="H467" s="9" t="str">
        <f t="shared" si="17"/>
        <v>'[Resource Assignment-WIP.xlsx]Resource'!$G</v>
      </c>
      <c r="I467" s="17" t="s">
        <v>820</v>
      </c>
    </row>
    <row r="468" spans="1:11">
      <c r="A468">
        <v>467</v>
      </c>
      <c r="F468" s="4" t="s">
        <v>160</v>
      </c>
      <c r="G468" s="9" t="str">
        <f t="shared" si="16"/>
        <v>'[Resource Assignment-WIP.xlsx]Resource'!$B</v>
      </c>
      <c r="H468" s="9" t="str">
        <f t="shared" si="17"/>
        <v>'[Resource Assignment-WIP.xlsx]Resource'!$G</v>
      </c>
      <c r="I468" s="17" t="s">
        <v>820</v>
      </c>
    </row>
    <row r="469" spans="1:11" ht="24.75">
      <c r="A469">
        <v>468</v>
      </c>
      <c r="F469" s="4" t="s">
        <v>170</v>
      </c>
      <c r="G469" s="9" t="str">
        <f t="shared" si="16"/>
        <v>'[Resource Assignment-WIP.xlsx]Resource'!$B</v>
      </c>
      <c r="H469" s="9" t="str">
        <f t="shared" si="17"/>
        <v>'[Resource Assignment-WIP.xlsx]Resource'!$G</v>
      </c>
      <c r="I469" s="17" t="s">
        <v>820</v>
      </c>
    </row>
    <row r="470" spans="1:11" ht="24.75">
      <c r="A470">
        <v>469</v>
      </c>
      <c r="F470" s="4" t="s">
        <v>163</v>
      </c>
      <c r="G470" s="9" t="str">
        <f t="shared" si="16"/>
        <v>'[Resource Assignment-WIP.xlsx]Resource'!$B</v>
      </c>
      <c r="H470" s="9" t="str">
        <f t="shared" si="17"/>
        <v>'[Resource Assignment-WIP.xlsx]Resource'!$G</v>
      </c>
      <c r="I470" s="17" t="s">
        <v>820</v>
      </c>
    </row>
    <row r="471" spans="1:11">
      <c r="A471">
        <v>470</v>
      </c>
      <c r="F471" s="3" t="s">
        <v>192</v>
      </c>
      <c r="G471" s="9" t="str">
        <f t="shared" si="16"/>
        <v>'[Resource Assignment-WIP.xlsx]Resource'!$B</v>
      </c>
      <c r="H471" s="9" t="str">
        <f t="shared" si="17"/>
        <v>'[Resource Assignment-WIP.xlsx]Resource'!$G</v>
      </c>
      <c r="I471" s="17" t="s">
        <v>820</v>
      </c>
    </row>
    <row r="472" spans="1:11">
      <c r="A472">
        <v>471</v>
      </c>
      <c r="C472" t="str">
        <f>TRIM(J472)</f>
        <v>MCC-12 - Brine Plant</v>
      </c>
      <c r="D472">
        <f>K472</f>
        <v>449888</v>
      </c>
      <c r="E472">
        <v>712</v>
      </c>
      <c r="F472" s="4" t="s">
        <v>193</v>
      </c>
      <c r="G472" s="9" t="str">
        <f t="shared" si="16"/>
        <v>'[Resource Assignment-WIP.xlsx]Resource'!$B712</v>
      </c>
      <c r="H472" s="9" t="str">
        <f t="shared" si="17"/>
        <v>'[Resource Assignment-WIP.xlsx]Resource'!$G712</v>
      </c>
      <c r="I472" s="17" t="s">
        <v>820</v>
      </c>
      <c r="J472" t="s">
        <v>839</v>
      </c>
      <c r="K472">
        <v>449888</v>
      </c>
    </row>
    <row r="473" spans="1:11">
      <c r="A473">
        <v>472</v>
      </c>
      <c r="F473" s="4" t="s">
        <v>158</v>
      </c>
      <c r="G473" s="9" t="str">
        <f t="shared" si="16"/>
        <v>'[Resource Assignment-WIP.xlsx]Resource'!$B</v>
      </c>
      <c r="H473" s="9" t="str">
        <f t="shared" si="17"/>
        <v>'[Resource Assignment-WIP.xlsx]Resource'!$G</v>
      </c>
      <c r="I473" s="17" t="s">
        <v>820</v>
      </c>
    </row>
    <row r="474" spans="1:11">
      <c r="A474">
        <v>473</v>
      </c>
      <c r="F474" s="4" t="s">
        <v>194</v>
      </c>
      <c r="G474" s="9" t="str">
        <f t="shared" si="16"/>
        <v>'[Resource Assignment-WIP.xlsx]Resource'!$B</v>
      </c>
      <c r="H474" s="9" t="str">
        <f t="shared" si="17"/>
        <v>'[Resource Assignment-WIP.xlsx]Resource'!$G</v>
      </c>
      <c r="I474" s="17" t="s">
        <v>820</v>
      </c>
    </row>
    <row r="475" spans="1:11">
      <c r="A475">
        <v>474</v>
      </c>
      <c r="F475" s="4" t="s">
        <v>160</v>
      </c>
      <c r="G475" s="9" t="str">
        <f t="shared" si="16"/>
        <v>'[Resource Assignment-WIP.xlsx]Resource'!$B</v>
      </c>
      <c r="H475" s="9" t="str">
        <f t="shared" si="17"/>
        <v>'[Resource Assignment-WIP.xlsx]Resource'!$G</v>
      </c>
      <c r="I475" s="17" t="s">
        <v>820</v>
      </c>
    </row>
    <row r="476" spans="1:11" ht="24.75">
      <c r="A476">
        <v>475</v>
      </c>
      <c r="F476" s="4" t="s">
        <v>195</v>
      </c>
      <c r="G476" s="9" t="str">
        <f t="shared" si="16"/>
        <v>'[Resource Assignment-WIP.xlsx]Resource'!$B</v>
      </c>
      <c r="H476" s="9" t="str">
        <f t="shared" si="17"/>
        <v>'[Resource Assignment-WIP.xlsx]Resource'!$G</v>
      </c>
      <c r="I476" s="17" t="s">
        <v>820</v>
      </c>
    </row>
    <row r="477" spans="1:11" ht="24.75">
      <c r="A477">
        <v>476</v>
      </c>
      <c r="F477" s="4" t="s">
        <v>170</v>
      </c>
      <c r="G477" s="9" t="str">
        <f t="shared" si="16"/>
        <v>'[Resource Assignment-WIP.xlsx]Resource'!$B</v>
      </c>
      <c r="H477" s="9" t="str">
        <f t="shared" si="17"/>
        <v>'[Resource Assignment-WIP.xlsx]Resource'!$G</v>
      </c>
      <c r="I477" s="17" t="s">
        <v>820</v>
      </c>
    </row>
    <row r="478" spans="1:11" ht="24.75">
      <c r="A478">
        <v>477</v>
      </c>
      <c r="F478" s="4" t="s">
        <v>163</v>
      </c>
      <c r="G478" s="9" t="str">
        <f t="shared" si="16"/>
        <v>'[Resource Assignment-WIP.xlsx]Resource'!$B</v>
      </c>
      <c r="H478" s="9" t="str">
        <f t="shared" si="17"/>
        <v>'[Resource Assignment-WIP.xlsx]Resource'!$G</v>
      </c>
      <c r="I478" s="17" t="s">
        <v>820</v>
      </c>
    </row>
    <row r="479" spans="1:11">
      <c r="A479">
        <v>478</v>
      </c>
      <c r="F479" s="8" t="s">
        <v>196</v>
      </c>
      <c r="G479" s="9" t="str">
        <f t="shared" si="16"/>
        <v>'[Resource Assignment-WIP.xlsx]Resource'!$B</v>
      </c>
      <c r="H479" s="9" t="str">
        <f t="shared" si="17"/>
        <v>'[Resource Assignment-WIP.xlsx]Resource'!$G</v>
      </c>
      <c r="I479" s="17" t="s">
        <v>820</v>
      </c>
    </row>
    <row r="480" spans="1:11">
      <c r="A480">
        <v>479</v>
      </c>
      <c r="F480" s="12" t="s">
        <v>465</v>
      </c>
      <c r="G480" s="9" t="str">
        <f t="shared" si="16"/>
        <v>'[Resource Assignment-WIP.xlsx]Resource'!$B</v>
      </c>
      <c r="H480" s="9" t="str">
        <f t="shared" si="17"/>
        <v>'[Resource Assignment-WIP.xlsx]Resource'!$G</v>
      </c>
      <c r="I480" s="17" t="s">
        <v>820</v>
      </c>
    </row>
    <row r="481" spans="1:11">
      <c r="A481">
        <v>480</v>
      </c>
      <c r="F481" s="12" t="s">
        <v>466</v>
      </c>
      <c r="G481" s="9" t="str">
        <f t="shared" si="16"/>
        <v>'[Resource Assignment-WIP.xlsx]Resource'!$B</v>
      </c>
      <c r="H481" s="9" t="str">
        <f t="shared" si="17"/>
        <v>'[Resource Assignment-WIP.xlsx]Resource'!$G</v>
      </c>
      <c r="I481" s="17" t="s">
        <v>820</v>
      </c>
    </row>
    <row r="482" spans="1:11">
      <c r="A482">
        <v>481</v>
      </c>
      <c r="F482" s="12" t="s">
        <v>467</v>
      </c>
      <c r="G482" s="9" t="str">
        <f t="shared" si="16"/>
        <v>'[Resource Assignment-WIP.xlsx]Resource'!$B</v>
      </c>
      <c r="H482" s="9" t="str">
        <f t="shared" si="17"/>
        <v>'[Resource Assignment-WIP.xlsx]Resource'!$G</v>
      </c>
      <c r="I482" s="17" t="s">
        <v>820</v>
      </c>
    </row>
    <row r="483" spans="1:11">
      <c r="A483">
        <v>482</v>
      </c>
      <c r="F483" s="10" t="s">
        <v>197</v>
      </c>
      <c r="G483" s="9" t="str">
        <f t="shared" si="16"/>
        <v>'[Resource Assignment-WIP.xlsx]Resource'!$B</v>
      </c>
      <c r="H483" s="9" t="str">
        <f t="shared" si="17"/>
        <v>'[Resource Assignment-WIP.xlsx]Resource'!$G</v>
      </c>
      <c r="I483" s="17" t="s">
        <v>820</v>
      </c>
    </row>
    <row r="484" spans="1:11">
      <c r="A484">
        <v>483</v>
      </c>
      <c r="F484" s="10" t="s">
        <v>198</v>
      </c>
      <c r="G484" s="9" t="str">
        <f t="shared" si="16"/>
        <v>'[Resource Assignment-WIP.xlsx]Resource'!$B</v>
      </c>
      <c r="H484" s="9" t="str">
        <f t="shared" si="17"/>
        <v>'[Resource Assignment-WIP.xlsx]Resource'!$G</v>
      </c>
      <c r="I484" s="17" t="s">
        <v>820</v>
      </c>
    </row>
    <row r="485" spans="1:11">
      <c r="A485">
        <v>484</v>
      </c>
      <c r="F485" s="12" t="s">
        <v>199</v>
      </c>
      <c r="G485" s="9" t="str">
        <f t="shared" si="16"/>
        <v>'[Resource Assignment-WIP.xlsx]Resource'!$B</v>
      </c>
      <c r="H485" s="9" t="str">
        <f t="shared" si="17"/>
        <v>'[Resource Assignment-WIP.xlsx]Resource'!$G</v>
      </c>
      <c r="I485" s="17" t="s">
        <v>820</v>
      </c>
    </row>
    <row r="486" spans="1:11">
      <c r="A486">
        <v>485</v>
      </c>
      <c r="C486" t="s">
        <v>851</v>
      </c>
      <c r="D486">
        <f t="shared" ref="D486:D491" si="18">K486</f>
        <v>1039138.6666666666</v>
      </c>
      <c r="E486">
        <v>130</v>
      </c>
      <c r="F486" s="11" t="s">
        <v>200</v>
      </c>
      <c r="G486" s="9" t="str">
        <f t="shared" si="16"/>
        <v>'[Resource Assignment-WIP.xlsx]Resource'!$B130</v>
      </c>
      <c r="H486" s="9" t="str">
        <f t="shared" si="17"/>
        <v>'[Resource Assignment-WIP.xlsx]Resource'!$G130</v>
      </c>
      <c r="I486" s="17" t="s">
        <v>820</v>
      </c>
      <c r="J486" t="s">
        <v>840</v>
      </c>
      <c r="K486">
        <v>1039138.6666666666</v>
      </c>
    </row>
    <row r="487" spans="1:11">
      <c r="A487">
        <v>486</v>
      </c>
      <c r="D487">
        <f t="shared" si="18"/>
        <v>551855</v>
      </c>
      <c r="E487">
        <v>70</v>
      </c>
      <c r="F487" s="11"/>
      <c r="G487" s="9" t="str">
        <f t="shared" si="16"/>
        <v>'[Resource Assignment-WIP.xlsx]Resource'!$B70</v>
      </c>
      <c r="H487" s="9" t="str">
        <f t="shared" si="17"/>
        <v>'[Resource Assignment-WIP.xlsx]Resource'!$G70</v>
      </c>
      <c r="I487" s="17"/>
      <c r="J487" t="s">
        <v>841</v>
      </c>
      <c r="K487">
        <v>551855</v>
      </c>
    </row>
    <row r="488" spans="1:11">
      <c r="A488">
        <v>487</v>
      </c>
      <c r="D488">
        <f t="shared" si="18"/>
        <v>142987</v>
      </c>
      <c r="E488">
        <v>71</v>
      </c>
      <c r="F488" s="11"/>
      <c r="G488" s="9" t="str">
        <f t="shared" si="16"/>
        <v>'[Resource Assignment-WIP.xlsx]Resource'!$B71</v>
      </c>
      <c r="H488" s="9" t="str">
        <f t="shared" si="17"/>
        <v>'[Resource Assignment-WIP.xlsx]Resource'!$G71</v>
      </c>
      <c r="I488" s="17"/>
      <c r="J488" t="s">
        <v>842</v>
      </c>
      <c r="K488">
        <v>142987</v>
      </c>
    </row>
    <row r="489" spans="1:11">
      <c r="A489">
        <v>488</v>
      </c>
      <c r="D489">
        <f t="shared" si="18"/>
        <v>0</v>
      </c>
      <c r="E489">
        <v>72</v>
      </c>
      <c r="F489" s="11"/>
      <c r="G489" s="9" t="str">
        <f t="shared" si="16"/>
        <v>'[Resource Assignment-WIP.xlsx]Resource'!$B72</v>
      </c>
      <c r="H489" s="9" t="str">
        <f t="shared" si="17"/>
        <v>'[Resource Assignment-WIP.xlsx]Resource'!$G72</v>
      </c>
      <c r="I489" s="17"/>
      <c r="J489" t="s">
        <v>843</v>
      </c>
      <c r="K489">
        <v>0</v>
      </c>
    </row>
    <row r="490" spans="1:11">
      <c r="A490">
        <v>489</v>
      </c>
      <c r="C490" t="str">
        <f>TRIM(J490)</f>
        <v>DCS Supply &amp; erection</v>
      </c>
      <c r="D490">
        <f t="shared" si="18"/>
        <v>1039138.6666666666</v>
      </c>
      <c r="E490">
        <v>127</v>
      </c>
      <c r="F490" s="11" t="s">
        <v>201</v>
      </c>
      <c r="G490" s="9" t="str">
        <f t="shared" si="16"/>
        <v>'[Resource Assignment-WIP.xlsx]Resource'!$B127</v>
      </c>
      <c r="H490" s="9" t="str">
        <f t="shared" si="17"/>
        <v>'[Resource Assignment-WIP.xlsx]Resource'!$G127</v>
      </c>
      <c r="I490" s="17" t="s">
        <v>820</v>
      </c>
      <c r="J490" t="s">
        <v>840</v>
      </c>
      <c r="K490">
        <v>1039138.6666666666</v>
      </c>
    </row>
    <row r="491" spans="1:11">
      <c r="A491">
        <v>490</v>
      </c>
      <c r="C491" t="str">
        <f>TRIM(J491)</f>
        <v>DCS Supply &amp; erection</v>
      </c>
      <c r="D491">
        <f t="shared" si="18"/>
        <v>1039138.6666666666</v>
      </c>
      <c r="E491">
        <v>131</v>
      </c>
      <c r="F491" s="11" t="s">
        <v>202</v>
      </c>
      <c r="G491" s="9" t="str">
        <f t="shared" si="16"/>
        <v>'[Resource Assignment-WIP.xlsx]Resource'!$B131</v>
      </c>
      <c r="H491" s="9" t="str">
        <f t="shared" si="17"/>
        <v>'[Resource Assignment-WIP.xlsx]Resource'!$G131</v>
      </c>
      <c r="I491" s="17" t="s">
        <v>820</v>
      </c>
      <c r="J491" t="s">
        <v>840</v>
      </c>
      <c r="K491">
        <v>1039138.6666666666</v>
      </c>
    </row>
    <row r="492" spans="1:11">
      <c r="A492">
        <v>491</v>
      </c>
      <c r="F492" s="11" t="s">
        <v>203</v>
      </c>
      <c r="G492" s="9" t="str">
        <f t="shared" si="16"/>
        <v>'[Resource Assignment-WIP.xlsx]Resource'!$B</v>
      </c>
      <c r="H492" s="9" t="str">
        <f t="shared" si="17"/>
        <v>'[Resource Assignment-WIP.xlsx]Resource'!$G</v>
      </c>
      <c r="I492" s="17" t="s">
        <v>820</v>
      </c>
    </row>
    <row r="493" spans="1:11">
      <c r="A493">
        <v>492</v>
      </c>
      <c r="C493" t="str">
        <f>TRIM(J493)</f>
        <v>DCS Supply &amp; erection</v>
      </c>
      <c r="D493">
        <f>K493</f>
        <v>1039138.6666666666</v>
      </c>
      <c r="E493">
        <v>132</v>
      </c>
      <c r="F493" s="11" t="s">
        <v>204</v>
      </c>
      <c r="G493" s="9" t="str">
        <f t="shared" si="16"/>
        <v>'[Resource Assignment-WIP.xlsx]Resource'!$B132</v>
      </c>
      <c r="H493" s="9" t="str">
        <f t="shared" si="17"/>
        <v>'[Resource Assignment-WIP.xlsx]Resource'!$G132</v>
      </c>
      <c r="I493" s="17" t="s">
        <v>820</v>
      </c>
      <c r="J493" t="s">
        <v>840</v>
      </c>
      <c r="K493">
        <v>1039138.6666666666</v>
      </c>
    </row>
    <row r="494" spans="1:11">
      <c r="A494">
        <v>493</v>
      </c>
      <c r="C494" t="str">
        <f>TRIM(J494)</f>
        <v>DCS Supply &amp; erection</v>
      </c>
      <c r="D494">
        <f>K494</f>
        <v>1039138.6666666666</v>
      </c>
      <c r="E494">
        <v>129</v>
      </c>
      <c r="F494" s="11" t="s">
        <v>205</v>
      </c>
      <c r="G494" s="9" t="str">
        <f t="shared" si="16"/>
        <v>'[Resource Assignment-WIP.xlsx]Resource'!$B129</v>
      </c>
      <c r="H494" s="9" t="str">
        <f t="shared" si="17"/>
        <v>'[Resource Assignment-WIP.xlsx]Resource'!$G129</v>
      </c>
      <c r="I494" s="17" t="s">
        <v>820</v>
      </c>
      <c r="J494" t="s">
        <v>840</v>
      </c>
      <c r="K494">
        <v>1039138.6666666666</v>
      </c>
    </row>
    <row r="495" spans="1:11">
      <c r="A495">
        <v>494</v>
      </c>
      <c r="F495" s="10" t="s">
        <v>206</v>
      </c>
      <c r="G495" s="9" t="str">
        <f t="shared" si="16"/>
        <v>'[Resource Assignment-WIP.xlsx]Resource'!$B</v>
      </c>
      <c r="H495" s="9" t="str">
        <f t="shared" si="17"/>
        <v>'[Resource Assignment-WIP.xlsx]Resource'!$G</v>
      </c>
      <c r="I495" s="17" t="s">
        <v>820</v>
      </c>
    </row>
    <row r="496" spans="1:11">
      <c r="A496">
        <v>495</v>
      </c>
      <c r="F496" s="11" t="s">
        <v>207</v>
      </c>
      <c r="G496" s="9" t="str">
        <f t="shared" si="16"/>
        <v>'[Resource Assignment-WIP.xlsx]Resource'!$B</v>
      </c>
      <c r="H496" s="9" t="str">
        <f t="shared" si="17"/>
        <v>'[Resource Assignment-WIP.xlsx]Resource'!$G</v>
      </c>
      <c r="I496" s="17" t="s">
        <v>820</v>
      </c>
    </row>
    <row r="497" spans="1:9">
      <c r="A497">
        <v>496</v>
      </c>
      <c r="F497" s="11" t="s">
        <v>208</v>
      </c>
      <c r="G497" s="9" t="str">
        <f t="shared" si="16"/>
        <v>'[Resource Assignment-WIP.xlsx]Resource'!$B</v>
      </c>
      <c r="H497" s="9" t="str">
        <f t="shared" si="17"/>
        <v>'[Resource Assignment-WIP.xlsx]Resource'!$G</v>
      </c>
      <c r="I497" s="17" t="s">
        <v>820</v>
      </c>
    </row>
    <row r="498" spans="1:9">
      <c r="A498">
        <v>497</v>
      </c>
      <c r="F498" s="11" t="s">
        <v>209</v>
      </c>
      <c r="G498" s="9" t="str">
        <f t="shared" si="16"/>
        <v>'[Resource Assignment-WIP.xlsx]Resource'!$B</v>
      </c>
      <c r="H498" s="9" t="str">
        <f t="shared" si="17"/>
        <v>'[Resource Assignment-WIP.xlsx]Resource'!$G</v>
      </c>
      <c r="I498" s="17" t="s">
        <v>820</v>
      </c>
    </row>
    <row r="499" spans="1:9">
      <c r="A499">
        <v>498</v>
      </c>
      <c r="F499" s="11" t="s">
        <v>210</v>
      </c>
      <c r="G499" s="9" t="str">
        <f t="shared" si="16"/>
        <v>'[Resource Assignment-WIP.xlsx]Resource'!$B</v>
      </c>
      <c r="H499" s="9" t="str">
        <f t="shared" si="17"/>
        <v>'[Resource Assignment-WIP.xlsx]Resource'!$G</v>
      </c>
      <c r="I499" s="17" t="s">
        <v>820</v>
      </c>
    </row>
    <row r="500" spans="1:9">
      <c r="A500">
        <v>499</v>
      </c>
      <c r="F500" s="11" t="s">
        <v>211</v>
      </c>
      <c r="G500" s="9" t="str">
        <f t="shared" si="16"/>
        <v>'[Resource Assignment-WIP.xlsx]Resource'!$B</v>
      </c>
      <c r="H500" s="9" t="str">
        <f t="shared" si="17"/>
        <v>'[Resource Assignment-WIP.xlsx]Resource'!$G</v>
      </c>
      <c r="I500" s="17" t="s">
        <v>820</v>
      </c>
    </row>
    <row r="501" spans="1:9">
      <c r="A501">
        <v>500</v>
      </c>
      <c r="F501" s="11" t="s">
        <v>212</v>
      </c>
      <c r="G501" s="9" t="str">
        <f t="shared" si="16"/>
        <v>'[Resource Assignment-WIP.xlsx]Resource'!$B</v>
      </c>
      <c r="H501" s="9" t="str">
        <f t="shared" si="17"/>
        <v>'[Resource Assignment-WIP.xlsx]Resource'!$G</v>
      </c>
      <c r="I501" s="17" t="s">
        <v>820</v>
      </c>
    </row>
    <row r="502" spans="1:9">
      <c r="A502">
        <v>501</v>
      </c>
      <c r="F502" s="11" t="s">
        <v>213</v>
      </c>
      <c r="G502" s="9" t="str">
        <f t="shared" si="16"/>
        <v>'[Resource Assignment-WIP.xlsx]Resource'!$B</v>
      </c>
      <c r="H502" s="9" t="str">
        <f t="shared" si="17"/>
        <v>'[Resource Assignment-WIP.xlsx]Resource'!$G</v>
      </c>
      <c r="I502" s="17" t="s">
        <v>820</v>
      </c>
    </row>
    <row r="503" spans="1:9">
      <c r="A503">
        <v>502</v>
      </c>
      <c r="F503" s="11" t="s">
        <v>214</v>
      </c>
      <c r="G503" s="9" t="str">
        <f t="shared" si="16"/>
        <v>'[Resource Assignment-WIP.xlsx]Resource'!$B</v>
      </c>
      <c r="H503" s="9" t="str">
        <f t="shared" si="17"/>
        <v>'[Resource Assignment-WIP.xlsx]Resource'!$G</v>
      </c>
      <c r="I503" s="17" t="s">
        <v>820</v>
      </c>
    </row>
    <row r="504" spans="1:9">
      <c r="A504">
        <v>503</v>
      </c>
      <c r="F504" s="10" t="s">
        <v>215</v>
      </c>
      <c r="G504" s="9" t="str">
        <f t="shared" si="16"/>
        <v>'[Resource Assignment-WIP.xlsx]Resource'!$B</v>
      </c>
      <c r="H504" s="9" t="str">
        <f t="shared" si="17"/>
        <v>'[Resource Assignment-WIP.xlsx]Resource'!$G</v>
      </c>
      <c r="I504" s="17" t="s">
        <v>820</v>
      </c>
    </row>
    <row r="505" spans="1:9">
      <c r="A505">
        <v>504</v>
      </c>
      <c r="F505" s="13" t="s">
        <v>216</v>
      </c>
      <c r="G505" s="9" t="str">
        <f t="shared" si="16"/>
        <v>'[Resource Assignment-WIP.xlsx]Resource'!$B</v>
      </c>
      <c r="H505" s="9" t="str">
        <f t="shared" si="17"/>
        <v>'[Resource Assignment-WIP.xlsx]Resource'!$G</v>
      </c>
      <c r="I505" s="17" t="s">
        <v>820</v>
      </c>
    </row>
    <row r="506" spans="1:9">
      <c r="A506">
        <v>505</v>
      </c>
      <c r="F506" s="11" t="s">
        <v>217</v>
      </c>
      <c r="G506" s="9" t="str">
        <f t="shared" si="16"/>
        <v>'[Resource Assignment-WIP.xlsx]Resource'!$B</v>
      </c>
      <c r="H506" s="9" t="str">
        <f t="shared" si="17"/>
        <v>'[Resource Assignment-WIP.xlsx]Resource'!$G</v>
      </c>
      <c r="I506" s="17" t="s">
        <v>820</v>
      </c>
    </row>
    <row r="507" spans="1:9">
      <c r="A507">
        <v>506</v>
      </c>
      <c r="F507" s="11" t="s">
        <v>218</v>
      </c>
      <c r="G507" s="9" t="str">
        <f t="shared" si="16"/>
        <v>'[Resource Assignment-WIP.xlsx]Resource'!$B</v>
      </c>
      <c r="H507" s="9" t="str">
        <f t="shared" si="17"/>
        <v>'[Resource Assignment-WIP.xlsx]Resource'!$G</v>
      </c>
      <c r="I507" s="17" t="s">
        <v>820</v>
      </c>
    </row>
    <row r="508" spans="1:9">
      <c r="A508">
        <v>507</v>
      </c>
      <c r="F508" s="11" t="s">
        <v>219</v>
      </c>
      <c r="G508" s="9" t="str">
        <f t="shared" si="16"/>
        <v>'[Resource Assignment-WIP.xlsx]Resource'!$B</v>
      </c>
      <c r="H508" s="9" t="str">
        <f t="shared" si="17"/>
        <v>'[Resource Assignment-WIP.xlsx]Resource'!$G</v>
      </c>
      <c r="I508" s="17" t="s">
        <v>820</v>
      </c>
    </row>
    <row r="509" spans="1:9">
      <c r="A509">
        <v>508</v>
      </c>
      <c r="F509" s="11" t="s">
        <v>220</v>
      </c>
      <c r="G509" s="9" t="str">
        <f t="shared" si="16"/>
        <v>'[Resource Assignment-WIP.xlsx]Resource'!$B</v>
      </c>
      <c r="H509" s="9" t="str">
        <f t="shared" si="17"/>
        <v>'[Resource Assignment-WIP.xlsx]Resource'!$G</v>
      </c>
      <c r="I509" s="17" t="s">
        <v>820</v>
      </c>
    </row>
    <row r="510" spans="1:9">
      <c r="A510">
        <v>509</v>
      </c>
      <c r="F510" s="11" t="s">
        <v>221</v>
      </c>
      <c r="G510" s="9" t="str">
        <f t="shared" si="16"/>
        <v>'[Resource Assignment-WIP.xlsx]Resource'!$B</v>
      </c>
      <c r="H510" s="9" t="str">
        <f t="shared" si="17"/>
        <v>'[Resource Assignment-WIP.xlsx]Resource'!$G</v>
      </c>
      <c r="I510" s="17" t="s">
        <v>820</v>
      </c>
    </row>
    <row r="511" spans="1:9">
      <c r="A511">
        <v>510</v>
      </c>
      <c r="F511" s="11" t="s">
        <v>222</v>
      </c>
      <c r="G511" s="9" t="str">
        <f t="shared" si="16"/>
        <v>'[Resource Assignment-WIP.xlsx]Resource'!$B</v>
      </c>
      <c r="H511" s="9" t="str">
        <f t="shared" si="17"/>
        <v>'[Resource Assignment-WIP.xlsx]Resource'!$G</v>
      </c>
      <c r="I511" s="17" t="s">
        <v>820</v>
      </c>
    </row>
    <row r="512" spans="1:9">
      <c r="A512">
        <v>511</v>
      </c>
      <c r="F512" s="10" t="s">
        <v>223</v>
      </c>
      <c r="G512" s="9" t="str">
        <f t="shared" si="16"/>
        <v>'[Resource Assignment-WIP.xlsx]Resource'!$B</v>
      </c>
      <c r="H512" s="9" t="str">
        <f t="shared" si="17"/>
        <v>'[Resource Assignment-WIP.xlsx]Resource'!$G</v>
      </c>
      <c r="I512" s="17" t="s">
        <v>820</v>
      </c>
    </row>
    <row r="513" spans="1:9">
      <c r="A513">
        <v>512</v>
      </c>
      <c r="F513" s="11" t="s">
        <v>224</v>
      </c>
      <c r="G513" s="9" t="str">
        <f t="shared" si="16"/>
        <v>'[Resource Assignment-WIP.xlsx]Resource'!$B</v>
      </c>
      <c r="H513" s="9" t="str">
        <f t="shared" si="17"/>
        <v>'[Resource Assignment-WIP.xlsx]Resource'!$G</v>
      </c>
      <c r="I513" s="17" t="s">
        <v>820</v>
      </c>
    </row>
    <row r="514" spans="1:9">
      <c r="A514">
        <v>513</v>
      </c>
      <c r="F514" s="11" t="s">
        <v>225</v>
      </c>
      <c r="G514" s="9" t="str">
        <f t="shared" ref="G514:G570" si="19">"'[Resource Assignment-WIP.xlsx]Resource'!$B"&amp;E514</f>
        <v>'[Resource Assignment-WIP.xlsx]Resource'!$B</v>
      </c>
      <c r="H514" s="9" t="str">
        <f t="shared" ref="H514:H570" si="20">"'[Resource Assignment-WIP.xlsx]Resource'!$G"&amp;E514</f>
        <v>'[Resource Assignment-WIP.xlsx]Resource'!$G</v>
      </c>
      <c r="I514" s="17" t="s">
        <v>820</v>
      </c>
    </row>
    <row r="515" spans="1:9">
      <c r="A515">
        <v>514</v>
      </c>
      <c r="F515" s="11" t="s">
        <v>226</v>
      </c>
      <c r="G515" s="9" t="str">
        <f t="shared" si="19"/>
        <v>'[Resource Assignment-WIP.xlsx]Resource'!$B</v>
      </c>
      <c r="H515" s="9" t="str">
        <f t="shared" si="20"/>
        <v>'[Resource Assignment-WIP.xlsx]Resource'!$G</v>
      </c>
      <c r="I515" s="17" t="s">
        <v>820</v>
      </c>
    </row>
    <row r="516" spans="1:9">
      <c r="A516">
        <v>515</v>
      </c>
      <c r="F516" s="10" t="s">
        <v>227</v>
      </c>
      <c r="G516" s="9" t="str">
        <f t="shared" si="19"/>
        <v>'[Resource Assignment-WIP.xlsx]Resource'!$B</v>
      </c>
      <c r="H516" s="9" t="str">
        <f t="shared" si="20"/>
        <v>'[Resource Assignment-WIP.xlsx]Resource'!$G</v>
      </c>
      <c r="I516" s="17" t="s">
        <v>820</v>
      </c>
    </row>
    <row r="517" spans="1:9">
      <c r="A517">
        <v>516</v>
      </c>
      <c r="F517" s="11" t="s">
        <v>228</v>
      </c>
      <c r="G517" s="9" t="str">
        <f t="shared" si="19"/>
        <v>'[Resource Assignment-WIP.xlsx]Resource'!$B</v>
      </c>
      <c r="H517" s="9" t="str">
        <f t="shared" si="20"/>
        <v>'[Resource Assignment-WIP.xlsx]Resource'!$G</v>
      </c>
      <c r="I517" s="17" t="s">
        <v>820</v>
      </c>
    </row>
    <row r="518" spans="1:9">
      <c r="A518">
        <v>517</v>
      </c>
      <c r="F518" s="10" t="s">
        <v>229</v>
      </c>
      <c r="G518" s="9" t="str">
        <f t="shared" si="19"/>
        <v>'[Resource Assignment-WIP.xlsx]Resource'!$B</v>
      </c>
      <c r="H518" s="9" t="str">
        <f t="shared" si="20"/>
        <v>'[Resource Assignment-WIP.xlsx]Resource'!$G</v>
      </c>
      <c r="I518" s="17" t="s">
        <v>820</v>
      </c>
    </row>
    <row r="519" spans="1:9">
      <c r="A519">
        <v>518</v>
      </c>
      <c r="F519" s="10" t="s">
        <v>468</v>
      </c>
      <c r="G519" s="9" t="str">
        <f t="shared" si="19"/>
        <v>'[Resource Assignment-WIP.xlsx]Resource'!$B</v>
      </c>
      <c r="H519" s="9" t="str">
        <f t="shared" si="20"/>
        <v>'[Resource Assignment-WIP.xlsx]Resource'!$G</v>
      </c>
      <c r="I519" s="17" t="s">
        <v>820</v>
      </c>
    </row>
    <row r="520" spans="1:9">
      <c r="A520">
        <v>519</v>
      </c>
      <c r="F520" s="10" t="s">
        <v>469</v>
      </c>
      <c r="G520" s="9" t="str">
        <f t="shared" si="19"/>
        <v>'[Resource Assignment-WIP.xlsx]Resource'!$B</v>
      </c>
      <c r="H520" s="9" t="str">
        <f t="shared" si="20"/>
        <v>'[Resource Assignment-WIP.xlsx]Resource'!$G</v>
      </c>
      <c r="I520" s="17" t="s">
        <v>820</v>
      </c>
    </row>
    <row r="521" spans="1:9">
      <c r="A521">
        <v>520</v>
      </c>
      <c r="F521" s="14" t="s">
        <v>470</v>
      </c>
      <c r="G521" s="9" t="str">
        <f t="shared" si="19"/>
        <v>'[Resource Assignment-WIP.xlsx]Resource'!$B</v>
      </c>
      <c r="H521" s="9" t="str">
        <f t="shared" si="20"/>
        <v>'[Resource Assignment-WIP.xlsx]Resource'!$G</v>
      </c>
      <c r="I521" s="17" t="s">
        <v>820</v>
      </c>
    </row>
    <row r="522" spans="1:9">
      <c r="A522">
        <v>521</v>
      </c>
      <c r="F522" s="11" t="s">
        <v>471</v>
      </c>
      <c r="G522" s="9" t="str">
        <f t="shared" si="19"/>
        <v>'[Resource Assignment-WIP.xlsx]Resource'!$B</v>
      </c>
      <c r="H522" s="9" t="str">
        <f t="shared" si="20"/>
        <v>'[Resource Assignment-WIP.xlsx]Resource'!$G</v>
      </c>
      <c r="I522" s="17" t="s">
        <v>820</v>
      </c>
    </row>
    <row r="523" spans="1:9">
      <c r="A523">
        <v>522</v>
      </c>
      <c r="F523" s="11" t="s">
        <v>472</v>
      </c>
      <c r="G523" s="9" t="str">
        <f t="shared" si="19"/>
        <v>'[Resource Assignment-WIP.xlsx]Resource'!$B</v>
      </c>
      <c r="H523" s="9" t="str">
        <f t="shared" si="20"/>
        <v>'[Resource Assignment-WIP.xlsx]Resource'!$G</v>
      </c>
      <c r="I523" s="17" t="s">
        <v>820</v>
      </c>
    </row>
    <row r="524" spans="1:9">
      <c r="A524">
        <v>523</v>
      </c>
      <c r="F524" s="11" t="s">
        <v>473</v>
      </c>
      <c r="G524" s="9" t="str">
        <f t="shared" si="19"/>
        <v>'[Resource Assignment-WIP.xlsx]Resource'!$B</v>
      </c>
      <c r="H524" s="9" t="str">
        <f t="shared" si="20"/>
        <v>'[Resource Assignment-WIP.xlsx]Resource'!$G</v>
      </c>
      <c r="I524" s="17" t="s">
        <v>820</v>
      </c>
    </row>
    <row r="525" spans="1:9">
      <c r="A525">
        <v>524</v>
      </c>
      <c r="F525" s="11" t="s">
        <v>474</v>
      </c>
      <c r="G525" s="9" t="str">
        <f t="shared" si="19"/>
        <v>'[Resource Assignment-WIP.xlsx]Resource'!$B</v>
      </c>
      <c r="H525" s="9" t="str">
        <f t="shared" si="20"/>
        <v>'[Resource Assignment-WIP.xlsx]Resource'!$G</v>
      </c>
      <c r="I525" s="17" t="s">
        <v>820</v>
      </c>
    </row>
    <row r="526" spans="1:9">
      <c r="A526">
        <v>525</v>
      </c>
      <c r="F526" s="11" t="s">
        <v>475</v>
      </c>
      <c r="G526" s="9" t="str">
        <f t="shared" si="19"/>
        <v>'[Resource Assignment-WIP.xlsx]Resource'!$B</v>
      </c>
      <c r="H526" s="9" t="str">
        <f t="shared" si="20"/>
        <v>'[Resource Assignment-WIP.xlsx]Resource'!$G</v>
      </c>
      <c r="I526" s="17" t="s">
        <v>820</v>
      </c>
    </row>
    <row r="527" spans="1:9">
      <c r="A527">
        <v>526</v>
      </c>
      <c r="F527" s="10" t="s">
        <v>476</v>
      </c>
      <c r="G527" s="9" t="str">
        <f t="shared" si="19"/>
        <v>'[Resource Assignment-WIP.xlsx]Resource'!$B</v>
      </c>
      <c r="H527" s="9" t="str">
        <f t="shared" si="20"/>
        <v>'[Resource Assignment-WIP.xlsx]Resource'!$G</v>
      </c>
      <c r="I527" s="17" t="s">
        <v>820</v>
      </c>
    </row>
    <row r="528" spans="1:9">
      <c r="A528">
        <v>527</v>
      </c>
      <c r="F528" s="10" t="s">
        <v>469</v>
      </c>
      <c r="G528" s="9" t="str">
        <f t="shared" si="19"/>
        <v>'[Resource Assignment-WIP.xlsx]Resource'!$B</v>
      </c>
      <c r="H528" s="9" t="str">
        <f t="shared" si="20"/>
        <v>'[Resource Assignment-WIP.xlsx]Resource'!$G</v>
      </c>
      <c r="I528" s="17" t="s">
        <v>820</v>
      </c>
    </row>
    <row r="529" spans="1:9">
      <c r="A529">
        <v>528</v>
      </c>
      <c r="F529" s="14" t="s">
        <v>470</v>
      </c>
      <c r="G529" s="9" t="str">
        <f t="shared" si="19"/>
        <v>'[Resource Assignment-WIP.xlsx]Resource'!$B</v>
      </c>
      <c r="H529" s="9" t="str">
        <f t="shared" si="20"/>
        <v>'[Resource Assignment-WIP.xlsx]Resource'!$G</v>
      </c>
      <c r="I529" s="17" t="s">
        <v>820</v>
      </c>
    </row>
    <row r="530" spans="1:9">
      <c r="A530">
        <v>529</v>
      </c>
      <c r="F530" s="11" t="s">
        <v>471</v>
      </c>
      <c r="G530" s="9" t="str">
        <f t="shared" si="19"/>
        <v>'[Resource Assignment-WIP.xlsx]Resource'!$B</v>
      </c>
      <c r="H530" s="9" t="str">
        <f t="shared" si="20"/>
        <v>'[Resource Assignment-WIP.xlsx]Resource'!$G</v>
      </c>
      <c r="I530" s="17" t="s">
        <v>820</v>
      </c>
    </row>
    <row r="531" spans="1:9">
      <c r="A531">
        <v>530</v>
      </c>
      <c r="F531" s="11" t="s">
        <v>472</v>
      </c>
      <c r="G531" s="9" t="str">
        <f t="shared" si="19"/>
        <v>'[Resource Assignment-WIP.xlsx]Resource'!$B</v>
      </c>
      <c r="H531" s="9" t="str">
        <f t="shared" si="20"/>
        <v>'[Resource Assignment-WIP.xlsx]Resource'!$G</v>
      </c>
      <c r="I531" s="17" t="s">
        <v>820</v>
      </c>
    </row>
    <row r="532" spans="1:9">
      <c r="A532">
        <v>531</v>
      </c>
      <c r="F532" s="11" t="s">
        <v>473</v>
      </c>
      <c r="G532" s="9" t="str">
        <f t="shared" si="19"/>
        <v>'[Resource Assignment-WIP.xlsx]Resource'!$B</v>
      </c>
      <c r="H532" s="9" t="str">
        <f t="shared" si="20"/>
        <v>'[Resource Assignment-WIP.xlsx]Resource'!$G</v>
      </c>
      <c r="I532" s="17" t="s">
        <v>820</v>
      </c>
    </row>
    <row r="533" spans="1:9">
      <c r="A533">
        <v>532</v>
      </c>
      <c r="F533" s="11" t="s">
        <v>474</v>
      </c>
      <c r="G533" s="9" t="str">
        <f t="shared" si="19"/>
        <v>'[Resource Assignment-WIP.xlsx]Resource'!$B</v>
      </c>
      <c r="H533" s="9" t="str">
        <f t="shared" si="20"/>
        <v>'[Resource Assignment-WIP.xlsx]Resource'!$G</v>
      </c>
      <c r="I533" s="17" t="s">
        <v>820</v>
      </c>
    </row>
    <row r="534" spans="1:9">
      <c r="A534">
        <v>533</v>
      </c>
      <c r="F534" s="11" t="s">
        <v>475</v>
      </c>
      <c r="G534" s="9" t="str">
        <f t="shared" si="19"/>
        <v>'[Resource Assignment-WIP.xlsx]Resource'!$B</v>
      </c>
      <c r="H534" s="9" t="str">
        <f t="shared" si="20"/>
        <v>'[Resource Assignment-WIP.xlsx]Resource'!$G</v>
      </c>
      <c r="I534" s="17" t="s">
        <v>820</v>
      </c>
    </row>
    <row r="535" spans="1:9">
      <c r="A535">
        <v>534</v>
      </c>
      <c r="F535" s="10" t="s">
        <v>477</v>
      </c>
      <c r="G535" s="9" t="str">
        <f t="shared" si="19"/>
        <v>'[Resource Assignment-WIP.xlsx]Resource'!$B</v>
      </c>
      <c r="H535" s="9" t="str">
        <f t="shared" si="20"/>
        <v>'[Resource Assignment-WIP.xlsx]Resource'!$G</v>
      </c>
      <c r="I535" s="17" t="s">
        <v>820</v>
      </c>
    </row>
    <row r="536" spans="1:9">
      <c r="A536">
        <v>535</v>
      </c>
      <c r="F536" s="10" t="s">
        <v>478</v>
      </c>
      <c r="G536" s="9" t="str">
        <f t="shared" si="19"/>
        <v>'[Resource Assignment-WIP.xlsx]Resource'!$B</v>
      </c>
      <c r="H536" s="9" t="str">
        <f t="shared" si="20"/>
        <v>'[Resource Assignment-WIP.xlsx]Resource'!$G</v>
      </c>
      <c r="I536" s="17" t="s">
        <v>820</v>
      </c>
    </row>
    <row r="537" spans="1:9">
      <c r="A537">
        <v>536</v>
      </c>
      <c r="F537" s="14" t="s">
        <v>479</v>
      </c>
      <c r="G537" s="9" t="str">
        <f t="shared" si="19"/>
        <v>'[Resource Assignment-WIP.xlsx]Resource'!$B</v>
      </c>
      <c r="H537" s="9" t="str">
        <f t="shared" si="20"/>
        <v>'[Resource Assignment-WIP.xlsx]Resource'!$G</v>
      </c>
      <c r="I537" s="17" t="s">
        <v>820</v>
      </c>
    </row>
    <row r="538" spans="1:9">
      <c r="A538">
        <v>537</v>
      </c>
      <c r="F538" s="11" t="s">
        <v>480</v>
      </c>
      <c r="G538" s="9" t="str">
        <f t="shared" si="19"/>
        <v>'[Resource Assignment-WIP.xlsx]Resource'!$B</v>
      </c>
      <c r="H538" s="9" t="str">
        <f t="shared" si="20"/>
        <v>'[Resource Assignment-WIP.xlsx]Resource'!$G</v>
      </c>
      <c r="I538" s="17" t="s">
        <v>820</v>
      </c>
    </row>
    <row r="539" spans="1:9">
      <c r="A539">
        <v>538</v>
      </c>
      <c r="F539" s="11" t="s">
        <v>481</v>
      </c>
      <c r="G539" s="9" t="str">
        <f t="shared" si="19"/>
        <v>'[Resource Assignment-WIP.xlsx]Resource'!$B</v>
      </c>
      <c r="H539" s="9" t="str">
        <f t="shared" si="20"/>
        <v>'[Resource Assignment-WIP.xlsx]Resource'!$G</v>
      </c>
      <c r="I539" s="17" t="s">
        <v>820</v>
      </c>
    </row>
    <row r="540" spans="1:9">
      <c r="A540">
        <v>539</v>
      </c>
      <c r="F540" s="11" t="s">
        <v>482</v>
      </c>
      <c r="G540" s="9" t="str">
        <f t="shared" si="19"/>
        <v>'[Resource Assignment-WIP.xlsx]Resource'!$B</v>
      </c>
      <c r="H540" s="9" t="str">
        <f t="shared" si="20"/>
        <v>'[Resource Assignment-WIP.xlsx]Resource'!$G</v>
      </c>
      <c r="I540" s="17" t="s">
        <v>820</v>
      </c>
    </row>
    <row r="541" spans="1:9">
      <c r="A541">
        <v>540</v>
      </c>
      <c r="F541" s="11" t="s">
        <v>483</v>
      </c>
      <c r="G541" s="9" t="str">
        <f t="shared" si="19"/>
        <v>'[Resource Assignment-WIP.xlsx]Resource'!$B</v>
      </c>
      <c r="H541" s="9" t="str">
        <f t="shared" si="20"/>
        <v>'[Resource Assignment-WIP.xlsx]Resource'!$G</v>
      </c>
      <c r="I541" s="17" t="s">
        <v>820</v>
      </c>
    </row>
    <row r="542" spans="1:9">
      <c r="A542">
        <v>541</v>
      </c>
      <c r="F542" s="11" t="s">
        <v>484</v>
      </c>
      <c r="G542" s="9" t="str">
        <f t="shared" si="19"/>
        <v>'[Resource Assignment-WIP.xlsx]Resource'!$B</v>
      </c>
      <c r="H542" s="9" t="str">
        <f t="shared" si="20"/>
        <v>'[Resource Assignment-WIP.xlsx]Resource'!$G</v>
      </c>
      <c r="I542" s="17" t="s">
        <v>820</v>
      </c>
    </row>
    <row r="543" spans="1:9">
      <c r="A543">
        <v>542</v>
      </c>
      <c r="F543" s="10" t="s">
        <v>485</v>
      </c>
      <c r="G543" s="9" t="str">
        <f t="shared" si="19"/>
        <v>'[Resource Assignment-WIP.xlsx]Resource'!$B</v>
      </c>
      <c r="H543" s="9" t="str">
        <f t="shared" si="20"/>
        <v>'[Resource Assignment-WIP.xlsx]Resource'!$G</v>
      </c>
      <c r="I543" s="17" t="s">
        <v>820</v>
      </c>
    </row>
    <row r="544" spans="1:9">
      <c r="A544">
        <v>543</v>
      </c>
      <c r="F544" s="10" t="s">
        <v>486</v>
      </c>
      <c r="G544" s="9" t="str">
        <f t="shared" si="19"/>
        <v>'[Resource Assignment-WIP.xlsx]Resource'!$B</v>
      </c>
      <c r="H544" s="9" t="str">
        <f t="shared" si="20"/>
        <v>'[Resource Assignment-WIP.xlsx]Resource'!$G</v>
      </c>
      <c r="I544" s="17" t="s">
        <v>820</v>
      </c>
    </row>
    <row r="545" spans="1:9">
      <c r="A545">
        <v>544</v>
      </c>
      <c r="F545" s="14" t="s">
        <v>487</v>
      </c>
      <c r="G545" s="9" t="str">
        <f t="shared" si="19"/>
        <v>'[Resource Assignment-WIP.xlsx]Resource'!$B</v>
      </c>
      <c r="H545" s="9" t="str">
        <f t="shared" si="20"/>
        <v>'[Resource Assignment-WIP.xlsx]Resource'!$G</v>
      </c>
      <c r="I545" s="17" t="s">
        <v>820</v>
      </c>
    </row>
    <row r="546" spans="1:9">
      <c r="A546">
        <v>545</v>
      </c>
      <c r="F546" s="11" t="s">
        <v>480</v>
      </c>
      <c r="G546" s="9" t="str">
        <f t="shared" si="19"/>
        <v>'[Resource Assignment-WIP.xlsx]Resource'!$B</v>
      </c>
      <c r="H546" s="9" t="str">
        <f t="shared" si="20"/>
        <v>'[Resource Assignment-WIP.xlsx]Resource'!$G</v>
      </c>
      <c r="I546" s="17" t="s">
        <v>820</v>
      </c>
    </row>
    <row r="547" spans="1:9">
      <c r="A547">
        <v>546</v>
      </c>
      <c r="F547" s="11" t="s">
        <v>481</v>
      </c>
      <c r="G547" s="9" t="str">
        <f t="shared" si="19"/>
        <v>'[Resource Assignment-WIP.xlsx]Resource'!$B</v>
      </c>
      <c r="H547" s="9" t="str">
        <f t="shared" si="20"/>
        <v>'[Resource Assignment-WIP.xlsx]Resource'!$G</v>
      </c>
      <c r="I547" s="17" t="s">
        <v>820</v>
      </c>
    </row>
    <row r="548" spans="1:9">
      <c r="A548">
        <v>547</v>
      </c>
      <c r="F548" s="11" t="s">
        <v>482</v>
      </c>
      <c r="G548" s="9" t="str">
        <f t="shared" si="19"/>
        <v>'[Resource Assignment-WIP.xlsx]Resource'!$B</v>
      </c>
      <c r="H548" s="9" t="str">
        <f t="shared" si="20"/>
        <v>'[Resource Assignment-WIP.xlsx]Resource'!$G</v>
      </c>
      <c r="I548" s="17" t="s">
        <v>820</v>
      </c>
    </row>
    <row r="549" spans="1:9">
      <c r="A549">
        <v>548</v>
      </c>
      <c r="F549" s="11" t="s">
        <v>483</v>
      </c>
      <c r="G549" s="9" t="str">
        <f t="shared" si="19"/>
        <v>'[Resource Assignment-WIP.xlsx]Resource'!$B</v>
      </c>
      <c r="H549" s="9" t="str">
        <f t="shared" si="20"/>
        <v>'[Resource Assignment-WIP.xlsx]Resource'!$G</v>
      </c>
      <c r="I549" s="17" t="s">
        <v>820</v>
      </c>
    </row>
    <row r="550" spans="1:9">
      <c r="A550">
        <v>549</v>
      </c>
      <c r="F550" s="11" t="s">
        <v>488</v>
      </c>
      <c r="G550" s="9" t="str">
        <f t="shared" si="19"/>
        <v>'[Resource Assignment-WIP.xlsx]Resource'!$B</v>
      </c>
      <c r="H550" s="9" t="str">
        <f t="shared" si="20"/>
        <v>'[Resource Assignment-WIP.xlsx]Resource'!$G</v>
      </c>
      <c r="I550" s="17" t="s">
        <v>820</v>
      </c>
    </row>
    <row r="551" spans="1:9">
      <c r="A551">
        <v>550</v>
      </c>
      <c r="F551" s="10" t="s">
        <v>489</v>
      </c>
      <c r="G551" s="9" t="str">
        <f t="shared" si="19"/>
        <v>'[Resource Assignment-WIP.xlsx]Resource'!$B</v>
      </c>
      <c r="H551" s="9" t="str">
        <f t="shared" si="20"/>
        <v>'[Resource Assignment-WIP.xlsx]Resource'!$G</v>
      </c>
      <c r="I551" s="17" t="s">
        <v>820</v>
      </c>
    </row>
    <row r="552" spans="1:9">
      <c r="A552">
        <v>551</v>
      </c>
      <c r="F552" s="10" t="s">
        <v>490</v>
      </c>
      <c r="G552" s="9" t="str">
        <f t="shared" si="19"/>
        <v>'[Resource Assignment-WIP.xlsx]Resource'!$B</v>
      </c>
      <c r="H552" s="9" t="str">
        <f t="shared" si="20"/>
        <v>'[Resource Assignment-WIP.xlsx]Resource'!$G</v>
      </c>
      <c r="I552" s="17" t="s">
        <v>820</v>
      </c>
    </row>
    <row r="553" spans="1:9">
      <c r="A553">
        <v>552</v>
      </c>
      <c r="F553" s="14" t="s">
        <v>491</v>
      </c>
      <c r="G553" s="9" t="str">
        <f t="shared" si="19"/>
        <v>'[Resource Assignment-WIP.xlsx]Resource'!$B</v>
      </c>
      <c r="H553" s="9" t="str">
        <f t="shared" si="20"/>
        <v>'[Resource Assignment-WIP.xlsx]Resource'!$G</v>
      </c>
      <c r="I553" s="17" t="s">
        <v>820</v>
      </c>
    </row>
    <row r="554" spans="1:9">
      <c r="A554">
        <v>553</v>
      </c>
      <c r="F554" s="11" t="s">
        <v>481</v>
      </c>
      <c r="G554" s="9" t="str">
        <f t="shared" si="19"/>
        <v>'[Resource Assignment-WIP.xlsx]Resource'!$B</v>
      </c>
      <c r="H554" s="9" t="str">
        <f t="shared" si="20"/>
        <v>'[Resource Assignment-WIP.xlsx]Resource'!$G</v>
      </c>
      <c r="I554" s="17" t="s">
        <v>820</v>
      </c>
    </row>
    <row r="555" spans="1:9">
      <c r="A555">
        <v>554</v>
      </c>
      <c r="F555" s="11" t="s">
        <v>482</v>
      </c>
      <c r="G555" s="9" t="str">
        <f t="shared" si="19"/>
        <v>'[Resource Assignment-WIP.xlsx]Resource'!$B</v>
      </c>
      <c r="H555" s="9" t="str">
        <f t="shared" si="20"/>
        <v>'[Resource Assignment-WIP.xlsx]Resource'!$G</v>
      </c>
      <c r="I555" s="17" t="s">
        <v>820</v>
      </c>
    </row>
    <row r="556" spans="1:9">
      <c r="A556">
        <v>555</v>
      </c>
      <c r="F556" s="11" t="s">
        <v>492</v>
      </c>
      <c r="G556" s="9" t="str">
        <f t="shared" si="19"/>
        <v>'[Resource Assignment-WIP.xlsx]Resource'!$B</v>
      </c>
      <c r="H556" s="9" t="str">
        <f t="shared" si="20"/>
        <v>'[Resource Assignment-WIP.xlsx]Resource'!$G</v>
      </c>
      <c r="I556" s="17" t="s">
        <v>820</v>
      </c>
    </row>
    <row r="557" spans="1:9">
      <c r="A557">
        <v>556</v>
      </c>
      <c r="F557" s="10" t="s">
        <v>493</v>
      </c>
      <c r="G557" s="9" t="str">
        <f t="shared" si="19"/>
        <v>'[Resource Assignment-WIP.xlsx]Resource'!$B</v>
      </c>
      <c r="H557" s="9" t="str">
        <f t="shared" si="20"/>
        <v>'[Resource Assignment-WIP.xlsx]Resource'!$G</v>
      </c>
      <c r="I557" s="17" t="s">
        <v>820</v>
      </c>
    </row>
    <row r="558" spans="1:9">
      <c r="A558">
        <v>557</v>
      </c>
      <c r="F558" s="10" t="s">
        <v>490</v>
      </c>
      <c r="G558" s="9" t="str">
        <f t="shared" si="19"/>
        <v>'[Resource Assignment-WIP.xlsx]Resource'!$B</v>
      </c>
      <c r="H558" s="9" t="str">
        <f t="shared" si="20"/>
        <v>'[Resource Assignment-WIP.xlsx]Resource'!$G</v>
      </c>
      <c r="I558" s="17" t="s">
        <v>820</v>
      </c>
    </row>
    <row r="559" spans="1:9">
      <c r="A559">
        <v>558</v>
      </c>
      <c r="F559" s="14" t="s">
        <v>491</v>
      </c>
      <c r="G559" s="9" t="str">
        <f t="shared" si="19"/>
        <v>'[Resource Assignment-WIP.xlsx]Resource'!$B</v>
      </c>
      <c r="H559" s="9" t="str">
        <f t="shared" si="20"/>
        <v>'[Resource Assignment-WIP.xlsx]Resource'!$G</v>
      </c>
      <c r="I559" s="17" t="s">
        <v>820</v>
      </c>
    </row>
    <row r="560" spans="1:9">
      <c r="A560">
        <v>559</v>
      </c>
      <c r="F560" s="11" t="s">
        <v>480</v>
      </c>
      <c r="G560" s="9" t="str">
        <f t="shared" si="19"/>
        <v>'[Resource Assignment-WIP.xlsx]Resource'!$B</v>
      </c>
      <c r="H560" s="9" t="str">
        <f t="shared" si="20"/>
        <v>'[Resource Assignment-WIP.xlsx]Resource'!$G</v>
      </c>
      <c r="I560" s="17" t="s">
        <v>820</v>
      </c>
    </row>
    <row r="561" spans="1:9">
      <c r="A561">
        <v>560</v>
      </c>
      <c r="F561" s="11" t="s">
        <v>481</v>
      </c>
      <c r="G561" s="9" t="str">
        <f t="shared" si="19"/>
        <v>'[Resource Assignment-WIP.xlsx]Resource'!$B</v>
      </c>
      <c r="H561" s="9" t="str">
        <f t="shared" si="20"/>
        <v>'[Resource Assignment-WIP.xlsx]Resource'!$G</v>
      </c>
      <c r="I561" s="17" t="s">
        <v>820</v>
      </c>
    </row>
    <row r="562" spans="1:9">
      <c r="A562">
        <v>561</v>
      </c>
      <c r="F562" s="11" t="s">
        <v>482</v>
      </c>
      <c r="G562" s="9" t="str">
        <f t="shared" si="19"/>
        <v>'[Resource Assignment-WIP.xlsx]Resource'!$B</v>
      </c>
      <c r="H562" s="9" t="str">
        <f t="shared" si="20"/>
        <v>'[Resource Assignment-WIP.xlsx]Resource'!$G</v>
      </c>
      <c r="I562" s="17" t="s">
        <v>820</v>
      </c>
    </row>
    <row r="563" spans="1:9">
      <c r="A563">
        <v>562</v>
      </c>
      <c r="F563" s="11" t="s">
        <v>492</v>
      </c>
      <c r="G563" s="9" t="str">
        <f t="shared" si="19"/>
        <v>'[Resource Assignment-WIP.xlsx]Resource'!$B</v>
      </c>
      <c r="H563" s="9" t="str">
        <f t="shared" si="20"/>
        <v>'[Resource Assignment-WIP.xlsx]Resource'!$G</v>
      </c>
      <c r="I563" s="17" t="s">
        <v>820</v>
      </c>
    </row>
    <row r="564" spans="1:9">
      <c r="A564">
        <v>563</v>
      </c>
      <c r="F564" s="10" t="s">
        <v>494</v>
      </c>
      <c r="G564" s="9" t="str">
        <f t="shared" si="19"/>
        <v>'[Resource Assignment-WIP.xlsx]Resource'!$B</v>
      </c>
      <c r="H564" s="9" t="str">
        <f t="shared" si="20"/>
        <v>'[Resource Assignment-WIP.xlsx]Resource'!$G</v>
      </c>
      <c r="I564" s="17" t="s">
        <v>820</v>
      </c>
    </row>
    <row r="565" spans="1:9">
      <c r="A565">
        <v>564</v>
      </c>
      <c r="F565" s="10" t="s">
        <v>490</v>
      </c>
      <c r="G565" s="9" t="str">
        <f t="shared" si="19"/>
        <v>'[Resource Assignment-WIP.xlsx]Resource'!$B</v>
      </c>
      <c r="H565" s="9" t="str">
        <f t="shared" si="20"/>
        <v>'[Resource Assignment-WIP.xlsx]Resource'!$G</v>
      </c>
      <c r="I565" s="17" t="s">
        <v>820</v>
      </c>
    </row>
    <row r="566" spans="1:9">
      <c r="A566">
        <v>565</v>
      </c>
      <c r="F566" s="14" t="s">
        <v>491</v>
      </c>
      <c r="G566" s="9" t="str">
        <f t="shared" si="19"/>
        <v>'[Resource Assignment-WIP.xlsx]Resource'!$B</v>
      </c>
      <c r="H566" s="9" t="str">
        <f t="shared" si="20"/>
        <v>'[Resource Assignment-WIP.xlsx]Resource'!$G</v>
      </c>
      <c r="I566" s="17" t="s">
        <v>820</v>
      </c>
    </row>
    <row r="567" spans="1:9">
      <c r="A567">
        <v>566</v>
      </c>
      <c r="F567" s="11" t="s">
        <v>480</v>
      </c>
      <c r="G567" s="9" t="str">
        <f t="shared" si="19"/>
        <v>'[Resource Assignment-WIP.xlsx]Resource'!$B</v>
      </c>
      <c r="H567" s="9" t="str">
        <f t="shared" si="20"/>
        <v>'[Resource Assignment-WIP.xlsx]Resource'!$G</v>
      </c>
      <c r="I567" s="17" t="s">
        <v>820</v>
      </c>
    </row>
    <row r="568" spans="1:9">
      <c r="A568">
        <v>567</v>
      </c>
      <c r="F568" s="11" t="s">
        <v>481</v>
      </c>
      <c r="G568" s="9" t="str">
        <f t="shared" si="19"/>
        <v>'[Resource Assignment-WIP.xlsx]Resource'!$B</v>
      </c>
      <c r="H568" s="9" t="str">
        <f t="shared" si="20"/>
        <v>'[Resource Assignment-WIP.xlsx]Resource'!$G</v>
      </c>
      <c r="I568" s="17" t="s">
        <v>820</v>
      </c>
    </row>
    <row r="569" spans="1:9">
      <c r="A569">
        <v>568</v>
      </c>
      <c r="F569" s="11" t="s">
        <v>482</v>
      </c>
      <c r="G569" s="9" t="str">
        <f t="shared" si="19"/>
        <v>'[Resource Assignment-WIP.xlsx]Resource'!$B</v>
      </c>
      <c r="H569" s="9" t="str">
        <f t="shared" si="20"/>
        <v>'[Resource Assignment-WIP.xlsx]Resource'!$G</v>
      </c>
      <c r="I569" s="17" t="s">
        <v>820</v>
      </c>
    </row>
    <row r="570" spans="1:9">
      <c r="A570">
        <v>569</v>
      </c>
      <c r="F570" s="11" t="s">
        <v>492</v>
      </c>
      <c r="G570" s="9" t="str">
        <f t="shared" si="19"/>
        <v>'[Resource Assignment-WIP.xlsx]Resource'!$B</v>
      </c>
      <c r="H570" s="9" t="str">
        <f t="shared" si="20"/>
        <v>'[Resource Assignment-WIP.xlsx]Resource'!$G</v>
      </c>
      <c r="I570" s="17" t="s">
        <v>820</v>
      </c>
    </row>
    <row r="571" spans="1:9">
      <c r="A571">
        <v>573</v>
      </c>
      <c r="F571" s="10" t="s">
        <v>230</v>
      </c>
    </row>
    <row r="572" spans="1:9">
      <c r="A572">
        <v>574</v>
      </c>
      <c r="F572" s="10" t="s">
        <v>495</v>
      </c>
    </row>
    <row r="573" spans="1:9">
      <c r="A573">
        <v>575</v>
      </c>
      <c r="F573" s="10" t="s">
        <v>496</v>
      </c>
    </row>
    <row r="574" spans="1:9">
      <c r="A574">
        <v>576</v>
      </c>
      <c r="F574" s="11" t="s">
        <v>497</v>
      </c>
    </row>
    <row r="575" spans="1:9">
      <c r="A575">
        <v>577</v>
      </c>
      <c r="F575" s="11" t="s">
        <v>498</v>
      </c>
    </row>
    <row r="576" spans="1:9">
      <c r="A576">
        <v>578</v>
      </c>
      <c r="F576" s="11" t="s">
        <v>250</v>
      </c>
    </row>
    <row r="577" spans="1:6">
      <c r="A577">
        <v>579</v>
      </c>
      <c r="F577" s="11" t="s">
        <v>499</v>
      </c>
    </row>
    <row r="578" spans="1:6">
      <c r="A578">
        <v>580</v>
      </c>
      <c r="F578" s="11" t="s">
        <v>257</v>
      </c>
    </row>
    <row r="579" spans="1:6">
      <c r="A579">
        <v>581</v>
      </c>
      <c r="F579" s="11" t="s">
        <v>500</v>
      </c>
    </row>
    <row r="580" spans="1:6">
      <c r="A580">
        <v>582</v>
      </c>
      <c r="F580" s="11" t="s">
        <v>501</v>
      </c>
    </row>
    <row r="581" spans="1:6">
      <c r="A581">
        <v>583</v>
      </c>
      <c r="F581" s="11" t="s">
        <v>502</v>
      </c>
    </row>
    <row r="582" spans="1:6">
      <c r="A582">
        <v>584</v>
      </c>
      <c r="F582" s="11" t="s">
        <v>503</v>
      </c>
    </row>
    <row r="583" spans="1:6">
      <c r="A583">
        <v>585</v>
      </c>
      <c r="F583" s="11" t="s">
        <v>504</v>
      </c>
    </row>
    <row r="584" spans="1:6">
      <c r="A584">
        <v>586</v>
      </c>
      <c r="F584" s="11" t="s">
        <v>505</v>
      </c>
    </row>
    <row r="585" spans="1:6">
      <c r="A585">
        <v>587</v>
      </c>
      <c r="F585" s="11" t="s">
        <v>501</v>
      </c>
    </row>
    <row r="586" spans="1:6">
      <c r="A586">
        <v>588</v>
      </c>
      <c r="F586" s="11" t="s">
        <v>506</v>
      </c>
    </row>
    <row r="587" spans="1:6">
      <c r="A587">
        <v>589</v>
      </c>
      <c r="F587" s="11" t="s">
        <v>503</v>
      </c>
    </row>
    <row r="588" spans="1:6">
      <c r="A588">
        <v>590</v>
      </c>
      <c r="F588" s="11" t="s">
        <v>504</v>
      </c>
    </row>
    <row r="589" spans="1:6">
      <c r="A589">
        <v>591</v>
      </c>
      <c r="F589" s="10" t="s">
        <v>507</v>
      </c>
    </row>
    <row r="590" spans="1:6">
      <c r="A590">
        <v>592</v>
      </c>
      <c r="F590" s="11" t="s">
        <v>508</v>
      </c>
    </row>
    <row r="591" spans="1:6">
      <c r="A591">
        <v>593</v>
      </c>
      <c r="F591" s="11" t="s">
        <v>509</v>
      </c>
    </row>
    <row r="592" spans="1:6">
      <c r="A592">
        <v>594</v>
      </c>
      <c r="F592" s="11" t="s">
        <v>510</v>
      </c>
    </row>
    <row r="593" spans="1:6">
      <c r="A593">
        <v>595</v>
      </c>
      <c r="F593" s="11" t="s">
        <v>511</v>
      </c>
    </row>
    <row r="594" spans="1:6">
      <c r="A594">
        <v>596</v>
      </c>
      <c r="F594" s="11" t="s">
        <v>512</v>
      </c>
    </row>
    <row r="595" spans="1:6">
      <c r="A595">
        <v>597</v>
      </c>
      <c r="F595" s="11" t="s">
        <v>513</v>
      </c>
    </row>
    <row r="596" spans="1:6">
      <c r="A596">
        <v>598</v>
      </c>
      <c r="F596" s="11" t="s">
        <v>514</v>
      </c>
    </row>
    <row r="597" spans="1:6">
      <c r="A597">
        <v>599</v>
      </c>
      <c r="F597" s="11" t="s">
        <v>501</v>
      </c>
    </row>
    <row r="598" spans="1:6">
      <c r="A598">
        <v>600</v>
      </c>
      <c r="F598" s="11" t="s">
        <v>502</v>
      </c>
    </row>
    <row r="599" spans="1:6">
      <c r="A599">
        <v>601</v>
      </c>
      <c r="F599" s="11" t="s">
        <v>503</v>
      </c>
    </row>
    <row r="600" spans="1:6">
      <c r="A600">
        <v>602</v>
      </c>
      <c r="F600" s="11" t="s">
        <v>504</v>
      </c>
    </row>
    <row r="601" spans="1:6">
      <c r="A601">
        <v>603</v>
      </c>
      <c r="F601" s="11" t="s">
        <v>515</v>
      </c>
    </row>
    <row r="602" spans="1:6">
      <c r="A602">
        <v>604</v>
      </c>
      <c r="F602" s="11" t="s">
        <v>501</v>
      </c>
    </row>
    <row r="603" spans="1:6">
      <c r="A603">
        <v>605</v>
      </c>
      <c r="F603" s="11" t="s">
        <v>506</v>
      </c>
    </row>
    <row r="604" spans="1:6">
      <c r="A604">
        <v>606</v>
      </c>
      <c r="F604" s="11" t="s">
        <v>503</v>
      </c>
    </row>
    <row r="605" spans="1:6">
      <c r="A605">
        <v>607</v>
      </c>
      <c r="F605" s="11" t="s">
        <v>504</v>
      </c>
    </row>
    <row r="606" spans="1:6">
      <c r="A606">
        <v>608</v>
      </c>
      <c r="F606" s="10" t="s">
        <v>516</v>
      </c>
    </row>
    <row r="607" spans="1:6">
      <c r="A607">
        <v>609</v>
      </c>
      <c r="F607" s="11" t="s">
        <v>517</v>
      </c>
    </row>
    <row r="608" spans="1:6">
      <c r="A608">
        <v>610</v>
      </c>
      <c r="F608" s="11" t="s">
        <v>518</v>
      </c>
    </row>
    <row r="609" spans="1:6">
      <c r="A609">
        <v>611</v>
      </c>
      <c r="F609" s="11" t="s">
        <v>519</v>
      </c>
    </row>
    <row r="610" spans="1:6">
      <c r="A610">
        <v>612</v>
      </c>
      <c r="F610" s="11" t="s">
        <v>520</v>
      </c>
    </row>
    <row r="611" spans="1:6">
      <c r="A611">
        <v>613</v>
      </c>
      <c r="F611" s="11" t="s">
        <v>521</v>
      </c>
    </row>
    <row r="612" spans="1:6">
      <c r="A612">
        <v>614</v>
      </c>
      <c r="F612" s="11" t="s">
        <v>522</v>
      </c>
    </row>
    <row r="613" spans="1:6">
      <c r="A613">
        <v>615</v>
      </c>
      <c r="F613" s="11" t="s">
        <v>523</v>
      </c>
    </row>
    <row r="614" spans="1:6">
      <c r="A614">
        <v>616</v>
      </c>
      <c r="F614" s="11" t="s">
        <v>524</v>
      </c>
    </row>
    <row r="615" spans="1:6">
      <c r="A615">
        <v>617</v>
      </c>
      <c r="F615" s="15" t="s">
        <v>525</v>
      </c>
    </row>
    <row r="616" spans="1:6">
      <c r="A616">
        <v>618</v>
      </c>
      <c r="F616" s="15" t="s">
        <v>526</v>
      </c>
    </row>
    <row r="617" spans="1:6">
      <c r="A617">
        <v>619</v>
      </c>
      <c r="F617" s="15" t="s">
        <v>504</v>
      </c>
    </row>
    <row r="618" spans="1:6">
      <c r="A618">
        <v>620</v>
      </c>
      <c r="F618" s="10" t="s">
        <v>278</v>
      </c>
    </row>
    <row r="619" spans="1:6">
      <c r="A619">
        <v>621</v>
      </c>
      <c r="F619" s="11" t="s">
        <v>527</v>
      </c>
    </row>
    <row r="620" spans="1:6">
      <c r="A620">
        <v>622</v>
      </c>
      <c r="F620" s="11" t="s">
        <v>281</v>
      </c>
    </row>
    <row r="621" spans="1:6">
      <c r="A621">
        <v>623</v>
      </c>
      <c r="F621" s="11" t="s">
        <v>282</v>
      </c>
    </row>
    <row r="622" spans="1:6">
      <c r="A622">
        <v>624</v>
      </c>
      <c r="F622" s="11" t="s">
        <v>283</v>
      </c>
    </row>
    <row r="623" spans="1:6">
      <c r="A623">
        <v>625</v>
      </c>
      <c r="F623" s="11" t="s">
        <v>284</v>
      </c>
    </row>
    <row r="624" spans="1:6">
      <c r="A624">
        <v>630</v>
      </c>
      <c r="F624" s="10" t="s">
        <v>231</v>
      </c>
    </row>
    <row r="625" spans="1:6">
      <c r="A625">
        <v>631</v>
      </c>
      <c r="F625" s="10" t="s">
        <v>495</v>
      </c>
    </row>
    <row r="626" spans="1:6">
      <c r="A626">
        <v>632</v>
      </c>
      <c r="F626" s="10" t="s">
        <v>528</v>
      </c>
    </row>
    <row r="627" spans="1:6">
      <c r="A627">
        <v>633</v>
      </c>
      <c r="F627" s="11" t="s">
        <v>529</v>
      </c>
    </row>
    <row r="628" spans="1:6">
      <c r="A628">
        <v>634</v>
      </c>
      <c r="F628" s="11" t="s">
        <v>530</v>
      </c>
    </row>
    <row r="629" spans="1:6">
      <c r="A629">
        <v>635</v>
      </c>
      <c r="F629" s="11" t="s">
        <v>531</v>
      </c>
    </row>
    <row r="630" spans="1:6">
      <c r="A630">
        <v>636</v>
      </c>
      <c r="F630" s="11" t="s">
        <v>532</v>
      </c>
    </row>
    <row r="631" spans="1:6">
      <c r="A631">
        <v>637</v>
      </c>
      <c r="F631" s="11" t="s">
        <v>533</v>
      </c>
    </row>
    <row r="632" spans="1:6">
      <c r="A632">
        <v>638</v>
      </c>
      <c r="F632" s="11" t="s">
        <v>534</v>
      </c>
    </row>
    <row r="633" spans="1:6">
      <c r="A633">
        <v>639</v>
      </c>
      <c r="F633" s="11" t="s">
        <v>535</v>
      </c>
    </row>
    <row r="634" spans="1:6">
      <c r="A634">
        <v>640</v>
      </c>
      <c r="F634" s="11" t="s">
        <v>536</v>
      </c>
    </row>
    <row r="635" spans="1:6">
      <c r="A635">
        <v>641</v>
      </c>
      <c r="F635" s="11" t="s">
        <v>537</v>
      </c>
    </row>
    <row r="636" spans="1:6">
      <c r="A636">
        <v>642</v>
      </c>
      <c r="F636" s="11" t="s">
        <v>538</v>
      </c>
    </row>
    <row r="637" spans="1:6">
      <c r="A637">
        <v>643</v>
      </c>
      <c r="F637" s="11" t="s">
        <v>539</v>
      </c>
    </row>
    <row r="638" spans="1:6">
      <c r="A638">
        <v>644</v>
      </c>
      <c r="F638" s="11" t="s">
        <v>540</v>
      </c>
    </row>
    <row r="639" spans="1:6">
      <c r="A639">
        <v>645</v>
      </c>
      <c r="F639" s="11" t="s">
        <v>541</v>
      </c>
    </row>
    <row r="640" spans="1:6">
      <c r="A640">
        <v>646</v>
      </c>
      <c r="F640" s="11" t="s">
        <v>542</v>
      </c>
    </row>
    <row r="641" spans="1:6">
      <c r="A641">
        <v>647</v>
      </c>
      <c r="F641" s="11" t="s">
        <v>543</v>
      </c>
    </row>
    <row r="642" spans="1:6">
      <c r="A642">
        <v>648</v>
      </c>
      <c r="F642" s="11" t="s">
        <v>544</v>
      </c>
    </row>
    <row r="643" spans="1:6">
      <c r="A643">
        <v>649</v>
      </c>
      <c r="F643" s="11" t="s">
        <v>545</v>
      </c>
    </row>
    <row r="644" spans="1:6">
      <c r="A644">
        <v>650</v>
      </c>
      <c r="F644" s="11" t="s">
        <v>546</v>
      </c>
    </row>
    <row r="645" spans="1:6">
      <c r="A645">
        <v>651</v>
      </c>
      <c r="F645" s="11" t="s">
        <v>547</v>
      </c>
    </row>
    <row r="646" spans="1:6">
      <c r="A646">
        <v>652</v>
      </c>
      <c r="F646" s="11" t="s">
        <v>548</v>
      </c>
    </row>
    <row r="647" spans="1:6">
      <c r="A647">
        <v>653</v>
      </c>
      <c r="F647" s="11" t="s">
        <v>549</v>
      </c>
    </row>
    <row r="648" spans="1:6">
      <c r="A648">
        <v>654</v>
      </c>
      <c r="F648" s="11" t="s">
        <v>550</v>
      </c>
    </row>
    <row r="649" spans="1:6">
      <c r="A649">
        <v>655</v>
      </c>
      <c r="F649" s="11" t="s">
        <v>551</v>
      </c>
    </row>
    <row r="650" spans="1:6">
      <c r="A650">
        <v>656</v>
      </c>
      <c r="F650" s="11" t="s">
        <v>552</v>
      </c>
    </row>
    <row r="651" spans="1:6">
      <c r="A651">
        <v>657</v>
      </c>
      <c r="F651" s="11" t="s">
        <v>553</v>
      </c>
    </row>
    <row r="652" spans="1:6">
      <c r="A652">
        <v>658</v>
      </c>
      <c r="F652" s="11" t="s">
        <v>554</v>
      </c>
    </row>
    <row r="653" spans="1:6">
      <c r="A653">
        <v>659</v>
      </c>
      <c r="F653" s="11" t="s">
        <v>555</v>
      </c>
    </row>
    <row r="654" spans="1:6">
      <c r="A654">
        <v>660</v>
      </c>
      <c r="F654" s="11" t="s">
        <v>556</v>
      </c>
    </row>
    <row r="655" spans="1:6">
      <c r="A655">
        <v>661</v>
      </c>
      <c r="F655" s="11" t="s">
        <v>557</v>
      </c>
    </row>
    <row r="656" spans="1:6">
      <c r="A656">
        <v>662</v>
      </c>
      <c r="F656" s="11" t="s">
        <v>558</v>
      </c>
    </row>
    <row r="657" spans="1:6">
      <c r="A657">
        <v>663</v>
      </c>
      <c r="F657" s="11" t="s">
        <v>559</v>
      </c>
    </row>
    <row r="658" spans="1:6">
      <c r="A658">
        <v>664</v>
      </c>
      <c r="F658" s="11" t="s">
        <v>560</v>
      </c>
    </row>
    <row r="659" spans="1:6">
      <c r="A659">
        <v>665</v>
      </c>
      <c r="F659" s="11" t="s">
        <v>561</v>
      </c>
    </row>
    <row r="660" spans="1:6">
      <c r="A660">
        <v>666</v>
      </c>
      <c r="F660" s="11" t="s">
        <v>562</v>
      </c>
    </row>
    <row r="661" spans="1:6">
      <c r="A661">
        <v>667</v>
      </c>
      <c r="F661" s="11" t="s">
        <v>563</v>
      </c>
    </row>
    <row r="662" spans="1:6">
      <c r="A662">
        <v>668</v>
      </c>
      <c r="F662" s="11" t="s">
        <v>564</v>
      </c>
    </row>
    <row r="663" spans="1:6">
      <c r="A663">
        <v>669</v>
      </c>
      <c r="F663" s="11" t="s">
        <v>565</v>
      </c>
    </row>
    <row r="664" spans="1:6">
      <c r="A664">
        <v>670</v>
      </c>
      <c r="F664" s="11" t="s">
        <v>566</v>
      </c>
    </row>
    <row r="665" spans="1:6">
      <c r="A665">
        <v>671</v>
      </c>
      <c r="F665" s="10" t="s">
        <v>567</v>
      </c>
    </row>
    <row r="666" spans="1:6">
      <c r="A666">
        <v>672</v>
      </c>
      <c r="F666" s="11" t="s">
        <v>568</v>
      </c>
    </row>
    <row r="667" spans="1:6">
      <c r="A667">
        <v>673</v>
      </c>
      <c r="F667" s="10" t="s">
        <v>569</v>
      </c>
    </row>
    <row r="668" spans="1:6">
      <c r="A668">
        <v>674</v>
      </c>
      <c r="F668" s="11" t="s">
        <v>570</v>
      </c>
    </row>
    <row r="669" spans="1:6">
      <c r="A669">
        <v>675</v>
      </c>
      <c r="F669" s="11" t="s">
        <v>571</v>
      </c>
    </row>
    <row r="670" spans="1:6">
      <c r="A670">
        <v>676</v>
      </c>
      <c r="F670" s="11" t="s">
        <v>572</v>
      </c>
    </row>
    <row r="671" spans="1:6">
      <c r="A671">
        <v>677</v>
      </c>
      <c r="F671" s="11" t="s">
        <v>573</v>
      </c>
    </row>
    <row r="672" spans="1:6">
      <c r="A672">
        <v>678</v>
      </c>
      <c r="F672" s="11" t="s">
        <v>574</v>
      </c>
    </row>
    <row r="673" spans="1:6">
      <c r="A673">
        <v>679</v>
      </c>
      <c r="F673" s="11" t="s">
        <v>575</v>
      </c>
    </row>
    <row r="674" spans="1:6">
      <c r="A674">
        <v>680</v>
      </c>
      <c r="F674" s="11" t="s">
        <v>576</v>
      </c>
    </row>
    <row r="675" spans="1:6">
      <c r="A675">
        <v>681</v>
      </c>
      <c r="F675" s="10" t="s">
        <v>577</v>
      </c>
    </row>
    <row r="676" spans="1:6">
      <c r="A676">
        <v>682</v>
      </c>
      <c r="F676" s="10" t="s">
        <v>578</v>
      </c>
    </row>
    <row r="677" spans="1:6">
      <c r="A677">
        <v>683</v>
      </c>
      <c r="F677" s="11" t="s">
        <v>579</v>
      </c>
    </row>
    <row r="678" spans="1:6">
      <c r="A678">
        <v>684</v>
      </c>
      <c r="F678" s="11" t="s">
        <v>580</v>
      </c>
    </row>
    <row r="679" spans="1:6">
      <c r="A679">
        <v>685</v>
      </c>
      <c r="F679" s="10" t="s">
        <v>581</v>
      </c>
    </row>
    <row r="680" spans="1:6">
      <c r="A680">
        <v>686</v>
      </c>
      <c r="F680" s="11" t="s">
        <v>582</v>
      </c>
    </row>
    <row r="681" spans="1:6">
      <c r="A681">
        <v>687</v>
      </c>
      <c r="F681" s="11" t="s">
        <v>583</v>
      </c>
    </row>
    <row r="682" spans="1:6">
      <c r="A682">
        <v>688</v>
      </c>
      <c r="F682" s="11" t="s">
        <v>584</v>
      </c>
    </row>
    <row r="683" spans="1:6">
      <c r="A683">
        <v>689</v>
      </c>
      <c r="F683" s="11" t="s">
        <v>585</v>
      </c>
    </row>
    <row r="684" spans="1:6">
      <c r="A684">
        <v>690</v>
      </c>
      <c r="F684" s="11" t="s">
        <v>586</v>
      </c>
    </row>
    <row r="685" spans="1:6">
      <c r="A685">
        <v>691</v>
      </c>
      <c r="F685" s="11" t="s">
        <v>587</v>
      </c>
    </row>
    <row r="686" spans="1:6">
      <c r="A686">
        <v>692</v>
      </c>
      <c r="F686" s="10" t="s">
        <v>588</v>
      </c>
    </row>
    <row r="687" spans="1:6">
      <c r="A687">
        <v>693</v>
      </c>
      <c r="F687" s="11" t="s">
        <v>589</v>
      </c>
    </row>
    <row r="688" spans="1:6">
      <c r="A688">
        <v>694</v>
      </c>
      <c r="F688" s="11" t="s">
        <v>590</v>
      </c>
    </row>
    <row r="689" spans="1:6">
      <c r="A689">
        <v>695</v>
      </c>
      <c r="F689" s="10" t="s">
        <v>591</v>
      </c>
    </row>
    <row r="690" spans="1:6">
      <c r="A690">
        <v>696</v>
      </c>
      <c r="F690" s="10" t="s">
        <v>578</v>
      </c>
    </row>
    <row r="691" spans="1:6">
      <c r="A691">
        <v>697</v>
      </c>
      <c r="F691" s="11" t="s">
        <v>579</v>
      </c>
    </row>
    <row r="692" spans="1:6">
      <c r="A692">
        <v>698</v>
      </c>
      <c r="F692" s="11" t="s">
        <v>580</v>
      </c>
    </row>
    <row r="693" spans="1:6">
      <c r="A693">
        <v>699</v>
      </c>
      <c r="F693" s="10" t="s">
        <v>592</v>
      </c>
    </row>
    <row r="694" spans="1:6">
      <c r="A694">
        <v>700</v>
      </c>
      <c r="F694" s="10" t="s">
        <v>593</v>
      </c>
    </row>
    <row r="695" spans="1:6">
      <c r="A695">
        <v>701</v>
      </c>
      <c r="F695" s="11" t="s">
        <v>594</v>
      </c>
    </row>
    <row r="696" spans="1:6">
      <c r="A696">
        <v>702</v>
      </c>
      <c r="F696" s="11" t="s">
        <v>595</v>
      </c>
    </row>
    <row r="697" spans="1:6">
      <c r="A697">
        <v>703</v>
      </c>
      <c r="F697" s="11" t="s">
        <v>596</v>
      </c>
    </row>
    <row r="698" spans="1:6">
      <c r="A698">
        <v>704</v>
      </c>
      <c r="F698" s="11" t="s">
        <v>597</v>
      </c>
    </row>
    <row r="699" spans="1:6">
      <c r="A699">
        <v>705</v>
      </c>
      <c r="F699" s="11" t="s">
        <v>598</v>
      </c>
    </row>
    <row r="700" spans="1:6">
      <c r="A700">
        <v>706</v>
      </c>
      <c r="F700" s="11" t="s">
        <v>599</v>
      </c>
    </row>
    <row r="701" spans="1:6">
      <c r="A701">
        <v>707</v>
      </c>
      <c r="F701" s="10" t="s">
        <v>588</v>
      </c>
    </row>
    <row r="702" spans="1:6">
      <c r="A702">
        <v>708</v>
      </c>
      <c r="F702" s="11" t="s">
        <v>589</v>
      </c>
    </row>
    <row r="703" spans="1:6">
      <c r="A703">
        <v>709</v>
      </c>
      <c r="F703" s="11" t="s">
        <v>590</v>
      </c>
    </row>
    <row r="704" spans="1:6">
      <c r="A704">
        <v>710</v>
      </c>
      <c r="F704" s="10" t="s">
        <v>600</v>
      </c>
    </row>
    <row r="705" spans="1:6">
      <c r="A705">
        <v>711</v>
      </c>
      <c r="F705" s="11" t="s">
        <v>601</v>
      </c>
    </row>
    <row r="706" spans="1:6">
      <c r="A706">
        <v>712</v>
      </c>
      <c r="F706" s="11" t="s">
        <v>602</v>
      </c>
    </row>
    <row r="707" spans="1:6">
      <c r="A707">
        <v>713</v>
      </c>
      <c r="F707" s="11" t="s">
        <v>603</v>
      </c>
    </row>
    <row r="708" spans="1:6">
      <c r="A708">
        <v>714</v>
      </c>
      <c r="F708" s="11" t="s">
        <v>604</v>
      </c>
    </row>
    <row r="709" spans="1:6">
      <c r="A709">
        <v>715</v>
      </c>
      <c r="F709" s="11" t="s">
        <v>605</v>
      </c>
    </row>
    <row r="710" spans="1:6">
      <c r="A710">
        <v>716</v>
      </c>
      <c r="F710" s="11" t="s">
        <v>606</v>
      </c>
    </row>
    <row r="711" spans="1:6">
      <c r="A711">
        <v>717</v>
      </c>
      <c r="F711" s="11" t="s">
        <v>607</v>
      </c>
    </row>
    <row r="712" spans="1:6">
      <c r="A712">
        <v>718</v>
      </c>
      <c r="F712" s="11" t="s">
        <v>608</v>
      </c>
    </row>
    <row r="713" spans="1:6">
      <c r="A713">
        <v>719</v>
      </c>
      <c r="F713" s="11" t="s">
        <v>530</v>
      </c>
    </row>
    <row r="714" spans="1:6">
      <c r="A714">
        <v>720</v>
      </c>
      <c r="F714" s="11" t="s">
        <v>603</v>
      </c>
    </row>
    <row r="715" spans="1:6">
      <c r="A715">
        <v>721</v>
      </c>
      <c r="F715" s="11" t="s">
        <v>609</v>
      </c>
    </row>
    <row r="716" spans="1:6">
      <c r="A716">
        <v>722</v>
      </c>
      <c r="F716" s="10" t="s">
        <v>610</v>
      </c>
    </row>
    <row r="717" spans="1:6">
      <c r="A717">
        <v>723</v>
      </c>
      <c r="F717" s="11" t="s">
        <v>611</v>
      </c>
    </row>
    <row r="718" spans="1:6">
      <c r="A718">
        <v>724</v>
      </c>
      <c r="F718" s="11" t="s">
        <v>612</v>
      </c>
    </row>
    <row r="719" spans="1:6">
      <c r="A719">
        <v>725</v>
      </c>
      <c r="F719" s="11" t="s">
        <v>613</v>
      </c>
    </row>
    <row r="720" spans="1:6">
      <c r="A720">
        <v>726</v>
      </c>
      <c r="F720" s="11" t="s">
        <v>614</v>
      </c>
    </row>
    <row r="721" spans="1:6">
      <c r="A721">
        <v>727</v>
      </c>
      <c r="F721" s="11" t="s">
        <v>615</v>
      </c>
    </row>
    <row r="722" spans="1:6">
      <c r="A722">
        <v>728</v>
      </c>
      <c r="F722" s="11" t="s">
        <v>616</v>
      </c>
    </row>
    <row r="723" spans="1:6">
      <c r="A723">
        <v>729</v>
      </c>
      <c r="F723" s="11" t="s">
        <v>617</v>
      </c>
    </row>
    <row r="724" spans="1:6">
      <c r="A724">
        <v>730</v>
      </c>
      <c r="F724" s="11" t="s">
        <v>618</v>
      </c>
    </row>
    <row r="725" spans="1:6">
      <c r="A725">
        <v>731</v>
      </c>
      <c r="F725" s="11" t="s">
        <v>619</v>
      </c>
    </row>
    <row r="726" spans="1:6">
      <c r="A726">
        <v>732</v>
      </c>
      <c r="F726" s="10" t="s">
        <v>620</v>
      </c>
    </row>
    <row r="727" spans="1:6">
      <c r="A727">
        <v>733</v>
      </c>
      <c r="F727" s="11" t="s">
        <v>621</v>
      </c>
    </row>
    <row r="728" spans="1:6">
      <c r="A728">
        <v>734</v>
      </c>
      <c r="F728" s="11" t="s">
        <v>622</v>
      </c>
    </row>
    <row r="729" spans="1:6">
      <c r="A729">
        <v>735</v>
      </c>
      <c r="F729" s="11" t="s">
        <v>623</v>
      </c>
    </row>
    <row r="730" spans="1:6">
      <c r="A730">
        <v>736</v>
      </c>
      <c r="F730" s="11" t="s">
        <v>624</v>
      </c>
    </row>
    <row r="731" spans="1:6">
      <c r="A731">
        <v>737</v>
      </c>
      <c r="F731" s="11" t="s">
        <v>625</v>
      </c>
    </row>
    <row r="732" spans="1:6">
      <c r="A732">
        <v>738</v>
      </c>
      <c r="F732" s="11" t="s">
        <v>626</v>
      </c>
    </row>
    <row r="733" spans="1:6">
      <c r="A733">
        <v>739</v>
      </c>
      <c r="F733" s="11" t="s">
        <v>619</v>
      </c>
    </row>
    <row r="734" spans="1:6">
      <c r="A734">
        <v>740</v>
      </c>
      <c r="F734" s="11" t="s">
        <v>627</v>
      </c>
    </row>
    <row r="735" spans="1:6">
      <c r="A735">
        <v>741</v>
      </c>
      <c r="F735" s="11" t="s">
        <v>628</v>
      </c>
    </row>
    <row r="736" spans="1:6">
      <c r="A736">
        <v>742</v>
      </c>
      <c r="F736" s="11" t="s">
        <v>618</v>
      </c>
    </row>
    <row r="737" spans="1:6">
      <c r="A737">
        <v>743</v>
      </c>
      <c r="F737" s="10" t="s">
        <v>629</v>
      </c>
    </row>
    <row r="738" spans="1:6">
      <c r="A738">
        <v>744</v>
      </c>
      <c r="F738" s="11" t="s">
        <v>630</v>
      </c>
    </row>
    <row r="739" spans="1:6">
      <c r="A739">
        <v>745</v>
      </c>
      <c r="F739" s="11" t="s">
        <v>631</v>
      </c>
    </row>
    <row r="740" spans="1:6">
      <c r="A740">
        <v>746</v>
      </c>
      <c r="F740" s="11" t="s">
        <v>632</v>
      </c>
    </row>
    <row r="741" spans="1:6">
      <c r="A741">
        <v>747</v>
      </c>
      <c r="F741" s="11" t="s">
        <v>633</v>
      </c>
    </row>
    <row r="742" spans="1:6">
      <c r="A742">
        <v>748</v>
      </c>
      <c r="F742" s="11" t="s">
        <v>634</v>
      </c>
    </row>
    <row r="743" spans="1:6">
      <c r="A743">
        <v>749</v>
      </c>
      <c r="F743" s="11" t="s">
        <v>635</v>
      </c>
    </row>
    <row r="744" spans="1:6">
      <c r="A744">
        <v>750</v>
      </c>
      <c r="F744" s="11" t="s">
        <v>636</v>
      </c>
    </row>
    <row r="745" spans="1:6">
      <c r="A745">
        <v>751</v>
      </c>
      <c r="F745" s="11" t="s">
        <v>637</v>
      </c>
    </row>
    <row r="746" spans="1:6">
      <c r="A746">
        <v>752</v>
      </c>
      <c r="F746" s="11" t="s">
        <v>638</v>
      </c>
    </row>
    <row r="747" spans="1:6">
      <c r="A747">
        <v>753</v>
      </c>
      <c r="F747" s="11" t="s">
        <v>626</v>
      </c>
    </row>
    <row r="748" spans="1:6">
      <c r="A748">
        <v>754</v>
      </c>
      <c r="F748" s="11" t="s">
        <v>619</v>
      </c>
    </row>
    <row r="749" spans="1:6">
      <c r="A749">
        <v>755</v>
      </c>
      <c r="F749" s="11" t="s">
        <v>627</v>
      </c>
    </row>
    <row r="750" spans="1:6">
      <c r="A750">
        <v>756</v>
      </c>
      <c r="F750" s="11" t="s">
        <v>628</v>
      </c>
    </row>
    <row r="751" spans="1:6">
      <c r="A751">
        <v>757</v>
      </c>
      <c r="F751" s="11" t="s">
        <v>618</v>
      </c>
    </row>
    <row r="752" spans="1:6">
      <c r="A752">
        <v>758</v>
      </c>
      <c r="F752" s="10" t="s">
        <v>639</v>
      </c>
    </row>
    <row r="753" spans="1:6">
      <c r="A753">
        <v>759</v>
      </c>
      <c r="F753" s="11" t="s">
        <v>640</v>
      </c>
    </row>
    <row r="754" spans="1:6">
      <c r="A754">
        <v>760</v>
      </c>
      <c r="F754" s="11" t="s">
        <v>641</v>
      </c>
    </row>
    <row r="755" spans="1:6">
      <c r="A755">
        <v>761</v>
      </c>
      <c r="F755" s="11" t="s">
        <v>642</v>
      </c>
    </row>
    <row r="756" spans="1:6">
      <c r="A756">
        <v>762</v>
      </c>
      <c r="F756" s="11" t="s">
        <v>643</v>
      </c>
    </row>
    <row r="757" spans="1:6">
      <c r="A757">
        <v>763</v>
      </c>
      <c r="F757" s="11" t="s">
        <v>638</v>
      </c>
    </row>
    <row r="758" spans="1:6">
      <c r="A758">
        <v>764</v>
      </c>
      <c r="F758" s="11" t="s">
        <v>644</v>
      </c>
    </row>
    <row r="759" spans="1:6">
      <c r="A759">
        <v>765</v>
      </c>
      <c r="F759" s="11" t="s">
        <v>619</v>
      </c>
    </row>
    <row r="760" spans="1:6">
      <c r="A760">
        <v>766</v>
      </c>
      <c r="F760" s="11" t="s">
        <v>627</v>
      </c>
    </row>
    <row r="761" spans="1:6">
      <c r="A761">
        <v>767</v>
      </c>
      <c r="F761" s="11" t="s">
        <v>628</v>
      </c>
    </row>
    <row r="762" spans="1:6">
      <c r="A762">
        <v>768</v>
      </c>
      <c r="F762" s="11" t="s">
        <v>618</v>
      </c>
    </row>
    <row r="763" spans="1:6">
      <c r="A763">
        <v>769</v>
      </c>
      <c r="F763" s="10" t="s">
        <v>645</v>
      </c>
    </row>
    <row r="764" spans="1:6">
      <c r="A764">
        <v>770</v>
      </c>
      <c r="F764" s="11" t="s">
        <v>646</v>
      </c>
    </row>
    <row r="765" spans="1:6">
      <c r="A765">
        <v>771</v>
      </c>
      <c r="F765" s="11" t="s">
        <v>647</v>
      </c>
    </row>
    <row r="766" spans="1:6">
      <c r="A766">
        <v>772</v>
      </c>
      <c r="F766" s="11" t="s">
        <v>648</v>
      </c>
    </row>
    <row r="767" spans="1:6">
      <c r="A767">
        <v>773</v>
      </c>
      <c r="F767" s="11" t="s">
        <v>649</v>
      </c>
    </row>
    <row r="768" spans="1:6">
      <c r="A768">
        <v>774</v>
      </c>
      <c r="F768" s="11" t="s">
        <v>650</v>
      </c>
    </row>
    <row r="769" spans="1:6">
      <c r="A769">
        <v>775</v>
      </c>
      <c r="F769" s="11" t="s">
        <v>651</v>
      </c>
    </row>
    <row r="770" spans="1:6">
      <c r="A770">
        <v>776</v>
      </c>
      <c r="F770" s="11" t="s">
        <v>652</v>
      </c>
    </row>
    <row r="771" spans="1:6">
      <c r="A771">
        <v>777</v>
      </c>
      <c r="F771" s="11" t="s">
        <v>653</v>
      </c>
    </row>
    <row r="772" spans="1:6">
      <c r="A772">
        <v>778</v>
      </c>
      <c r="F772" s="11" t="s">
        <v>654</v>
      </c>
    </row>
    <row r="773" spans="1:6">
      <c r="A773">
        <v>779</v>
      </c>
      <c r="F773" s="11" t="s">
        <v>655</v>
      </c>
    </row>
    <row r="774" spans="1:6">
      <c r="A774">
        <v>780</v>
      </c>
      <c r="F774" s="11" t="s">
        <v>656</v>
      </c>
    </row>
    <row r="775" spans="1:6">
      <c r="A775">
        <v>781</v>
      </c>
      <c r="F775" s="11" t="s">
        <v>657</v>
      </c>
    </row>
    <row r="776" spans="1:6">
      <c r="A776">
        <v>782</v>
      </c>
      <c r="F776" s="11" t="s">
        <v>658</v>
      </c>
    </row>
    <row r="777" spans="1:6">
      <c r="A777">
        <v>783</v>
      </c>
      <c r="F777" s="11" t="s">
        <v>659</v>
      </c>
    </row>
    <row r="778" spans="1:6">
      <c r="A778">
        <v>784</v>
      </c>
      <c r="F778" s="11" t="s">
        <v>660</v>
      </c>
    </row>
    <row r="779" spans="1:6">
      <c r="A779">
        <v>785</v>
      </c>
      <c r="F779" s="11" t="s">
        <v>661</v>
      </c>
    </row>
    <row r="780" spans="1:6">
      <c r="A780">
        <v>786</v>
      </c>
      <c r="F780" s="10" t="s">
        <v>662</v>
      </c>
    </row>
    <row r="781" spans="1:6">
      <c r="A781">
        <v>787</v>
      </c>
      <c r="F781" s="11" t="s">
        <v>527</v>
      </c>
    </row>
    <row r="782" spans="1:6">
      <c r="A782">
        <v>788</v>
      </c>
      <c r="F782" s="11" t="s">
        <v>281</v>
      </c>
    </row>
    <row r="783" spans="1:6">
      <c r="A783">
        <v>789</v>
      </c>
      <c r="F783" s="11" t="s">
        <v>663</v>
      </c>
    </row>
    <row r="784" spans="1:6">
      <c r="A784">
        <v>790</v>
      </c>
      <c r="F784" s="11" t="s">
        <v>664</v>
      </c>
    </row>
    <row r="785" spans="1:6">
      <c r="A785">
        <v>791</v>
      </c>
      <c r="F785" s="11" t="s">
        <v>665</v>
      </c>
    </row>
    <row r="786" spans="1:6">
      <c r="A786">
        <v>792</v>
      </c>
      <c r="F786" s="11" t="s">
        <v>666</v>
      </c>
    </row>
    <row r="787" spans="1:6">
      <c r="A787">
        <v>793</v>
      </c>
      <c r="F787" s="11" t="s">
        <v>667</v>
      </c>
    </row>
    <row r="788" spans="1:6">
      <c r="A788">
        <v>794</v>
      </c>
      <c r="F788" s="11" t="s">
        <v>285</v>
      </c>
    </row>
    <row r="789" spans="1:6">
      <c r="A789">
        <v>795</v>
      </c>
      <c r="F789" s="11" t="s">
        <v>286</v>
      </c>
    </row>
    <row r="790" spans="1:6">
      <c r="A790">
        <v>796</v>
      </c>
      <c r="F790" s="11" t="s">
        <v>287</v>
      </c>
    </row>
    <row r="791" spans="1:6">
      <c r="A791">
        <v>805</v>
      </c>
      <c r="F791" s="10" t="s">
        <v>232</v>
      </c>
    </row>
    <row r="792" spans="1:6">
      <c r="A792">
        <v>806</v>
      </c>
      <c r="F792" s="10" t="s">
        <v>668</v>
      </c>
    </row>
    <row r="793" spans="1:6">
      <c r="A793">
        <v>807</v>
      </c>
      <c r="F793" s="10" t="s">
        <v>669</v>
      </c>
    </row>
    <row r="794" spans="1:6">
      <c r="A794">
        <v>808</v>
      </c>
      <c r="F794" s="11" t="s">
        <v>670</v>
      </c>
    </row>
    <row r="795" spans="1:6">
      <c r="A795">
        <v>809</v>
      </c>
      <c r="F795" s="11" t="s">
        <v>498</v>
      </c>
    </row>
    <row r="796" spans="1:6">
      <c r="A796">
        <v>810</v>
      </c>
      <c r="F796" s="11" t="s">
        <v>671</v>
      </c>
    </row>
    <row r="797" spans="1:6">
      <c r="A797">
        <v>811</v>
      </c>
      <c r="F797" s="11" t="s">
        <v>672</v>
      </c>
    </row>
    <row r="798" spans="1:6">
      <c r="A798">
        <v>812</v>
      </c>
      <c r="F798" s="10" t="s">
        <v>673</v>
      </c>
    </row>
    <row r="799" spans="1:6">
      <c r="A799">
        <v>813</v>
      </c>
      <c r="F799" s="11" t="s">
        <v>670</v>
      </c>
    </row>
    <row r="800" spans="1:6">
      <c r="A800">
        <v>814</v>
      </c>
      <c r="F800" s="11" t="s">
        <v>674</v>
      </c>
    </row>
    <row r="801" spans="1:6">
      <c r="A801">
        <v>815</v>
      </c>
      <c r="F801" s="11" t="s">
        <v>671</v>
      </c>
    </row>
    <row r="802" spans="1:6">
      <c r="A802">
        <v>816</v>
      </c>
      <c r="F802" s="11" t="s">
        <v>675</v>
      </c>
    </row>
    <row r="803" spans="1:6">
      <c r="A803">
        <v>817</v>
      </c>
      <c r="F803" s="11" t="s">
        <v>676</v>
      </c>
    </row>
    <row r="804" spans="1:6">
      <c r="A804">
        <v>818</v>
      </c>
      <c r="F804" s="11" t="s">
        <v>677</v>
      </c>
    </row>
    <row r="805" spans="1:6">
      <c r="A805">
        <v>819</v>
      </c>
      <c r="F805" s="11" t="s">
        <v>678</v>
      </c>
    </row>
    <row r="806" spans="1:6">
      <c r="A806">
        <v>820</v>
      </c>
      <c r="F806" s="10" t="s">
        <v>679</v>
      </c>
    </row>
    <row r="807" spans="1:6">
      <c r="A807">
        <v>821</v>
      </c>
      <c r="F807" s="10" t="s">
        <v>680</v>
      </c>
    </row>
    <row r="808" spans="1:6">
      <c r="A808">
        <v>822</v>
      </c>
      <c r="F808" s="11" t="s">
        <v>681</v>
      </c>
    </row>
    <row r="809" spans="1:6">
      <c r="A809">
        <v>823</v>
      </c>
      <c r="F809" s="11" t="s">
        <v>682</v>
      </c>
    </row>
    <row r="810" spans="1:6">
      <c r="A810">
        <v>824</v>
      </c>
      <c r="F810" s="11" t="s">
        <v>683</v>
      </c>
    </row>
    <row r="811" spans="1:6">
      <c r="A811">
        <v>825</v>
      </c>
      <c r="F811" s="11" t="s">
        <v>684</v>
      </c>
    </row>
    <row r="812" spans="1:6">
      <c r="A812">
        <v>826</v>
      </c>
      <c r="F812" s="11" t="s">
        <v>685</v>
      </c>
    </row>
    <row r="813" spans="1:6">
      <c r="A813">
        <v>827</v>
      </c>
      <c r="F813" s="11" t="s">
        <v>686</v>
      </c>
    </row>
    <row r="814" spans="1:6">
      <c r="A814">
        <v>828</v>
      </c>
      <c r="F814" s="11" t="s">
        <v>687</v>
      </c>
    </row>
    <row r="815" spans="1:6">
      <c r="A815">
        <v>829</v>
      </c>
      <c r="F815" s="11" t="s">
        <v>688</v>
      </c>
    </row>
    <row r="816" spans="1:6">
      <c r="A816">
        <v>830</v>
      </c>
      <c r="F816" s="11" t="s">
        <v>689</v>
      </c>
    </row>
    <row r="817" spans="1:6">
      <c r="A817">
        <v>831</v>
      </c>
      <c r="F817" s="11" t="s">
        <v>690</v>
      </c>
    </row>
    <row r="818" spans="1:6">
      <c r="A818">
        <v>832</v>
      </c>
      <c r="F818" s="11" t="s">
        <v>691</v>
      </c>
    </row>
    <row r="819" spans="1:6">
      <c r="A819">
        <v>833</v>
      </c>
      <c r="F819" s="10" t="s">
        <v>692</v>
      </c>
    </row>
    <row r="820" spans="1:6">
      <c r="A820">
        <v>834</v>
      </c>
      <c r="F820" s="11" t="s">
        <v>693</v>
      </c>
    </row>
    <row r="821" spans="1:6">
      <c r="A821">
        <v>835</v>
      </c>
      <c r="F821" s="11" t="s">
        <v>694</v>
      </c>
    </row>
    <row r="822" spans="1:6">
      <c r="A822">
        <v>836</v>
      </c>
      <c r="F822" s="11" t="s">
        <v>695</v>
      </c>
    </row>
    <row r="823" spans="1:6">
      <c r="A823">
        <v>837</v>
      </c>
      <c r="F823" s="11" t="s">
        <v>696</v>
      </c>
    </row>
    <row r="824" spans="1:6">
      <c r="A824">
        <v>838</v>
      </c>
      <c r="F824" s="11" t="s">
        <v>697</v>
      </c>
    </row>
    <row r="825" spans="1:6">
      <c r="A825">
        <v>839</v>
      </c>
      <c r="F825" s="11" t="s">
        <v>698</v>
      </c>
    </row>
    <row r="826" spans="1:6">
      <c r="A826">
        <v>840</v>
      </c>
      <c r="F826" s="10" t="s">
        <v>699</v>
      </c>
    </row>
    <row r="827" spans="1:6">
      <c r="A827">
        <v>841</v>
      </c>
      <c r="F827" s="11" t="s">
        <v>700</v>
      </c>
    </row>
    <row r="828" spans="1:6">
      <c r="A828">
        <v>842</v>
      </c>
      <c r="F828" s="11" t="s">
        <v>701</v>
      </c>
    </row>
    <row r="829" spans="1:6">
      <c r="A829">
        <v>843</v>
      </c>
      <c r="F829" s="11" t="s">
        <v>702</v>
      </c>
    </row>
    <row r="830" spans="1:6">
      <c r="A830">
        <v>844</v>
      </c>
      <c r="F830" s="11" t="s">
        <v>703</v>
      </c>
    </row>
    <row r="831" spans="1:6">
      <c r="A831">
        <v>845</v>
      </c>
      <c r="F831" s="11" t="s">
        <v>704</v>
      </c>
    </row>
    <row r="832" spans="1:6">
      <c r="A832">
        <v>846</v>
      </c>
      <c r="F832" s="11" t="s">
        <v>705</v>
      </c>
    </row>
    <row r="833" spans="1:6">
      <c r="A833">
        <v>847</v>
      </c>
      <c r="F833" s="10" t="s">
        <v>288</v>
      </c>
    </row>
    <row r="834" spans="1:6">
      <c r="A834">
        <v>848</v>
      </c>
      <c r="F834" s="11" t="s">
        <v>706</v>
      </c>
    </row>
    <row r="835" spans="1:6">
      <c r="A835">
        <v>849</v>
      </c>
      <c r="F835" s="11" t="s">
        <v>707</v>
      </c>
    </row>
    <row r="836" spans="1:6">
      <c r="A836">
        <v>850</v>
      </c>
      <c r="F836" s="11" t="s">
        <v>708</v>
      </c>
    </row>
    <row r="837" spans="1:6">
      <c r="A837">
        <v>851</v>
      </c>
      <c r="F837" s="11" t="s">
        <v>709</v>
      </c>
    </row>
    <row r="838" spans="1:6">
      <c r="A838">
        <v>852</v>
      </c>
      <c r="F838" s="10" t="s">
        <v>486</v>
      </c>
    </row>
    <row r="839" spans="1:6">
      <c r="A839">
        <v>853</v>
      </c>
      <c r="F839" s="11" t="s">
        <v>481</v>
      </c>
    </row>
    <row r="840" spans="1:6">
      <c r="A840">
        <v>854</v>
      </c>
      <c r="F840" s="11" t="s">
        <v>482</v>
      </c>
    </row>
    <row r="841" spans="1:6">
      <c r="A841">
        <v>855</v>
      </c>
      <c r="F841" s="11" t="s">
        <v>483</v>
      </c>
    </row>
    <row r="842" spans="1:6">
      <c r="A842">
        <v>856</v>
      </c>
      <c r="F842" s="11" t="s">
        <v>488</v>
      </c>
    </row>
    <row r="843" spans="1:6">
      <c r="A843">
        <v>865</v>
      </c>
      <c r="F843" s="10" t="s">
        <v>233</v>
      </c>
    </row>
    <row r="844" spans="1:6">
      <c r="A844">
        <v>866</v>
      </c>
      <c r="F844" s="10" t="s">
        <v>668</v>
      </c>
    </row>
    <row r="845" spans="1:6">
      <c r="A845">
        <v>867</v>
      </c>
      <c r="F845" s="10" t="s">
        <v>710</v>
      </c>
    </row>
    <row r="846" spans="1:6">
      <c r="A846">
        <v>868</v>
      </c>
      <c r="F846" s="11" t="s">
        <v>711</v>
      </c>
    </row>
    <row r="847" spans="1:6">
      <c r="A847">
        <v>869</v>
      </c>
      <c r="F847" s="11" t="s">
        <v>712</v>
      </c>
    </row>
    <row r="848" spans="1:6">
      <c r="A848">
        <v>870</v>
      </c>
      <c r="F848" s="11" t="s">
        <v>713</v>
      </c>
    </row>
    <row r="849" spans="1:6">
      <c r="A849">
        <v>871</v>
      </c>
      <c r="F849" s="11" t="s">
        <v>714</v>
      </c>
    </row>
    <row r="850" spans="1:6">
      <c r="A850">
        <v>872</v>
      </c>
      <c r="F850" s="11" t="s">
        <v>715</v>
      </c>
    </row>
    <row r="851" spans="1:6">
      <c r="A851">
        <v>873</v>
      </c>
      <c r="F851" s="11" t="s">
        <v>716</v>
      </c>
    </row>
    <row r="852" spans="1:6">
      <c r="A852">
        <v>874</v>
      </c>
      <c r="F852" s="11" t="s">
        <v>717</v>
      </c>
    </row>
    <row r="853" spans="1:6">
      <c r="A853">
        <v>875</v>
      </c>
      <c r="F853" s="11" t="s">
        <v>718</v>
      </c>
    </row>
    <row r="854" spans="1:6">
      <c r="A854">
        <v>876</v>
      </c>
      <c r="F854" s="11" t="s">
        <v>719</v>
      </c>
    </row>
    <row r="855" spans="1:6">
      <c r="A855">
        <v>877</v>
      </c>
      <c r="F855" s="11" t="s">
        <v>501</v>
      </c>
    </row>
    <row r="856" spans="1:6">
      <c r="A856">
        <v>878</v>
      </c>
      <c r="F856" s="11" t="s">
        <v>720</v>
      </c>
    </row>
    <row r="857" spans="1:6">
      <c r="A857">
        <v>879</v>
      </c>
      <c r="F857" s="11" t="s">
        <v>721</v>
      </c>
    </row>
    <row r="858" spans="1:6">
      <c r="A858">
        <v>880</v>
      </c>
      <c r="F858" s="11" t="s">
        <v>722</v>
      </c>
    </row>
    <row r="859" spans="1:6">
      <c r="A859">
        <v>881</v>
      </c>
      <c r="F859" s="11" t="s">
        <v>723</v>
      </c>
    </row>
    <row r="860" spans="1:6">
      <c r="A860">
        <v>882</v>
      </c>
      <c r="F860" s="10" t="s">
        <v>724</v>
      </c>
    </row>
    <row r="861" spans="1:6">
      <c r="A861">
        <v>883</v>
      </c>
      <c r="F861" s="11" t="s">
        <v>725</v>
      </c>
    </row>
    <row r="862" spans="1:6">
      <c r="A862">
        <v>884</v>
      </c>
      <c r="F862" s="11" t="s">
        <v>726</v>
      </c>
    </row>
    <row r="863" spans="1:6">
      <c r="A863">
        <v>885</v>
      </c>
      <c r="F863" s="11" t="s">
        <v>727</v>
      </c>
    </row>
    <row r="864" spans="1:6">
      <c r="A864">
        <v>886</v>
      </c>
      <c r="F864" s="11" t="s">
        <v>728</v>
      </c>
    </row>
    <row r="865" spans="1:6">
      <c r="A865">
        <v>887</v>
      </c>
      <c r="F865" s="14" t="s">
        <v>729</v>
      </c>
    </row>
    <row r="866" spans="1:6">
      <c r="A866">
        <v>888</v>
      </c>
      <c r="F866" s="10" t="s">
        <v>730</v>
      </c>
    </row>
    <row r="867" spans="1:6">
      <c r="A867">
        <v>889</v>
      </c>
      <c r="F867" s="11" t="s">
        <v>700</v>
      </c>
    </row>
    <row r="868" spans="1:6">
      <c r="A868">
        <v>890</v>
      </c>
      <c r="F868" s="11" t="s">
        <v>701</v>
      </c>
    </row>
    <row r="869" spans="1:6">
      <c r="A869">
        <v>891</v>
      </c>
      <c r="F869" s="11" t="s">
        <v>702</v>
      </c>
    </row>
    <row r="870" spans="1:6">
      <c r="A870">
        <v>892</v>
      </c>
      <c r="F870" s="11" t="s">
        <v>285</v>
      </c>
    </row>
    <row r="871" spans="1:6">
      <c r="A871">
        <v>893</v>
      </c>
      <c r="F871" s="11" t="s">
        <v>286</v>
      </c>
    </row>
    <row r="872" spans="1:6">
      <c r="A872">
        <v>894</v>
      </c>
      <c r="F872" s="11" t="s">
        <v>287</v>
      </c>
    </row>
    <row r="873" spans="1:6">
      <c r="A873">
        <v>895</v>
      </c>
      <c r="F873" s="10" t="s">
        <v>288</v>
      </c>
    </row>
    <row r="874" spans="1:6">
      <c r="A874">
        <v>896</v>
      </c>
      <c r="F874" s="11" t="s">
        <v>706</v>
      </c>
    </row>
    <row r="875" spans="1:6">
      <c r="A875">
        <v>905</v>
      </c>
      <c r="F875" s="10" t="s">
        <v>234</v>
      </c>
    </row>
    <row r="876" spans="1:6">
      <c r="A876">
        <v>906</v>
      </c>
      <c r="F876" s="10" t="s">
        <v>731</v>
      </c>
    </row>
    <row r="877" spans="1:6">
      <c r="A877">
        <v>907</v>
      </c>
      <c r="F877" s="10" t="s">
        <v>732</v>
      </c>
    </row>
    <row r="878" spans="1:6">
      <c r="A878">
        <v>908</v>
      </c>
      <c r="F878" s="11" t="s">
        <v>530</v>
      </c>
    </row>
    <row r="879" spans="1:6">
      <c r="A879">
        <v>909</v>
      </c>
      <c r="F879" s="11" t="s">
        <v>531</v>
      </c>
    </row>
    <row r="880" spans="1:6">
      <c r="A880">
        <v>910</v>
      </c>
      <c r="F880" s="11" t="s">
        <v>733</v>
      </c>
    </row>
    <row r="881" spans="1:6">
      <c r="A881">
        <v>911</v>
      </c>
      <c r="F881" s="11" t="s">
        <v>734</v>
      </c>
    </row>
    <row r="882" spans="1:6">
      <c r="A882">
        <v>912</v>
      </c>
      <c r="F882" s="11" t="s">
        <v>735</v>
      </c>
    </row>
    <row r="883" spans="1:6">
      <c r="A883">
        <v>913</v>
      </c>
      <c r="F883" s="10" t="s">
        <v>736</v>
      </c>
    </row>
    <row r="884" spans="1:6">
      <c r="A884">
        <v>914</v>
      </c>
      <c r="F884" s="11" t="s">
        <v>737</v>
      </c>
    </row>
    <row r="885" spans="1:6">
      <c r="A885">
        <v>915</v>
      </c>
      <c r="F885" s="11" t="s">
        <v>738</v>
      </c>
    </row>
    <row r="886" spans="1:6">
      <c r="A886">
        <v>916</v>
      </c>
      <c r="F886" s="11" t="s">
        <v>739</v>
      </c>
    </row>
    <row r="887" spans="1:6">
      <c r="A887">
        <v>917</v>
      </c>
      <c r="F887" s="11" t="s">
        <v>740</v>
      </c>
    </row>
    <row r="888" spans="1:6">
      <c r="A888">
        <v>918</v>
      </c>
      <c r="F888" s="10" t="s">
        <v>741</v>
      </c>
    </row>
    <row r="889" spans="1:6">
      <c r="A889">
        <v>919</v>
      </c>
      <c r="F889" s="11" t="s">
        <v>742</v>
      </c>
    </row>
    <row r="890" spans="1:6">
      <c r="A890">
        <v>920</v>
      </c>
      <c r="F890" s="10" t="s">
        <v>503</v>
      </c>
    </row>
    <row r="891" spans="1:6">
      <c r="A891">
        <v>921</v>
      </c>
      <c r="F891" s="11" t="s">
        <v>743</v>
      </c>
    </row>
    <row r="892" spans="1:6">
      <c r="A892">
        <v>922</v>
      </c>
      <c r="F892" s="11" t="s">
        <v>744</v>
      </c>
    </row>
    <row r="893" spans="1:6">
      <c r="A893">
        <v>923</v>
      </c>
      <c r="F893" s="11" t="s">
        <v>745</v>
      </c>
    </row>
    <row r="894" spans="1:6">
      <c r="A894">
        <v>924</v>
      </c>
      <c r="F894" s="11" t="s">
        <v>746</v>
      </c>
    </row>
    <row r="895" spans="1:6">
      <c r="A895">
        <v>925</v>
      </c>
      <c r="F895" s="11" t="s">
        <v>747</v>
      </c>
    </row>
    <row r="896" spans="1:6">
      <c r="A896">
        <v>926</v>
      </c>
      <c r="F896" s="11" t="s">
        <v>738</v>
      </c>
    </row>
    <row r="897" spans="1:6">
      <c r="A897">
        <v>927</v>
      </c>
      <c r="F897" s="11" t="s">
        <v>739</v>
      </c>
    </row>
    <row r="898" spans="1:6">
      <c r="A898">
        <v>928</v>
      </c>
      <c r="F898" s="11" t="s">
        <v>748</v>
      </c>
    </row>
    <row r="899" spans="1:6">
      <c r="A899">
        <v>929</v>
      </c>
      <c r="F899" s="11" t="s">
        <v>749</v>
      </c>
    </row>
    <row r="900" spans="1:6">
      <c r="A900">
        <v>930</v>
      </c>
      <c r="F900" s="11" t="s">
        <v>740</v>
      </c>
    </row>
    <row r="901" spans="1:6">
      <c r="A901">
        <v>931</v>
      </c>
      <c r="F901" s="11" t="s">
        <v>750</v>
      </c>
    </row>
    <row r="902" spans="1:6">
      <c r="A902">
        <v>932</v>
      </c>
      <c r="F902" s="11" t="s">
        <v>746</v>
      </c>
    </row>
    <row r="903" spans="1:6">
      <c r="A903">
        <v>933</v>
      </c>
      <c r="F903" s="11" t="s">
        <v>751</v>
      </c>
    </row>
    <row r="904" spans="1:6">
      <c r="A904">
        <v>934</v>
      </c>
      <c r="F904" s="11" t="s">
        <v>752</v>
      </c>
    </row>
    <row r="905" spans="1:6">
      <c r="A905">
        <v>935</v>
      </c>
      <c r="F905" s="11" t="s">
        <v>753</v>
      </c>
    </row>
    <row r="906" spans="1:6">
      <c r="A906">
        <v>936</v>
      </c>
      <c r="F906" s="10" t="s">
        <v>754</v>
      </c>
    </row>
    <row r="907" spans="1:6">
      <c r="A907">
        <v>937</v>
      </c>
      <c r="F907" s="10" t="s">
        <v>755</v>
      </c>
    </row>
    <row r="908" spans="1:6">
      <c r="A908">
        <v>938</v>
      </c>
      <c r="F908" s="11" t="s">
        <v>529</v>
      </c>
    </row>
    <row r="909" spans="1:6">
      <c r="A909">
        <v>939</v>
      </c>
      <c r="F909" s="11" t="s">
        <v>530</v>
      </c>
    </row>
    <row r="910" spans="1:6">
      <c r="A910">
        <v>940</v>
      </c>
      <c r="F910" s="11" t="s">
        <v>531</v>
      </c>
    </row>
    <row r="911" spans="1:6">
      <c r="A911">
        <v>941</v>
      </c>
      <c r="F911" s="11" t="s">
        <v>756</v>
      </c>
    </row>
    <row r="912" spans="1:6">
      <c r="A912">
        <v>942</v>
      </c>
      <c r="F912" s="11" t="s">
        <v>757</v>
      </c>
    </row>
    <row r="913" spans="1:6">
      <c r="A913">
        <v>943</v>
      </c>
      <c r="F913" s="11" t="s">
        <v>758</v>
      </c>
    </row>
    <row r="914" spans="1:6">
      <c r="A914">
        <v>944</v>
      </c>
      <c r="F914" s="11" t="s">
        <v>759</v>
      </c>
    </row>
    <row r="915" spans="1:6">
      <c r="A915">
        <v>945</v>
      </c>
      <c r="F915" s="11" t="s">
        <v>760</v>
      </c>
    </row>
    <row r="916" spans="1:6">
      <c r="A916">
        <v>946</v>
      </c>
      <c r="F916" s="11" t="s">
        <v>761</v>
      </c>
    </row>
    <row r="917" spans="1:6">
      <c r="A917">
        <v>947</v>
      </c>
      <c r="F917" s="11" t="s">
        <v>762</v>
      </c>
    </row>
    <row r="918" spans="1:6">
      <c r="A918">
        <v>948</v>
      </c>
      <c r="F918" s="11" t="s">
        <v>763</v>
      </c>
    </row>
    <row r="919" spans="1:6">
      <c r="A919">
        <v>949</v>
      </c>
      <c r="F919" s="11" t="s">
        <v>764</v>
      </c>
    </row>
    <row r="920" spans="1:6">
      <c r="A920">
        <v>950</v>
      </c>
      <c r="F920" s="11" t="s">
        <v>765</v>
      </c>
    </row>
    <row r="921" spans="1:6">
      <c r="A921">
        <v>951</v>
      </c>
      <c r="F921" s="11" t="s">
        <v>766</v>
      </c>
    </row>
    <row r="922" spans="1:6">
      <c r="A922">
        <v>952</v>
      </c>
      <c r="F922" s="11" t="s">
        <v>767</v>
      </c>
    </row>
    <row r="923" spans="1:6">
      <c r="A923">
        <v>953</v>
      </c>
      <c r="F923" s="11" t="s">
        <v>768</v>
      </c>
    </row>
    <row r="924" spans="1:6">
      <c r="A924">
        <v>954</v>
      </c>
      <c r="F924" s="10" t="s">
        <v>769</v>
      </c>
    </row>
    <row r="925" spans="1:6">
      <c r="A925">
        <v>955</v>
      </c>
      <c r="F925" s="11" t="s">
        <v>770</v>
      </c>
    </row>
    <row r="926" spans="1:6">
      <c r="A926">
        <v>956</v>
      </c>
      <c r="F926" s="11" t="s">
        <v>771</v>
      </c>
    </row>
    <row r="927" spans="1:6">
      <c r="A927">
        <v>957</v>
      </c>
      <c r="F927" s="11" t="s">
        <v>772</v>
      </c>
    </row>
    <row r="928" spans="1:6">
      <c r="A928">
        <v>958</v>
      </c>
      <c r="F928" s="11" t="s">
        <v>773</v>
      </c>
    </row>
    <row r="929" spans="1:6">
      <c r="A929">
        <v>959</v>
      </c>
      <c r="F929" s="11" t="s">
        <v>774</v>
      </c>
    </row>
    <row r="930" spans="1:6">
      <c r="A930">
        <v>960</v>
      </c>
      <c r="F930" s="11" t="s">
        <v>767</v>
      </c>
    </row>
    <row r="931" spans="1:6">
      <c r="A931">
        <v>961</v>
      </c>
      <c r="F931" s="11" t="s">
        <v>775</v>
      </c>
    </row>
    <row r="932" spans="1:6">
      <c r="A932">
        <v>962</v>
      </c>
      <c r="F932" s="10" t="s">
        <v>776</v>
      </c>
    </row>
    <row r="933" spans="1:6">
      <c r="A933">
        <v>963</v>
      </c>
      <c r="F933" s="11" t="s">
        <v>777</v>
      </c>
    </row>
    <row r="934" spans="1:6">
      <c r="A934">
        <v>964</v>
      </c>
      <c r="F934" s="11" t="s">
        <v>778</v>
      </c>
    </row>
    <row r="935" spans="1:6">
      <c r="A935">
        <v>965</v>
      </c>
      <c r="F935" s="11" t="s">
        <v>779</v>
      </c>
    </row>
    <row r="936" spans="1:6">
      <c r="A936">
        <v>966</v>
      </c>
      <c r="F936" s="11" t="s">
        <v>780</v>
      </c>
    </row>
    <row r="937" spans="1:6">
      <c r="A937">
        <v>967</v>
      </c>
      <c r="F937" s="11" t="s">
        <v>781</v>
      </c>
    </row>
    <row r="938" spans="1:6">
      <c r="A938">
        <v>968</v>
      </c>
      <c r="F938" s="11" t="s">
        <v>782</v>
      </c>
    </row>
    <row r="939" spans="1:6">
      <c r="A939">
        <v>969</v>
      </c>
      <c r="F939" s="11" t="s">
        <v>783</v>
      </c>
    </row>
    <row r="940" spans="1:6">
      <c r="A940">
        <v>970</v>
      </c>
      <c r="F940" s="11" t="s">
        <v>784</v>
      </c>
    </row>
    <row r="941" spans="1:6">
      <c r="A941">
        <v>971</v>
      </c>
      <c r="F941" s="11" t="s">
        <v>767</v>
      </c>
    </row>
    <row r="942" spans="1:6">
      <c r="A942">
        <v>972</v>
      </c>
      <c r="F942" s="11" t="s">
        <v>785</v>
      </c>
    </row>
    <row r="943" spans="1:6">
      <c r="A943">
        <v>975</v>
      </c>
      <c r="F943" s="10" t="s">
        <v>235</v>
      </c>
    </row>
    <row r="944" spans="1:6">
      <c r="A944">
        <v>976</v>
      </c>
      <c r="F944" s="10" t="s">
        <v>668</v>
      </c>
    </row>
    <row r="945" spans="1:6">
      <c r="A945">
        <v>977</v>
      </c>
      <c r="F945" s="10" t="s">
        <v>786</v>
      </c>
    </row>
    <row r="946" spans="1:6">
      <c r="A946">
        <v>978</v>
      </c>
      <c r="F946" s="11" t="s">
        <v>530</v>
      </c>
    </row>
    <row r="947" spans="1:6">
      <c r="A947">
        <v>979</v>
      </c>
      <c r="F947" s="11" t="s">
        <v>787</v>
      </c>
    </row>
    <row r="948" spans="1:6">
      <c r="A948">
        <v>980</v>
      </c>
      <c r="F948" s="11" t="s">
        <v>788</v>
      </c>
    </row>
    <row r="949" spans="1:6">
      <c r="A949">
        <v>981</v>
      </c>
      <c r="F949" s="11" t="s">
        <v>789</v>
      </c>
    </row>
    <row r="950" spans="1:6">
      <c r="A950">
        <v>982</v>
      </c>
      <c r="F950" s="11" t="s">
        <v>531</v>
      </c>
    </row>
    <row r="951" spans="1:6">
      <c r="A951">
        <v>983</v>
      </c>
      <c r="F951" s="11" t="s">
        <v>733</v>
      </c>
    </row>
    <row r="952" spans="1:6">
      <c r="A952">
        <v>984</v>
      </c>
      <c r="F952" s="11" t="s">
        <v>790</v>
      </c>
    </row>
    <row r="953" spans="1:6">
      <c r="A953">
        <v>985</v>
      </c>
      <c r="F953" s="10" t="s">
        <v>791</v>
      </c>
    </row>
    <row r="954" spans="1:6">
      <c r="A954">
        <v>986</v>
      </c>
      <c r="F954" s="11" t="s">
        <v>792</v>
      </c>
    </row>
    <row r="955" spans="1:6">
      <c r="A955">
        <v>987</v>
      </c>
      <c r="F955" s="11" t="s">
        <v>793</v>
      </c>
    </row>
    <row r="956" spans="1:6">
      <c r="A956">
        <v>988</v>
      </c>
      <c r="F956" s="10" t="s">
        <v>794</v>
      </c>
    </row>
    <row r="957" spans="1:6">
      <c r="A957">
        <v>989</v>
      </c>
      <c r="F957" s="11" t="s">
        <v>795</v>
      </c>
    </row>
    <row r="958" spans="1:6">
      <c r="A958">
        <v>990</v>
      </c>
      <c r="F958" s="11" t="s">
        <v>796</v>
      </c>
    </row>
    <row r="959" spans="1:6">
      <c r="A959">
        <v>991</v>
      </c>
      <c r="F959" s="11" t="s">
        <v>797</v>
      </c>
    </row>
    <row r="960" spans="1:6">
      <c r="A960">
        <v>992</v>
      </c>
      <c r="F960" s="10" t="s">
        <v>798</v>
      </c>
    </row>
    <row r="961" spans="1:6">
      <c r="A961">
        <v>993</v>
      </c>
      <c r="F961" s="11" t="s">
        <v>799</v>
      </c>
    </row>
    <row r="962" spans="1:6">
      <c r="A962">
        <v>994</v>
      </c>
      <c r="F962" s="10" t="s">
        <v>503</v>
      </c>
    </row>
    <row r="963" spans="1:6">
      <c r="A963">
        <v>995</v>
      </c>
      <c r="F963" s="11" t="s">
        <v>800</v>
      </c>
    </row>
    <row r="964" spans="1:6">
      <c r="A964">
        <v>996</v>
      </c>
      <c r="F964" s="11" t="s">
        <v>801</v>
      </c>
    </row>
    <row r="965" spans="1:6">
      <c r="A965">
        <v>997</v>
      </c>
      <c r="F965" s="11" t="s">
        <v>802</v>
      </c>
    </row>
    <row r="966" spans="1:6">
      <c r="A966">
        <v>998</v>
      </c>
      <c r="F966" s="11" t="s">
        <v>803</v>
      </c>
    </row>
    <row r="967" spans="1:6">
      <c r="A967">
        <v>999</v>
      </c>
      <c r="F967" s="11" t="s">
        <v>804</v>
      </c>
    </row>
    <row r="968" spans="1:6">
      <c r="A968">
        <v>1000</v>
      </c>
      <c r="F968" s="11" t="s">
        <v>805</v>
      </c>
    </row>
    <row r="969" spans="1:6">
      <c r="A969">
        <v>1001</v>
      </c>
      <c r="F969" s="11" t="s">
        <v>806</v>
      </c>
    </row>
    <row r="970" spans="1:6">
      <c r="A970">
        <v>1002</v>
      </c>
      <c r="F970" s="11" t="s">
        <v>807</v>
      </c>
    </row>
    <row r="971" spans="1:6">
      <c r="A971">
        <v>1003</v>
      </c>
      <c r="F971" s="11" t="s">
        <v>808</v>
      </c>
    </row>
    <row r="972" spans="1:6">
      <c r="A972">
        <v>1004</v>
      </c>
      <c r="F972" s="11" t="s">
        <v>809</v>
      </c>
    </row>
    <row r="973" spans="1:6">
      <c r="A973">
        <v>1005</v>
      </c>
      <c r="F973" s="11" t="s">
        <v>810</v>
      </c>
    </row>
    <row r="974" spans="1:6">
      <c r="A974">
        <v>1006</v>
      </c>
      <c r="F974" s="11" t="s">
        <v>501</v>
      </c>
    </row>
    <row r="975" spans="1:6">
      <c r="A975">
        <v>1007</v>
      </c>
      <c r="F975" s="11" t="s">
        <v>811</v>
      </c>
    </row>
    <row r="976" spans="1:6">
      <c r="A976">
        <v>1008</v>
      </c>
      <c r="F976" s="11" t="s">
        <v>812</v>
      </c>
    </row>
    <row r="977" spans="1:6">
      <c r="A977">
        <v>1009</v>
      </c>
      <c r="F977" s="11" t="s">
        <v>813</v>
      </c>
    </row>
    <row r="978" spans="1:6">
      <c r="A978">
        <v>1010</v>
      </c>
      <c r="F978" s="11" t="s">
        <v>501</v>
      </c>
    </row>
    <row r="979" spans="1:6">
      <c r="A979">
        <v>1011</v>
      </c>
      <c r="F979" s="11" t="s">
        <v>506</v>
      </c>
    </row>
    <row r="980" spans="1:6">
      <c r="A980">
        <v>1012</v>
      </c>
      <c r="F980" s="11" t="s">
        <v>503</v>
      </c>
    </row>
    <row r="981" spans="1:6">
      <c r="A981">
        <v>1013</v>
      </c>
      <c r="F981" s="11" t="s">
        <v>812</v>
      </c>
    </row>
    <row r="982" spans="1:6">
      <c r="A982">
        <v>1014</v>
      </c>
      <c r="F982" s="10" t="s">
        <v>814</v>
      </c>
    </row>
    <row r="983" spans="1:6">
      <c r="A983">
        <v>1015</v>
      </c>
      <c r="F983" s="11" t="s">
        <v>529</v>
      </c>
    </row>
    <row r="984" spans="1:6">
      <c r="A984">
        <v>1016</v>
      </c>
      <c r="F984" s="11" t="s">
        <v>530</v>
      </c>
    </row>
    <row r="985" spans="1:6">
      <c r="A985">
        <v>1017</v>
      </c>
      <c r="F985" s="11" t="s">
        <v>531</v>
      </c>
    </row>
    <row r="986" spans="1:6">
      <c r="A986">
        <v>1018</v>
      </c>
      <c r="F986" s="11" t="s">
        <v>733</v>
      </c>
    </row>
    <row r="987" spans="1:6">
      <c r="A987">
        <v>1019</v>
      </c>
      <c r="F987" s="11" t="s">
        <v>790</v>
      </c>
    </row>
    <row r="988" spans="1:6">
      <c r="A988">
        <v>1020</v>
      </c>
      <c r="F988" s="11" t="s">
        <v>815</v>
      </c>
    </row>
    <row r="989" spans="1:6">
      <c r="A989">
        <v>1021</v>
      </c>
      <c r="F989" s="11" t="s">
        <v>816</v>
      </c>
    </row>
    <row r="990" spans="1:6">
      <c r="A990">
        <v>1022</v>
      </c>
      <c r="F990" s="11" t="s">
        <v>503</v>
      </c>
    </row>
    <row r="991" spans="1:6">
      <c r="A991">
        <v>1023</v>
      </c>
      <c r="F991" s="14" t="s">
        <v>817</v>
      </c>
    </row>
    <row r="992" spans="1:6">
      <c r="A992">
        <v>1024</v>
      </c>
      <c r="F992" s="10" t="s">
        <v>730</v>
      </c>
    </row>
    <row r="993" spans="1:6">
      <c r="A993">
        <v>1025</v>
      </c>
      <c r="F993" s="11" t="s">
        <v>700</v>
      </c>
    </row>
    <row r="994" spans="1:6">
      <c r="A994">
        <v>1026</v>
      </c>
      <c r="F994" s="11" t="s">
        <v>702</v>
      </c>
    </row>
    <row r="995" spans="1:6">
      <c r="A995">
        <v>1027</v>
      </c>
      <c r="F995" s="11" t="s">
        <v>818</v>
      </c>
    </row>
    <row r="996" spans="1:6">
      <c r="A996">
        <v>1028</v>
      </c>
      <c r="F996" s="11" t="s">
        <v>819</v>
      </c>
    </row>
    <row r="997" spans="1:6">
      <c r="A997">
        <v>1029</v>
      </c>
      <c r="F997" s="11" t="s">
        <v>285</v>
      </c>
    </row>
    <row r="998" spans="1:6">
      <c r="A998">
        <v>1030</v>
      </c>
      <c r="F998" s="11" t="s">
        <v>286</v>
      </c>
    </row>
    <row r="999" spans="1:6">
      <c r="A999">
        <v>1031</v>
      </c>
      <c r="F999" s="11" t="s">
        <v>287</v>
      </c>
    </row>
    <row r="1000" spans="1:6">
      <c r="A1000">
        <v>1032</v>
      </c>
      <c r="F1000" s="10" t="s">
        <v>288</v>
      </c>
    </row>
    <row r="1001" spans="1:6">
      <c r="A1001">
        <v>1033</v>
      </c>
      <c r="F1001" s="11" t="s">
        <v>706</v>
      </c>
    </row>
    <row r="1002" spans="1:6">
      <c r="A1002">
        <v>1034</v>
      </c>
      <c r="F1002" s="11" t="s">
        <v>289</v>
      </c>
    </row>
  </sheetData>
  <sortState ref="A2:J1035">
    <sortCondition ref="A2:A10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zoomScale="70" zoomScaleNormal="70" workbookViewId="0">
      <selection activeCell="D2" sqref="D2"/>
    </sheetView>
  </sheetViews>
  <sheetFormatPr defaultColWidth="45.7109375" defaultRowHeight="18.75"/>
  <cols>
    <col min="1" max="1" width="34.28515625" style="20" customWidth="1"/>
    <col min="2" max="2" width="63.85546875" style="20" customWidth="1"/>
    <col min="3" max="3" width="45.7109375" style="20"/>
    <col min="4" max="4" width="16.140625" style="22" bestFit="1" customWidth="1"/>
    <col min="5" max="16384" width="45.7109375" style="20"/>
  </cols>
  <sheetData>
    <row r="1" spans="1:4">
      <c r="A1" s="36" t="s">
        <v>1078</v>
      </c>
      <c r="B1" s="37" t="s">
        <v>3</v>
      </c>
      <c r="C1" s="38" t="s">
        <v>1076</v>
      </c>
      <c r="D1" s="39" t="s">
        <v>1077</v>
      </c>
    </row>
    <row r="2" spans="1:4">
      <c r="A2" s="38"/>
      <c r="B2" s="37" t="s">
        <v>247</v>
      </c>
      <c r="C2" s="38"/>
      <c r="D2" s="39"/>
    </row>
    <row r="3" spans="1:4">
      <c r="A3" s="38"/>
      <c r="B3" s="37" t="s">
        <v>248</v>
      </c>
      <c r="C3" s="38"/>
      <c r="D3" s="39"/>
    </row>
    <row r="4" spans="1:4" ht="37.5">
      <c r="A4" s="38" t="str">
        <f>+C4</f>
        <v xml:space="preserve">   Civil Foundation for Saturator</v>
      </c>
      <c r="B4" s="35" t="s">
        <v>249</v>
      </c>
      <c r="C4" s="40" t="s">
        <v>862</v>
      </c>
      <c r="D4" s="39">
        <v>537558</v>
      </c>
    </row>
    <row r="5" spans="1:4">
      <c r="A5" s="38" t="str">
        <f>+C5</f>
        <v xml:space="preserve">   Civil Foundation for Saturator</v>
      </c>
      <c r="B5" s="35" t="s">
        <v>250</v>
      </c>
      <c r="C5" s="40" t="s">
        <v>862</v>
      </c>
      <c r="D5" s="39">
        <v>537558</v>
      </c>
    </row>
    <row r="6" spans="1:4">
      <c r="A6" s="38"/>
      <c r="B6" s="81" t="s">
        <v>252</v>
      </c>
      <c r="C6" s="38" t="s">
        <v>1367</v>
      </c>
      <c r="D6" s="39">
        <v>310000</v>
      </c>
    </row>
    <row r="7" spans="1:4">
      <c r="A7" s="38"/>
      <c r="B7" s="35"/>
      <c r="C7" s="38" t="s">
        <v>1368</v>
      </c>
      <c r="D7" s="39">
        <v>4892138</v>
      </c>
    </row>
    <row r="8" spans="1:4">
      <c r="A8" s="38" t="str">
        <f>+C8</f>
        <v xml:space="preserve">   Internals for saturator- 1 lot</v>
      </c>
      <c r="B8" s="35" t="s">
        <v>253</v>
      </c>
      <c r="C8" s="40" t="s">
        <v>863</v>
      </c>
      <c r="D8" s="39">
        <v>2760674</v>
      </c>
    </row>
    <row r="9" spans="1:4">
      <c r="A9" s="38"/>
      <c r="B9" s="35" t="s">
        <v>254</v>
      </c>
      <c r="C9" s="38"/>
      <c r="D9" s="39"/>
    </row>
    <row r="10" spans="1:4" ht="37.5">
      <c r="A10" s="38"/>
      <c r="B10" s="81" t="s">
        <v>255</v>
      </c>
      <c r="C10" s="40" t="s">
        <v>864</v>
      </c>
      <c r="D10" s="39">
        <v>875973</v>
      </c>
    </row>
    <row r="11" spans="1:4" ht="37.5">
      <c r="A11" s="38"/>
      <c r="B11" s="35"/>
      <c r="C11" s="40" t="s">
        <v>865</v>
      </c>
      <c r="D11" s="39">
        <v>205976</v>
      </c>
    </row>
    <row r="12" spans="1:4">
      <c r="A12" s="38"/>
      <c r="B12" s="35"/>
      <c r="C12" s="82" t="s">
        <v>1336</v>
      </c>
      <c r="D12" s="39">
        <v>41458.23529411765</v>
      </c>
    </row>
    <row r="13" spans="1:4" ht="37.5">
      <c r="A13" s="38"/>
      <c r="B13" s="35"/>
      <c r="C13" s="82" t="s">
        <v>1369</v>
      </c>
      <c r="D13" s="39">
        <v>18312</v>
      </c>
    </row>
    <row r="14" spans="1:4">
      <c r="A14" s="38"/>
      <c r="B14" s="35"/>
      <c r="C14" s="82" t="s">
        <v>1370</v>
      </c>
      <c r="D14" s="39">
        <v>112316</v>
      </c>
    </row>
    <row r="15" spans="1:4">
      <c r="A15" s="38"/>
      <c r="B15" s="35" t="s">
        <v>256</v>
      </c>
      <c r="C15" s="38"/>
      <c r="D15" s="39"/>
    </row>
    <row r="16" spans="1:4">
      <c r="A16" s="38"/>
      <c r="B16" s="35" t="s">
        <v>257</v>
      </c>
      <c r="C16" s="38"/>
      <c r="D16" s="39"/>
    </row>
    <row r="17" spans="1:4">
      <c r="A17" s="38"/>
      <c r="B17" s="37" t="s">
        <v>258</v>
      </c>
      <c r="C17" s="38"/>
      <c r="D17" s="39"/>
    </row>
    <row r="18" spans="1:4" ht="37.5">
      <c r="A18" s="38" t="str">
        <f>+C18</f>
        <v xml:space="preserve">   Civil Foundation for Clear Brine tank</v>
      </c>
      <c r="B18" s="35" t="s">
        <v>259</v>
      </c>
      <c r="C18" s="40" t="s">
        <v>866</v>
      </c>
      <c r="D18" s="39">
        <v>530089</v>
      </c>
    </row>
    <row r="19" spans="1:4">
      <c r="A19" s="38"/>
      <c r="B19" s="35" t="s">
        <v>260</v>
      </c>
      <c r="C19" s="38"/>
      <c r="D19" s="39"/>
    </row>
    <row r="20" spans="1:4" ht="37.5">
      <c r="A20" s="38" t="str">
        <f>+C20&amp;","&amp;C21</f>
        <v xml:space="preserve">   Inspection charges for Rubber lined tanks,   Clear Brine tank- 1 No - T 118 A</v>
      </c>
      <c r="B20" s="35" t="s">
        <v>261</v>
      </c>
      <c r="C20" s="41" t="s">
        <v>867</v>
      </c>
      <c r="D20" s="39">
        <v>17500</v>
      </c>
    </row>
    <row r="21" spans="1:4">
      <c r="A21" s="38"/>
      <c r="B21" s="35"/>
      <c r="C21" s="40" t="s">
        <v>868</v>
      </c>
      <c r="D21" s="39">
        <v>1185821</v>
      </c>
    </row>
    <row r="22" spans="1:4">
      <c r="A22" s="38"/>
      <c r="B22" s="81" t="s">
        <v>262</v>
      </c>
      <c r="C22" s="40" t="s">
        <v>869</v>
      </c>
      <c r="D22" s="39">
        <v>579400.66666666663</v>
      </c>
    </row>
    <row r="23" spans="1:4" ht="37.5">
      <c r="A23" s="38"/>
      <c r="B23" s="35"/>
      <c r="C23" s="40" t="s">
        <v>870</v>
      </c>
      <c r="D23" s="39">
        <v>251780</v>
      </c>
    </row>
    <row r="24" spans="1:4" ht="37.5">
      <c r="A24" s="38"/>
      <c r="B24" s="35"/>
      <c r="C24" s="40" t="s">
        <v>1371</v>
      </c>
      <c r="D24" s="39">
        <v>95860</v>
      </c>
    </row>
    <row r="25" spans="1:4" ht="37.5">
      <c r="A25" s="38"/>
      <c r="B25" s="35"/>
      <c r="C25" s="40" t="s">
        <v>1372</v>
      </c>
      <c r="D25" s="39">
        <v>95860</v>
      </c>
    </row>
    <row r="26" spans="1:4">
      <c r="A26" s="38"/>
      <c r="B26" s="35"/>
      <c r="C26" s="40" t="s">
        <v>1373</v>
      </c>
      <c r="D26" s="39">
        <v>71100</v>
      </c>
    </row>
    <row r="27" spans="1:4">
      <c r="A27" s="38"/>
      <c r="B27" s="35"/>
      <c r="C27" s="40" t="s">
        <v>1374</v>
      </c>
      <c r="D27" s="39">
        <v>63140</v>
      </c>
    </row>
    <row r="28" spans="1:4">
      <c r="A28" s="38" t="str">
        <f>+C28</f>
        <v xml:space="preserve">   Clear Brine pump-- 2 Nos -</v>
      </c>
      <c r="B28" s="35" t="s">
        <v>263</v>
      </c>
      <c r="C28" s="40" t="s">
        <v>869</v>
      </c>
      <c r="D28" s="39">
        <v>579400.66666666663</v>
      </c>
    </row>
    <row r="29" spans="1:4">
      <c r="A29" s="38" t="str">
        <f>+C29</f>
        <v xml:space="preserve">   Clear Brine pump-- 2 Nos -</v>
      </c>
      <c r="B29" s="35" t="s">
        <v>264</v>
      </c>
      <c r="C29" s="40" t="s">
        <v>869</v>
      </c>
      <c r="D29" s="39">
        <v>579400.66666666663</v>
      </c>
    </row>
    <row r="30" spans="1:4" ht="37.5">
      <c r="A30" s="38"/>
      <c r="B30" s="81" t="s">
        <v>265</v>
      </c>
      <c r="C30" s="40" t="s">
        <v>864</v>
      </c>
      <c r="D30" s="39">
        <v>875973</v>
      </c>
    </row>
    <row r="31" spans="1:4" ht="37.5">
      <c r="A31" s="38"/>
      <c r="B31" s="35"/>
      <c r="C31" s="40" t="s">
        <v>865</v>
      </c>
      <c r="D31" s="39">
        <v>205976</v>
      </c>
    </row>
    <row r="32" spans="1:4">
      <c r="A32" s="38"/>
      <c r="B32" s="35"/>
      <c r="C32" s="82" t="s">
        <v>1337</v>
      </c>
      <c r="D32" s="39">
        <v>83603.772727272721</v>
      </c>
    </row>
    <row r="33" spans="1:5">
      <c r="A33" s="38"/>
      <c r="B33" s="35"/>
      <c r="C33" s="82" t="s">
        <v>1338</v>
      </c>
      <c r="D33" s="39">
        <v>103999.81818181818</v>
      </c>
    </row>
    <row r="34" spans="1:5" ht="37.5">
      <c r="A34" s="38"/>
      <c r="B34" s="35"/>
      <c r="C34" s="82" t="s">
        <v>1339</v>
      </c>
      <c r="D34" s="39">
        <v>47401.227272727272</v>
      </c>
    </row>
    <row r="35" spans="1:5">
      <c r="A35" s="38"/>
      <c r="B35" s="35"/>
      <c r="C35" s="82" t="s">
        <v>1336</v>
      </c>
      <c r="D35" s="39">
        <v>41458.23529411765</v>
      </c>
    </row>
    <row r="36" spans="1:5" ht="37.5">
      <c r="A36" s="38"/>
      <c r="B36" s="35"/>
      <c r="C36" s="82" t="s">
        <v>1369</v>
      </c>
      <c r="D36" s="39">
        <v>18312</v>
      </c>
    </row>
    <row r="37" spans="1:5">
      <c r="A37" s="38"/>
      <c r="C37" s="38" t="s">
        <v>1370</v>
      </c>
      <c r="D37" s="39">
        <v>112316</v>
      </c>
    </row>
    <row r="38" spans="1:5">
      <c r="A38" s="38"/>
      <c r="B38" s="37" t="s">
        <v>266</v>
      </c>
      <c r="C38" s="38"/>
      <c r="D38" s="39"/>
    </row>
    <row r="39" spans="1:5" ht="37.5">
      <c r="A39" s="38" t="str">
        <f>+C39</f>
        <v xml:space="preserve">   Civil Foundation for UF feed tank</v>
      </c>
      <c r="B39" s="35" t="s">
        <v>259</v>
      </c>
      <c r="C39" s="40" t="s">
        <v>871</v>
      </c>
      <c r="D39" s="39">
        <v>458693</v>
      </c>
    </row>
    <row r="40" spans="1:5">
      <c r="A40" s="38"/>
      <c r="B40" s="35" t="s">
        <v>267</v>
      </c>
      <c r="C40" s="38"/>
      <c r="D40" s="39"/>
    </row>
    <row r="41" spans="1:5">
      <c r="A41" s="38"/>
      <c r="B41" s="35" t="s">
        <v>260</v>
      </c>
      <c r="C41" s="38"/>
      <c r="D41" s="39"/>
    </row>
    <row r="42" spans="1:5">
      <c r="A42" s="38" t="str">
        <f>+C42&amp;","&amp;C43</f>
        <v xml:space="preserve">   UF feed tank- 1 No - T 108 A,   Inspection charges for Rubber lined tanks</v>
      </c>
      <c r="B42" s="35" t="s">
        <v>261</v>
      </c>
      <c r="C42" s="40" t="s">
        <v>872</v>
      </c>
      <c r="D42" s="39">
        <v>1435820</v>
      </c>
    </row>
    <row r="43" spans="1:5" ht="37.5">
      <c r="A43" s="38"/>
      <c r="B43" s="35"/>
      <c r="C43" s="41" t="s">
        <v>867</v>
      </c>
      <c r="D43" s="39">
        <v>17500</v>
      </c>
      <c r="E43" s="21"/>
    </row>
    <row r="44" spans="1:5">
      <c r="A44" s="38"/>
      <c r="B44" s="35" t="s">
        <v>268</v>
      </c>
      <c r="C44" s="38"/>
      <c r="D44" s="39"/>
    </row>
    <row r="45" spans="1:5" ht="37.5">
      <c r="A45" s="38" t="str">
        <f>C45&amp;","&amp;C46</f>
        <v xml:space="preserve">   UF feed pump- 120 M3/hr - 1 No -,   Motor- For UF feed pump - 1 no</v>
      </c>
      <c r="B45" s="35" t="s">
        <v>262</v>
      </c>
      <c r="C45" s="40" t="s">
        <v>873</v>
      </c>
      <c r="D45" s="39">
        <v>434550.5</v>
      </c>
    </row>
    <row r="46" spans="1:5">
      <c r="A46" s="38"/>
      <c r="B46" s="35"/>
      <c r="C46" s="40" t="s">
        <v>874</v>
      </c>
      <c r="D46" s="39">
        <v>87473</v>
      </c>
    </row>
    <row r="47" spans="1:5">
      <c r="A47" s="38"/>
      <c r="B47" s="35" t="s">
        <v>269</v>
      </c>
      <c r="C47" s="38"/>
      <c r="D47" s="39"/>
    </row>
    <row r="48" spans="1:5" ht="37.5">
      <c r="A48" s="38"/>
      <c r="B48" s="35" t="s">
        <v>259</v>
      </c>
      <c r="C48" s="38"/>
      <c r="D48" s="39"/>
    </row>
    <row r="49" spans="1:4" ht="37.5">
      <c r="A49" s="38" t="str">
        <f>C49</f>
        <v xml:space="preserve">   UF feed pump- 120 M3/hr - 1 No -</v>
      </c>
      <c r="B49" s="35" t="s">
        <v>263</v>
      </c>
      <c r="C49" s="40" t="s">
        <v>873</v>
      </c>
      <c r="D49" s="39">
        <v>434551</v>
      </c>
    </row>
    <row r="50" spans="1:4">
      <c r="A50" s="38"/>
      <c r="B50" s="35" t="s">
        <v>264</v>
      </c>
      <c r="C50" s="38"/>
      <c r="D50" s="39"/>
    </row>
    <row r="51" spans="1:4" ht="37.5">
      <c r="A51" s="38"/>
      <c r="B51" s="81" t="s">
        <v>265</v>
      </c>
      <c r="C51" s="40" t="s">
        <v>864</v>
      </c>
      <c r="D51" s="39">
        <v>875973</v>
      </c>
    </row>
    <row r="52" spans="1:4" ht="37.5">
      <c r="A52" s="38"/>
      <c r="B52" s="35"/>
      <c r="C52" s="40" t="s">
        <v>865</v>
      </c>
      <c r="D52" s="39">
        <v>205976</v>
      </c>
    </row>
    <row r="53" spans="1:4">
      <c r="A53" s="38"/>
      <c r="B53" s="35"/>
      <c r="C53" s="82" t="s">
        <v>1337</v>
      </c>
      <c r="D53" s="39">
        <v>83603.772727272721</v>
      </c>
    </row>
    <row r="54" spans="1:4">
      <c r="A54" s="38"/>
      <c r="B54" s="35"/>
      <c r="C54" s="82" t="s">
        <v>1338</v>
      </c>
      <c r="D54" s="39">
        <v>103999.81818181818</v>
      </c>
    </row>
    <row r="55" spans="1:4" ht="37.5">
      <c r="A55" s="38"/>
      <c r="B55" s="35"/>
      <c r="C55" s="82" t="s">
        <v>1339</v>
      </c>
      <c r="D55" s="39">
        <v>47401.227272727272</v>
      </c>
    </row>
    <row r="56" spans="1:4">
      <c r="A56" s="38"/>
      <c r="B56" s="35"/>
      <c r="C56" s="82" t="s">
        <v>1336</v>
      </c>
      <c r="D56" s="39">
        <v>41458.23529411765</v>
      </c>
    </row>
    <row r="57" spans="1:4" ht="37.5">
      <c r="A57" s="38"/>
      <c r="B57" s="35"/>
      <c r="C57" s="82" t="s">
        <v>1369</v>
      </c>
      <c r="D57" s="39">
        <v>18312</v>
      </c>
    </row>
    <row r="58" spans="1:4">
      <c r="A58" s="38"/>
      <c r="B58" s="35"/>
      <c r="C58" s="82" t="s">
        <v>1370</v>
      </c>
      <c r="D58" s="39">
        <v>112316</v>
      </c>
    </row>
    <row r="59" spans="1:4">
      <c r="A59" s="38"/>
      <c r="B59" s="37" t="s">
        <v>270</v>
      </c>
      <c r="C59" s="38"/>
      <c r="D59" s="39"/>
    </row>
    <row r="60" spans="1:4">
      <c r="A60" s="38" t="str">
        <f>+C60</f>
        <v xml:space="preserve">   Filter Press- 1 No - F 116</v>
      </c>
      <c r="B60" s="35" t="s">
        <v>271</v>
      </c>
      <c r="C60" s="40" t="s">
        <v>875</v>
      </c>
      <c r="D60" s="39">
        <v>1799551</v>
      </c>
    </row>
    <row r="61" spans="1:4" ht="37.5">
      <c r="A61" s="38"/>
      <c r="B61" s="35" t="s">
        <v>272</v>
      </c>
      <c r="C61" s="38"/>
      <c r="D61" s="39"/>
    </row>
    <row r="62" spans="1:4" ht="37.5">
      <c r="A62" s="38" t="str">
        <f>+C62</f>
        <v xml:space="preserve">   Building Structure of Ion exchange column pipes and valves</v>
      </c>
      <c r="B62" s="35" t="s">
        <v>273</v>
      </c>
      <c r="C62" s="40" t="s">
        <v>876</v>
      </c>
      <c r="D62" s="39">
        <v>516000</v>
      </c>
    </row>
    <row r="63" spans="1:4" ht="37.5">
      <c r="A63" s="38"/>
      <c r="B63" s="35" t="s">
        <v>274</v>
      </c>
      <c r="C63" s="38"/>
      <c r="D63" s="39"/>
    </row>
    <row r="64" spans="1:4" ht="37.5">
      <c r="A64" s="38"/>
      <c r="B64" s="81" t="s">
        <v>275</v>
      </c>
      <c r="C64" s="50" t="s">
        <v>1375</v>
      </c>
      <c r="D64" s="84">
        <v>276067</v>
      </c>
    </row>
    <row r="65" spans="1:4">
      <c r="A65" s="38"/>
      <c r="B65" s="35"/>
      <c r="C65" s="50" t="s">
        <v>1376</v>
      </c>
      <c r="D65" s="84">
        <v>65550</v>
      </c>
    </row>
    <row r="66" spans="1:4">
      <c r="A66" s="38"/>
      <c r="B66" s="35"/>
      <c r="C66" s="40"/>
      <c r="D66" s="39"/>
    </row>
    <row r="67" spans="1:4" ht="37.5">
      <c r="A67" s="38"/>
      <c r="B67" s="81" t="s">
        <v>276</v>
      </c>
      <c r="C67" s="40" t="s">
        <v>864</v>
      </c>
      <c r="D67" s="39">
        <v>875973</v>
      </c>
    </row>
    <row r="68" spans="1:4" ht="37.5">
      <c r="A68" s="38"/>
      <c r="B68" s="35"/>
      <c r="C68" s="40" t="s">
        <v>865</v>
      </c>
      <c r="D68" s="39">
        <v>205976</v>
      </c>
    </row>
    <row r="69" spans="1:4">
      <c r="A69" s="38"/>
      <c r="B69" s="35"/>
      <c r="C69" s="82" t="s">
        <v>1337</v>
      </c>
      <c r="D69" s="39">
        <v>83603.772727272721</v>
      </c>
    </row>
    <row r="70" spans="1:4">
      <c r="A70" s="38"/>
      <c r="B70" s="35"/>
      <c r="C70" s="82" t="s">
        <v>1338</v>
      </c>
      <c r="D70" s="39">
        <v>103999.81818181818</v>
      </c>
    </row>
    <row r="71" spans="1:4" ht="37.5">
      <c r="A71" s="38"/>
      <c r="B71" s="35"/>
      <c r="C71" s="82" t="s">
        <v>1339</v>
      </c>
      <c r="D71" s="39">
        <v>47401.227272727272</v>
      </c>
    </row>
    <row r="72" spans="1:4">
      <c r="A72" s="38"/>
      <c r="B72" s="35"/>
      <c r="C72" s="82" t="s">
        <v>1336</v>
      </c>
      <c r="D72" s="39">
        <v>41458.23529411765</v>
      </c>
    </row>
    <row r="73" spans="1:4" ht="37.5">
      <c r="A73" s="38"/>
      <c r="B73" s="35"/>
      <c r="C73" s="82" t="s">
        <v>1369</v>
      </c>
      <c r="D73" s="39">
        <v>18312</v>
      </c>
    </row>
    <row r="74" spans="1:4">
      <c r="A74" s="38"/>
      <c r="B74" s="35"/>
      <c r="C74" s="82" t="s">
        <v>1370</v>
      </c>
      <c r="D74" s="39">
        <v>112316</v>
      </c>
    </row>
    <row r="75" spans="1:4">
      <c r="A75" s="38"/>
      <c r="B75" s="35" t="s">
        <v>277</v>
      </c>
      <c r="C75" s="38"/>
      <c r="D75" s="39"/>
    </row>
    <row r="76" spans="1:4" ht="37.5">
      <c r="A76" s="38"/>
      <c r="B76" s="37" t="s">
        <v>278</v>
      </c>
      <c r="C76" s="38"/>
      <c r="D76" s="39"/>
    </row>
    <row r="77" spans="1:4">
      <c r="A77" s="38"/>
      <c r="B77" s="35" t="s">
        <v>279</v>
      </c>
      <c r="C77" s="38"/>
      <c r="D77" s="39"/>
    </row>
    <row r="78" spans="1:4">
      <c r="A78" s="38"/>
      <c r="B78" s="35" t="s">
        <v>280</v>
      </c>
      <c r="C78" s="38"/>
      <c r="D78" s="39"/>
    </row>
    <row r="79" spans="1:4">
      <c r="A79" s="38"/>
      <c r="B79" s="35" t="s">
        <v>281</v>
      </c>
      <c r="C79" s="38"/>
      <c r="D79" s="39"/>
    </row>
    <row r="80" spans="1:4">
      <c r="A80" s="38"/>
      <c r="B80" s="35" t="s">
        <v>282</v>
      </c>
      <c r="C80" s="38"/>
      <c r="D80" s="39"/>
    </row>
    <row r="81" spans="1:4" ht="37.5">
      <c r="A81" s="38"/>
      <c r="B81" s="81" t="s">
        <v>283</v>
      </c>
      <c r="C81" s="40" t="s">
        <v>864</v>
      </c>
      <c r="D81" s="39">
        <v>875973</v>
      </c>
    </row>
    <row r="82" spans="1:4" ht="37.5">
      <c r="A82" s="38"/>
      <c r="B82" s="35"/>
      <c r="C82" s="40" t="s">
        <v>865</v>
      </c>
      <c r="D82" s="39">
        <v>205976</v>
      </c>
    </row>
    <row r="83" spans="1:4">
      <c r="A83" s="38"/>
      <c r="B83" s="35"/>
      <c r="C83" s="40" t="s">
        <v>1337</v>
      </c>
      <c r="D83" s="39">
        <v>83603.772727272721</v>
      </c>
    </row>
    <row r="84" spans="1:4">
      <c r="A84" s="38"/>
      <c r="B84" s="35"/>
      <c r="C84" s="40" t="s">
        <v>1338</v>
      </c>
      <c r="D84" s="39">
        <v>103999.81818181818</v>
      </c>
    </row>
    <row r="85" spans="1:4" ht="37.5">
      <c r="A85" s="38"/>
      <c r="B85" s="35"/>
      <c r="C85" s="40" t="s">
        <v>1339</v>
      </c>
      <c r="D85" s="39">
        <v>47401.227272727272</v>
      </c>
    </row>
    <row r="86" spans="1:4">
      <c r="A86" s="38"/>
      <c r="B86" s="35"/>
      <c r="C86" s="40" t="s">
        <v>1336</v>
      </c>
      <c r="D86" s="39">
        <v>41458.23529411765</v>
      </c>
    </row>
    <row r="87" spans="1:4" ht="37.5">
      <c r="A87" s="38"/>
      <c r="B87" s="81" t="s">
        <v>284</v>
      </c>
      <c r="C87" s="40" t="s">
        <v>864</v>
      </c>
      <c r="D87" s="39">
        <v>875973</v>
      </c>
    </row>
    <row r="88" spans="1:4" ht="37.5">
      <c r="A88" s="38"/>
      <c r="B88" s="38"/>
      <c r="C88" s="40" t="s">
        <v>877</v>
      </c>
      <c r="D88" s="39">
        <v>866662</v>
      </c>
    </row>
    <row r="89" spans="1:4" ht="37.5">
      <c r="A89" s="38"/>
      <c r="B89" s="38"/>
      <c r="C89" s="40" t="s">
        <v>865</v>
      </c>
      <c r="D89" s="39">
        <v>205976</v>
      </c>
    </row>
    <row r="90" spans="1:4" ht="37.5">
      <c r="A90" s="38"/>
      <c r="B90" s="38"/>
      <c r="C90" s="40" t="s">
        <v>878</v>
      </c>
      <c r="D90" s="39">
        <v>287064</v>
      </c>
    </row>
    <row r="91" spans="1:4">
      <c r="A91" s="38"/>
      <c r="B91" s="38"/>
      <c r="C91" s="82" t="s">
        <v>1364</v>
      </c>
      <c r="D91" s="39">
        <v>326166.66666666669</v>
      </c>
    </row>
    <row r="92" spans="1:4">
      <c r="A92" s="38"/>
      <c r="B92" s="38"/>
      <c r="C92" s="82" t="s">
        <v>1355</v>
      </c>
      <c r="D92" s="39">
        <v>96975</v>
      </c>
    </row>
    <row r="93" spans="1:4">
      <c r="A93" s="38"/>
      <c r="B93" s="38"/>
      <c r="C93" s="82" t="s">
        <v>1365</v>
      </c>
      <c r="D93" s="39">
        <v>28214</v>
      </c>
    </row>
    <row r="94" spans="1:4">
      <c r="A94" s="38"/>
      <c r="B94" s="42" t="s">
        <v>285</v>
      </c>
      <c r="C94" s="38"/>
      <c r="D94" s="43"/>
    </row>
    <row r="95" spans="1:4">
      <c r="A95" s="38"/>
      <c r="B95" s="42" t="s">
        <v>286</v>
      </c>
      <c r="C95" s="38"/>
      <c r="D95" s="39"/>
    </row>
    <row r="96" spans="1:4">
      <c r="A96" s="38"/>
      <c r="B96" s="42" t="s">
        <v>287</v>
      </c>
      <c r="C96" s="38"/>
      <c r="D96" s="39"/>
    </row>
    <row r="97" spans="1:4">
      <c r="A97" s="38"/>
      <c r="B97" s="44" t="s">
        <v>288</v>
      </c>
      <c r="C97" s="38"/>
      <c r="D97" s="39"/>
    </row>
    <row r="98" spans="1:4">
      <c r="A98" s="38"/>
      <c r="B98" s="42" t="s">
        <v>289</v>
      </c>
      <c r="C98" s="38"/>
      <c r="D98" s="39"/>
    </row>
    <row r="100" spans="1:4" ht="19.5" thickBot="1">
      <c r="C100" s="27" t="s">
        <v>1095</v>
      </c>
      <c r="D100" s="31">
        <f>+SUM(D2:D98)</f>
        <v>28379633.615864526</v>
      </c>
    </row>
    <row r="101" spans="1:4" ht="19.5" thickTop="1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68"/>
  <sheetViews>
    <sheetView zoomScale="70" zoomScaleNormal="70" workbookViewId="0"/>
  </sheetViews>
  <sheetFormatPr defaultRowHeight="18.75"/>
  <cols>
    <col min="1" max="1" width="46.85546875" style="20" customWidth="1"/>
    <col min="2" max="2" width="71.140625" style="20" customWidth="1"/>
    <col min="3" max="3" width="39.7109375" style="24" customWidth="1"/>
    <col min="4" max="4" width="28.85546875" style="22" customWidth="1"/>
    <col min="5" max="16384" width="9.140625" style="20"/>
  </cols>
  <sheetData>
    <row r="1" spans="1:4">
      <c r="A1" s="36" t="s">
        <v>1079</v>
      </c>
      <c r="B1" s="37" t="s">
        <v>5</v>
      </c>
      <c r="C1" s="45" t="s">
        <v>1076</v>
      </c>
      <c r="D1" s="43" t="s">
        <v>1077</v>
      </c>
    </row>
    <row r="2" spans="1:4">
      <c r="A2" s="38"/>
      <c r="B2" s="37" t="s">
        <v>6</v>
      </c>
      <c r="C2" s="46"/>
      <c r="D2" s="39"/>
    </row>
    <row r="3" spans="1:4">
      <c r="A3" s="38"/>
      <c r="B3" s="35" t="s">
        <v>7</v>
      </c>
      <c r="C3" s="46"/>
      <c r="D3" s="39"/>
    </row>
    <row r="4" spans="1:4">
      <c r="A4" s="38"/>
      <c r="B4" s="35" t="s">
        <v>8</v>
      </c>
      <c r="C4" s="46"/>
      <c r="D4" s="39"/>
    </row>
    <row r="5" spans="1:4">
      <c r="A5" s="38"/>
      <c r="B5" s="35" t="s">
        <v>9</v>
      </c>
      <c r="C5" s="46"/>
      <c r="D5" s="39"/>
    </row>
    <row r="6" spans="1:4">
      <c r="A6" s="38"/>
      <c r="B6" s="35" t="s">
        <v>10</v>
      </c>
      <c r="C6" s="46"/>
      <c r="D6" s="39"/>
    </row>
    <row r="7" spans="1:4">
      <c r="A7" s="38"/>
      <c r="B7" s="35" t="s">
        <v>11</v>
      </c>
      <c r="C7" s="46"/>
      <c r="D7" s="39"/>
    </row>
    <row r="8" spans="1:4">
      <c r="A8" s="38"/>
      <c r="B8" s="35" t="s">
        <v>12</v>
      </c>
      <c r="C8" s="46"/>
      <c r="D8" s="39"/>
    </row>
    <row r="9" spans="1:4">
      <c r="A9" s="38"/>
      <c r="B9" s="81" t="s">
        <v>13</v>
      </c>
      <c r="C9" s="79" t="s">
        <v>1119</v>
      </c>
      <c r="D9" s="80">
        <v>8767882</v>
      </c>
    </row>
    <row r="10" spans="1:4" ht="37.5">
      <c r="A10" s="38"/>
      <c r="B10" s="35" t="s">
        <v>14</v>
      </c>
      <c r="C10" s="46"/>
      <c r="D10" s="39"/>
    </row>
    <row r="11" spans="1:4" ht="37.5">
      <c r="A11" s="38"/>
      <c r="B11" s="35" t="s">
        <v>15</v>
      </c>
      <c r="C11" s="46"/>
      <c r="D11" s="39"/>
    </row>
    <row r="12" spans="1:4">
      <c r="A12" s="38" t="str">
        <f>+C12</f>
        <v xml:space="preserve">   UPS 2 * 20 kVA</v>
      </c>
      <c r="B12" s="35" t="s">
        <v>16</v>
      </c>
      <c r="C12" s="40" t="s">
        <v>237</v>
      </c>
      <c r="D12" s="39">
        <v>869101</v>
      </c>
    </row>
    <row r="13" spans="1:4">
      <c r="A13" s="38"/>
      <c r="B13" s="35" t="s">
        <v>17</v>
      </c>
      <c r="C13" s="46"/>
      <c r="D13" s="39"/>
    </row>
    <row r="14" spans="1:4">
      <c r="A14" s="38"/>
      <c r="B14" s="35" t="s">
        <v>18</v>
      </c>
      <c r="C14" s="46"/>
      <c r="D14" s="39"/>
    </row>
    <row r="15" spans="1:4">
      <c r="A15" s="38"/>
      <c r="B15" s="35" t="s">
        <v>19</v>
      </c>
      <c r="C15" s="46"/>
      <c r="D15" s="39"/>
    </row>
    <row r="16" spans="1:4">
      <c r="A16" s="38"/>
      <c r="B16" s="81" t="s">
        <v>20</v>
      </c>
      <c r="C16" s="46" t="s">
        <v>1120</v>
      </c>
      <c r="D16" s="39">
        <v>1058259</v>
      </c>
    </row>
    <row r="17" spans="1:4">
      <c r="A17" s="38"/>
      <c r="B17" s="35" t="s">
        <v>21</v>
      </c>
      <c r="C17" s="46"/>
      <c r="D17" s="39"/>
    </row>
    <row r="18" spans="1:4" ht="37.5">
      <c r="A18" s="38" t="str">
        <f>+C18</f>
        <v xml:space="preserve">   UPS for ABB rectifier system 2 x 5 kVA</v>
      </c>
      <c r="B18" s="35" t="s">
        <v>22</v>
      </c>
      <c r="C18" s="40" t="s">
        <v>238</v>
      </c>
      <c r="D18" s="39">
        <v>299439</v>
      </c>
    </row>
    <row r="19" spans="1:4" ht="56.25">
      <c r="A19" s="38" t="str">
        <f>+C19</f>
        <v xml:space="preserve">   Supply of MCCB 4 pole 250 amps for CPU transformer isolation at new RT room</v>
      </c>
      <c r="B19" s="35" t="s">
        <v>23</v>
      </c>
      <c r="C19" s="40" t="s">
        <v>239</v>
      </c>
      <c r="D19" s="39">
        <v>34760</v>
      </c>
    </row>
    <row r="20" spans="1:4">
      <c r="A20" s="38"/>
      <c r="B20" s="35" t="s">
        <v>24</v>
      </c>
      <c r="C20" s="46"/>
      <c r="D20" s="39"/>
    </row>
    <row r="21" spans="1:4" ht="37.5">
      <c r="A21" s="38" t="str">
        <f>+C21</f>
        <v xml:space="preserve">   Supply of Local Control push button station</v>
      </c>
      <c r="B21" s="35" t="s">
        <v>25</v>
      </c>
      <c r="C21" s="40" t="s">
        <v>240</v>
      </c>
      <c r="D21" s="39">
        <v>138034</v>
      </c>
    </row>
    <row r="22" spans="1:4">
      <c r="A22" s="38"/>
      <c r="B22" s="37" t="s">
        <v>26</v>
      </c>
      <c r="C22" s="46"/>
      <c r="D22" s="39"/>
    </row>
    <row r="23" spans="1:4">
      <c r="A23" s="38"/>
      <c r="B23" s="35" t="s">
        <v>27</v>
      </c>
      <c r="C23" s="46"/>
      <c r="D23" s="39"/>
    </row>
    <row r="24" spans="1:4">
      <c r="A24" s="38"/>
      <c r="B24" s="35" t="s">
        <v>28</v>
      </c>
      <c r="C24" s="46"/>
      <c r="D24" s="39"/>
    </row>
    <row r="25" spans="1:4">
      <c r="A25" s="38"/>
      <c r="B25" s="37" t="s">
        <v>29</v>
      </c>
      <c r="C25" s="46"/>
      <c r="D25" s="39"/>
    </row>
    <row r="26" spans="1:4">
      <c r="A26" s="38"/>
      <c r="B26" s="35" t="s">
        <v>30</v>
      </c>
      <c r="C26" s="46"/>
      <c r="D26" s="39"/>
    </row>
    <row r="27" spans="1:4" ht="37.5">
      <c r="A27" s="38"/>
      <c r="B27" s="81" t="s">
        <v>31</v>
      </c>
      <c r="C27" s="40" t="s">
        <v>241</v>
      </c>
      <c r="D27" s="39">
        <v>3703585</v>
      </c>
    </row>
    <row r="28" spans="1:4">
      <c r="A28" s="38"/>
      <c r="B28" s="35"/>
      <c r="C28" s="82" t="s">
        <v>1121</v>
      </c>
      <c r="D28" s="39">
        <v>14942.528735632184</v>
      </c>
    </row>
    <row r="29" spans="1:4">
      <c r="A29" s="38"/>
      <c r="B29" s="35" t="s">
        <v>32</v>
      </c>
      <c r="C29" s="46"/>
      <c r="D29" s="39"/>
    </row>
    <row r="30" spans="1:4">
      <c r="A30" s="38"/>
      <c r="B30" s="35" t="s">
        <v>33</v>
      </c>
      <c r="C30" s="46"/>
      <c r="D30" s="39"/>
    </row>
    <row r="31" spans="1:4">
      <c r="A31" s="38"/>
      <c r="B31" s="35" t="s">
        <v>34</v>
      </c>
      <c r="C31" s="46"/>
      <c r="D31" s="39"/>
    </row>
    <row r="32" spans="1:4">
      <c r="A32" s="38"/>
      <c r="B32" s="35" t="s">
        <v>35</v>
      </c>
      <c r="C32" s="46"/>
      <c r="D32" s="39"/>
    </row>
    <row r="33" spans="1:4">
      <c r="A33" s="38"/>
      <c r="B33" s="37" t="s">
        <v>36</v>
      </c>
      <c r="C33" s="46"/>
      <c r="D33" s="39"/>
    </row>
    <row r="34" spans="1:4">
      <c r="A34" s="38"/>
      <c r="B34" s="37" t="s">
        <v>37</v>
      </c>
      <c r="C34" s="46"/>
      <c r="D34" s="39"/>
    </row>
    <row r="35" spans="1:4">
      <c r="A35" s="38" t="str">
        <f>+C35</f>
        <v xml:space="preserve">   Rectifier 23 kA 690 Volts</v>
      </c>
      <c r="B35" s="35" t="s">
        <v>38</v>
      </c>
      <c r="C35" s="40" t="s">
        <v>242</v>
      </c>
      <c r="D35" s="39">
        <v>628722.5</v>
      </c>
    </row>
    <row r="36" spans="1:4">
      <c r="A36" s="38"/>
      <c r="B36" s="35" t="s">
        <v>39</v>
      </c>
      <c r="C36" s="46"/>
      <c r="D36" s="39"/>
    </row>
    <row r="37" spans="1:4">
      <c r="A37" s="38"/>
      <c r="B37" s="37" t="s">
        <v>40</v>
      </c>
      <c r="C37" s="46"/>
      <c r="D37" s="39"/>
    </row>
    <row r="38" spans="1:4" ht="37.5">
      <c r="A38" s="38" t="str">
        <f>+C38</f>
        <v xml:space="preserve">   Rectifier Transformer 23kA 690 Volts</v>
      </c>
      <c r="B38" s="35" t="s">
        <v>41</v>
      </c>
      <c r="C38" s="40" t="s">
        <v>824</v>
      </c>
      <c r="D38" s="39">
        <v>628722.5</v>
      </c>
    </row>
    <row r="39" spans="1:4">
      <c r="A39" s="38"/>
      <c r="B39" s="35" t="s">
        <v>42</v>
      </c>
      <c r="C39" s="46"/>
      <c r="D39" s="39"/>
    </row>
    <row r="40" spans="1:4">
      <c r="A40" s="38"/>
      <c r="B40" s="37" t="s">
        <v>43</v>
      </c>
      <c r="C40" s="46"/>
      <c r="D40" s="39"/>
    </row>
    <row r="41" spans="1:4">
      <c r="A41" s="38"/>
      <c r="B41" s="35" t="s">
        <v>44</v>
      </c>
      <c r="C41" s="46"/>
      <c r="D41" s="39"/>
    </row>
    <row r="42" spans="1:4">
      <c r="A42" s="38"/>
      <c r="B42" s="81" t="s">
        <v>45</v>
      </c>
      <c r="C42" s="40" t="s">
        <v>821</v>
      </c>
      <c r="D42" s="39">
        <v>2857</v>
      </c>
    </row>
    <row r="43" spans="1:4">
      <c r="A43" s="38"/>
      <c r="B43" s="35"/>
      <c r="C43" s="40" t="s">
        <v>879</v>
      </c>
      <c r="D43" s="39">
        <v>10033</v>
      </c>
    </row>
    <row r="44" spans="1:4">
      <c r="A44" s="38"/>
      <c r="B44" s="35"/>
      <c r="C44" s="40" t="s">
        <v>1121</v>
      </c>
      <c r="D44" s="39">
        <v>14942.528735632184</v>
      </c>
    </row>
    <row r="45" spans="1:4">
      <c r="A45" s="38"/>
      <c r="B45" s="81" t="s">
        <v>46</v>
      </c>
      <c r="C45" s="40" t="s">
        <v>821</v>
      </c>
      <c r="D45" s="39">
        <v>2857</v>
      </c>
    </row>
    <row r="46" spans="1:4">
      <c r="A46" s="38"/>
      <c r="B46" s="35"/>
      <c r="C46" s="40" t="s">
        <v>1121</v>
      </c>
      <c r="D46" s="39">
        <v>14942.528735632184</v>
      </c>
    </row>
    <row r="47" spans="1:4">
      <c r="A47" s="38"/>
      <c r="B47" s="81" t="s">
        <v>47</v>
      </c>
      <c r="C47" s="40" t="s">
        <v>821</v>
      </c>
      <c r="D47" s="39">
        <v>2857</v>
      </c>
    </row>
    <row r="48" spans="1:4">
      <c r="A48" s="38"/>
      <c r="B48" s="35"/>
      <c r="C48" s="40" t="s">
        <v>1121</v>
      </c>
      <c r="D48" s="39">
        <v>14942.528735632184</v>
      </c>
    </row>
    <row r="49" spans="1:4" ht="37.5">
      <c r="A49" s="38" t="str">
        <f>+C49&amp;","&amp;C50</f>
        <v xml:space="preserve">   HT Panel for 22 kV Substation,   Erection of HT Panel</v>
      </c>
      <c r="B49" s="35" t="s">
        <v>48</v>
      </c>
      <c r="C49" s="40" t="s">
        <v>822</v>
      </c>
      <c r="D49" s="39">
        <v>3578652</v>
      </c>
    </row>
    <row r="50" spans="1:4">
      <c r="A50" s="38"/>
      <c r="B50" s="35"/>
      <c r="C50" s="40" t="s">
        <v>821</v>
      </c>
      <c r="D50" s="39">
        <v>2857</v>
      </c>
    </row>
    <row r="51" spans="1:4" ht="37.5">
      <c r="A51" s="38"/>
      <c r="B51" s="81" t="s">
        <v>49</v>
      </c>
      <c r="C51" s="40" t="s">
        <v>821</v>
      </c>
      <c r="D51" s="39">
        <v>2857</v>
      </c>
    </row>
    <row r="52" spans="1:4">
      <c r="A52" s="38"/>
      <c r="B52" s="35"/>
      <c r="C52" s="40" t="s">
        <v>1121</v>
      </c>
      <c r="D52" s="39">
        <v>14942.528735632184</v>
      </c>
    </row>
    <row r="53" spans="1:4" ht="37.5">
      <c r="A53" s="38"/>
      <c r="B53" s="81" t="s">
        <v>50</v>
      </c>
      <c r="C53" s="40" t="s">
        <v>821</v>
      </c>
      <c r="D53" s="39">
        <v>2857</v>
      </c>
    </row>
    <row r="54" spans="1:4">
      <c r="A54" s="38"/>
      <c r="B54" s="35"/>
      <c r="C54" s="40" t="s">
        <v>1121</v>
      </c>
      <c r="D54" s="39">
        <v>14942.528735632184</v>
      </c>
    </row>
    <row r="55" spans="1:4">
      <c r="A55" s="38"/>
      <c r="B55" s="81" t="s">
        <v>51</v>
      </c>
      <c r="C55" s="40" t="s">
        <v>821</v>
      </c>
      <c r="D55" s="39">
        <v>2857</v>
      </c>
    </row>
    <row r="56" spans="1:4">
      <c r="A56" s="38"/>
      <c r="B56" s="35"/>
      <c r="C56" s="82" t="s">
        <v>1121</v>
      </c>
      <c r="D56" s="39">
        <v>14942.528735632184</v>
      </c>
    </row>
    <row r="57" spans="1:4">
      <c r="A57" s="38"/>
      <c r="B57" s="81" t="s">
        <v>52</v>
      </c>
      <c r="C57" s="46" t="s">
        <v>1121</v>
      </c>
      <c r="D57" s="39">
        <v>14942.528735632184</v>
      </c>
    </row>
    <row r="58" spans="1:4">
      <c r="A58" s="38"/>
      <c r="B58" s="81" t="s">
        <v>53</v>
      </c>
      <c r="C58" s="46" t="s">
        <v>1121</v>
      </c>
      <c r="D58" s="39">
        <v>14942.528735632184</v>
      </c>
    </row>
    <row r="59" spans="1:4">
      <c r="A59" s="38"/>
      <c r="B59" s="35" t="s">
        <v>54</v>
      </c>
      <c r="C59" s="46"/>
      <c r="D59" s="39"/>
    </row>
    <row r="60" spans="1:4">
      <c r="A60" s="38"/>
      <c r="B60" s="81" t="s">
        <v>55</v>
      </c>
      <c r="C60" s="79" t="s">
        <v>1122</v>
      </c>
      <c r="D60" s="80">
        <v>170170.55555555556</v>
      </c>
    </row>
    <row r="61" spans="1:4">
      <c r="A61" s="38"/>
      <c r="B61" s="81" t="s">
        <v>56</v>
      </c>
      <c r="C61" s="46" t="s">
        <v>1121</v>
      </c>
      <c r="D61" s="39">
        <v>14942.528735632184</v>
      </c>
    </row>
    <row r="62" spans="1:4">
      <c r="A62" s="38"/>
      <c r="B62" s="35"/>
      <c r="C62" s="46" t="s">
        <v>1122</v>
      </c>
      <c r="D62" s="39">
        <v>170170.55555555556</v>
      </c>
    </row>
    <row r="63" spans="1:4">
      <c r="A63" s="38"/>
      <c r="B63" s="81" t="s">
        <v>57</v>
      </c>
      <c r="C63" s="46" t="s">
        <v>1121</v>
      </c>
      <c r="D63" s="39">
        <v>14942.528735632184</v>
      </c>
    </row>
    <row r="64" spans="1:4">
      <c r="A64" s="38"/>
      <c r="B64" s="35"/>
      <c r="C64" s="46" t="s">
        <v>1122</v>
      </c>
      <c r="D64" s="39">
        <v>170170.55555555556</v>
      </c>
    </row>
    <row r="65" spans="1:4">
      <c r="A65" s="38"/>
      <c r="B65" s="81" t="s">
        <v>58</v>
      </c>
      <c r="C65" s="46" t="s">
        <v>1121</v>
      </c>
      <c r="D65" s="39">
        <v>14942.528735632184</v>
      </c>
    </row>
    <row r="66" spans="1:4">
      <c r="A66" s="38"/>
      <c r="B66" s="35"/>
      <c r="C66" s="46" t="s">
        <v>1122</v>
      </c>
      <c r="D66" s="39">
        <v>170170.55555555556</v>
      </c>
    </row>
    <row r="67" spans="1:4" ht="37.5">
      <c r="A67" s="38"/>
      <c r="B67" s="81" t="s">
        <v>59</v>
      </c>
      <c r="C67" s="46" t="s">
        <v>1121</v>
      </c>
      <c r="D67" s="39">
        <v>14942.528735632184</v>
      </c>
    </row>
    <row r="68" spans="1:4">
      <c r="A68" s="38"/>
      <c r="B68" s="35"/>
      <c r="C68" s="46" t="s">
        <v>1122</v>
      </c>
      <c r="D68" s="39">
        <v>170170.55555555556</v>
      </c>
    </row>
    <row r="69" spans="1:4">
      <c r="A69" s="38"/>
      <c r="B69" s="81" t="s">
        <v>60</v>
      </c>
      <c r="C69" s="46" t="s">
        <v>1121</v>
      </c>
      <c r="D69" s="39">
        <v>14942.528735632184</v>
      </c>
    </row>
    <row r="70" spans="1:4">
      <c r="A70" s="38"/>
      <c r="B70" s="35"/>
      <c r="C70" s="46" t="s">
        <v>1122</v>
      </c>
      <c r="D70" s="39">
        <v>170170.55555555556</v>
      </c>
    </row>
    <row r="71" spans="1:4">
      <c r="A71" s="38"/>
      <c r="B71" s="81" t="s">
        <v>61</v>
      </c>
      <c r="C71" s="46" t="s">
        <v>1121</v>
      </c>
      <c r="D71" s="39">
        <v>14942.528735632184</v>
      </c>
    </row>
    <row r="72" spans="1:4">
      <c r="A72" s="38"/>
      <c r="B72" s="35"/>
      <c r="C72" s="46" t="s">
        <v>1122</v>
      </c>
      <c r="D72" s="39">
        <v>170170.55555555556</v>
      </c>
    </row>
    <row r="73" spans="1:4" ht="37.5">
      <c r="A73" s="38"/>
      <c r="B73" s="81" t="s">
        <v>62</v>
      </c>
      <c r="C73" s="46" t="s">
        <v>1121</v>
      </c>
      <c r="D73" s="39">
        <v>14942.528735632184</v>
      </c>
    </row>
    <row r="74" spans="1:4">
      <c r="A74" s="38"/>
      <c r="B74" s="35"/>
      <c r="C74" s="46" t="s">
        <v>1122</v>
      </c>
      <c r="D74" s="39">
        <v>170170.55555555556</v>
      </c>
    </row>
    <row r="75" spans="1:4" ht="37.5">
      <c r="A75" s="38"/>
      <c r="B75" s="81" t="s">
        <v>63</v>
      </c>
      <c r="C75" s="46" t="s">
        <v>1121</v>
      </c>
      <c r="D75" s="39">
        <v>14942.528735632184</v>
      </c>
    </row>
    <row r="76" spans="1:4">
      <c r="A76" s="38"/>
      <c r="B76" s="35"/>
      <c r="C76" s="46" t="s">
        <v>1122</v>
      </c>
      <c r="D76" s="39">
        <v>170170.55555555556</v>
      </c>
    </row>
    <row r="77" spans="1:4" ht="37.5">
      <c r="A77" s="38"/>
      <c r="B77" s="81" t="s">
        <v>64</v>
      </c>
      <c r="C77" s="46" t="s">
        <v>1123</v>
      </c>
      <c r="D77" s="39">
        <v>102200</v>
      </c>
    </row>
    <row r="78" spans="1:4">
      <c r="A78" s="38"/>
      <c r="B78" s="81" t="s">
        <v>65</v>
      </c>
      <c r="C78" s="46" t="s">
        <v>1123</v>
      </c>
      <c r="D78" s="39">
        <v>102200</v>
      </c>
    </row>
    <row r="79" spans="1:4">
      <c r="A79" s="38"/>
      <c r="B79" s="35" t="s">
        <v>66</v>
      </c>
      <c r="C79" s="46"/>
      <c r="D79" s="39"/>
    </row>
    <row r="80" spans="1:4" ht="37.5">
      <c r="A80" s="38"/>
      <c r="B80" s="35" t="s">
        <v>67</v>
      </c>
      <c r="C80" s="46"/>
      <c r="D80" s="39"/>
    </row>
    <row r="81" spans="1:4">
      <c r="A81" s="38"/>
      <c r="B81" s="81" t="s">
        <v>68</v>
      </c>
      <c r="C81" s="46" t="s">
        <v>1123</v>
      </c>
      <c r="D81" s="39">
        <v>102200</v>
      </c>
    </row>
    <row r="82" spans="1:4">
      <c r="A82" s="38"/>
      <c r="B82" s="35" t="s">
        <v>69</v>
      </c>
      <c r="C82" s="46"/>
      <c r="D82" s="39"/>
    </row>
    <row r="83" spans="1:4" ht="37.5">
      <c r="A83" s="38"/>
      <c r="B83" s="35" t="s">
        <v>70</v>
      </c>
      <c r="C83" s="46"/>
      <c r="D83" s="39"/>
    </row>
    <row r="84" spans="1:4" ht="37.5">
      <c r="A84" s="38"/>
      <c r="B84" s="37" t="s">
        <v>71</v>
      </c>
      <c r="C84" s="46"/>
      <c r="D84" s="39"/>
    </row>
    <row r="85" spans="1:4">
      <c r="A85" s="38"/>
      <c r="B85" s="35" t="s">
        <v>72</v>
      </c>
      <c r="C85" s="46"/>
      <c r="D85" s="39"/>
    </row>
    <row r="86" spans="1:4">
      <c r="A86" s="38"/>
      <c r="B86" s="35" t="s">
        <v>73</v>
      </c>
      <c r="C86" s="46"/>
      <c r="D86" s="39"/>
    </row>
    <row r="87" spans="1:4">
      <c r="A87" s="38" t="str">
        <f>+C87</f>
        <v xml:space="preserve">   Rectifier 23 kA 690 Volts</v>
      </c>
      <c r="B87" s="35" t="s">
        <v>74</v>
      </c>
      <c r="C87" s="40" t="s">
        <v>242</v>
      </c>
      <c r="D87" s="39">
        <v>21900901</v>
      </c>
    </row>
    <row r="88" spans="1:4" ht="37.5">
      <c r="A88" s="38" t="str">
        <f>+C88</f>
        <v xml:space="preserve">   Unloading of Rectifier</v>
      </c>
      <c r="B88" s="35" t="s">
        <v>75</v>
      </c>
      <c r="C88" s="40" t="s">
        <v>823</v>
      </c>
      <c r="D88" s="39">
        <v>22500</v>
      </c>
    </row>
    <row r="89" spans="1:4" ht="37.5">
      <c r="A89" s="38" t="str">
        <f>+C89&amp;","&amp;C90</f>
        <v xml:space="preserve">   Unloading of Rectifier,   Foundation Bolt for Rectifier</v>
      </c>
      <c r="B89" s="35" t="s">
        <v>76</v>
      </c>
      <c r="C89" s="40" t="s">
        <v>823</v>
      </c>
      <c r="D89" s="39">
        <v>22500</v>
      </c>
    </row>
    <row r="90" spans="1:4">
      <c r="A90" s="38"/>
      <c r="B90" s="35"/>
      <c r="C90" s="40" t="s">
        <v>880</v>
      </c>
      <c r="D90" s="39">
        <v>18266</v>
      </c>
    </row>
    <row r="91" spans="1:4">
      <c r="A91" s="38"/>
      <c r="B91" s="35" t="s">
        <v>77</v>
      </c>
      <c r="C91" s="46"/>
      <c r="D91" s="39"/>
    </row>
    <row r="92" spans="1:4">
      <c r="A92" s="38"/>
      <c r="B92" s="35" t="s">
        <v>73</v>
      </c>
      <c r="C92" s="46"/>
      <c r="D92" s="39"/>
    </row>
    <row r="93" spans="1:4" ht="37.5">
      <c r="A93" s="38" t="str">
        <f>+C93</f>
        <v xml:space="preserve">   Rectifier Transformer 23kA 690 Volts</v>
      </c>
      <c r="B93" s="35" t="s">
        <v>78</v>
      </c>
      <c r="C93" s="40" t="s">
        <v>824</v>
      </c>
      <c r="D93" s="39">
        <v>16870788</v>
      </c>
    </row>
    <row r="94" spans="1:4">
      <c r="A94" s="38" t="str">
        <f>+C94&amp;","&amp;C95</f>
        <v xml:space="preserve">   Erection of transformer,   MS insert plates</v>
      </c>
      <c r="B94" s="35" t="s">
        <v>79</v>
      </c>
      <c r="C94" s="40" t="s">
        <v>825</v>
      </c>
      <c r="D94" s="39">
        <v>83333</v>
      </c>
    </row>
    <row r="95" spans="1:4">
      <c r="A95" s="38"/>
      <c r="B95" s="35"/>
      <c r="C95" s="40" t="s">
        <v>881</v>
      </c>
      <c r="D95" s="39">
        <v>113827</v>
      </c>
    </row>
    <row r="96" spans="1:4" ht="37.5">
      <c r="A96" s="38" t="str">
        <f>+C96</f>
        <v xml:space="preserve">   Erection of transformer</v>
      </c>
      <c r="B96" s="35" t="s">
        <v>80</v>
      </c>
      <c r="C96" s="40" t="s">
        <v>825</v>
      </c>
      <c r="D96" s="39">
        <v>83333</v>
      </c>
    </row>
    <row r="97" spans="1:4" ht="37.5">
      <c r="A97" s="38" t="str">
        <f>+C97</f>
        <v xml:space="preserve">   Erection of transformer</v>
      </c>
      <c r="B97" s="35" t="s">
        <v>81</v>
      </c>
      <c r="C97" s="40" t="s">
        <v>825</v>
      </c>
      <c r="D97" s="39">
        <v>83333</v>
      </c>
    </row>
    <row r="98" spans="1:4">
      <c r="A98" s="38"/>
      <c r="B98" s="35" t="s">
        <v>82</v>
      </c>
      <c r="C98" s="46"/>
      <c r="D98" s="39"/>
    </row>
    <row r="99" spans="1:4" ht="37.5">
      <c r="A99" s="38"/>
      <c r="B99" s="35" t="s">
        <v>83</v>
      </c>
      <c r="C99" s="46"/>
      <c r="D99" s="39"/>
    </row>
    <row r="100" spans="1:4" ht="37.5">
      <c r="A100" s="38"/>
      <c r="B100" s="81" t="s">
        <v>84</v>
      </c>
      <c r="C100" s="46" t="s">
        <v>1121</v>
      </c>
      <c r="D100" s="39">
        <v>14942.528735632184</v>
      </c>
    </row>
    <row r="101" spans="1:4">
      <c r="A101" s="38"/>
      <c r="B101" s="47" t="s">
        <v>1084</v>
      </c>
      <c r="C101" s="46"/>
      <c r="D101" s="39"/>
    </row>
    <row r="102" spans="1:4">
      <c r="A102" s="38"/>
      <c r="B102" s="35" t="s">
        <v>85</v>
      </c>
      <c r="C102" s="46"/>
      <c r="D102" s="39"/>
    </row>
    <row r="103" spans="1:4" ht="37.5">
      <c r="A103" s="38"/>
      <c r="B103" s="35" t="s">
        <v>86</v>
      </c>
      <c r="C103" s="46"/>
      <c r="D103" s="39"/>
    </row>
    <row r="104" spans="1:4" ht="37.5">
      <c r="A104" s="38"/>
      <c r="B104" s="35" t="s">
        <v>87</v>
      </c>
      <c r="C104" s="46"/>
      <c r="D104" s="39"/>
    </row>
    <row r="105" spans="1:4" ht="37.5">
      <c r="A105" s="38"/>
      <c r="B105" s="81" t="s">
        <v>88</v>
      </c>
      <c r="C105" s="46" t="s">
        <v>1121</v>
      </c>
      <c r="D105" s="39">
        <v>14942.528735632184</v>
      </c>
    </row>
    <row r="106" spans="1:4" ht="56.25">
      <c r="A106" s="38"/>
      <c r="B106" s="81" t="s">
        <v>89</v>
      </c>
      <c r="C106" s="46" t="s">
        <v>1121</v>
      </c>
      <c r="D106" s="39">
        <v>14942.528735632184</v>
      </c>
    </row>
    <row r="107" spans="1:4" ht="37.5">
      <c r="A107" s="38" t="str">
        <f>+C107</f>
        <v xml:space="preserve">   Rectifier control room aluminum partition work etc</v>
      </c>
      <c r="B107" s="35" t="s">
        <v>90</v>
      </c>
      <c r="C107" s="40" t="s">
        <v>882</v>
      </c>
      <c r="D107" s="39">
        <v>410000</v>
      </c>
    </row>
    <row r="108" spans="1:4" ht="37.5">
      <c r="A108" s="38"/>
      <c r="B108" s="81" t="s">
        <v>91</v>
      </c>
      <c r="C108" s="46" t="s">
        <v>1121</v>
      </c>
      <c r="D108" s="39">
        <v>14942.528735632184</v>
      </c>
    </row>
    <row r="109" spans="1:4" ht="56.25">
      <c r="A109" s="38"/>
      <c r="B109" s="81" t="s">
        <v>92</v>
      </c>
      <c r="C109" s="46" t="s">
        <v>1121</v>
      </c>
      <c r="D109" s="39">
        <v>14942.528735632184</v>
      </c>
    </row>
    <row r="110" spans="1:4" ht="56.25">
      <c r="A110" s="38"/>
      <c r="B110" s="81" t="s">
        <v>93</v>
      </c>
      <c r="C110" s="46" t="s">
        <v>1121</v>
      </c>
      <c r="D110" s="39">
        <v>14942.528735632184</v>
      </c>
    </row>
    <row r="111" spans="1:4" ht="37.5">
      <c r="A111" s="38"/>
      <c r="B111" s="81" t="s">
        <v>94</v>
      </c>
      <c r="C111" s="46" t="s">
        <v>1121</v>
      </c>
      <c r="D111" s="39">
        <v>14942.528735632184</v>
      </c>
    </row>
    <row r="112" spans="1:4">
      <c r="A112" s="38"/>
      <c r="B112" s="81" t="s">
        <v>95</v>
      </c>
      <c r="C112" s="46" t="s">
        <v>1121</v>
      </c>
      <c r="D112" s="39">
        <v>14942.528735632184</v>
      </c>
    </row>
    <row r="113" spans="1:4" ht="37.5">
      <c r="A113" s="38"/>
      <c r="B113" s="81" t="s">
        <v>96</v>
      </c>
      <c r="C113" s="46" t="s">
        <v>1121</v>
      </c>
      <c r="D113" s="39">
        <v>14942.528735632184</v>
      </c>
    </row>
    <row r="114" spans="1:4">
      <c r="A114" s="38"/>
      <c r="B114" s="35" t="s">
        <v>97</v>
      </c>
      <c r="C114" s="46"/>
      <c r="D114" s="39"/>
    </row>
    <row r="115" spans="1:4" ht="37.5">
      <c r="A115" s="38"/>
      <c r="B115" s="35" t="s">
        <v>98</v>
      </c>
      <c r="C115" s="46"/>
      <c r="D115" s="39"/>
    </row>
    <row r="116" spans="1:4" ht="37.5">
      <c r="A116" s="38"/>
      <c r="B116" s="37" t="s">
        <v>99</v>
      </c>
      <c r="C116" s="46"/>
      <c r="D116" s="39"/>
    </row>
    <row r="117" spans="1:4">
      <c r="A117" s="38"/>
      <c r="B117" s="35" t="s">
        <v>100</v>
      </c>
      <c r="C117" s="46"/>
      <c r="D117" s="39"/>
    </row>
    <row r="118" spans="1:4" ht="37.5">
      <c r="A118" s="38" t="str">
        <f>+C118</f>
        <v xml:space="preserve">   Copper Busbar &amp; Accs at cell house side</v>
      </c>
      <c r="B118" s="35" t="s">
        <v>101</v>
      </c>
      <c r="C118" s="40" t="s">
        <v>826</v>
      </c>
      <c r="D118" s="39">
        <v>5299195</v>
      </c>
    </row>
    <row r="119" spans="1:4" ht="37.5">
      <c r="A119" s="38" t="str">
        <f>+C119</f>
        <v xml:space="preserve">   Copper Busbar &amp; Accs at rectifier side</v>
      </c>
      <c r="B119" s="35" t="s">
        <v>102</v>
      </c>
      <c r="C119" s="40" t="s">
        <v>827</v>
      </c>
      <c r="D119" s="39">
        <v>3415018</v>
      </c>
    </row>
    <row r="120" spans="1:4" ht="37.5">
      <c r="A120" s="38"/>
      <c r="B120" s="35" t="s">
        <v>103</v>
      </c>
      <c r="C120" s="46"/>
      <c r="D120" s="39"/>
    </row>
    <row r="121" spans="1:4">
      <c r="A121" s="38"/>
      <c r="B121" s="35" t="s">
        <v>104</v>
      </c>
      <c r="C121" s="46"/>
      <c r="D121" s="39"/>
    </row>
    <row r="122" spans="1:4" ht="37.5">
      <c r="A122" s="38"/>
      <c r="B122" s="35" t="s">
        <v>105</v>
      </c>
      <c r="C122" s="46"/>
      <c r="D122" s="39"/>
    </row>
    <row r="123" spans="1:4" ht="37.5">
      <c r="A123" s="38"/>
      <c r="B123" s="35" t="s">
        <v>106</v>
      </c>
      <c r="C123" s="46"/>
      <c r="D123" s="39"/>
    </row>
    <row r="124" spans="1:4" ht="37.5">
      <c r="A124" s="38"/>
      <c r="B124" s="35" t="s">
        <v>107</v>
      </c>
      <c r="C124" s="46"/>
      <c r="D124" s="39"/>
    </row>
    <row r="125" spans="1:4" ht="37.5">
      <c r="A125" s="38"/>
      <c r="B125" s="35" t="s">
        <v>108</v>
      </c>
      <c r="C125" s="46"/>
      <c r="D125" s="39"/>
    </row>
    <row r="126" spans="1:4">
      <c r="A126" s="38"/>
      <c r="B126" s="48" t="s">
        <v>1081</v>
      </c>
      <c r="C126" s="46"/>
      <c r="D126" s="39"/>
    </row>
    <row r="127" spans="1:4">
      <c r="A127" s="38"/>
      <c r="B127" s="49" t="s">
        <v>1085</v>
      </c>
      <c r="C127" s="46"/>
      <c r="D127" s="39"/>
    </row>
    <row r="128" spans="1:4">
      <c r="A128" s="38"/>
      <c r="B128" s="35" t="s">
        <v>110</v>
      </c>
      <c r="C128" s="46"/>
      <c r="D128" s="39"/>
    </row>
    <row r="129" spans="1:4">
      <c r="A129" s="38"/>
      <c r="B129" s="35" t="s">
        <v>111</v>
      </c>
      <c r="C129" s="46"/>
      <c r="D129" s="39"/>
    </row>
    <row r="130" spans="1:4" ht="37.5">
      <c r="A130" s="38"/>
      <c r="B130" s="81" t="s">
        <v>112</v>
      </c>
      <c r="C130" s="46" t="s">
        <v>1121</v>
      </c>
      <c r="D130" s="39">
        <v>14942.528735632184</v>
      </c>
    </row>
    <row r="131" spans="1:4" ht="37.5">
      <c r="A131" s="38"/>
      <c r="B131" s="81" t="s">
        <v>113</v>
      </c>
      <c r="C131" s="46" t="s">
        <v>1121</v>
      </c>
      <c r="D131" s="39">
        <v>14942.528735632184</v>
      </c>
    </row>
    <row r="132" spans="1:4">
      <c r="A132" s="38"/>
      <c r="B132" s="37" t="s">
        <v>114</v>
      </c>
      <c r="C132" s="46"/>
      <c r="D132" s="39"/>
    </row>
    <row r="133" spans="1:4">
      <c r="A133" s="38"/>
      <c r="B133" s="81" t="s">
        <v>115</v>
      </c>
      <c r="C133" s="46" t="s">
        <v>1121</v>
      </c>
      <c r="D133" s="39">
        <v>14942.528735632184</v>
      </c>
    </row>
    <row r="134" spans="1:4" ht="37.5">
      <c r="A134" s="38"/>
      <c r="B134" s="35" t="s">
        <v>116</v>
      </c>
      <c r="C134" s="46"/>
      <c r="D134" s="39"/>
    </row>
    <row r="135" spans="1:4" ht="37.5">
      <c r="A135" s="38"/>
      <c r="B135" s="35" t="s">
        <v>117</v>
      </c>
      <c r="C135" s="46"/>
      <c r="D135" s="39"/>
    </row>
    <row r="136" spans="1:4" ht="37.5">
      <c r="A136" s="38" t="str">
        <f>+C136</f>
        <v xml:space="preserve">   Electrical Miscellanous Civil Jobs</v>
      </c>
      <c r="B136" s="35" t="s">
        <v>118</v>
      </c>
      <c r="C136" s="40" t="s">
        <v>828</v>
      </c>
      <c r="D136" s="39">
        <v>321117</v>
      </c>
    </row>
    <row r="137" spans="1:4">
      <c r="A137" s="38"/>
      <c r="B137" s="81" t="s">
        <v>119</v>
      </c>
      <c r="C137" s="46" t="s">
        <v>1121</v>
      </c>
      <c r="D137" s="39">
        <v>14942.528735632184</v>
      </c>
    </row>
    <row r="138" spans="1:4">
      <c r="A138" s="38"/>
      <c r="B138" s="81" t="s">
        <v>120</v>
      </c>
      <c r="C138" s="46" t="s">
        <v>1121</v>
      </c>
      <c r="D138" s="39">
        <v>14942.528735632184</v>
      </c>
    </row>
    <row r="139" spans="1:4">
      <c r="A139" s="38"/>
      <c r="B139" s="81" t="s">
        <v>121</v>
      </c>
      <c r="C139" s="46" t="s">
        <v>1121</v>
      </c>
      <c r="D139" s="39">
        <v>14942.528735632184</v>
      </c>
    </row>
    <row r="140" spans="1:4">
      <c r="A140" s="38"/>
      <c r="B140" s="81" t="s">
        <v>122</v>
      </c>
      <c r="C140" s="46" t="s">
        <v>1121</v>
      </c>
      <c r="D140" s="39">
        <v>14942.528735632184</v>
      </c>
    </row>
    <row r="141" spans="1:4">
      <c r="A141" s="38"/>
      <c r="B141" s="81" t="s">
        <v>123</v>
      </c>
      <c r="C141" s="46" t="s">
        <v>1121</v>
      </c>
      <c r="D141" s="39">
        <v>14942.528735632184</v>
      </c>
    </row>
    <row r="142" spans="1:4">
      <c r="A142" s="38"/>
      <c r="B142" s="81" t="s">
        <v>124</v>
      </c>
      <c r="C142" s="46" t="s">
        <v>1121</v>
      </c>
      <c r="D142" s="39">
        <v>14942.528735632184</v>
      </c>
    </row>
    <row r="143" spans="1:4">
      <c r="A143" s="38"/>
      <c r="B143" s="81" t="s">
        <v>125</v>
      </c>
      <c r="C143" s="46" t="s">
        <v>1121</v>
      </c>
      <c r="D143" s="39">
        <v>14942.528735632184</v>
      </c>
    </row>
    <row r="144" spans="1:4">
      <c r="A144" s="38"/>
      <c r="B144" s="81" t="s">
        <v>126</v>
      </c>
      <c r="C144" s="46" t="s">
        <v>1121</v>
      </c>
      <c r="D144" s="39">
        <v>14942.528735632184</v>
      </c>
    </row>
    <row r="145" spans="1:4">
      <c r="A145" s="38"/>
      <c r="B145" s="81" t="s">
        <v>127</v>
      </c>
      <c r="C145" s="46" t="s">
        <v>1121</v>
      </c>
      <c r="D145" s="39">
        <v>14942.528735632184</v>
      </c>
    </row>
    <row r="146" spans="1:4">
      <c r="A146" s="38"/>
      <c r="B146" s="37" t="s">
        <v>128</v>
      </c>
      <c r="C146" s="46"/>
      <c r="D146" s="39"/>
    </row>
    <row r="147" spans="1:4">
      <c r="A147" s="38" t="str">
        <f>C148&amp;","&amp;C149</f>
        <v xml:space="preserve">   Electrical Miscellanous Civil Jobs,   Eletrical civil foundation</v>
      </c>
      <c r="B147" s="35" t="s">
        <v>129</v>
      </c>
      <c r="C147" s="40"/>
      <c r="D147" s="39"/>
    </row>
    <row r="148" spans="1:4" ht="37.5">
      <c r="A148" s="38"/>
      <c r="B148" s="35"/>
      <c r="C148" s="40" t="s">
        <v>828</v>
      </c>
      <c r="D148" s="39">
        <v>321117</v>
      </c>
    </row>
    <row r="149" spans="1:4">
      <c r="A149" s="38"/>
      <c r="B149" s="35"/>
      <c r="C149" s="40" t="s">
        <v>830</v>
      </c>
      <c r="D149" s="39">
        <v>273975</v>
      </c>
    </row>
    <row r="150" spans="1:4">
      <c r="A150" s="38" t="str">
        <f>C151&amp;","&amp;C152</f>
        <v xml:space="preserve">   Electrical Miscellanous Civil Jobs,   Eletrical civil foundation</v>
      </c>
      <c r="B150" s="35" t="s">
        <v>130</v>
      </c>
      <c r="C150" s="40"/>
      <c r="D150" s="39"/>
    </row>
    <row r="151" spans="1:4" ht="37.5">
      <c r="A151" s="38"/>
      <c r="B151" s="35"/>
      <c r="C151" s="40" t="s">
        <v>828</v>
      </c>
      <c r="D151" s="39">
        <v>321117</v>
      </c>
    </row>
    <row r="152" spans="1:4">
      <c r="A152" s="38"/>
      <c r="B152" s="35"/>
      <c r="C152" s="40" t="s">
        <v>830</v>
      </c>
      <c r="D152" s="39">
        <v>273975</v>
      </c>
    </row>
    <row r="153" spans="1:4" ht="37.5">
      <c r="A153" s="38" t="str">
        <f>+C153</f>
        <v xml:space="preserve">   Electrical Miscellanous Civil Jobs</v>
      </c>
      <c r="B153" s="35" t="s">
        <v>131</v>
      </c>
      <c r="C153" s="40" t="s">
        <v>828</v>
      </c>
      <c r="D153" s="39">
        <v>321117</v>
      </c>
    </row>
    <row r="154" spans="1:4">
      <c r="A154" s="38"/>
      <c r="B154" s="35" t="s">
        <v>132</v>
      </c>
      <c r="C154" s="50" t="s">
        <v>1113</v>
      </c>
      <c r="D154" s="39">
        <v>307437</v>
      </c>
    </row>
    <row r="155" spans="1:4" ht="37.5">
      <c r="A155" s="38"/>
      <c r="B155" s="81" t="s">
        <v>133</v>
      </c>
      <c r="C155" s="46" t="s">
        <v>1121</v>
      </c>
      <c r="D155" s="39">
        <v>14942.528735632184</v>
      </c>
    </row>
    <row r="156" spans="1:4">
      <c r="A156" s="38"/>
      <c r="B156" s="37" t="s">
        <v>134</v>
      </c>
      <c r="C156" s="46"/>
      <c r="D156" s="39"/>
    </row>
    <row r="157" spans="1:4">
      <c r="A157" s="38"/>
      <c r="B157" s="35" t="s">
        <v>135</v>
      </c>
      <c r="C157" s="46"/>
      <c r="D157" s="39"/>
    </row>
    <row r="158" spans="1:4" ht="56.25">
      <c r="A158" s="38"/>
      <c r="B158" s="35" t="s">
        <v>136</v>
      </c>
      <c r="C158" s="46"/>
      <c r="D158" s="39"/>
    </row>
    <row r="159" spans="1:4">
      <c r="A159" s="38"/>
      <c r="B159" s="81" t="s">
        <v>137</v>
      </c>
      <c r="C159" s="46" t="s">
        <v>1124</v>
      </c>
      <c r="D159" s="39">
        <v>613500</v>
      </c>
    </row>
    <row r="160" spans="1:4" ht="37.5">
      <c r="A160" s="38"/>
      <c r="B160" s="81" t="s">
        <v>138</v>
      </c>
      <c r="C160" s="46" t="s">
        <v>1121</v>
      </c>
      <c r="D160" s="39">
        <v>14942.528735632184</v>
      </c>
    </row>
    <row r="161" spans="1:4">
      <c r="A161" s="38"/>
      <c r="B161" s="35"/>
      <c r="C161" s="46" t="s">
        <v>1124</v>
      </c>
      <c r="D161" s="39">
        <v>613500</v>
      </c>
    </row>
    <row r="162" spans="1:4">
      <c r="A162" s="38"/>
      <c r="B162" s="37" t="s">
        <v>139</v>
      </c>
      <c r="C162" s="20"/>
      <c r="D162" s="20"/>
    </row>
    <row r="163" spans="1:4">
      <c r="A163" s="38" t="str">
        <f>+C163&amp;","&amp;C164</f>
        <v xml:space="preserve">   Main PCC - HT room,   Aux PCC - HT room</v>
      </c>
      <c r="B163" s="35" t="s">
        <v>140</v>
      </c>
      <c r="C163" s="40" t="s">
        <v>831</v>
      </c>
      <c r="D163" s="39">
        <v>3900731</v>
      </c>
    </row>
    <row r="164" spans="1:4">
      <c r="A164" s="38"/>
      <c r="B164" s="35"/>
      <c r="C164" s="40" t="s">
        <v>832</v>
      </c>
      <c r="D164" s="39">
        <v>698348</v>
      </c>
    </row>
    <row r="165" spans="1:4">
      <c r="A165" s="38"/>
      <c r="B165" s="81" t="s">
        <v>141</v>
      </c>
      <c r="C165" s="46" t="s">
        <v>1121</v>
      </c>
      <c r="D165" s="39">
        <v>14942.528735632184</v>
      </c>
    </row>
    <row r="166" spans="1:4" ht="37.5">
      <c r="A166" s="38"/>
      <c r="B166" s="81" t="s">
        <v>142</v>
      </c>
      <c r="C166" s="46" t="s">
        <v>1121</v>
      </c>
      <c r="D166" s="39">
        <v>14942.528735632184</v>
      </c>
    </row>
    <row r="167" spans="1:4">
      <c r="A167" s="38"/>
      <c r="B167" s="81" t="s">
        <v>143</v>
      </c>
      <c r="C167" s="46" t="s">
        <v>1121</v>
      </c>
      <c r="D167" s="39">
        <v>14942.528735632184</v>
      </c>
    </row>
    <row r="168" spans="1:4" ht="37.5">
      <c r="A168" s="38"/>
      <c r="B168" s="81" t="s">
        <v>144</v>
      </c>
      <c r="C168" s="46" t="s">
        <v>1121</v>
      </c>
      <c r="D168" s="39">
        <v>14942.528735632184</v>
      </c>
    </row>
    <row r="169" spans="1:4">
      <c r="A169" s="38"/>
      <c r="B169" s="81" t="s">
        <v>145</v>
      </c>
      <c r="C169" s="46" t="s">
        <v>1121</v>
      </c>
      <c r="D169" s="39">
        <v>14942.528735632184</v>
      </c>
    </row>
    <row r="170" spans="1:4">
      <c r="A170" s="38"/>
      <c r="B170" s="81" t="s">
        <v>146</v>
      </c>
      <c r="C170" s="46" t="s">
        <v>1121</v>
      </c>
      <c r="D170" s="39">
        <v>14942.528735632184</v>
      </c>
    </row>
    <row r="171" spans="1:4">
      <c r="A171" s="38"/>
      <c r="B171" s="81" t="s">
        <v>147</v>
      </c>
      <c r="C171" s="46" t="s">
        <v>1121</v>
      </c>
      <c r="D171" s="39">
        <v>14942.528735632184</v>
      </c>
    </row>
    <row r="172" spans="1:4">
      <c r="A172" s="38"/>
      <c r="B172" s="81" t="s">
        <v>148</v>
      </c>
      <c r="C172" s="46" t="s">
        <v>1121</v>
      </c>
      <c r="D172" s="39">
        <v>14942.528735632184</v>
      </c>
    </row>
    <row r="173" spans="1:4" ht="37.5">
      <c r="A173" s="38"/>
      <c r="B173" s="81" t="s">
        <v>149</v>
      </c>
      <c r="C173" s="46" t="s">
        <v>1121</v>
      </c>
      <c r="D173" s="39">
        <v>14942.528735632184</v>
      </c>
    </row>
    <row r="174" spans="1:4" ht="37.5">
      <c r="A174" s="38"/>
      <c r="B174" s="81" t="s">
        <v>150</v>
      </c>
      <c r="C174" s="46" t="s">
        <v>1121</v>
      </c>
      <c r="D174" s="39">
        <v>14942.528735632184</v>
      </c>
    </row>
    <row r="175" spans="1:4" ht="37.5">
      <c r="A175" s="38"/>
      <c r="B175" s="81" t="s">
        <v>151</v>
      </c>
      <c r="C175" s="46" t="s">
        <v>1121</v>
      </c>
      <c r="D175" s="39">
        <v>14942.528735632184</v>
      </c>
    </row>
    <row r="176" spans="1:4">
      <c r="A176" s="38"/>
      <c r="B176" s="81" t="s">
        <v>152</v>
      </c>
      <c r="C176" s="46" t="s">
        <v>1121</v>
      </c>
      <c r="D176" s="39">
        <v>14942.528735632184</v>
      </c>
    </row>
    <row r="177" spans="1:4">
      <c r="A177" s="38"/>
      <c r="B177" s="81" t="s">
        <v>148</v>
      </c>
      <c r="C177" s="46" t="s">
        <v>1121</v>
      </c>
      <c r="D177" s="39">
        <v>14942.528735632184</v>
      </c>
    </row>
    <row r="178" spans="1:4" ht="37.5">
      <c r="A178" s="38"/>
      <c r="B178" s="81" t="s">
        <v>153</v>
      </c>
      <c r="C178" s="46" t="s">
        <v>1121</v>
      </c>
      <c r="D178" s="39">
        <v>14942.528735632184</v>
      </c>
    </row>
    <row r="179" spans="1:4">
      <c r="A179" s="38"/>
      <c r="B179" s="37" t="s">
        <v>154</v>
      </c>
      <c r="C179" s="46"/>
      <c r="D179" s="39"/>
    </row>
    <row r="180" spans="1:4">
      <c r="A180" s="38"/>
      <c r="B180" s="35" t="s">
        <v>155</v>
      </c>
      <c r="C180" s="46"/>
      <c r="D180" s="39"/>
    </row>
    <row r="181" spans="1:4" ht="56.25">
      <c r="A181" s="38" t="str">
        <f>+C181</f>
        <v xml:space="preserve">   Electrical Miscellanous Civil Jobs</v>
      </c>
      <c r="B181" s="35" t="s">
        <v>156</v>
      </c>
      <c r="C181" s="40" t="s">
        <v>828</v>
      </c>
      <c r="D181" s="39">
        <v>321117</v>
      </c>
    </row>
    <row r="182" spans="1:4">
      <c r="A182" s="38" t="str">
        <f>+C182</f>
        <v xml:space="preserve">   MCC -1 - Brine plant</v>
      </c>
      <c r="B182" s="35" t="s">
        <v>157</v>
      </c>
      <c r="C182" s="40" t="s">
        <v>833</v>
      </c>
      <c r="D182" s="39">
        <v>582809</v>
      </c>
    </row>
    <row r="183" spans="1:4">
      <c r="A183" s="38"/>
      <c r="B183" s="81" t="s">
        <v>158</v>
      </c>
      <c r="C183" s="46" t="s">
        <v>1121</v>
      </c>
      <c r="D183" s="39">
        <v>14942.528735632184</v>
      </c>
    </row>
    <row r="184" spans="1:4">
      <c r="A184" s="38"/>
      <c r="B184" s="81" t="s">
        <v>159</v>
      </c>
      <c r="C184" s="46" t="s">
        <v>1121</v>
      </c>
      <c r="D184" s="39">
        <v>14942.528735632184</v>
      </c>
    </row>
    <row r="185" spans="1:4">
      <c r="A185" s="38"/>
      <c r="B185" s="81" t="s">
        <v>160</v>
      </c>
      <c r="C185" s="46" t="s">
        <v>1121</v>
      </c>
      <c r="D185" s="39">
        <v>14942.528735632184</v>
      </c>
    </row>
    <row r="186" spans="1:4" ht="37.5">
      <c r="A186" s="38"/>
      <c r="B186" s="81" t="s">
        <v>161</v>
      </c>
      <c r="C186" s="46" t="s">
        <v>1121</v>
      </c>
      <c r="D186" s="39">
        <v>14942.528735632184</v>
      </c>
    </row>
    <row r="187" spans="1:4" ht="37.5">
      <c r="A187" s="38"/>
      <c r="B187" s="81" t="s">
        <v>162</v>
      </c>
      <c r="C187" s="46" t="s">
        <v>1121</v>
      </c>
      <c r="D187" s="39">
        <v>14942.528735632184</v>
      </c>
    </row>
    <row r="188" spans="1:4" ht="37.5">
      <c r="A188" s="38"/>
      <c r="B188" s="35" t="s">
        <v>163</v>
      </c>
      <c r="C188" s="46"/>
      <c r="D188" s="39"/>
    </row>
    <row r="189" spans="1:4">
      <c r="A189" s="38"/>
      <c r="B189" s="37" t="s">
        <v>164</v>
      </c>
      <c r="C189" s="46"/>
      <c r="D189" s="39"/>
    </row>
    <row r="190" spans="1:4" ht="37.5">
      <c r="A190" s="38" t="str">
        <f>+C190</f>
        <v xml:space="preserve">   Electrical Miscellanous Civil Jobs</v>
      </c>
      <c r="B190" s="35" t="s">
        <v>165</v>
      </c>
      <c r="C190" s="40" t="s">
        <v>828</v>
      </c>
      <c r="D190" s="39">
        <v>321117</v>
      </c>
    </row>
    <row r="191" spans="1:4" ht="37.5">
      <c r="A191" s="38" t="str">
        <f>+C191</f>
        <v xml:space="preserve">   Electrical Miscellanous Civil Jobs</v>
      </c>
      <c r="B191" s="35" t="s">
        <v>166</v>
      </c>
      <c r="C191" s="40" t="s">
        <v>828</v>
      </c>
      <c r="D191" s="39">
        <v>321117</v>
      </c>
    </row>
    <row r="192" spans="1:4" ht="37.5">
      <c r="A192" s="38" t="str">
        <f>+C192</f>
        <v xml:space="preserve">   MCC - 3A - DG extension room</v>
      </c>
      <c r="B192" s="35" t="s">
        <v>167</v>
      </c>
      <c r="C192" s="40" t="s">
        <v>834</v>
      </c>
      <c r="D192" s="39">
        <v>593034</v>
      </c>
    </row>
    <row r="193" spans="1:4">
      <c r="A193" s="38"/>
      <c r="B193" s="81" t="s">
        <v>158</v>
      </c>
      <c r="C193" s="46" t="s">
        <v>1121</v>
      </c>
      <c r="D193" s="39">
        <v>14942.528735632184</v>
      </c>
    </row>
    <row r="194" spans="1:4">
      <c r="A194" s="38"/>
      <c r="B194" s="81" t="s">
        <v>168</v>
      </c>
      <c r="C194" s="46" t="s">
        <v>1121</v>
      </c>
      <c r="D194" s="39">
        <v>14942.528735632184</v>
      </c>
    </row>
    <row r="195" spans="1:4">
      <c r="A195" s="38"/>
      <c r="B195" s="81" t="s">
        <v>160</v>
      </c>
      <c r="C195" s="46" t="s">
        <v>1121</v>
      </c>
      <c r="D195" s="39">
        <v>14942.528735632184</v>
      </c>
    </row>
    <row r="196" spans="1:4" ht="37.5">
      <c r="A196" s="38"/>
      <c r="B196" s="81" t="s">
        <v>169</v>
      </c>
      <c r="C196" s="46" t="s">
        <v>1121</v>
      </c>
      <c r="D196" s="39">
        <v>14942.528735632184</v>
      </c>
    </row>
    <row r="197" spans="1:4" ht="37.5">
      <c r="A197" s="38"/>
      <c r="B197" s="81" t="s">
        <v>170</v>
      </c>
      <c r="C197" s="46" t="s">
        <v>1121</v>
      </c>
      <c r="D197" s="39">
        <v>14942.528735632184</v>
      </c>
    </row>
    <row r="198" spans="1:4" ht="37.5">
      <c r="A198" s="38"/>
      <c r="B198" s="35" t="s">
        <v>163</v>
      </c>
      <c r="C198" s="46"/>
      <c r="D198" s="39"/>
    </row>
    <row r="199" spans="1:4">
      <c r="A199" s="38"/>
      <c r="B199" s="37" t="s">
        <v>171</v>
      </c>
      <c r="C199" s="46"/>
      <c r="D199" s="39"/>
    </row>
    <row r="200" spans="1:4">
      <c r="A200" s="38" t="str">
        <f>+C200</f>
        <v xml:space="preserve">   MCC- 3 - DG room</v>
      </c>
      <c r="B200" s="35" t="s">
        <v>172</v>
      </c>
      <c r="C200" s="40" t="s">
        <v>835</v>
      </c>
      <c r="D200" s="39">
        <v>725955</v>
      </c>
    </row>
    <row r="201" spans="1:4" ht="37.5">
      <c r="A201" s="38"/>
      <c r="B201" s="35" t="s">
        <v>173</v>
      </c>
      <c r="C201" s="46"/>
      <c r="D201" s="39"/>
    </row>
    <row r="202" spans="1:4">
      <c r="A202" s="38"/>
      <c r="B202" s="35" t="s">
        <v>174</v>
      </c>
      <c r="C202" s="46"/>
      <c r="D202" s="39"/>
    </row>
    <row r="203" spans="1:4">
      <c r="A203" s="38"/>
      <c r="B203" s="81" t="s">
        <v>158</v>
      </c>
      <c r="C203" s="46" t="s">
        <v>1121</v>
      </c>
      <c r="D203" s="39">
        <v>14942.528735632184</v>
      </c>
    </row>
    <row r="204" spans="1:4">
      <c r="A204" s="38"/>
      <c r="B204" s="81" t="s">
        <v>175</v>
      </c>
      <c r="C204" s="46" t="s">
        <v>1121</v>
      </c>
      <c r="D204" s="39">
        <v>14942.528735632184</v>
      </c>
    </row>
    <row r="205" spans="1:4">
      <c r="A205" s="38"/>
      <c r="B205" s="81" t="s">
        <v>160</v>
      </c>
      <c r="C205" s="46" t="s">
        <v>1121</v>
      </c>
      <c r="D205" s="39">
        <v>14942.528735632184</v>
      </c>
    </row>
    <row r="206" spans="1:4" ht="37.5">
      <c r="A206" s="38"/>
      <c r="B206" s="81" t="s">
        <v>170</v>
      </c>
      <c r="C206" s="46" t="s">
        <v>1121</v>
      </c>
      <c r="D206" s="39">
        <v>14942.528735632184</v>
      </c>
    </row>
    <row r="207" spans="1:4" ht="37.5">
      <c r="A207" s="38"/>
      <c r="B207" s="35" t="s">
        <v>163</v>
      </c>
      <c r="C207" s="46"/>
      <c r="D207" s="39"/>
    </row>
    <row r="208" spans="1:4">
      <c r="A208" s="38"/>
      <c r="B208" s="37" t="s">
        <v>176</v>
      </c>
      <c r="C208" s="46"/>
      <c r="D208" s="39"/>
    </row>
    <row r="209" spans="1:4" ht="37.5">
      <c r="A209" s="38"/>
      <c r="B209" s="35" t="s">
        <v>177</v>
      </c>
      <c r="C209" s="46"/>
      <c r="D209" s="39"/>
    </row>
    <row r="210" spans="1:4">
      <c r="A210" s="38" t="str">
        <f>+C210</f>
        <v xml:space="preserve">   MCC - 4 - Boiler House</v>
      </c>
      <c r="B210" s="35" t="s">
        <v>178</v>
      </c>
      <c r="C210" s="40" t="s">
        <v>836</v>
      </c>
      <c r="D210" s="39">
        <v>531685</v>
      </c>
    </row>
    <row r="211" spans="1:4">
      <c r="A211" s="38"/>
      <c r="B211" s="35" t="s">
        <v>158</v>
      </c>
      <c r="C211" s="46" t="s">
        <v>1121</v>
      </c>
      <c r="D211" s="39">
        <v>14942.528735632184</v>
      </c>
    </row>
    <row r="212" spans="1:4">
      <c r="A212" s="38"/>
      <c r="B212" s="35" t="s">
        <v>179</v>
      </c>
      <c r="C212" s="46" t="s">
        <v>1121</v>
      </c>
      <c r="D212" s="39">
        <v>14942.528735632184</v>
      </c>
    </row>
    <row r="213" spans="1:4">
      <c r="A213" s="38"/>
      <c r="B213" s="35" t="s">
        <v>160</v>
      </c>
      <c r="C213" s="46" t="s">
        <v>1121</v>
      </c>
      <c r="D213" s="39">
        <v>14942.528735632184</v>
      </c>
    </row>
    <row r="214" spans="1:4" ht="37.5">
      <c r="A214" s="38"/>
      <c r="B214" s="35" t="s">
        <v>170</v>
      </c>
      <c r="C214" s="46" t="s">
        <v>1121</v>
      </c>
      <c r="D214" s="39">
        <v>14942.528735632184</v>
      </c>
    </row>
    <row r="215" spans="1:4" ht="37.5">
      <c r="A215" s="38"/>
      <c r="B215" s="35" t="s">
        <v>163</v>
      </c>
      <c r="C215" s="46"/>
      <c r="D215" s="39"/>
    </row>
    <row r="216" spans="1:4">
      <c r="A216" s="38"/>
      <c r="B216" s="37" t="s">
        <v>180</v>
      </c>
      <c r="C216" s="46"/>
      <c r="D216" s="39"/>
    </row>
    <row r="217" spans="1:4" ht="56.25">
      <c r="A217" s="38" t="str">
        <f>+C217</f>
        <v xml:space="preserve">   Electrical Miscellanous Civil Jobs</v>
      </c>
      <c r="B217" s="35" t="s">
        <v>181</v>
      </c>
      <c r="C217" s="40" t="s">
        <v>828</v>
      </c>
      <c r="D217" s="39">
        <v>321117</v>
      </c>
    </row>
    <row r="218" spans="1:4" ht="37.5">
      <c r="A218" s="38" t="str">
        <f>+C218</f>
        <v xml:space="preserve">   Electrical Miscellanous Civil Jobs</v>
      </c>
      <c r="B218" s="35" t="s">
        <v>182</v>
      </c>
      <c r="C218" s="40" t="s">
        <v>828</v>
      </c>
      <c r="D218" s="39">
        <v>321117</v>
      </c>
    </row>
    <row r="219" spans="1:4" ht="37.5">
      <c r="A219" s="38" t="str">
        <f>+C219</f>
        <v xml:space="preserve">   MCC - 6 - Mechanical Work shop</v>
      </c>
      <c r="B219" s="35" t="s">
        <v>183</v>
      </c>
      <c r="C219" s="40" t="s">
        <v>837</v>
      </c>
      <c r="D219" s="39">
        <v>961124</v>
      </c>
    </row>
    <row r="220" spans="1:4">
      <c r="A220" s="38"/>
      <c r="B220" s="81" t="s">
        <v>158</v>
      </c>
      <c r="C220" s="46" t="s">
        <v>1121</v>
      </c>
      <c r="D220" s="39">
        <v>14942.528735632184</v>
      </c>
    </row>
    <row r="221" spans="1:4">
      <c r="A221" s="38"/>
      <c r="B221" s="81" t="s">
        <v>184</v>
      </c>
      <c r="C221" s="46" t="s">
        <v>1121</v>
      </c>
      <c r="D221" s="39">
        <v>14942.528735632184</v>
      </c>
    </row>
    <row r="222" spans="1:4">
      <c r="A222" s="38"/>
      <c r="B222" s="81" t="s">
        <v>160</v>
      </c>
      <c r="C222" s="46" t="s">
        <v>1121</v>
      </c>
      <c r="D222" s="39">
        <v>14942.528735632184</v>
      </c>
    </row>
    <row r="223" spans="1:4" ht="37.5">
      <c r="A223" s="38"/>
      <c r="B223" s="81" t="s">
        <v>185</v>
      </c>
      <c r="C223" s="46" t="s">
        <v>1121</v>
      </c>
      <c r="D223" s="39">
        <v>14942.528735632184</v>
      </c>
    </row>
    <row r="224" spans="1:4" ht="37.5">
      <c r="A224" s="38"/>
      <c r="B224" s="81" t="s">
        <v>186</v>
      </c>
      <c r="C224" s="46" t="s">
        <v>1121</v>
      </c>
      <c r="D224" s="39">
        <v>14942.528735632184</v>
      </c>
    </row>
    <row r="225" spans="1:4" ht="37.5">
      <c r="A225" s="38"/>
      <c r="B225" s="35" t="s">
        <v>163</v>
      </c>
      <c r="C225" s="46"/>
      <c r="D225" s="39"/>
    </row>
    <row r="226" spans="1:4">
      <c r="A226" s="38"/>
      <c r="B226" s="37" t="s">
        <v>187</v>
      </c>
      <c r="C226" s="46"/>
      <c r="D226" s="39"/>
    </row>
    <row r="227" spans="1:4">
      <c r="A227" s="38" t="str">
        <f>+C227</f>
        <v xml:space="preserve">   MCC - 10 - Boiler House</v>
      </c>
      <c r="B227" s="35" t="s">
        <v>188</v>
      </c>
      <c r="C227" s="40" t="s">
        <v>838</v>
      </c>
      <c r="D227" s="51">
        <v>449888</v>
      </c>
    </row>
    <row r="228" spans="1:4" ht="37.5">
      <c r="A228" s="38"/>
      <c r="B228" s="35" t="s">
        <v>189</v>
      </c>
      <c r="C228" s="46"/>
      <c r="D228" s="39"/>
    </row>
    <row r="229" spans="1:4">
      <c r="A229" s="38"/>
      <c r="B229" s="35" t="s">
        <v>190</v>
      </c>
      <c r="C229" s="46"/>
      <c r="D229" s="39"/>
    </row>
    <row r="230" spans="1:4">
      <c r="A230" s="38"/>
      <c r="B230" s="81" t="s">
        <v>158</v>
      </c>
      <c r="C230" s="46" t="s">
        <v>1121</v>
      </c>
      <c r="D230" s="39">
        <v>14942.528735632184</v>
      </c>
    </row>
    <row r="231" spans="1:4">
      <c r="A231" s="38"/>
      <c r="B231" s="81" t="s">
        <v>191</v>
      </c>
      <c r="C231" s="46" t="s">
        <v>1121</v>
      </c>
      <c r="D231" s="39">
        <v>14942.528735632184</v>
      </c>
    </row>
    <row r="232" spans="1:4">
      <c r="A232" s="38"/>
      <c r="B232" s="81" t="s">
        <v>160</v>
      </c>
      <c r="C232" s="46" t="s">
        <v>1121</v>
      </c>
      <c r="D232" s="39">
        <v>14942.528735632184</v>
      </c>
    </row>
    <row r="233" spans="1:4" ht="37.5">
      <c r="A233" s="38"/>
      <c r="B233" s="81" t="s">
        <v>170</v>
      </c>
      <c r="C233" s="46" t="s">
        <v>1121</v>
      </c>
      <c r="D233" s="39">
        <v>14942.528735632184</v>
      </c>
    </row>
    <row r="234" spans="1:4" ht="37.5">
      <c r="A234" s="38"/>
      <c r="B234" s="35" t="s">
        <v>163</v>
      </c>
      <c r="C234" s="46"/>
      <c r="D234" s="39"/>
    </row>
    <row r="235" spans="1:4">
      <c r="A235" s="38"/>
      <c r="B235" s="37" t="s">
        <v>192</v>
      </c>
      <c r="C235" s="46"/>
      <c r="D235" s="39"/>
    </row>
    <row r="236" spans="1:4">
      <c r="A236" s="38" t="str">
        <f>+C236</f>
        <v xml:space="preserve">   MCC-12 - Brine Plant</v>
      </c>
      <c r="B236" s="35" t="s">
        <v>193</v>
      </c>
      <c r="C236" s="40" t="s">
        <v>839</v>
      </c>
      <c r="D236" s="39">
        <v>449888</v>
      </c>
    </row>
    <row r="237" spans="1:4">
      <c r="A237" s="38"/>
      <c r="B237" s="81" t="s">
        <v>158</v>
      </c>
      <c r="C237" s="46" t="s">
        <v>1121</v>
      </c>
      <c r="D237" s="39">
        <v>14942.528735632184</v>
      </c>
    </row>
    <row r="238" spans="1:4">
      <c r="A238" s="38"/>
      <c r="B238" s="81" t="s">
        <v>194</v>
      </c>
      <c r="C238" s="46" t="s">
        <v>1121</v>
      </c>
      <c r="D238" s="39">
        <v>14942.528735632184</v>
      </c>
    </row>
    <row r="239" spans="1:4">
      <c r="A239" s="38"/>
      <c r="B239" s="81" t="s">
        <v>160</v>
      </c>
      <c r="C239" s="46" t="s">
        <v>1121</v>
      </c>
      <c r="D239" s="39">
        <v>14942.528735632184</v>
      </c>
    </row>
    <row r="240" spans="1:4" ht="37.5">
      <c r="A240" s="38"/>
      <c r="B240" s="81" t="s">
        <v>195</v>
      </c>
      <c r="C240" s="46" t="s">
        <v>1121</v>
      </c>
      <c r="D240" s="39">
        <v>14942.528735632184</v>
      </c>
    </row>
    <row r="241" spans="1:4" ht="37.5">
      <c r="A241" s="38"/>
      <c r="B241" s="81" t="s">
        <v>170</v>
      </c>
      <c r="C241" s="46" t="s">
        <v>1121</v>
      </c>
      <c r="D241" s="39">
        <v>14942.528735632184</v>
      </c>
    </row>
    <row r="242" spans="1:4" ht="37.5">
      <c r="A242" s="38"/>
      <c r="B242" s="35" t="s">
        <v>163</v>
      </c>
      <c r="C242" s="46"/>
      <c r="D242" s="39"/>
    </row>
    <row r="243" spans="1:4">
      <c r="A243" s="38"/>
      <c r="B243" s="37" t="s">
        <v>196</v>
      </c>
      <c r="C243" s="46"/>
      <c r="D243" s="39"/>
    </row>
    <row r="244" spans="1:4">
      <c r="A244" s="38"/>
      <c r="B244" s="35" t="s">
        <v>465</v>
      </c>
      <c r="C244" s="46"/>
      <c r="D244" s="39"/>
    </row>
    <row r="245" spans="1:4">
      <c r="A245" s="38"/>
      <c r="B245" s="81" t="s">
        <v>466</v>
      </c>
      <c r="C245" s="46" t="s">
        <v>1121</v>
      </c>
      <c r="D245" s="39">
        <v>14942.528735632184</v>
      </c>
    </row>
    <row r="246" spans="1:4">
      <c r="A246" s="38"/>
      <c r="B246" s="35" t="s">
        <v>467</v>
      </c>
      <c r="C246" s="46"/>
      <c r="D246" s="39"/>
    </row>
    <row r="247" spans="1:4" ht="19.5" thickBot="1">
      <c r="A247" s="38"/>
      <c r="B247" s="38"/>
      <c r="C247" s="45" t="s">
        <v>1095</v>
      </c>
      <c r="D247" s="52">
        <f>+SUM(D2:D246)</f>
        <v>85064220.000000343</v>
      </c>
    </row>
    <row r="248" spans="1:4" ht="19.5" thickTop="1"/>
    <row r="250" spans="1:4" ht="26.25">
      <c r="C250" s="33" t="s">
        <v>1112</v>
      </c>
    </row>
    <row r="252" spans="1:4">
      <c r="C252" s="20" t="s">
        <v>1096</v>
      </c>
      <c r="D252" s="22">
        <v>0</v>
      </c>
    </row>
    <row r="253" spans="1:4">
      <c r="C253" s="20" t="s">
        <v>1097</v>
      </c>
      <c r="D253" s="22">
        <f>+'Py Brine'!D100</f>
        <v>28379633.615864526</v>
      </c>
    </row>
    <row r="254" spans="1:4">
      <c r="C254" s="20" t="s">
        <v>1098</v>
      </c>
      <c r="D254" s="22">
        <f>+D247</f>
        <v>85064220.000000343</v>
      </c>
    </row>
    <row r="255" spans="1:4">
      <c r="C255" s="20" t="s">
        <v>1099</v>
      </c>
      <c r="D255" s="22">
        <f>+Utilities!D89</f>
        <v>14313898.978609631</v>
      </c>
    </row>
    <row r="256" spans="1:4">
      <c r="C256" s="20" t="s">
        <v>1100</v>
      </c>
      <c r="D256" s="22">
        <f>+Hypo!D115</f>
        <v>11584984.283422463</v>
      </c>
    </row>
    <row r="257" spans="3:4">
      <c r="C257" s="20" t="s">
        <v>1101</v>
      </c>
      <c r="D257" s="22">
        <f>+'Dry Cl2 handling'!D67</f>
        <v>13856420.208912658</v>
      </c>
    </row>
    <row r="258" spans="3:4">
      <c r="C258" s="20" t="s">
        <v>1102</v>
      </c>
      <c r="D258" s="22">
        <f>+'Cl2 - H2 handling'!D223</f>
        <v>39495521.055436715</v>
      </c>
    </row>
    <row r="259" spans="3:4">
      <c r="C259" s="20" t="s">
        <v>1103</v>
      </c>
      <c r="D259" s="22">
        <f>+'Cell House'!D293</f>
        <v>200742525.90855631</v>
      </c>
    </row>
    <row r="260" spans="3:4">
      <c r="C260" s="20" t="s">
        <v>1104</v>
      </c>
      <c r="D260" s="22">
        <f>+'Sc. Brine'!D100</f>
        <v>17606830.115864534</v>
      </c>
    </row>
    <row r="261" spans="3:4">
      <c r="C261" s="20" t="s">
        <v>1105</v>
      </c>
      <c r="D261" s="22">
        <v>0</v>
      </c>
    </row>
    <row r="262" spans="3:4">
      <c r="C262" s="20" t="s">
        <v>1106</v>
      </c>
      <c r="D262" s="34">
        <f>+Insrtm.!D244</f>
        <v>25351806</v>
      </c>
    </row>
    <row r="263" spans="3:4">
      <c r="C263" s="27" t="s">
        <v>1107</v>
      </c>
      <c r="D263" s="23">
        <f>SUM(D252:D262)</f>
        <v>436395840.16666722</v>
      </c>
    </row>
    <row r="264" spans="3:4">
      <c r="C264" s="20" t="s">
        <v>1108</v>
      </c>
      <c r="D264" s="34">
        <f>+[1]WBS!$C$1488</f>
        <v>87389355.000000104</v>
      </c>
    </row>
    <row r="265" spans="3:4">
      <c r="C265" s="20" t="s">
        <v>1109</v>
      </c>
      <c r="D265" s="22">
        <f>+D263+D264</f>
        <v>523785195.16666734</v>
      </c>
    </row>
    <row r="266" spans="3:4">
      <c r="C266" s="20" t="s">
        <v>1110</v>
      </c>
      <c r="D266" s="22">
        <f>+[1]Resource!$E$1090</f>
        <v>436720236.00000018</v>
      </c>
    </row>
    <row r="267" spans="3:4" ht="19.5" thickBot="1">
      <c r="C267" s="27" t="s">
        <v>1111</v>
      </c>
      <c r="D267" s="31">
        <f>+D265-D266</f>
        <v>87064959.166667163</v>
      </c>
    </row>
    <row r="268" spans="3:4" ht="19.5" thickTop="1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0"/>
  <sheetViews>
    <sheetView workbookViewId="0"/>
  </sheetViews>
  <sheetFormatPr defaultRowHeight="15"/>
  <cols>
    <col min="1" max="1" width="15.140625" bestFit="1" customWidth="1"/>
    <col min="2" max="2" width="45.5703125" customWidth="1"/>
    <col min="3" max="3" width="36.7109375" style="28" customWidth="1"/>
    <col min="4" max="4" width="13.28515625" style="29" bestFit="1" customWidth="1"/>
  </cols>
  <sheetData>
    <row r="1" spans="1:4" ht="18.75">
      <c r="A1" s="53" t="s">
        <v>1080</v>
      </c>
      <c r="B1" s="37" t="s">
        <v>235</v>
      </c>
      <c r="C1" s="54" t="s">
        <v>1076</v>
      </c>
      <c r="D1" s="55" t="s">
        <v>1077</v>
      </c>
    </row>
    <row r="2" spans="1:4" ht="15.75">
      <c r="A2" s="53"/>
      <c r="B2" s="56" t="s">
        <v>668</v>
      </c>
      <c r="C2" s="54"/>
      <c r="D2" s="55"/>
    </row>
    <row r="3" spans="1:4" ht="15.75">
      <c r="A3" s="53"/>
      <c r="B3" s="56" t="s">
        <v>786</v>
      </c>
      <c r="C3" s="54"/>
      <c r="D3" s="55"/>
    </row>
    <row r="4" spans="1:4" ht="27">
      <c r="A4" s="53" t="str">
        <f>+C4</f>
        <v xml:space="preserve">   Foundation for Chiller 210 TR &amp; N2 Generator Unit</v>
      </c>
      <c r="B4" s="49" t="s">
        <v>530</v>
      </c>
      <c r="C4" s="50" t="s">
        <v>1072</v>
      </c>
      <c r="D4" s="55">
        <v>60317.090909090912</v>
      </c>
    </row>
    <row r="5" spans="1:4">
      <c r="A5" s="53"/>
      <c r="B5" s="42" t="s">
        <v>787</v>
      </c>
      <c r="C5" s="50"/>
      <c r="D5" s="55"/>
    </row>
    <row r="6" spans="1:4" ht="27">
      <c r="A6" s="53" t="str">
        <f t="shared" ref="A6:A10" si="0">+C6</f>
        <v xml:space="preserve">   Foundation for Chiller 210 TR &amp; N2 Generator Unit</v>
      </c>
      <c r="B6" s="49" t="s">
        <v>788</v>
      </c>
      <c r="C6" s="50" t="s">
        <v>1072</v>
      </c>
      <c r="D6" s="55">
        <v>60317.090909090912</v>
      </c>
    </row>
    <row r="7" spans="1:4" ht="27">
      <c r="A7" s="53" t="str">
        <f t="shared" si="0"/>
        <v xml:space="preserve">   Foundation for Chiller 210 TR &amp; N2 Generator Unit</v>
      </c>
      <c r="B7" s="49" t="s">
        <v>789</v>
      </c>
      <c r="C7" s="50" t="s">
        <v>1072</v>
      </c>
      <c r="D7" s="55">
        <v>60317.090909090912</v>
      </c>
    </row>
    <row r="8" spans="1:4" ht="27">
      <c r="A8" s="53" t="str">
        <f t="shared" si="0"/>
        <v xml:space="preserve">   Foundation for Chiller 210 TR &amp; N2 Generator Unit</v>
      </c>
      <c r="B8" s="49" t="s">
        <v>531</v>
      </c>
      <c r="C8" s="50" t="s">
        <v>1072</v>
      </c>
      <c r="D8" s="55">
        <v>60317.090909090912</v>
      </c>
    </row>
    <row r="9" spans="1:4" ht="27">
      <c r="A9" s="53" t="str">
        <f t="shared" si="0"/>
        <v xml:space="preserve">   Foundation for Chiller 210 TR &amp; N2 Generator Unit</v>
      </c>
      <c r="B9" s="49" t="s">
        <v>733</v>
      </c>
      <c r="C9" s="50" t="s">
        <v>1072</v>
      </c>
      <c r="D9" s="55">
        <v>60317.090909090912</v>
      </c>
    </row>
    <row r="10" spans="1:4" ht="27">
      <c r="A10" s="53" t="str">
        <f t="shared" si="0"/>
        <v xml:space="preserve">   Foundation for Chiller 210 TR &amp; N2 Generator Unit</v>
      </c>
      <c r="B10" s="49" t="s">
        <v>790</v>
      </c>
      <c r="C10" s="50" t="s">
        <v>1072</v>
      </c>
      <c r="D10" s="55">
        <v>60317.090909090912</v>
      </c>
    </row>
    <row r="11" spans="1:4" ht="15.75">
      <c r="A11" s="53"/>
      <c r="B11" s="56" t="s">
        <v>791</v>
      </c>
      <c r="C11" s="54"/>
      <c r="D11" s="55"/>
    </row>
    <row r="12" spans="1:4">
      <c r="A12" s="53" t="str">
        <f>+C12</f>
        <v xml:space="preserve">   Air cooled chiller- 1 No</v>
      </c>
      <c r="B12" s="49" t="s">
        <v>792</v>
      </c>
      <c r="C12" s="50" t="s">
        <v>1073</v>
      </c>
      <c r="D12" s="55">
        <v>3676405</v>
      </c>
    </row>
    <row r="13" spans="1:4">
      <c r="A13" s="53"/>
      <c r="B13" s="49" t="s">
        <v>793</v>
      </c>
      <c r="C13" s="54"/>
      <c r="D13" s="55"/>
    </row>
    <row r="14" spans="1:4" ht="15.75">
      <c r="A14" s="53"/>
      <c r="B14" s="56" t="s">
        <v>794</v>
      </c>
      <c r="C14" s="54"/>
      <c r="D14" s="55"/>
    </row>
    <row r="15" spans="1:4">
      <c r="A15" s="53"/>
      <c r="B15" s="49" t="s">
        <v>795</v>
      </c>
      <c r="C15" s="54"/>
      <c r="D15" s="55"/>
    </row>
    <row r="16" spans="1:4">
      <c r="A16" s="53"/>
      <c r="B16" s="49" t="s">
        <v>796</v>
      </c>
      <c r="C16" s="54"/>
      <c r="D16" s="55"/>
    </row>
    <row r="17" spans="1:4">
      <c r="A17" s="53"/>
      <c r="B17" s="49" t="s">
        <v>797</v>
      </c>
      <c r="C17" s="54"/>
      <c r="D17" s="55"/>
    </row>
    <row r="18" spans="1:4" ht="15.75">
      <c r="A18" s="53"/>
      <c r="B18" s="56" t="s">
        <v>798</v>
      </c>
      <c r="C18" s="54"/>
      <c r="D18" s="55"/>
    </row>
    <row r="19" spans="1:4">
      <c r="A19" s="53"/>
      <c r="B19" s="49" t="s">
        <v>799</v>
      </c>
      <c r="C19" s="54"/>
      <c r="D19" s="55"/>
    </row>
    <row r="20" spans="1:4" ht="27">
      <c r="A20" s="53"/>
      <c r="B20" s="98" t="s">
        <v>503</v>
      </c>
      <c r="C20" s="50" t="s">
        <v>865</v>
      </c>
      <c r="D20" s="55">
        <v>205976</v>
      </c>
    </row>
    <row r="21" spans="1:4" ht="27">
      <c r="A21" s="53"/>
      <c r="B21" s="49"/>
      <c r="C21" s="50" t="s">
        <v>878</v>
      </c>
      <c r="D21" s="55">
        <v>287064</v>
      </c>
    </row>
    <row r="22" spans="1:4">
      <c r="A22" s="53"/>
      <c r="B22" s="49"/>
      <c r="C22" s="63" t="s">
        <v>1337</v>
      </c>
      <c r="D22" s="55">
        <v>83603.772727272721</v>
      </c>
    </row>
    <row r="23" spans="1:4">
      <c r="A23" s="53"/>
      <c r="B23" s="49"/>
      <c r="C23" s="63" t="s">
        <v>1338</v>
      </c>
      <c r="D23" s="55">
        <v>103999.81818181818</v>
      </c>
    </row>
    <row r="24" spans="1:4" ht="27">
      <c r="A24" s="53"/>
      <c r="B24" s="49"/>
      <c r="C24" s="63" t="s">
        <v>1339</v>
      </c>
      <c r="D24" s="55">
        <v>47401.227272727272</v>
      </c>
    </row>
    <row r="25" spans="1:4">
      <c r="A25" s="53"/>
      <c r="B25" s="49"/>
      <c r="C25" s="63" t="s">
        <v>1336</v>
      </c>
      <c r="D25" s="55">
        <v>41458.23529411765</v>
      </c>
    </row>
    <row r="26" spans="1:4">
      <c r="A26" s="53"/>
      <c r="B26" s="49"/>
      <c r="C26" s="63" t="s">
        <v>1365</v>
      </c>
      <c r="D26" s="55">
        <v>28214</v>
      </c>
    </row>
    <row r="27" spans="1:4" ht="27">
      <c r="A27" s="53"/>
      <c r="B27" s="49"/>
      <c r="C27" s="63" t="s">
        <v>1398</v>
      </c>
      <c r="D27" s="55">
        <v>202440</v>
      </c>
    </row>
    <row r="28" spans="1:4">
      <c r="A28" s="53"/>
      <c r="B28" s="49" t="s">
        <v>861</v>
      </c>
      <c r="C28" s="54"/>
      <c r="D28" s="55"/>
    </row>
    <row r="29" spans="1:4">
      <c r="A29" s="53"/>
      <c r="B29" s="49" t="s">
        <v>800</v>
      </c>
      <c r="C29" s="54"/>
      <c r="D29" s="55"/>
    </row>
    <row r="30" spans="1:4" ht="27">
      <c r="A30" s="53"/>
      <c r="B30" s="49" t="s">
        <v>801</v>
      </c>
      <c r="C30" s="54"/>
      <c r="D30" s="55"/>
    </row>
    <row r="31" spans="1:4">
      <c r="A31" s="53"/>
      <c r="B31" s="49" t="s">
        <v>802</v>
      </c>
      <c r="C31" s="54"/>
      <c r="D31" s="55"/>
    </row>
    <row r="32" spans="1:4">
      <c r="A32" s="53"/>
      <c r="B32" s="49" t="s">
        <v>803</v>
      </c>
      <c r="C32" s="54"/>
      <c r="D32" s="55"/>
    </row>
    <row r="33" spans="1:4">
      <c r="A33" s="53"/>
      <c r="B33" s="49" t="s">
        <v>804</v>
      </c>
      <c r="C33" s="54"/>
      <c r="D33" s="55"/>
    </row>
    <row r="34" spans="1:4" ht="27">
      <c r="A34" s="53"/>
      <c r="B34" s="49" t="s">
        <v>805</v>
      </c>
      <c r="C34" s="54"/>
      <c r="D34" s="55"/>
    </row>
    <row r="35" spans="1:4">
      <c r="A35" s="53"/>
      <c r="B35" s="49" t="s">
        <v>806</v>
      </c>
      <c r="C35" s="54"/>
      <c r="D35" s="55"/>
    </row>
    <row r="36" spans="1:4">
      <c r="A36" s="53"/>
      <c r="B36" s="42" t="s">
        <v>807</v>
      </c>
      <c r="C36" s="54"/>
      <c r="D36" s="55"/>
    </row>
    <row r="37" spans="1:4">
      <c r="A37" s="53"/>
      <c r="B37" s="49" t="s">
        <v>808</v>
      </c>
      <c r="C37" s="54"/>
      <c r="D37" s="55"/>
    </row>
    <row r="38" spans="1:4">
      <c r="A38" s="53"/>
      <c r="B38" s="49" t="s">
        <v>809</v>
      </c>
      <c r="C38" s="54"/>
      <c r="D38" s="55"/>
    </row>
    <row r="39" spans="1:4">
      <c r="A39" s="53"/>
      <c r="B39" s="49" t="s">
        <v>810</v>
      </c>
      <c r="C39" s="54"/>
      <c r="D39" s="55"/>
    </row>
    <row r="40" spans="1:4">
      <c r="A40" s="53"/>
      <c r="B40" s="49" t="s">
        <v>501</v>
      </c>
      <c r="C40" s="54"/>
      <c r="D40" s="55"/>
    </row>
    <row r="41" spans="1:4" ht="27">
      <c r="A41" s="53" t="str">
        <f>+C41</f>
        <v xml:space="preserve">   Chilled water circulation pumps 250 M3/hr 40M Head - 2 nos</v>
      </c>
      <c r="B41" s="49" t="s">
        <v>811</v>
      </c>
      <c r="C41" s="50" t="s">
        <v>1074</v>
      </c>
      <c r="D41" s="55">
        <v>304000</v>
      </c>
    </row>
    <row r="42" spans="1:4">
      <c r="A42" s="53"/>
      <c r="B42" s="49" t="s">
        <v>812</v>
      </c>
      <c r="C42" s="54"/>
      <c r="D42" s="55"/>
    </row>
    <row r="43" spans="1:4">
      <c r="A43" s="53"/>
      <c r="B43" s="49" t="s">
        <v>813</v>
      </c>
      <c r="C43" s="54"/>
      <c r="D43" s="55"/>
    </row>
    <row r="44" spans="1:4">
      <c r="A44" s="53"/>
      <c r="B44" s="49" t="s">
        <v>501</v>
      </c>
      <c r="C44" s="54"/>
      <c r="D44" s="55"/>
    </row>
    <row r="45" spans="1:4" ht="27">
      <c r="A45" s="53" t="str">
        <f>+C45</f>
        <v xml:space="preserve">   Chilled water circulation pumps 250 M3/hr 40M Head - 2 nos</v>
      </c>
      <c r="B45" s="49" t="s">
        <v>506</v>
      </c>
      <c r="C45" s="50" t="s">
        <v>1074</v>
      </c>
      <c r="D45" s="55">
        <v>304000</v>
      </c>
    </row>
    <row r="46" spans="1:4" ht="27">
      <c r="A46" s="53"/>
      <c r="B46" s="98" t="s">
        <v>503</v>
      </c>
      <c r="C46" s="50" t="s">
        <v>865</v>
      </c>
      <c r="D46" s="55">
        <v>205976</v>
      </c>
    </row>
    <row r="47" spans="1:4" ht="27">
      <c r="A47" s="53"/>
      <c r="B47" s="49"/>
      <c r="C47" s="50" t="s">
        <v>878</v>
      </c>
      <c r="D47" s="55">
        <v>287064</v>
      </c>
    </row>
    <row r="48" spans="1:4">
      <c r="A48" s="53"/>
      <c r="B48" s="49"/>
      <c r="C48" s="63" t="s">
        <v>1337</v>
      </c>
      <c r="D48" s="55">
        <v>83603.772727272721</v>
      </c>
    </row>
    <row r="49" spans="1:4">
      <c r="A49" s="53"/>
      <c r="B49" s="49"/>
      <c r="C49" s="63" t="s">
        <v>1338</v>
      </c>
      <c r="D49" s="55">
        <v>103999.81818181818</v>
      </c>
    </row>
    <row r="50" spans="1:4" ht="27">
      <c r="A50" s="53"/>
      <c r="B50" s="49"/>
      <c r="C50" s="63" t="s">
        <v>1339</v>
      </c>
      <c r="D50" s="55">
        <v>47401.227272727272</v>
      </c>
    </row>
    <row r="51" spans="1:4">
      <c r="A51" s="53"/>
      <c r="B51" s="49"/>
      <c r="C51" s="63" t="s">
        <v>1399</v>
      </c>
      <c r="D51" s="55">
        <v>68972</v>
      </c>
    </row>
    <row r="52" spans="1:4">
      <c r="A52" s="53"/>
      <c r="B52" s="49"/>
      <c r="C52" s="63" t="s">
        <v>1365</v>
      </c>
      <c r="D52" s="55">
        <v>28214</v>
      </c>
    </row>
    <row r="53" spans="1:4">
      <c r="A53" s="53"/>
      <c r="B53" s="49"/>
      <c r="C53" s="63" t="s">
        <v>1400</v>
      </c>
      <c r="D53" s="55">
        <v>1099000</v>
      </c>
    </row>
    <row r="54" spans="1:4">
      <c r="A54" s="53"/>
      <c r="B54" s="49"/>
      <c r="C54" s="63" t="s">
        <v>1401</v>
      </c>
      <c r="D54" s="55">
        <v>51000</v>
      </c>
    </row>
    <row r="55" spans="1:4">
      <c r="A55" s="53"/>
      <c r="B55" s="49"/>
      <c r="C55" s="63" t="s">
        <v>1402</v>
      </c>
      <c r="D55" s="55">
        <v>3067000</v>
      </c>
    </row>
    <row r="56" spans="1:4">
      <c r="A56" s="53"/>
      <c r="B56" s="49" t="s">
        <v>812</v>
      </c>
      <c r="C56" s="54"/>
      <c r="D56" s="55"/>
    </row>
    <row r="57" spans="1:4">
      <c r="A57" s="53"/>
      <c r="B57" s="49" t="s">
        <v>1089</v>
      </c>
      <c r="C57" s="54"/>
      <c r="D57" s="55"/>
    </row>
    <row r="58" spans="1:4" ht="15.75">
      <c r="A58" s="53"/>
      <c r="B58" s="56" t="s">
        <v>814</v>
      </c>
      <c r="C58" s="54"/>
      <c r="D58" s="55"/>
    </row>
    <row r="59" spans="1:4" ht="27">
      <c r="A59" s="53" t="str">
        <f t="shared" ref="A59:A64" si="1">+C59</f>
        <v xml:space="preserve">   Foundation for Chiller 210 TR &amp; N2 Generator Unit</v>
      </c>
      <c r="B59" s="49" t="s">
        <v>529</v>
      </c>
      <c r="C59" s="50" t="s">
        <v>1072</v>
      </c>
      <c r="D59" s="55">
        <v>60317.090909090912</v>
      </c>
    </row>
    <row r="60" spans="1:4" ht="27">
      <c r="A60" s="53" t="str">
        <f t="shared" si="1"/>
        <v xml:space="preserve">   Foundation for Chiller 210 TR &amp; N2 Generator Unit</v>
      </c>
      <c r="B60" s="49" t="s">
        <v>530</v>
      </c>
      <c r="C60" s="50" t="s">
        <v>1072</v>
      </c>
      <c r="D60" s="55">
        <v>60317.090909090912</v>
      </c>
    </row>
    <row r="61" spans="1:4" ht="27">
      <c r="A61" s="53" t="str">
        <f t="shared" si="1"/>
        <v xml:space="preserve">   Foundation for Chiller 210 TR &amp; N2 Generator Unit</v>
      </c>
      <c r="B61" s="49" t="s">
        <v>531</v>
      </c>
      <c r="C61" s="50" t="s">
        <v>1072</v>
      </c>
      <c r="D61" s="55">
        <v>60317.090909090912</v>
      </c>
    </row>
    <row r="62" spans="1:4" ht="27">
      <c r="A62" s="53" t="str">
        <f t="shared" si="1"/>
        <v xml:space="preserve">   Foundation for Chiller 210 TR &amp; N2 Generator Unit</v>
      </c>
      <c r="B62" s="49" t="s">
        <v>733</v>
      </c>
      <c r="C62" s="50" t="s">
        <v>1072</v>
      </c>
      <c r="D62" s="55">
        <v>60317.090909090912</v>
      </c>
    </row>
    <row r="63" spans="1:4" ht="27">
      <c r="A63" s="53" t="str">
        <f t="shared" si="1"/>
        <v xml:space="preserve">   Foundation for Chiller 210 TR &amp; N2 Generator Unit</v>
      </c>
      <c r="B63" s="49" t="s">
        <v>790</v>
      </c>
      <c r="C63" s="50" t="s">
        <v>1072</v>
      </c>
      <c r="D63" s="55">
        <v>60317.090909090912</v>
      </c>
    </row>
    <row r="64" spans="1:4" ht="27">
      <c r="A64" s="53" t="str">
        <f t="shared" si="1"/>
        <v xml:space="preserve">   Nitrogen generation unit with nitrogen receiver- 20 NM3/hr- 1 lot</v>
      </c>
      <c r="B64" s="49" t="s">
        <v>815</v>
      </c>
      <c r="C64" s="50" t="s">
        <v>1075</v>
      </c>
      <c r="D64" s="55">
        <v>2249438</v>
      </c>
    </row>
    <row r="65" spans="1:4">
      <c r="A65" s="53"/>
      <c r="B65" s="49" t="s">
        <v>816</v>
      </c>
      <c r="C65" s="54"/>
      <c r="D65" s="55"/>
    </row>
    <row r="66" spans="1:4" ht="27">
      <c r="A66" s="53"/>
      <c r="B66" s="98" t="s">
        <v>503</v>
      </c>
      <c r="C66" s="50" t="s">
        <v>865</v>
      </c>
      <c r="D66" s="55">
        <v>205976</v>
      </c>
    </row>
    <row r="67" spans="1:4" ht="27">
      <c r="A67" s="53"/>
      <c r="B67" s="53"/>
      <c r="C67" s="50" t="s">
        <v>878</v>
      </c>
      <c r="D67" s="55">
        <v>287064</v>
      </c>
    </row>
    <row r="68" spans="1:4">
      <c r="A68" s="53"/>
      <c r="B68" s="53"/>
      <c r="C68" s="63" t="s">
        <v>1336</v>
      </c>
      <c r="D68" s="55">
        <v>41458.23529411765</v>
      </c>
    </row>
    <row r="69" spans="1:4">
      <c r="A69" s="53"/>
      <c r="B69" s="53"/>
      <c r="C69" s="63" t="s">
        <v>1337</v>
      </c>
      <c r="D69" s="55">
        <v>83603.772727272721</v>
      </c>
    </row>
    <row r="70" spans="1:4">
      <c r="A70" s="53"/>
      <c r="B70" s="53"/>
      <c r="C70" s="63" t="s">
        <v>1338</v>
      </c>
      <c r="D70" s="55">
        <v>103999.81818181818</v>
      </c>
    </row>
    <row r="71" spans="1:4" ht="27">
      <c r="A71" s="53"/>
      <c r="B71" s="53"/>
      <c r="C71" s="63" t="s">
        <v>1339</v>
      </c>
      <c r="D71" s="55">
        <v>47401.227272727272</v>
      </c>
    </row>
    <row r="72" spans="1:4">
      <c r="A72" s="53"/>
      <c r="B72" s="53"/>
      <c r="C72" s="63" t="s">
        <v>1336</v>
      </c>
      <c r="D72" s="55">
        <v>41458.23529411765</v>
      </c>
    </row>
    <row r="73" spans="1:4">
      <c r="A73" s="53"/>
      <c r="B73" s="53"/>
      <c r="C73" s="63" t="s">
        <v>1337</v>
      </c>
      <c r="D73" s="55">
        <v>83603.772727272721</v>
      </c>
    </row>
    <row r="74" spans="1:4">
      <c r="A74" s="53"/>
      <c r="B74" s="53"/>
      <c r="C74" s="63" t="s">
        <v>1338</v>
      </c>
      <c r="D74" s="55">
        <v>103999.81818181818</v>
      </c>
    </row>
    <row r="75" spans="1:4" ht="27">
      <c r="A75" s="53"/>
      <c r="B75" s="53"/>
      <c r="C75" s="63" t="s">
        <v>1339</v>
      </c>
      <c r="D75" s="55">
        <v>47401.227272727272</v>
      </c>
    </row>
    <row r="76" spans="1:4">
      <c r="A76" s="53"/>
      <c r="B76" s="53"/>
      <c r="C76" s="63" t="s">
        <v>1365</v>
      </c>
      <c r="D76" s="55">
        <v>28214</v>
      </c>
    </row>
    <row r="77" spans="1:4" ht="27">
      <c r="A77" s="53"/>
      <c r="B77" s="42" t="s">
        <v>817</v>
      </c>
      <c r="C77" s="54"/>
      <c r="D77" s="55"/>
    </row>
    <row r="78" spans="1:4" ht="30">
      <c r="A78" s="53"/>
      <c r="B78" s="44" t="s">
        <v>730</v>
      </c>
      <c r="C78" s="54"/>
      <c r="D78" s="57"/>
    </row>
    <row r="79" spans="1:4">
      <c r="A79" s="53"/>
      <c r="B79" s="42" t="s">
        <v>700</v>
      </c>
      <c r="C79" s="54"/>
      <c r="D79" s="55"/>
    </row>
    <row r="80" spans="1:4">
      <c r="A80" s="53"/>
      <c r="B80" s="42" t="s">
        <v>702</v>
      </c>
      <c r="C80" s="54"/>
      <c r="D80" s="55"/>
    </row>
    <row r="81" spans="1:4">
      <c r="A81" s="53"/>
      <c r="B81" s="42" t="s">
        <v>818</v>
      </c>
      <c r="C81" s="54"/>
      <c r="D81" s="55"/>
    </row>
    <row r="82" spans="1:4">
      <c r="A82" s="53"/>
      <c r="B82" s="42" t="s">
        <v>819</v>
      </c>
      <c r="C82" s="54"/>
      <c r="D82" s="55"/>
    </row>
    <row r="83" spans="1:4" ht="27">
      <c r="A83" s="53"/>
      <c r="B83" s="42" t="s">
        <v>285</v>
      </c>
      <c r="C83" s="54"/>
      <c r="D83" s="55"/>
    </row>
    <row r="84" spans="1:4">
      <c r="A84" s="53"/>
      <c r="B84" s="42" t="s">
        <v>286</v>
      </c>
      <c r="C84" s="54"/>
      <c r="D84" s="55"/>
    </row>
    <row r="85" spans="1:4">
      <c r="A85" s="53"/>
      <c r="B85" s="42" t="s">
        <v>287</v>
      </c>
      <c r="C85" s="54"/>
      <c r="D85" s="55"/>
    </row>
    <row r="86" spans="1:4" ht="15.75">
      <c r="A86" s="53"/>
      <c r="B86" s="44" t="s">
        <v>288</v>
      </c>
      <c r="C86" s="54"/>
      <c r="D86" s="55"/>
    </row>
    <row r="87" spans="1:4">
      <c r="A87" s="53"/>
      <c r="B87" s="42" t="s">
        <v>706</v>
      </c>
      <c r="C87" s="54"/>
      <c r="D87" s="55"/>
    </row>
    <row r="88" spans="1:4">
      <c r="A88" s="53"/>
      <c r="B88" s="42" t="s">
        <v>289</v>
      </c>
      <c r="C88" s="54"/>
      <c r="D88" s="55"/>
    </row>
    <row r="89" spans="1:4" ht="15.75" thickBot="1">
      <c r="A89" s="53"/>
      <c r="B89" s="53"/>
      <c r="C89" s="58" t="s">
        <v>1095</v>
      </c>
      <c r="D89" s="59">
        <f>+SUM(D2:D88)</f>
        <v>14313898.978609631</v>
      </c>
    </row>
    <row r="90" spans="1:4" ht="15.75" thickTop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cols>
    <col min="1" max="1" width="15.140625" bestFit="1" customWidth="1"/>
    <col min="2" max="2" width="50.140625" customWidth="1"/>
    <col min="3" max="3" width="36.42578125" customWidth="1"/>
    <col min="4" max="4" width="14.28515625" style="29" bestFit="1" customWidth="1"/>
  </cols>
  <sheetData>
    <row r="1" spans="1:4" ht="18.75">
      <c r="A1" s="53" t="s">
        <v>1080</v>
      </c>
      <c r="B1" s="37" t="s">
        <v>234</v>
      </c>
      <c r="C1" s="53" t="s">
        <v>1076</v>
      </c>
      <c r="D1" s="55" t="s">
        <v>1077</v>
      </c>
    </row>
    <row r="2" spans="1:4" ht="15.75">
      <c r="A2" s="53"/>
      <c r="B2" s="56" t="s">
        <v>731</v>
      </c>
      <c r="C2" s="53"/>
      <c r="D2" s="55"/>
    </row>
    <row r="3" spans="1:4" ht="15.75">
      <c r="A3" s="53"/>
      <c r="B3" s="56" t="s">
        <v>732</v>
      </c>
      <c r="C3" s="53"/>
      <c r="D3" s="55"/>
    </row>
    <row r="4" spans="1:4">
      <c r="A4" s="53"/>
      <c r="B4" s="49" t="s">
        <v>1088</v>
      </c>
      <c r="C4" s="53"/>
      <c r="D4" s="55"/>
    </row>
    <row r="5" spans="1:4">
      <c r="A5" s="53"/>
      <c r="B5" s="49" t="s">
        <v>856</v>
      </c>
      <c r="C5" s="53"/>
      <c r="D5" s="55"/>
    </row>
    <row r="6" spans="1:4">
      <c r="A6" s="53" t="str">
        <f>+C6</f>
        <v xml:space="preserve">   Foundation for Hypo Plant equipments</v>
      </c>
      <c r="B6" s="49" t="s">
        <v>530</v>
      </c>
      <c r="C6" s="50" t="s">
        <v>1059</v>
      </c>
      <c r="D6" s="55">
        <v>50500</v>
      </c>
    </row>
    <row r="7" spans="1:4">
      <c r="A7" s="53" t="str">
        <f>+C7</f>
        <v xml:space="preserve">   Foundation for Hypo Plant equipments</v>
      </c>
      <c r="B7" s="49" t="s">
        <v>531</v>
      </c>
      <c r="C7" s="50" t="s">
        <v>1059</v>
      </c>
      <c r="D7" s="55">
        <v>50500</v>
      </c>
    </row>
    <row r="8" spans="1:4">
      <c r="A8" s="53" t="str">
        <f>+C8</f>
        <v xml:space="preserve">   Foundation for Hypo Plant equipments</v>
      </c>
      <c r="B8" s="49" t="s">
        <v>733</v>
      </c>
      <c r="C8" s="50" t="s">
        <v>1059</v>
      </c>
      <c r="D8" s="55">
        <v>50500</v>
      </c>
    </row>
    <row r="9" spans="1:4">
      <c r="A9" s="53" t="str">
        <f>+C9</f>
        <v xml:space="preserve">   Foundation for Hypo Plant equipments</v>
      </c>
      <c r="B9" s="49" t="s">
        <v>734</v>
      </c>
      <c r="C9" s="50" t="s">
        <v>1059</v>
      </c>
      <c r="D9" s="55">
        <v>50500</v>
      </c>
    </row>
    <row r="10" spans="1:4" ht="27">
      <c r="A10" s="53" t="str">
        <f>+C10&amp;","&amp;C11&amp;","&amp;C12</f>
        <v xml:space="preserve">   Guard tower hypo cooler -1 No,   Guard tower pump - 1 No,   Motor for Guard tower circulation pump - 1 no</v>
      </c>
      <c r="B10" s="49" t="s">
        <v>735</v>
      </c>
      <c r="C10" s="60" t="s">
        <v>1060</v>
      </c>
      <c r="D10" s="61">
        <v>124587</v>
      </c>
    </row>
    <row r="11" spans="1:4">
      <c r="A11" s="53"/>
      <c r="B11" s="49"/>
      <c r="C11" s="50" t="s">
        <v>1061</v>
      </c>
      <c r="D11" s="55">
        <v>511236</v>
      </c>
    </row>
    <row r="12" spans="1:4" ht="27">
      <c r="A12" s="53"/>
      <c r="B12" s="49"/>
      <c r="C12" s="50" t="s">
        <v>1062</v>
      </c>
      <c r="D12" s="55">
        <v>24292</v>
      </c>
    </row>
    <row r="13" spans="1:4" ht="27">
      <c r="A13" s="53"/>
      <c r="B13" s="99" t="s">
        <v>736</v>
      </c>
      <c r="C13" s="50" t="s">
        <v>865</v>
      </c>
      <c r="D13" s="55">
        <v>205976</v>
      </c>
    </row>
    <row r="14" spans="1:4" ht="15.75">
      <c r="A14" s="53"/>
      <c r="B14" s="56"/>
      <c r="C14" s="50" t="s">
        <v>1063</v>
      </c>
      <c r="D14" s="55">
        <v>240551</v>
      </c>
    </row>
    <row r="15" spans="1:4" ht="15.75">
      <c r="A15" s="53"/>
      <c r="B15" s="56"/>
      <c r="C15" s="63" t="s">
        <v>1336</v>
      </c>
      <c r="D15" s="55">
        <v>41458.23529411765</v>
      </c>
    </row>
    <row r="16" spans="1:4" ht="15.75">
      <c r="A16" s="53"/>
      <c r="B16" s="56"/>
      <c r="C16" s="63" t="s">
        <v>1337</v>
      </c>
      <c r="D16" s="55">
        <v>83603.772727272721</v>
      </c>
    </row>
    <row r="17" spans="1:4" ht="15.75">
      <c r="A17" s="53"/>
      <c r="B17" s="56"/>
      <c r="C17" s="63" t="s">
        <v>1338</v>
      </c>
      <c r="D17" s="55">
        <v>103999.81818181818</v>
      </c>
    </row>
    <row r="18" spans="1:4" ht="27">
      <c r="A18" s="53"/>
      <c r="B18" s="56"/>
      <c r="C18" s="63" t="s">
        <v>1339</v>
      </c>
      <c r="D18" s="55">
        <v>47401.227272727272</v>
      </c>
    </row>
    <row r="19" spans="1:4" ht="15.75">
      <c r="A19" s="53"/>
      <c r="B19" s="56"/>
      <c r="C19" s="63" t="s">
        <v>1336</v>
      </c>
      <c r="D19" s="55">
        <v>41458.23529411765</v>
      </c>
    </row>
    <row r="20" spans="1:4" ht="15.75">
      <c r="A20" s="53"/>
      <c r="B20" s="56"/>
      <c r="C20" s="63" t="s">
        <v>1365</v>
      </c>
      <c r="D20" s="55">
        <v>28214</v>
      </c>
    </row>
    <row r="21" spans="1:4" ht="15.75">
      <c r="A21" s="53"/>
      <c r="B21" s="56"/>
      <c r="C21" s="63" t="s">
        <v>1396</v>
      </c>
      <c r="D21" s="55">
        <v>289347.40000000002</v>
      </c>
    </row>
    <row r="22" spans="1:4" ht="15.75">
      <c r="A22" s="53"/>
      <c r="B22" s="56"/>
      <c r="C22" s="63" t="s">
        <v>1397</v>
      </c>
      <c r="D22" s="55">
        <v>14672</v>
      </c>
    </row>
    <row r="23" spans="1:4" ht="27">
      <c r="A23" s="53"/>
      <c r="B23" s="49" t="s">
        <v>737</v>
      </c>
      <c r="C23" s="53"/>
      <c r="D23" s="55"/>
    </row>
    <row r="24" spans="1:4">
      <c r="A24" s="53"/>
      <c r="B24" s="49" t="s">
        <v>738</v>
      </c>
      <c r="C24" s="53"/>
      <c r="D24" s="55"/>
    </row>
    <row r="25" spans="1:4">
      <c r="A25" s="53"/>
      <c r="B25" s="49" t="s">
        <v>739</v>
      </c>
      <c r="C25" s="53"/>
      <c r="D25" s="55"/>
    </row>
    <row r="26" spans="1:4">
      <c r="A26" s="53"/>
      <c r="B26" s="49" t="s">
        <v>740</v>
      </c>
      <c r="C26" s="53"/>
      <c r="D26" s="55"/>
    </row>
    <row r="27" spans="1:4" ht="15.75">
      <c r="A27" s="53"/>
      <c r="B27" s="56" t="s">
        <v>741</v>
      </c>
      <c r="C27" s="53"/>
      <c r="D27" s="55"/>
    </row>
    <row r="28" spans="1:4">
      <c r="A28" s="53"/>
      <c r="B28" s="49" t="s">
        <v>857</v>
      </c>
      <c r="C28" s="53"/>
      <c r="D28" s="55"/>
    </row>
    <row r="29" spans="1:4">
      <c r="A29" s="53"/>
      <c r="B29" s="49" t="s">
        <v>858</v>
      </c>
      <c r="C29" s="53"/>
      <c r="D29" s="55"/>
    </row>
    <row r="30" spans="1:4">
      <c r="A30" s="53"/>
      <c r="B30" s="49" t="s">
        <v>742</v>
      </c>
      <c r="C30" s="53"/>
      <c r="D30" s="55"/>
    </row>
    <row r="31" spans="1:4" ht="27">
      <c r="A31" s="53"/>
      <c r="B31" s="99" t="s">
        <v>503</v>
      </c>
      <c r="C31" s="50" t="s">
        <v>865</v>
      </c>
      <c r="D31" s="55">
        <v>205976</v>
      </c>
    </row>
    <row r="32" spans="1:4" ht="15.75">
      <c r="A32" s="53"/>
      <c r="B32" s="56"/>
      <c r="C32" s="50" t="s">
        <v>1063</v>
      </c>
      <c r="D32" s="55">
        <v>240551</v>
      </c>
    </row>
    <row r="33" spans="1:4" ht="15.75">
      <c r="A33" s="53"/>
      <c r="B33" s="56"/>
      <c r="C33" s="63" t="s">
        <v>1337</v>
      </c>
      <c r="D33" s="55">
        <v>83603.772727272721</v>
      </c>
    </row>
    <row r="34" spans="1:4" ht="15.75">
      <c r="A34" s="53"/>
      <c r="B34" s="56"/>
      <c r="C34" s="63" t="s">
        <v>1338</v>
      </c>
      <c r="D34" s="55">
        <v>103999.81818181818</v>
      </c>
    </row>
    <row r="35" spans="1:4" ht="27">
      <c r="A35" s="53"/>
      <c r="B35" s="56"/>
      <c r="C35" s="63" t="s">
        <v>1339</v>
      </c>
      <c r="D35" s="55">
        <v>47401.227272727272</v>
      </c>
    </row>
    <row r="36" spans="1:4" ht="15.75">
      <c r="A36" s="53"/>
      <c r="B36" s="56"/>
      <c r="C36" s="63" t="s">
        <v>1336</v>
      </c>
      <c r="D36" s="55">
        <v>41458.23529411765</v>
      </c>
    </row>
    <row r="37" spans="1:4" ht="15.75">
      <c r="A37" s="53"/>
      <c r="B37" s="56"/>
      <c r="C37" s="63" t="s">
        <v>1365</v>
      </c>
      <c r="D37" s="55">
        <v>28214</v>
      </c>
    </row>
    <row r="38" spans="1:4" ht="15.75">
      <c r="A38" s="53"/>
      <c r="B38" s="56"/>
      <c r="C38" s="63" t="s">
        <v>1396</v>
      </c>
      <c r="D38" s="55">
        <v>289347.40000000002</v>
      </c>
    </row>
    <row r="39" spans="1:4" ht="27">
      <c r="A39" s="53"/>
      <c r="B39" s="49" t="s">
        <v>743</v>
      </c>
      <c r="C39" s="53"/>
      <c r="D39" s="55"/>
    </row>
    <row r="40" spans="1:4" ht="27">
      <c r="A40" s="53"/>
      <c r="B40" s="49" t="s">
        <v>744</v>
      </c>
      <c r="C40" s="53"/>
      <c r="D40" s="55"/>
    </row>
    <row r="41" spans="1:4">
      <c r="A41" s="53"/>
      <c r="B41" s="49" t="s">
        <v>745</v>
      </c>
      <c r="C41" s="53"/>
      <c r="D41" s="55"/>
    </row>
    <row r="42" spans="1:4">
      <c r="A42" s="53" t="str">
        <f>+C42</f>
        <v xml:space="preserve">   Foundation for Hypo Plant equipments</v>
      </c>
      <c r="B42" s="49" t="s">
        <v>746</v>
      </c>
      <c r="C42" s="50" t="s">
        <v>1059</v>
      </c>
      <c r="D42" s="55">
        <v>50500</v>
      </c>
    </row>
    <row r="43" spans="1:4">
      <c r="A43" s="53" t="str">
        <f>+C43&amp;","&amp;C44</f>
        <v xml:space="preserve">   Hypo Circulation Pump - 2 Nos,   Motor for Hypo circulation pump - 2 nos</v>
      </c>
      <c r="B43" s="49" t="s">
        <v>747</v>
      </c>
      <c r="C43" s="50" t="s">
        <v>1064</v>
      </c>
      <c r="D43" s="55">
        <v>511236</v>
      </c>
    </row>
    <row r="44" spans="1:4" ht="27">
      <c r="A44" s="53"/>
      <c r="B44" s="49"/>
      <c r="C44" s="50" t="s">
        <v>1065</v>
      </c>
      <c r="D44" s="55">
        <v>27953</v>
      </c>
    </row>
    <row r="45" spans="1:4">
      <c r="A45" s="53"/>
      <c r="B45" s="49" t="s">
        <v>738</v>
      </c>
      <c r="C45" s="53"/>
      <c r="D45" s="55"/>
    </row>
    <row r="46" spans="1:4">
      <c r="A46" s="53"/>
      <c r="B46" s="49" t="s">
        <v>739</v>
      </c>
      <c r="C46" s="53"/>
      <c r="D46" s="55"/>
    </row>
    <row r="47" spans="1:4">
      <c r="A47" s="53" t="str">
        <f>+C47</f>
        <v xml:space="preserve">   Hypo Cooler - 1 No</v>
      </c>
      <c r="B47" s="49" t="s">
        <v>748</v>
      </c>
      <c r="C47" s="60" t="s">
        <v>1066</v>
      </c>
      <c r="D47" s="55">
        <v>124587</v>
      </c>
    </row>
    <row r="48" spans="1:4">
      <c r="A48" s="53"/>
      <c r="B48" s="49" t="s">
        <v>749</v>
      </c>
      <c r="C48" s="53"/>
      <c r="D48" s="55"/>
    </row>
    <row r="49" spans="1:4">
      <c r="A49" s="53"/>
      <c r="B49" s="49" t="s">
        <v>740</v>
      </c>
      <c r="C49" s="53"/>
      <c r="D49" s="55"/>
    </row>
    <row r="50" spans="1:4">
      <c r="A50" s="53"/>
      <c r="B50" s="49" t="s">
        <v>750</v>
      </c>
      <c r="C50" s="53"/>
      <c r="D50" s="55"/>
    </row>
    <row r="51" spans="1:4">
      <c r="A51" s="53" t="str">
        <f>+C51</f>
        <v xml:space="preserve">   Foundation for Hypo Plant equipments</v>
      </c>
      <c r="B51" s="49" t="s">
        <v>746</v>
      </c>
      <c r="C51" s="50" t="s">
        <v>1059</v>
      </c>
      <c r="D51" s="55">
        <v>50500</v>
      </c>
    </row>
    <row r="52" spans="1:4">
      <c r="A52" s="53" t="str">
        <f>+C52&amp;","&amp;C53</f>
        <v xml:space="preserve">   Hypo Circulation Pump - 2 Nos,   Motor for Hypo circulation pump - 2 nos</v>
      </c>
      <c r="B52" s="49" t="s">
        <v>751</v>
      </c>
      <c r="C52" s="50" t="s">
        <v>1064</v>
      </c>
      <c r="D52" s="55">
        <v>511236</v>
      </c>
    </row>
    <row r="53" spans="1:4" ht="27">
      <c r="A53" s="53"/>
      <c r="B53" s="49"/>
      <c r="C53" s="50" t="s">
        <v>1065</v>
      </c>
      <c r="D53" s="55">
        <v>27953</v>
      </c>
    </row>
    <row r="54" spans="1:4" ht="27">
      <c r="A54" s="53"/>
      <c r="B54" s="98" t="s">
        <v>752</v>
      </c>
      <c r="C54" s="50" t="s">
        <v>865</v>
      </c>
      <c r="D54" s="55">
        <v>205976</v>
      </c>
    </row>
    <row r="55" spans="1:4">
      <c r="A55" s="53"/>
      <c r="B55" s="49"/>
      <c r="C55" s="50" t="s">
        <v>1063</v>
      </c>
      <c r="D55" s="55">
        <v>240551</v>
      </c>
    </row>
    <row r="56" spans="1:4">
      <c r="A56" s="53"/>
      <c r="B56" s="49"/>
      <c r="C56" s="63" t="s">
        <v>1336</v>
      </c>
      <c r="D56" s="55">
        <v>41458.23529411765</v>
      </c>
    </row>
    <row r="57" spans="1:4">
      <c r="A57" s="53"/>
      <c r="B57" s="49"/>
      <c r="C57" s="63" t="s">
        <v>1365</v>
      </c>
      <c r="D57" s="55">
        <v>28214</v>
      </c>
    </row>
    <row r="58" spans="1:4">
      <c r="A58" s="53"/>
      <c r="B58" s="49" t="s">
        <v>753</v>
      </c>
      <c r="C58" s="53"/>
      <c r="D58" s="55"/>
    </row>
    <row r="59" spans="1:4" ht="15.75">
      <c r="A59" s="53"/>
      <c r="B59" s="56" t="s">
        <v>754</v>
      </c>
      <c r="C59" s="53"/>
      <c r="D59" s="55"/>
    </row>
    <row r="60" spans="1:4" ht="15.75">
      <c r="A60" s="53"/>
      <c r="B60" s="56" t="s">
        <v>755</v>
      </c>
      <c r="C60" s="53"/>
      <c r="D60" s="55"/>
    </row>
    <row r="61" spans="1:4">
      <c r="A61" s="53"/>
      <c r="B61" s="49" t="s">
        <v>859</v>
      </c>
      <c r="C61" s="53"/>
      <c r="D61" s="55"/>
    </row>
    <row r="62" spans="1:4">
      <c r="A62" s="53"/>
      <c r="B62" s="49" t="s">
        <v>529</v>
      </c>
      <c r="C62" s="53"/>
      <c r="D62" s="55"/>
    </row>
    <row r="63" spans="1:4">
      <c r="A63" s="53"/>
      <c r="B63" s="49" t="s">
        <v>530</v>
      </c>
      <c r="C63" s="53"/>
      <c r="D63" s="55"/>
    </row>
    <row r="64" spans="1:4">
      <c r="A64" s="53"/>
      <c r="B64" s="49" t="s">
        <v>531</v>
      </c>
      <c r="C64" s="53"/>
      <c r="D64" s="55"/>
    </row>
    <row r="65" spans="1:4">
      <c r="A65" s="53"/>
      <c r="B65" s="49" t="s">
        <v>756</v>
      </c>
      <c r="C65" s="53"/>
      <c r="D65" s="55"/>
    </row>
    <row r="66" spans="1:4">
      <c r="A66" s="53"/>
      <c r="B66" s="49" t="s">
        <v>757</v>
      </c>
      <c r="C66" s="53"/>
      <c r="D66" s="55"/>
    </row>
    <row r="67" spans="1:4">
      <c r="A67" s="53"/>
      <c r="B67" s="49" t="s">
        <v>758</v>
      </c>
      <c r="C67" s="53"/>
      <c r="D67" s="55"/>
    </row>
    <row r="68" spans="1:4">
      <c r="A68" s="53" t="str">
        <f>+C68</f>
        <v xml:space="preserve">   Hypo Blowers - 2 Nos</v>
      </c>
      <c r="B68" s="49" t="s">
        <v>759</v>
      </c>
      <c r="C68" s="50" t="s">
        <v>1067</v>
      </c>
      <c r="D68" s="55">
        <v>1047784</v>
      </c>
    </row>
    <row r="69" spans="1:4" ht="27">
      <c r="A69" s="53"/>
      <c r="B69" s="49" t="s">
        <v>760</v>
      </c>
      <c r="C69" s="53"/>
      <c r="D69" s="55"/>
    </row>
    <row r="70" spans="1:4">
      <c r="A70" s="53"/>
      <c r="B70" s="49" t="s">
        <v>761</v>
      </c>
      <c r="C70" s="53"/>
      <c r="D70" s="55"/>
    </row>
    <row r="71" spans="1:4">
      <c r="A71" s="53"/>
      <c r="B71" s="49" t="s">
        <v>762</v>
      </c>
      <c r="C71" s="53"/>
      <c r="D71" s="55"/>
    </row>
    <row r="72" spans="1:4">
      <c r="A72" s="53"/>
      <c r="B72" s="49" t="s">
        <v>763</v>
      </c>
      <c r="C72" s="53"/>
      <c r="D72" s="55"/>
    </row>
    <row r="73" spans="1:4">
      <c r="A73" s="53"/>
      <c r="B73" s="49" t="s">
        <v>764</v>
      </c>
      <c r="C73" s="53"/>
      <c r="D73" s="55"/>
    </row>
    <row r="74" spans="1:4">
      <c r="A74" s="53" t="str">
        <f>+C74</f>
        <v xml:space="preserve">   Foundation for Hypo Plant equipments</v>
      </c>
      <c r="B74" s="49" t="s">
        <v>765</v>
      </c>
      <c r="C74" s="50" t="s">
        <v>1059</v>
      </c>
      <c r="D74" s="55">
        <v>50500</v>
      </c>
    </row>
    <row r="75" spans="1:4">
      <c r="A75" s="53" t="str">
        <f>+C75</f>
        <v xml:space="preserve">   Hypo Blowers - 2 Nos</v>
      </c>
      <c r="B75" s="49" t="s">
        <v>766</v>
      </c>
      <c r="C75" s="50" t="s">
        <v>1067</v>
      </c>
      <c r="D75" s="62">
        <v>1047784</v>
      </c>
    </row>
    <row r="76" spans="1:4" ht="27">
      <c r="A76" s="53"/>
      <c r="B76" s="98" t="s">
        <v>767</v>
      </c>
      <c r="C76" s="50" t="s">
        <v>865</v>
      </c>
      <c r="D76" s="55">
        <v>205976</v>
      </c>
    </row>
    <row r="77" spans="1:4">
      <c r="A77" s="53"/>
      <c r="B77" s="49"/>
      <c r="C77" s="50" t="s">
        <v>1063</v>
      </c>
      <c r="D77" s="55">
        <v>240551</v>
      </c>
    </row>
    <row r="78" spans="1:4">
      <c r="A78" s="53"/>
      <c r="B78" s="49"/>
      <c r="C78" s="63" t="s">
        <v>1336</v>
      </c>
      <c r="D78" s="55">
        <v>41458.23529411765</v>
      </c>
    </row>
    <row r="79" spans="1:4">
      <c r="A79" s="53"/>
      <c r="B79" s="49"/>
      <c r="C79" s="63" t="s">
        <v>1365</v>
      </c>
      <c r="D79" s="55">
        <v>28214</v>
      </c>
    </row>
    <row r="80" spans="1:4">
      <c r="A80" s="53"/>
      <c r="B80" s="49"/>
      <c r="C80" s="63" t="s">
        <v>1396</v>
      </c>
      <c r="D80" s="55">
        <v>289347.40000000002</v>
      </c>
    </row>
    <row r="81" spans="1:4">
      <c r="A81" s="53"/>
      <c r="B81" s="49" t="s">
        <v>768</v>
      </c>
      <c r="C81" s="53"/>
      <c r="D81" s="55"/>
    </row>
    <row r="82" spans="1:4" ht="15.75">
      <c r="A82" s="53"/>
      <c r="B82" s="56" t="s">
        <v>769</v>
      </c>
      <c r="C82" s="53"/>
      <c r="D82" s="55"/>
    </row>
    <row r="83" spans="1:4">
      <c r="A83" s="53" t="str">
        <f>+C83&amp;","&amp;C84</f>
        <v xml:space="preserve">   Acidic Wash Tower - 1 No,   Inspection charges for FRP tanks</v>
      </c>
      <c r="B83" s="49" t="s">
        <v>770</v>
      </c>
      <c r="C83" s="50" t="s">
        <v>1068</v>
      </c>
      <c r="D83" s="55">
        <v>140693</v>
      </c>
    </row>
    <row r="84" spans="1:4">
      <c r="A84" s="53"/>
      <c r="B84" s="49"/>
      <c r="C84" s="50" t="s">
        <v>908</v>
      </c>
      <c r="D84" s="55">
        <v>24791</v>
      </c>
    </row>
    <row r="85" spans="1:4" ht="27">
      <c r="A85" s="53"/>
      <c r="B85" s="49" t="s">
        <v>771</v>
      </c>
      <c r="C85" s="53"/>
      <c r="D85" s="55"/>
    </row>
    <row r="86" spans="1:4" ht="27">
      <c r="A86" s="53" t="str">
        <f>+C86</f>
        <v xml:space="preserve">   Foundation for Hypo Plant equipments</v>
      </c>
      <c r="B86" s="49" t="s">
        <v>772</v>
      </c>
      <c r="C86" s="50" t="s">
        <v>1059</v>
      </c>
      <c r="D86" s="55">
        <v>50500</v>
      </c>
    </row>
    <row r="87" spans="1:4" ht="27">
      <c r="A87" s="53" t="str">
        <f>+C87</f>
        <v xml:space="preserve">   Acidic water circulation pump - 2 Nos</v>
      </c>
      <c r="B87" s="49" t="s">
        <v>773</v>
      </c>
      <c r="C87" s="50" t="s">
        <v>1069</v>
      </c>
      <c r="D87" s="55">
        <v>83250</v>
      </c>
    </row>
    <row r="88" spans="1:4" ht="27">
      <c r="A88" s="53"/>
      <c r="B88" s="49" t="s">
        <v>774</v>
      </c>
      <c r="C88" s="53"/>
      <c r="D88" s="55"/>
    </row>
    <row r="89" spans="1:4" ht="27">
      <c r="A89" s="53"/>
      <c r="B89" s="98" t="s">
        <v>767</v>
      </c>
      <c r="C89" s="50" t="s">
        <v>865</v>
      </c>
      <c r="D89" s="55">
        <v>205976</v>
      </c>
    </row>
    <row r="90" spans="1:4">
      <c r="A90" s="53"/>
      <c r="B90" s="49"/>
      <c r="C90" s="50" t="s">
        <v>1063</v>
      </c>
      <c r="D90" s="55">
        <v>240551</v>
      </c>
    </row>
    <row r="91" spans="1:4">
      <c r="A91" s="53"/>
      <c r="B91" s="49"/>
      <c r="C91" s="63" t="s">
        <v>1336</v>
      </c>
      <c r="D91" s="55">
        <v>41458.23529411765</v>
      </c>
    </row>
    <row r="92" spans="1:4">
      <c r="A92" s="53"/>
      <c r="B92" s="49"/>
      <c r="C92" s="63" t="s">
        <v>1365</v>
      </c>
      <c r="D92" s="55">
        <v>28214</v>
      </c>
    </row>
    <row r="93" spans="1:4">
      <c r="A93" s="53"/>
      <c r="B93" s="49"/>
      <c r="C93" s="63" t="s">
        <v>1396</v>
      </c>
      <c r="D93" s="55">
        <v>289347.40000000002</v>
      </c>
    </row>
    <row r="94" spans="1:4">
      <c r="A94" s="53"/>
      <c r="B94" s="49" t="s">
        <v>775</v>
      </c>
      <c r="C94" s="53"/>
      <c r="D94" s="55"/>
    </row>
    <row r="95" spans="1:4" ht="15.75">
      <c r="A95" s="53"/>
      <c r="B95" s="56" t="s">
        <v>776</v>
      </c>
      <c r="C95" s="53"/>
      <c r="D95" s="55"/>
    </row>
    <row r="96" spans="1:4">
      <c r="A96" s="53"/>
      <c r="B96" s="49" t="s">
        <v>860</v>
      </c>
      <c r="C96" s="53"/>
      <c r="D96" s="55"/>
    </row>
    <row r="97" spans="1:4" ht="27">
      <c r="A97" s="53"/>
      <c r="B97" s="98" t="s">
        <v>778</v>
      </c>
      <c r="C97" s="50" t="s">
        <v>1070</v>
      </c>
      <c r="D97" s="55">
        <v>90800</v>
      </c>
    </row>
    <row r="98" spans="1:4">
      <c r="A98" s="53"/>
      <c r="B98" s="98"/>
      <c r="C98" s="50" t="s">
        <v>1334</v>
      </c>
      <c r="D98" s="55">
        <v>511200</v>
      </c>
    </row>
    <row r="99" spans="1:4" ht="27">
      <c r="A99" s="53" t="str">
        <f>+C99</f>
        <v xml:space="preserve">   Fabricaiton and erection of over head Tank Structure</v>
      </c>
      <c r="B99" s="49" t="s">
        <v>779</v>
      </c>
      <c r="C99" s="50" t="s">
        <v>1070</v>
      </c>
      <c r="D99" s="55">
        <v>90800</v>
      </c>
    </row>
    <row r="100" spans="1:4" ht="27">
      <c r="A100" s="53" t="str">
        <f>+C100</f>
        <v xml:space="preserve">   Fabricaiton and erection of over head Tank Structure</v>
      </c>
      <c r="B100" s="49" t="s">
        <v>780</v>
      </c>
      <c r="C100" s="50" t="s">
        <v>1070</v>
      </c>
      <c r="D100" s="55">
        <v>90800</v>
      </c>
    </row>
    <row r="101" spans="1:4" ht="27">
      <c r="A101" s="53"/>
      <c r="B101" s="98" t="s">
        <v>781</v>
      </c>
      <c r="C101" s="50" t="s">
        <v>1070</v>
      </c>
      <c r="D101" s="55">
        <v>90800</v>
      </c>
    </row>
    <row r="102" spans="1:4">
      <c r="A102" s="53"/>
      <c r="B102" s="49"/>
      <c r="C102" s="50" t="s">
        <v>1334</v>
      </c>
      <c r="D102" s="55">
        <v>511200</v>
      </c>
    </row>
    <row r="103" spans="1:4">
      <c r="A103" s="53" t="str">
        <f>+C103&amp;","&amp;C104</f>
        <v xml:space="preserve">   Caustic OHT - 1 No,   Inspection charges for FRP tanks</v>
      </c>
      <c r="B103" s="49" t="s">
        <v>782</v>
      </c>
      <c r="C103" s="50" t="s">
        <v>1071</v>
      </c>
      <c r="D103" s="55">
        <v>493139</v>
      </c>
    </row>
    <row r="104" spans="1:4">
      <c r="A104" s="53"/>
      <c r="B104" s="53"/>
      <c r="C104" s="50" t="s">
        <v>908</v>
      </c>
      <c r="D104" s="55">
        <v>24791</v>
      </c>
    </row>
    <row r="105" spans="1:4">
      <c r="A105" s="53"/>
      <c r="B105" s="49" t="s">
        <v>783</v>
      </c>
      <c r="C105" s="63"/>
      <c r="D105" s="55"/>
    </row>
    <row r="106" spans="1:4">
      <c r="A106" s="53"/>
      <c r="B106" s="49" t="s">
        <v>784</v>
      </c>
      <c r="C106" s="53"/>
      <c r="D106" s="55"/>
    </row>
    <row r="107" spans="1:4" ht="27">
      <c r="A107" s="53"/>
      <c r="B107" s="98" t="s">
        <v>767</v>
      </c>
      <c r="C107" s="50" t="s">
        <v>865</v>
      </c>
      <c r="D107" s="55">
        <v>205976</v>
      </c>
    </row>
    <row r="108" spans="1:4">
      <c r="A108" s="53"/>
      <c r="B108" s="49"/>
      <c r="C108" s="50" t="s">
        <v>1063</v>
      </c>
      <c r="D108" s="55">
        <v>240551</v>
      </c>
    </row>
    <row r="109" spans="1:4">
      <c r="A109" s="53"/>
      <c r="B109" s="49"/>
      <c r="C109" s="63" t="s">
        <v>1336</v>
      </c>
      <c r="D109" s="55">
        <v>41458.23529411765</v>
      </c>
    </row>
    <row r="110" spans="1:4">
      <c r="A110" s="53"/>
      <c r="B110" s="49"/>
      <c r="C110" s="63" t="s">
        <v>1365</v>
      </c>
      <c r="D110" s="55">
        <v>28214</v>
      </c>
    </row>
    <row r="111" spans="1:4">
      <c r="A111" s="53"/>
      <c r="B111" s="49"/>
      <c r="C111" s="63" t="s">
        <v>1396</v>
      </c>
      <c r="D111" s="55">
        <v>289347.40000000002</v>
      </c>
    </row>
    <row r="112" spans="1:4">
      <c r="A112" s="53"/>
      <c r="B112" s="49" t="s">
        <v>785</v>
      </c>
      <c r="C112" s="53"/>
      <c r="D112" s="55"/>
    </row>
    <row r="115" spans="3:4" ht="15.75" thickBot="1">
      <c r="C115" s="26" t="s">
        <v>1095</v>
      </c>
      <c r="D115" s="32">
        <f>+SUM(D1:D112)</f>
        <v>11584984.283422463</v>
      </c>
    </row>
    <row r="116" spans="3:4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8"/>
  <sheetViews>
    <sheetView workbookViewId="0"/>
  </sheetViews>
  <sheetFormatPr defaultColWidth="8.5703125" defaultRowHeight="15"/>
  <cols>
    <col min="1" max="1" width="15.140625" bestFit="1" customWidth="1"/>
    <col min="2" max="2" width="42.85546875" customWidth="1"/>
    <col min="3" max="3" width="34.140625" customWidth="1"/>
    <col min="4" max="4" width="14.28515625" style="29" bestFit="1" customWidth="1"/>
    <col min="5" max="5" width="9.7109375" bestFit="1" customWidth="1"/>
  </cols>
  <sheetData>
    <row r="1" spans="1:4" ht="18.75">
      <c r="A1" s="53" t="s">
        <v>1080</v>
      </c>
      <c r="B1" s="37" t="s">
        <v>233</v>
      </c>
      <c r="C1" s="53" t="s">
        <v>1076</v>
      </c>
      <c r="D1" s="55" t="s">
        <v>1077</v>
      </c>
    </row>
    <row r="2" spans="1:4" ht="15.75">
      <c r="A2" s="53"/>
      <c r="B2" s="56" t="s">
        <v>668</v>
      </c>
      <c r="C2" s="53"/>
      <c r="D2" s="55"/>
    </row>
    <row r="3" spans="1:4" ht="15.75">
      <c r="A3" s="53"/>
      <c r="B3" s="56" t="s">
        <v>710</v>
      </c>
      <c r="C3" s="53"/>
      <c r="D3" s="55"/>
    </row>
    <row r="4" spans="1:4">
      <c r="A4" s="53" t="str">
        <f>+C4</f>
        <v xml:space="preserve">   Cl2 drying Tower - 1 No</v>
      </c>
      <c r="B4" s="49" t="s">
        <v>711</v>
      </c>
      <c r="C4" s="50" t="s">
        <v>1054</v>
      </c>
      <c r="D4" s="61">
        <v>1047727</v>
      </c>
    </row>
    <row r="5" spans="1:4">
      <c r="A5" s="53"/>
      <c r="B5" s="49" t="s">
        <v>712</v>
      </c>
      <c r="C5" s="53"/>
      <c r="D5" s="55"/>
    </row>
    <row r="6" spans="1:4" ht="27">
      <c r="A6" s="53"/>
      <c r="B6" s="49" t="s">
        <v>713</v>
      </c>
      <c r="C6" s="53"/>
      <c r="D6" s="55"/>
    </row>
    <row r="7" spans="1:4">
      <c r="A7" s="53"/>
      <c r="B7" s="49" t="s">
        <v>714</v>
      </c>
      <c r="C7" s="53"/>
      <c r="D7" s="55"/>
    </row>
    <row r="8" spans="1:4">
      <c r="A8" s="53"/>
      <c r="B8" s="49" t="s">
        <v>715</v>
      </c>
      <c r="C8" s="53"/>
      <c r="D8" s="55"/>
    </row>
    <row r="9" spans="1:4" ht="27">
      <c r="A9" s="53"/>
      <c r="B9" s="49" t="s">
        <v>716</v>
      </c>
      <c r="C9" s="53"/>
      <c r="D9" s="55"/>
    </row>
    <row r="10" spans="1:4">
      <c r="A10" s="53"/>
      <c r="B10" s="49" t="s">
        <v>717</v>
      </c>
      <c r="C10" s="53"/>
      <c r="D10" s="55"/>
    </row>
    <row r="11" spans="1:4" ht="27">
      <c r="A11" s="53" t="str">
        <f>+C11&amp;","&amp;C12</f>
        <v xml:space="preserve">   98% Sulphuric Acid Dosing Pumps - 2 Nos,   78% sulphuric Acid circulation pumps - 2 Nos</v>
      </c>
      <c r="B11" s="49" t="s">
        <v>718</v>
      </c>
      <c r="C11" s="50" t="s">
        <v>1055</v>
      </c>
      <c r="D11" s="61">
        <v>86808</v>
      </c>
    </row>
    <row r="12" spans="1:4" ht="27">
      <c r="A12" s="53"/>
      <c r="B12" s="49"/>
      <c r="C12" s="50" t="s">
        <v>1056</v>
      </c>
      <c r="D12" s="61">
        <v>570000</v>
      </c>
    </row>
    <row r="13" spans="1:4">
      <c r="A13" s="53"/>
      <c r="B13" s="49" t="s">
        <v>719</v>
      </c>
      <c r="C13" s="53"/>
      <c r="D13" s="55"/>
    </row>
    <row r="14" spans="1:4" ht="27">
      <c r="A14" s="53" t="str">
        <f>+C14</f>
        <v xml:space="preserve">   Dry chlorine equipment civil foundation work</v>
      </c>
      <c r="B14" s="49" t="s">
        <v>501</v>
      </c>
      <c r="C14" s="50" t="s">
        <v>1057</v>
      </c>
      <c r="D14" s="55">
        <v>303000</v>
      </c>
    </row>
    <row r="15" spans="1:4">
      <c r="A15" s="53"/>
      <c r="B15" s="49" t="s">
        <v>720</v>
      </c>
      <c r="C15" s="53"/>
      <c r="D15" s="55"/>
    </row>
    <row r="16" spans="1:4" ht="40.5">
      <c r="A16" s="53"/>
      <c r="B16" s="98" t="s">
        <v>721</v>
      </c>
      <c r="C16" s="50" t="s">
        <v>897</v>
      </c>
      <c r="D16" s="55">
        <v>839114</v>
      </c>
    </row>
    <row r="17" spans="1:4" ht="27">
      <c r="A17" s="53"/>
      <c r="B17" s="49"/>
      <c r="C17" s="50" t="s">
        <v>865</v>
      </c>
      <c r="D17" s="55">
        <v>205976</v>
      </c>
    </row>
    <row r="18" spans="1:4">
      <c r="A18" s="53"/>
      <c r="B18" s="49"/>
      <c r="C18" s="63" t="s">
        <v>1336</v>
      </c>
      <c r="D18" s="55">
        <v>41458.23529411765</v>
      </c>
    </row>
    <row r="19" spans="1:4">
      <c r="A19" s="53"/>
      <c r="B19" s="49"/>
      <c r="C19" s="63" t="s">
        <v>1337</v>
      </c>
      <c r="D19" s="55">
        <v>83603.772727272721</v>
      </c>
    </row>
    <row r="20" spans="1:4">
      <c r="A20" s="53"/>
      <c r="B20" s="49"/>
      <c r="C20" s="63" t="s">
        <v>1338</v>
      </c>
      <c r="D20" s="55">
        <v>103999.81818181818</v>
      </c>
    </row>
    <row r="21" spans="1:4" ht="27">
      <c r="A21" s="53"/>
      <c r="B21" s="49"/>
      <c r="C21" s="63" t="s">
        <v>1339</v>
      </c>
      <c r="D21" s="55">
        <v>47401.227272727272</v>
      </c>
    </row>
    <row r="22" spans="1:4">
      <c r="A22" s="53"/>
      <c r="B22" s="49"/>
      <c r="C22" s="63" t="s">
        <v>1336</v>
      </c>
      <c r="D22" s="55">
        <v>41458.23529411765</v>
      </c>
    </row>
    <row r="23" spans="1:4" ht="27">
      <c r="A23" s="53"/>
      <c r="B23" s="49"/>
      <c r="C23" s="63" t="s">
        <v>1392</v>
      </c>
      <c r="D23" s="55">
        <v>327191</v>
      </c>
    </row>
    <row r="24" spans="1:4">
      <c r="A24" s="53"/>
      <c r="B24" s="49"/>
      <c r="C24" s="63" t="s">
        <v>1393</v>
      </c>
      <c r="D24" s="55">
        <v>77401</v>
      </c>
    </row>
    <row r="25" spans="1:4">
      <c r="A25" s="53"/>
      <c r="B25" s="49"/>
      <c r="C25" s="63" t="s">
        <v>1345</v>
      </c>
      <c r="D25" s="55">
        <v>81585</v>
      </c>
    </row>
    <row r="26" spans="1:4">
      <c r="A26" s="53"/>
      <c r="B26" s="49"/>
      <c r="C26" s="63" t="s">
        <v>1346</v>
      </c>
      <c r="D26" s="55">
        <v>384692.8</v>
      </c>
    </row>
    <row r="27" spans="1:4">
      <c r="A27" s="53"/>
      <c r="B27" s="49"/>
      <c r="C27" s="63" t="s">
        <v>1347</v>
      </c>
      <c r="D27" s="55">
        <v>194677.8</v>
      </c>
    </row>
    <row r="28" spans="1:4">
      <c r="A28" s="53"/>
      <c r="B28" s="49"/>
      <c r="C28" s="63" t="s">
        <v>1348</v>
      </c>
      <c r="D28" s="55">
        <v>147200</v>
      </c>
    </row>
    <row r="29" spans="1:4">
      <c r="A29" s="53"/>
      <c r="B29" s="49"/>
      <c r="C29" s="63" t="s">
        <v>1349</v>
      </c>
      <c r="D29" s="55">
        <v>102200</v>
      </c>
    </row>
    <row r="30" spans="1:4">
      <c r="A30" s="53"/>
      <c r="B30" s="49"/>
      <c r="C30" s="63" t="s">
        <v>1350</v>
      </c>
      <c r="D30" s="55">
        <v>29900</v>
      </c>
    </row>
    <row r="31" spans="1:4">
      <c r="A31" s="53"/>
      <c r="B31" s="49"/>
      <c r="C31" s="63" t="s">
        <v>1394</v>
      </c>
      <c r="D31" s="55">
        <v>96112</v>
      </c>
    </row>
    <row r="32" spans="1:4">
      <c r="A32" s="53"/>
      <c r="B32" s="49" t="s">
        <v>722</v>
      </c>
      <c r="C32" s="53"/>
      <c r="D32" s="55"/>
    </row>
    <row r="33" spans="1:4">
      <c r="A33" s="53"/>
      <c r="B33" s="49" t="s">
        <v>723</v>
      </c>
      <c r="C33" s="53"/>
      <c r="D33" s="55"/>
    </row>
    <row r="34" spans="1:4" ht="15.75">
      <c r="A34" s="53"/>
      <c r="B34" s="56" t="s">
        <v>724</v>
      </c>
      <c r="C34" s="53"/>
      <c r="D34" s="55"/>
    </row>
    <row r="35" spans="1:4">
      <c r="A35" s="53"/>
      <c r="B35" s="98" t="s">
        <v>855</v>
      </c>
      <c r="C35" s="53" t="s">
        <v>1395</v>
      </c>
      <c r="D35" s="55">
        <v>503158</v>
      </c>
    </row>
    <row r="36" spans="1:4">
      <c r="A36" s="53"/>
      <c r="B36" s="49" t="s">
        <v>725</v>
      </c>
      <c r="C36" s="53"/>
      <c r="D36" s="55"/>
    </row>
    <row r="37" spans="1:4">
      <c r="A37" s="53" t="str">
        <f>+C37</f>
        <v xml:space="preserve">   Chlorine compressor</v>
      </c>
      <c r="B37" s="49" t="s">
        <v>726</v>
      </c>
      <c r="C37" s="50" t="s">
        <v>1058</v>
      </c>
      <c r="D37" s="55">
        <v>1814888</v>
      </c>
    </row>
    <row r="38" spans="1:4" ht="27">
      <c r="A38" s="53" t="str">
        <f>+C38</f>
        <v xml:space="preserve">   Chlorine compressor</v>
      </c>
      <c r="B38" s="49" t="s">
        <v>727</v>
      </c>
      <c r="C38" s="50" t="s">
        <v>1058</v>
      </c>
      <c r="D38" s="55">
        <v>1814888</v>
      </c>
    </row>
    <row r="39" spans="1:4">
      <c r="A39" s="53"/>
      <c r="B39" s="49" t="s">
        <v>728</v>
      </c>
      <c r="C39" s="53"/>
      <c r="D39" s="55"/>
    </row>
    <row r="40" spans="1:4" ht="27">
      <c r="A40" s="53"/>
      <c r="B40" s="64" t="s">
        <v>729</v>
      </c>
      <c r="C40" s="53"/>
      <c r="D40" s="55"/>
    </row>
    <row r="41" spans="1:4" ht="30">
      <c r="A41" s="53"/>
      <c r="B41" s="56" t="s">
        <v>730</v>
      </c>
      <c r="C41" s="53"/>
      <c r="D41" s="55"/>
    </row>
    <row r="42" spans="1:4">
      <c r="A42" s="53"/>
      <c r="B42" s="49" t="s">
        <v>700</v>
      </c>
      <c r="C42" s="53"/>
      <c r="D42" s="55"/>
    </row>
    <row r="43" spans="1:4" ht="40.5">
      <c r="A43" s="53"/>
      <c r="B43" s="98" t="s">
        <v>701</v>
      </c>
      <c r="C43" s="50" t="s">
        <v>897</v>
      </c>
      <c r="D43" s="55">
        <v>839114</v>
      </c>
    </row>
    <row r="44" spans="1:4" ht="27">
      <c r="A44" s="53"/>
      <c r="B44" s="49"/>
      <c r="C44" s="50" t="s">
        <v>865</v>
      </c>
      <c r="D44" s="55">
        <v>205976</v>
      </c>
    </row>
    <row r="45" spans="1:4">
      <c r="A45" s="53"/>
      <c r="B45" s="49"/>
      <c r="C45" s="50" t="s">
        <v>1337</v>
      </c>
      <c r="D45" s="55">
        <v>83603.772727272721</v>
      </c>
    </row>
    <row r="46" spans="1:4">
      <c r="A46" s="53"/>
      <c r="B46" s="49"/>
      <c r="C46" s="50" t="s">
        <v>1338</v>
      </c>
      <c r="D46" s="55">
        <v>103999.81818181818</v>
      </c>
    </row>
    <row r="47" spans="1:4" ht="27">
      <c r="A47" s="53"/>
      <c r="B47" s="49"/>
      <c r="C47" s="50" t="s">
        <v>1339</v>
      </c>
      <c r="D47" s="55">
        <v>47401.227272727272</v>
      </c>
    </row>
    <row r="48" spans="1:4">
      <c r="A48" s="53"/>
      <c r="B48" s="49"/>
      <c r="C48" s="50" t="s">
        <v>1336</v>
      </c>
      <c r="D48" s="55">
        <v>41458.23529411765</v>
      </c>
    </row>
    <row r="49" spans="1:4">
      <c r="A49" s="53"/>
      <c r="B49" s="49"/>
      <c r="C49" s="50" t="s">
        <v>1345</v>
      </c>
      <c r="D49" s="55">
        <v>81585</v>
      </c>
    </row>
    <row r="50" spans="1:4">
      <c r="A50" s="53"/>
      <c r="B50" s="49"/>
      <c r="C50" s="50" t="s">
        <v>1346</v>
      </c>
      <c r="D50" s="55">
        <v>384692.8</v>
      </c>
    </row>
    <row r="51" spans="1:4">
      <c r="A51" s="53"/>
      <c r="B51" s="49"/>
      <c r="C51" s="50" t="s">
        <v>1347</v>
      </c>
      <c r="D51" s="55">
        <v>194677.8</v>
      </c>
    </row>
    <row r="52" spans="1:4">
      <c r="A52" s="53"/>
      <c r="B52" s="49"/>
      <c r="C52" s="50" t="s">
        <v>1348</v>
      </c>
      <c r="D52" s="55">
        <v>147200</v>
      </c>
    </row>
    <row r="53" spans="1:4">
      <c r="A53" s="53"/>
      <c r="B53" s="49"/>
      <c r="C53" s="50" t="s">
        <v>1349</v>
      </c>
      <c r="D53" s="55">
        <v>102200</v>
      </c>
    </row>
    <row r="54" spans="1:4">
      <c r="A54" s="53"/>
      <c r="B54" s="49"/>
      <c r="C54" s="50" t="s">
        <v>1350</v>
      </c>
      <c r="D54" s="55">
        <v>29900</v>
      </c>
    </row>
    <row r="55" spans="1:4" ht="40.5">
      <c r="A55" s="53"/>
      <c r="B55" s="99" t="s">
        <v>702</v>
      </c>
      <c r="C55" s="50" t="s">
        <v>897</v>
      </c>
      <c r="D55" s="55">
        <v>839114</v>
      </c>
    </row>
    <row r="56" spans="1:4" ht="40.5">
      <c r="A56" s="53"/>
      <c r="B56" s="53"/>
      <c r="C56" s="50" t="s">
        <v>891</v>
      </c>
      <c r="D56" s="55">
        <v>866662</v>
      </c>
    </row>
    <row r="57" spans="1:4" ht="27">
      <c r="A57" s="53"/>
      <c r="B57" s="53"/>
      <c r="C57" s="50" t="s">
        <v>865</v>
      </c>
      <c r="D57" s="55">
        <v>205976</v>
      </c>
    </row>
    <row r="58" spans="1:4" ht="27">
      <c r="A58" s="53"/>
      <c r="B58" s="53"/>
      <c r="C58" s="50" t="s">
        <v>878</v>
      </c>
      <c r="D58" s="55">
        <v>287064</v>
      </c>
    </row>
    <row r="59" spans="1:4">
      <c r="A59" s="53"/>
      <c r="B59" s="53"/>
      <c r="C59" s="63" t="s">
        <v>1364</v>
      </c>
      <c r="D59" s="55">
        <v>326166.66666666669</v>
      </c>
    </row>
    <row r="60" spans="1:4">
      <c r="A60" s="53"/>
      <c r="B60" s="53"/>
      <c r="C60" s="63" t="s">
        <v>1355</v>
      </c>
      <c r="D60" s="55">
        <v>96975</v>
      </c>
    </row>
    <row r="61" spans="1:4">
      <c r="A61" s="53"/>
      <c r="B61" s="53"/>
      <c r="C61" s="63" t="s">
        <v>1365</v>
      </c>
      <c r="D61" s="55">
        <v>28214</v>
      </c>
    </row>
    <row r="62" spans="1:4" ht="27">
      <c r="A62" s="53"/>
      <c r="B62" s="42" t="s">
        <v>615</v>
      </c>
      <c r="C62" s="53"/>
      <c r="D62" s="55"/>
    </row>
    <row r="63" spans="1:4" ht="27">
      <c r="A63" s="53"/>
      <c r="B63" s="42" t="s">
        <v>1091</v>
      </c>
      <c r="C63" s="53"/>
      <c r="D63" s="55"/>
    </row>
    <row r="64" spans="1:4">
      <c r="A64" s="53"/>
      <c r="B64" s="42" t="s">
        <v>1092</v>
      </c>
      <c r="C64" s="53"/>
      <c r="D64" s="55"/>
    </row>
    <row r="65" spans="1:4" ht="15.75">
      <c r="A65" s="53"/>
      <c r="B65" s="44" t="s">
        <v>1093</v>
      </c>
      <c r="C65" s="53"/>
      <c r="D65" s="55"/>
    </row>
    <row r="66" spans="1:4">
      <c r="A66" s="53"/>
      <c r="B66" s="42" t="s">
        <v>1094</v>
      </c>
      <c r="C66" s="53"/>
      <c r="D66" s="55"/>
    </row>
    <row r="67" spans="1:4" ht="15.75" thickBot="1">
      <c r="A67" s="53"/>
      <c r="B67" s="53"/>
      <c r="C67" s="65" t="s">
        <v>1095</v>
      </c>
      <c r="D67" s="59">
        <f>+SUM(D1:D61)</f>
        <v>13856420.208912658</v>
      </c>
    </row>
    <row r="68" spans="1:4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4"/>
  <sheetViews>
    <sheetView workbookViewId="0"/>
  </sheetViews>
  <sheetFormatPr defaultRowHeight="15"/>
  <cols>
    <col min="1" max="1" width="18.85546875" bestFit="1" customWidth="1"/>
    <col min="2" max="2" width="53.5703125" bestFit="1" customWidth="1"/>
    <col min="3" max="3" width="31.7109375" bestFit="1" customWidth="1"/>
    <col min="4" max="4" width="13" style="29" customWidth="1"/>
  </cols>
  <sheetData>
    <row r="1" spans="1:4" ht="18.75">
      <c r="A1" s="53" t="s">
        <v>1079</v>
      </c>
      <c r="B1" s="37" t="s">
        <v>232</v>
      </c>
      <c r="C1" s="53" t="s">
        <v>1076</v>
      </c>
      <c r="D1" s="55" t="s">
        <v>1077</v>
      </c>
    </row>
    <row r="2" spans="1:4" ht="15.75">
      <c r="A2" s="53"/>
      <c r="B2" s="56" t="s">
        <v>668</v>
      </c>
      <c r="C2" s="53"/>
      <c r="D2" s="55"/>
    </row>
    <row r="3" spans="1:4" ht="15.75">
      <c r="A3" s="53"/>
      <c r="B3" s="56" t="s">
        <v>669</v>
      </c>
      <c r="C3" s="53"/>
      <c r="D3" s="55"/>
    </row>
    <row r="4" spans="1:4" ht="27">
      <c r="A4" s="53" t="str">
        <f>+C4</f>
        <v xml:space="preserve">   Cl2/H2 handling section Building foundation</v>
      </c>
      <c r="B4" s="49" t="s">
        <v>670</v>
      </c>
      <c r="C4" s="50" t="s">
        <v>920</v>
      </c>
      <c r="D4" s="55">
        <v>309188</v>
      </c>
    </row>
    <row r="5" spans="1:4" ht="27">
      <c r="A5" s="53" t="str">
        <f>+C5</f>
        <v xml:space="preserve">   Cl2/H2 handling section Building foundation</v>
      </c>
      <c r="B5" s="49" t="s">
        <v>498</v>
      </c>
      <c r="C5" s="50" t="s">
        <v>920</v>
      </c>
      <c r="D5" s="55">
        <v>309188</v>
      </c>
    </row>
    <row r="6" spans="1:4" ht="27">
      <c r="A6" s="53" t="str">
        <f>+C6</f>
        <v xml:space="preserve">   Cl2/H2 handling section Building foundation</v>
      </c>
      <c r="B6" s="49" t="s">
        <v>671</v>
      </c>
      <c r="C6" s="50" t="s">
        <v>920</v>
      </c>
      <c r="D6" s="55">
        <v>309188</v>
      </c>
    </row>
    <row r="7" spans="1:4" ht="27">
      <c r="A7" s="53" t="str">
        <f>+C7</f>
        <v xml:space="preserve">   Cl2/H2 handling section Building foundation</v>
      </c>
      <c r="B7" s="49" t="s">
        <v>672</v>
      </c>
      <c r="C7" s="50" t="s">
        <v>920</v>
      </c>
      <c r="D7" s="55">
        <v>309188</v>
      </c>
    </row>
    <row r="8" spans="1:4" ht="15.75">
      <c r="A8" s="53"/>
      <c r="B8" s="56" t="s">
        <v>673</v>
      </c>
      <c r="C8" s="53"/>
      <c r="D8" s="55"/>
    </row>
    <row r="9" spans="1:4" ht="27">
      <c r="A9" s="53" t="str">
        <f t="shared" ref="A9:A15" si="0">+C9</f>
        <v xml:space="preserve">   Civil Equipment Foundation at Hydrogen and Chlorine Sections</v>
      </c>
      <c r="B9" s="49" t="s">
        <v>670</v>
      </c>
      <c r="C9" s="50" t="s">
        <v>921</v>
      </c>
      <c r="D9" s="55">
        <v>170298</v>
      </c>
    </row>
    <row r="10" spans="1:4" ht="27">
      <c r="A10" s="53" t="str">
        <f t="shared" si="0"/>
        <v xml:space="preserve">   Civil Equipment Foundation at Hydrogen and Chlorine Sections</v>
      </c>
      <c r="B10" s="49" t="s">
        <v>674</v>
      </c>
      <c r="C10" s="50" t="s">
        <v>921</v>
      </c>
      <c r="D10" s="55">
        <v>170298</v>
      </c>
    </row>
    <row r="11" spans="1:4" ht="27">
      <c r="A11" s="53" t="str">
        <f t="shared" si="0"/>
        <v xml:space="preserve">   Civil Equipment Foundation at Hydrogen and Chlorine Sections</v>
      </c>
      <c r="B11" s="49" t="s">
        <v>671</v>
      </c>
      <c r="C11" s="50" t="s">
        <v>921</v>
      </c>
      <c r="D11" s="55">
        <v>170298</v>
      </c>
    </row>
    <row r="12" spans="1:4" ht="27">
      <c r="A12" s="53" t="str">
        <f t="shared" si="0"/>
        <v xml:space="preserve">   Civil Equipment Foundation at Hydrogen and Chlorine Sections</v>
      </c>
      <c r="B12" s="49" t="s">
        <v>675</v>
      </c>
      <c r="C12" s="50" t="s">
        <v>921</v>
      </c>
      <c r="D12" s="55">
        <v>170298</v>
      </c>
    </row>
    <row r="13" spans="1:4" ht="27">
      <c r="A13" s="53" t="str">
        <f t="shared" si="0"/>
        <v xml:space="preserve">   Civil Equipment Foundation at Hydrogen and Chlorine Sections</v>
      </c>
      <c r="B13" s="49" t="s">
        <v>676</v>
      </c>
      <c r="C13" s="50" t="s">
        <v>921</v>
      </c>
      <c r="D13" s="55">
        <v>170298</v>
      </c>
    </row>
    <row r="14" spans="1:4" ht="27">
      <c r="A14" s="53" t="str">
        <f t="shared" si="0"/>
        <v xml:space="preserve">   Civil Equipment Foundation at Hydrogen and Chlorine Sections</v>
      </c>
      <c r="B14" s="49" t="s">
        <v>677</v>
      </c>
      <c r="C14" s="50" t="s">
        <v>921</v>
      </c>
      <c r="D14" s="55">
        <v>170298</v>
      </c>
    </row>
    <row r="15" spans="1:4" ht="27">
      <c r="A15" s="53" t="str">
        <f t="shared" si="0"/>
        <v xml:space="preserve">   Civil Equipment Foundation at Hydrogen and Chlorine Sections</v>
      </c>
      <c r="B15" s="49" t="s">
        <v>678</v>
      </c>
      <c r="C15" s="50" t="s">
        <v>921</v>
      </c>
      <c r="D15" s="55">
        <v>170298</v>
      </c>
    </row>
    <row r="16" spans="1:4" ht="15.75">
      <c r="A16" s="53"/>
      <c r="B16" s="56" t="s">
        <v>679</v>
      </c>
      <c r="C16" s="53"/>
      <c r="D16" s="55"/>
    </row>
    <row r="17" spans="1:4" ht="15.75">
      <c r="A17" s="53"/>
      <c r="B17" s="56" t="s">
        <v>680</v>
      </c>
      <c r="C17" s="53"/>
      <c r="D17" s="55"/>
    </row>
    <row r="18" spans="1:4" ht="27">
      <c r="A18" s="53"/>
      <c r="B18" s="98" t="s">
        <v>681</v>
      </c>
      <c r="C18" s="50" t="s">
        <v>922</v>
      </c>
      <c r="D18" s="55">
        <v>322787</v>
      </c>
    </row>
    <row r="19" spans="1:4" ht="27">
      <c r="A19" s="53"/>
      <c r="B19" s="49"/>
      <c r="C19" s="50" t="s">
        <v>1383</v>
      </c>
      <c r="D19" s="55">
        <v>37265</v>
      </c>
    </row>
    <row r="20" spans="1:4" ht="27">
      <c r="A20" s="53"/>
      <c r="B20" s="49"/>
      <c r="C20" s="50" t="s">
        <v>1384</v>
      </c>
      <c r="D20" s="55">
        <v>75090.909090909088</v>
      </c>
    </row>
    <row r="21" spans="1:4">
      <c r="A21" s="53"/>
      <c r="B21" s="49"/>
      <c r="C21" s="50" t="s">
        <v>1334</v>
      </c>
      <c r="D21" s="55">
        <v>511200</v>
      </c>
    </row>
    <row r="22" spans="1:4" ht="27">
      <c r="A22" s="53"/>
      <c r="B22" s="98" t="s">
        <v>682</v>
      </c>
      <c r="C22" s="50" t="s">
        <v>922</v>
      </c>
      <c r="D22" s="55">
        <v>322787</v>
      </c>
    </row>
    <row r="23" spans="1:4" ht="27">
      <c r="A23" s="53"/>
      <c r="B23" s="49"/>
      <c r="C23" s="50" t="s">
        <v>1384</v>
      </c>
      <c r="D23" s="55">
        <v>75090.909090909088</v>
      </c>
    </row>
    <row r="24" spans="1:4" ht="27">
      <c r="A24" s="53"/>
      <c r="B24" s="98" t="s">
        <v>683</v>
      </c>
      <c r="C24" s="50" t="s">
        <v>922</v>
      </c>
      <c r="D24" s="55">
        <v>322787</v>
      </c>
    </row>
    <row r="25" spans="1:4" ht="27">
      <c r="A25" s="53"/>
      <c r="B25" s="49"/>
      <c r="C25" s="50" t="s">
        <v>1384</v>
      </c>
      <c r="D25" s="55">
        <v>75090.909090909088</v>
      </c>
    </row>
    <row r="26" spans="1:4" ht="27">
      <c r="A26" s="53"/>
      <c r="B26" s="98" t="s">
        <v>684</v>
      </c>
      <c r="C26" s="50" t="s">
        <v>922</v>
      </c>
      <c r="D26" s="55">
        <v>322787</v>
      </c>
    </row>
    <row r="27" spans="1:4" ht="27">
      <c r="A27" s="53"/>
      <c r="B27" s="49"/>
      <c r="C27" s="50" t="s">
        <v>1384</v>
      </c>
      <c r="D27" s="55">
        <v>75090.909090909088</v>
      </c>
    </row>
    <row r="28" spans="1:4" ht="27">
      <c r="A28" s="53"/>
      <c r="B28" s="98" t="s">
        <v>685</v>
      </c>
      <c r="C28" s="50" t="s">
        <v>922</v>
      </c>
      <c r="D28" s="55">
        <v>322787</v>
      </c>
    </row>
    <row r="29" spans="1:4" ht="27">
      <c r="A29" s="53"/>
      <c r="B29" s="49"/>
      <c r="C29" s="50" t="s">
        <v>1384</v>
      </c>
      <c r="D29" s="55">
        <v>75090.909090909088</v>
      </c>
    </row>
    <row r="30" spans="1:4" ht="27">
      <c r="A30" s="53"/>
      <c r="B30" s="98" t="s">
        <v>686</v>
      </c>
      <c r="C30" s="50" t="s">
        <v>922</v>
      </c>
      <c r="D30" s="55">
        <v>322787</v>
      </c>
    </row>
    <row r="31" spans="1:4" ht="27">
      <c r="A31" s="53"/>
      <c r="B31" s="49"/>
      <c r="C31" s="50" t="s">
        <v>1384</v>
      </c>
      <c r="D31" s="55">
        <v>75090.909090909088</v>
      </c>
    </row>
    <row r="32" spans="1:4" ht="27">
      <c r="A32" s="53"/>
      <c r="B32" s="98" t="s">
        <v>687</v>
      </c>
      <c r="C32" s="50" t="s">
        <v>922</v>
      </c>
      <c r="D32" s="55">
        <v>322787</v>
      </c>
    </row>
    <row r="33" spans="1:4" ht="27">
      <c r="A33" s="53"/>
      <c r="B33" s="49"/>
      <c r="C33" s="50" t="s">
        <v>1384</v>
      </c>
      <c r="D33" s="55">
        <v>75090.909090909088</v>
      </c>
    </row>
    <row r="34" spans="1:4" ht="27">
      <c r="A34" s="53"/>
      <c r="B34" s="98" t="s">
        <v>688</v>
      </c>
      <c r="C34" s="50" t="s">
        <v>922</v>
      </c>
      <c r="D34" s="55">
        <v>322787</v>
      </c>
    </row>
    <row r="35" spans="1:4" ht="27">
      <c r="A35" s="53"/>
      <c r="B35" s="49"/>
      <c r="C35" s="50" t="s">
        <v>1384</v>
      </c>
      <c r="D35" s="55">
        <v>75090.909090909088</v>
      </c>
    </row>
    <row r="36" spans="1:4" ht="27">
      <c r="A36" s="53"/>
      <c r="B36" s="98" t="s">
        <v>689</v>
      </c>
      <c r="C36" s="50" t="s">
        <v>922</v>
      </c>
      <c r="D36" s="55">
        <v>322787</v>
      </c>
    </row>
    <row r="37" spans="1:4" ht="27">
      <c r="A37" s="53"/>
      <c r="B37" s="49"/>
      <c r="C37" s="50" t="s">
        <v>1384</v>
      </c>
      <c r="D37" s="55">
        <v>75090.909090909088</v>
      </c>
    </row>
    <row r="38" spans="1:4" ht="27">
      <c r="A38" s="53"/>
      <c r="B38" s="98" t="s">
        <v>690</v>
      </c>
      <c r="C38" s="50" t="s">
        <v>922</v>
      </c>
      <c r="D38" s="55">
        <v>322787</v>
      </c>
    </row>
    <row r="39" spans="1:4" ht="27">
      <c r="A39" s="53"/>
      <c r="B39" s="49"/>
      <c r="C39" s="50" t="s">
        <v>1384</v>
      </c>
      <c r="D39" s="55">
        <v>75090.909090909088</v>
      </c>
    </row>
    <row r="40" spans="1:4" ht="27">
      <c r="A40" s="53"/>
      <c r="B40" s="98" t="s">
        <v>691</v>
      </c>
      <c r="C40" s="50" t="s">
        <v>922</v>
      </c>
      <c r="D40" s="55">
        <v>322787</v>
      </c>
    </row>
    <row r="41" spans="1:4" ht="27">
      <c r="A41" s="53"/>
      <c r="B41" s="49"/>
      <c r="C41" s="63" t="s">
        <v>1384</v>
      </c>
      <c r="D41" s="55">
        <v>75090.909090909088</v>
      </c>
    </row>
    <row r="42" spans="1:4" ht="27">
      <c r="A42" s="53"/>
      <c r="B42" s="98" t="s">
        <v>1087</v>
      </c>
      <c r="C42" s="63" t="s">
        <v>1385</v>
      </c>
      <c r="D42" s="55">
        <v>914427</v>
      </c>
    </row>
    <row r="43" spans="1:4" ht="27">
      <c r="A43" s="53"/>
      <c r="B43" s="49"/>
      <c r="C43" s="63" t="s">
        <v>1386</v>
      </c>
      <c r="D43" s="55">
        <v>1891573</v>
      </c>
    </row>
    <row r="44" spans="1:4" ht="15.75">
      <c r="A44" s="53"/>
      <c r="B44" s="56" t="s">
        <v>692</v>
      </c>
      <c r="C44" s="53"/>
      <c r="D44" s="55"/>
    </row>
    <row r="45" spans="1:4" ht="27">
      <c r="A45" s="53" t="str">
        <f>+C45&amp;","&amp;C46&amp;","&amp;C47&amp;","&amp;C48</f>
        <v xml:space="preserve">   Cl2 gas mist eliminator - Housing- 1 No,   Cl2 Mist Eliminator candle,   H2 gas mist eliminator Housing - 1 No,   H2 gas mist eliminator candle - 2 Nos</v>
      </c>
      <c r="B45" s="49" t="s">
        <v>693</v>
      </c>
      <c r="C45" s="50" t="s">
        <v>923</v>
      </c>
      <c r="D45" s="55">
        <v>474427</v>
      </c>
    </row>
    <row r="46" spans="1:4">
      <c r="A46" s="53"/>
      <c r="B46" s="49"/>
      <c r="C46" s="50" t="s">
        <v>924</v>
      </c>
      <c r="D46" s="55">
        <v>512361</v>
      </c>
    </row>
    <row r="47" spans="1:4" ht="27">
      <c r="A47" s="53"/>
      <c r="B47" s="49"/>
      <c r="C47" s="50" t="s">
        <v>925</v>
      </c>
      <c r="D47" s="55">
        <v>678617</v>
      </c>
    </row>
    <row r="48" spans="1:4" ht="27">
      <c r="A48" s="53"/>
      <c r="B48" s="49"/>
      <c r="C48" s="50" t="s">
        <v>926</v>
      </c>
      <c r="D48" s="55">
        <v>203370</v>
      </c>
    </row>
    <row r="49" spans="1:4" ht="27">
      <c r="A49" s="53"/>
      <c r="B49" s="98" t="s">
        <v>694</v>
      </c>
      <c r="C49" s="50" t="s">
        <v>927</v>
      </c>
      <c r="D49" s="55">
        <v>2249438</v>
      </c>
    </row>
    <row r="50" spans="1:4">
      <c r="A50" s="53"/>
      <c r="B50" s="49"/>
      <c r="C50" s="50" t="s">
        <v>928</v>
      </c>
      <c r="D50" s="55">
        <v>310823</v>
      </c>
    </row>
    <row r="51" spans="1:4" ht="27">
      <c r="A51" s="53"/>
      <c r="B51" s="49"/>
      <c r="C51" s="50" t="s">
        <v>929</v>
      </c>
      <c r="D51" s="55">
        <v>156336</v>
      </c>
    </row>
    <row r="52" spans="1:4" ht="27">
      <c r="A52" s="53"/>
      <c r="B52" s="49"/>
      <c r="C52" s="50" t="s">
        <v>930</v>
      </c>
      <c r="D52" s="55">
        <v>95090</v>
      </c>
    </row>
    <row r="53" spans="1:4">
      <c r="A53" s="53"/>
      <c r="B53" s="49"/>
      <c r="C53" s="50" t="s">
        <v>1387</v>
      </c>
      <c r="D53" s="55">
        <v>49181</v>
      </c>
    </row>
    <row r="54" spans="1:4" ht="27">
      <c r="A54" s="53"/>
      <c r="B54" s="98" t="s">
        <v>695</v>
      </c>
      <c r="C54" s="50" t="s">
        <v>931</v>
      </c>
      <c r="D54" s="55">
        <v>200000</v>
      </c>
    </row>
    <row r="55" spans="1:4">
      <c r="A55" s="53"/>
      <c r="B55" s="49"/>
      <c r="C55" s="50" t="s">
        <v>932</v>
      </c>
      <c r="D55" s="55">
        <v>1382568.5</v>
      </c>
    </row>
    <row r="56" spans="1:4">
      <c r="A56" s="53"/>
      <c r="B56" s="49"/>
      <c r="C56" s="50" t="s">
        <v>933</v>
      </c>
      <c r="D56" s="55">
        <v>1382568.5</v>
      </c>
    </row>
    <row r="57" spans="1:4">
      <c r="A57" s="53"/>
      <c r="B57" s="49"/>
      <c r="C57" s="50" t="s">
        <v>934</v>
      </c>
      <c r="D57" s="55">
        <v>730659</v>
      </c>
    </row>
    <row r="58" spans="1:4">
      <c r="A58" s="53"/>
      <c r="B58" s="49"/>
      <c r="C58" s="50" t="s">
        <v>935</v>
      </c>
      <c r="D58" s="55">
        <v>532913</v>
      </c>
    </row>
    <row r="59" spans="1:4" ht="27">
      <c r="A59" s="53"/>
      <c r="B59" s="49"/>
      <c r="C59" s="50" t="s">
        <v>936</v>
      </c>
      <c r="D59" s="61">
        <v>281691</v>
      </c>
    </row>
    <row r="60" spans="1:4" ht="27">
      <c r="A60" s="53"/>
      <c r="B60" s="49"/>
      <c r="C60" s="50" t="s">
        <v>937</v>
      </c>
      <c r="D60" s="61">
        <v>281691</v>
      </c>
    </row>
    <row r="61" spans="1:4" ht="30">
      <c r="A61" s="53"/>
      <c r="B61" s="49"/>
      <c r="C61" s="60" t="s">
        <v>938</v>
      </c>
      <c r="D61" s="66">
        <v>70000</v>
      </c>
    </row>
    <row r="62" spans="1:4" ht="30">
      <c r="A62" s="53"/>
      <c r="B62" s="49"/>
      <c r="C62" s="60" t="s">
        <v>1388</v>
      </c>
      <c r="D62" s="66">
        <v>68225</v>
      </c>
    </row>
    <row r="63" spans="1:4" ht="27">
      <c r="A63" s="53"/>
      <c r="B63" s="98" t="s">
        <v>696</v>
      </c>
      <c r="C63" s="50" t="s">
        <v>939</v>
      </c>
      <c r="D63" s="66">
        <v>213303</v>
      </c>
    </row>
    <row r="64" spans="1:4">
      <c r="A64" s="53"/>
      <c r="B64" s="49"/>
      <c r="C64" s="50" t="s">
        <v>940</v>
      </c>
      <c r="D64" s="66">
        <v>23596</v>
      </c>
    </row>
    <row r="65" spans="1:4">
      <c r="A65" s="53"/>
      <c r="B65" s="49"/>
      <c r="C65" s="50" t="s">
        <v>941</v>
      </c>
      <c r="D65" s="61">
        <v>126472</v>
      </c>
    </row>
    <row r="66" spans="1:4">
      <c r="A66" s="53"/>
      <c r="B66" s="49"/>
      <c r="C66" s="50" t="s">
        <v>942</v>
      </c>
      <c r="D66" s="61">
        <v>101933</v>
      </c>
    </row>
    <row r="67" spans="1:4" ht="27">
      <c r="A67" s="53"/>
      <c r="B67" s="49"/>
      <c r="C67" s="50" t="s">
        <v>943</v>
      </c>
      <c r="D67" s="61">
        <v>72674</v>
      </c>
    </row>
    <row r="68" spans="1:4" ht="27">
      <c r="A68" s="53"/>
      <c r="B68" s="49"/>
      <c r="C68" s="50" t="s">
        <v>944</v>
      </c>
      <c r="D68" s="61">
        <v>58517</v>
      </c>
    </row>
    <row r="69" spans="1:4">
      <c r="A69" s="53"/>
      <c r="B69" s="49"/>
      <c r="C69" s="50" t="s">
        <v>945</v>
      </c>
      <c r="D69" s="55">
        <v>266158</v>
      </c>
    </row>
    <row r="70" spans="1:4">
      <c r="A70" s="53"/>
      <c r="B70" s="49"/>
      <c r="C70" s="50" t="s">
        <v>946</v>
      </c>
      <c r="D70" s="55">
        <v>168004</v>
      </c>
    </row>
    <row r="71" spans="1:4">
      <c r="A71" s="53"/>
      <c r="B71" s="49"/>
      <c r="C71" s="50" t="s">
        <v>947</v>
      </c>
      <c r="D71" s="55">
        <v>547415</v>
      </c>
    </row>
    <row r="72" spans="1:4">
      <c r="A72" s="53"/>
      <c r="B72" s="49"/>
      <c r="C72" s="18" t="s">
        <v>1389</v>
      </c>
      <c r="D72" s="55">
        <v>2811798</v>
      </c>
    </row>
    <row r="73" spans="1:4" ht="27">
      <c r="A73" s="53"/>
      <c r="B73" s="98" t="s">
        <v>697</v>
      </c>
      <c r="C73" s="50" t="s">
        <v>948</v>
      </c>
      <c r="D73" s="55">
        <v>1022472</v>
      </c>
    </row>
    <row r="74" spans="1:4">
      <c r="A74" s="53"/>
      <c r="B74" s="49"/>
      <c r="C74" s="50" t="s">
        <v>949</v>
      </c>
      <c r="D74" s="55">
        <v>142200</v>
      </c>
    </row>
    <row r="75" spans="1:4" ht="27">
      <c r="A75" s="53"/>
      <c r="B75" s="49"/>
      <c r="C75" s="50" t="s">
        <v>950</v>
      </c>
      <c r="D75" s="55">
        <v>869101</v>
      </c>
    </row>
    <row r="76" spans="1:4" ht="27">
      <c r="A76" s="53"/>
      <c r="B76" s="49"/>
      <c r="C76" s="50" t="s">
        <v>951</v>
      </c>
      <c r="D76" s="55">
        <v>869101</v>
      </c>
    </row>
    <row r="77" spans="1:4" ht="27">
      <c r="A77" s="53"/>
      <c r="B77" s="49"/>
      <c r="C77" s="50" t="s">
        <v>952</v>
      </c>
      <c r="D77" s="61">
        <v>109390</v>
      </c>
    </row>
    <row r="78" spans="1:4" ht="27">
      <c r="A78" s="53"/>
      <c r="B78" s="49"/>
      <c r="C78" s="50" t="s">
        <v>953</v>
      </c>
      <c r="D78" s="61">
        <v>109390</v>
      </c>
    </row>
    <row r="79" spans="1:4" ht="27">
      <c r="A79" s="53"/>
      <c r="B79" s="49"/>
      <c r="C79" s="50" t="s">
        <v>954</v>
      </c>
      <c r="D79" s="55">
        <v>26518</v>
      </c>
    </row>
    <row r="80" spans="1:4" ht="27">
      <c r="A80" s="53"/>
      <c r="B80" s="49"/>
      <c r="C80" s="50" t="s">
        <v>955</v>
      </c>
      <c r="D80" s="55">
        <v>26518</v>
      </c>
    </row>
    <row r="81" spans="1:4" ht="27">
      <c r="A81" s="53"/>
      <c r="B81" s="49"/>
      <c r="C81" s="50" t="s">
        <v>1390</v>
      </c>
      <c r="D81" s="55">
        <v>48583</v>
      </c>
    </row>
    <row r="82" spans="1:4">
      <c r="A82" s="53" t="str">
        <f>+C82</f>
        <v xml:space="preserve">   Air Blower - 2 No</v>
      </c>
      <c r="B82" s="49" t="s">
        <v>698</v>
      </c>
      <c r="C82" s="50" t="s">
        <v>956</v>
      </c>
      <c r="D82" s="55">
        <v>483629</v>
      </c>
    </row>
    <row r="83" spans="1:4" ht="30">
      <c r="A83" s="53"/>
      <c r="B83" s="56" t="s">
        <v>699</v>
      </c>
      <c r="C83" s="53"/>
      <c r="D83" s="55"/>
    </row>
    <row r="84" spans="1:4">
      <c r="A84" s="53" t="str">
        <f>+C84</f>
        <v xml:space="preserve">   Pipe rack - Supply and Erection</v>
      </c>
      <c r="B84" s="49" t="s">
        <v>700</v>
      </c>
      <c r="C84" s="50" t="s">
        <v>957</v>
      </c>
      <c r="D84" s="55">
        <v>3540321</v>
      </c>
    </row>
    <row r="85" spans="1:4" ht="40.5">
      <c r="A85" s="53"/>
      <c r="B85" s="98" t="s">
        <v>701</v>
      </c>
      <c r="C85" s="50" t="s">
        <v>897</v>
      </c>
      <c r="D85" s="55">
        <v>839114</v>
      </c>
    </row>
    <row r="86" spans="1:4" ht="27">
      <c r="A86" s="53"/>
      <c r="B86" s="49"/>
      <c r="C86" s="50" t="s">
        <v>865</v>
      </c>
      <c r="D86" s="55">
        <v>205976</v>
      </c>
    </row>
    <row r="87" spans="1:4">
      <c r="A87" s="53"/>
      <c r="B87" s="49"/>
      <c r="C87" s="50" t="s">
        <v>1336</v>
      </c>
      <c r="D87" s="55">
        <v>41458.23529411765</v>
      </c>
    </row>
    <row r="88" spans="1:4">
      <c r="A88" s="53"/>
      <c r="B88" s="49"/>
      <c r="C88" s="50" t="s">
        <v>1337</v>
      </c>
      <c r="D88" s="55">
        <v>83603.772727272721</v>
      </c>
    </row>
    <row r="89" spans="1:4">
      <c r="A89" s="53"/>
      <c r="B89" s="49"/>
      <c r="C89" s="50" t="s">
        <v>1338</v>
      </c>
      <c r="D89" s="55">
        <v>103999.81818181818</v>
      </c>
    </row>
    <row r="90" spans="1:4" ht="27">
      <c r="A90" s="53"/>
      <c r="B90" s="49"/>
      <c r="C90" s="50" t="s">
        <v>1339</v>
      </c>
      <c r="D90" s="55">
        <v>47401.227272727272</v>
      </c>
    </row>
    <row r="91" spans="1:4">
      <c r="A91" s="53"/>
      <c r="B91" s="49"/>
      <c r="C91" s="50" t="s">
        <v>1357</v>
      </c>
      <c r="D91" s="55">
        <v>64438.5</v>
      </c>
    </row>
    <row r="92" spans="1:4">
      <c r="A92" s="53"/>
      <c r="B92" s="49"/>
      <c r="C92" s="50" t="s">
        <v>1340</v>
      </c>
      <c r="D92" s="55">
        <v>216750</v>
      </c>
    </row>
    <row r="93" spans="1:4">
      <c r="A93" s="53"/>
      <c r="B93" s="49"/>
      <c r="C93" s="50" t="s">
        <v>1336</v>
      </c>
      <c r="D93" s="55">
        <v>41458.23529411765</v>
      </c>
    </row>
    <row r="94" spans="1:4">
      <c r="A94" s="53"/>
      <c r="B94" s="49"/>
      <c r="C94" s="50" t="s">
        <v>1345</v>
      </c>
      <c r="D94" s="55">
        <v>81585</v>
      </c>
    </row>
    <row r="95" spans="1:4">
      <c r="A95" s="53"/>
      <c r="B95" s="49"/>
      <c r="C95" s="50" t="s">
        <v>1346</v>
      </c>
      <c r="D95" s="55">
        <v>384692.8</v>
      </c>
    </row>
    <row r="96" spans="1:4">
      <c r="A96" s="53"/>
      <c r="B96" s="49"/>
      <c r="C96" s="50" t="s">
        <v>1347</v>
      </c>
      <c r="D96" s="55">
        <v>194677.8</v>
      </c>
    </row>
    <row r="97" spans="1:4">
      <c r="A97" s="53"/>
      <c r="B97" s="49"/>
      <c r="C97" s="50" t="s">
        <v>1348</v>
      </c>
      <c r="D97" s="55">
        <v>147200</v>
      </c>
    </row>
    <row r="98" spans="1:4">
      <c r="A98" s="53"/>
      <c r="B98" s="49"/>
      <c r="C98" s="50" t="s">
        <v>1349</v>
      </c>
      <c r="D98" s="55">
        <v>102200</v>
      </c>
    </row>
    <row r="99" spans="1:4">
      <c r="A99" s="53"/>
      <c r="B99" s="49"/>
      <c r="C99" s="50" t="s">
        <v>1350</v>
      </c>
      <c r="D99" s="55">
        <v>29900</v>
      </c>
    </row>
    <row r="100" spans="1:4">
      <c r="A100" s="53"/>
      <c r="B100" s="49"/>
      <c r="C100" s="50" t="s">
        <v>1391</v>
      </c>
      <c r="D100" s="55">
        <v>26000</v>
      </c>
    </row>
    <row r="101" spans="1:4">
      <c r="A101" s="53"/>
      <c r="B101" s="49"/>
      <c r="C101" s="50" t="s">
        <v>1363</v>
      </c>
      <c r="D101" s="55">
        <v>25000</v>
      </c>
    </row>
    <row r="102" spans="1:4" ht="40.5">
      <c r="A102" s="53"/>
      <c r="B102" s="98" t="s">
        <v>702</v>
      </c>
      <c r="C102" s="50" t="s">
        <v>897</v>
      </c>
      <c r="D102" s="55">
        <v>839114</v>
      </c>
    </row>
    <row r="103" spans="1:4" ht="40.5">
      <c r="A103" s="53"/>
      <c r="B103" s="49"/>
      <c r="C103" s="50" t="s">
        <v>958</v>
      </c>
      <c r="D103" s="55">
        <v>866662</v>
      </c>
    </row>
    <row r="104" spans="1:4" ht="27">
      <c r="A104" s="53"/>
      <c r="B104" s="49"/>
      <c r="C104" s="50" t="s">
        <v>865</v>
      </c>
      <c r="D104" s="55">
        <v>205976</v>
      </c>
    </row>
    <row r="105" spans="1:4" ht="27">
      <c r="A105" s="53"/>
      <c r="B105" s="49"/>
      <c r="C105" s="50" t="s">
        <v>878</v>
      </c>
      <c r="D105" s="55">
        <v>287064</v>
      </c>
    </row>
    <row r="106" spans="1:4">
      <c r="A106" s="53"/>
      <c r="B106" s="49"/>
      <c r="C106" s="63" t="s">
        <v>1364</v>
      </c>
      <c r="D106" s="55">
        <v>326166.66666666669</v>
      </c>
    </row>
    <row r="107" spans="1:4">
      <c r="A107" s="53"/>
      <c r="B107" s="49"/>
      <c r="C107" s="63" t="s">
        <v>1355</v>
      </c>
      <c r="D107" s="55">
        <v>96975</v>
      </c>
    </row>
    <row r="108" spans="1:4">
      <c r="A108" s="53"/>
      <c r="B108" s="49"/>
      <c r="C108" s="63" t="s">
        <v>1365</v>
      </c>
      <c r="D108" s="55">
        <v>28214</v>
      </c>
    </row>
    <row r="109" spans="1:4">
      <c r="A109" s="53"/>
      <c r="B109" s="49"/>
      <c r="C109" s="63" t="s">
        <v>1363</v>
      </c>
      <c r="D109" s="55">
        <v>25000</v>
      </c>
    </row>
    <row r="110" spans="1:4">
      <c r="A110" s="53"/>
      <c r="B110" s="49" t="s">
        <v>703</v>
      </c>
      <c r="C110" s="53"/>
      <c r="D110" s="55"/>
    </row>
    <row r="111" spans="1:4">
      <c r="A111" s="53"/>
      <c r="B111" s="49" t="s">
        <v>704</v>
      </c>
      <c r="C111" s="53"/>
      <c r="D111" s="55"/>
    </row>
    <row r="112" spans="1:4" ht="27">
      <c r="A112" s="53" t="str">
        <f>+C112&amp;","&amp;C113&amp;","&amp;C114&amp;","&amp;C115&amp;","&amp;C116&amp;","&amp;C117&amp;","&amp;C118&amp;","&amp;C119&amp;","&amp;C120&amp;","&amp;C121&amp;","&amp;C122&amp;","&amp;C123&amp;","&amp;C124&amp;","&amp;C125&amp;","&amp;C126&amp;","&amp;C127&amp;","&amp;C128&amp;","&amp;C129&amp;","&amp;C130&amp;","&amp;C131&amp;","&amp;C132&amp;","&amp;C133&amp;","&amp;C134&amp;","&amp;C135&amp;","&amp;C136&amp;","&amp;C137&amp;","&amp;C138&amp;","&amp;C139&amp;","&amp;C140&amp;","&amp;C141&amp;","&amp;C142&amp;","&amp;C143&amp;","&amp;C144&amp;","&amp;C145&amp;","&amp;C146&amp;","&amp;C147&amp;","&amp;C148&amp;","&amp;C149&amp;","&amp;C150&amp;","&amp;C151&amp;","&amp;C152&amp;","&amp;C153&amp;","&amp;C154&amp;","&amp;C155&amp;","&amp;C156&amp;","&amp;C157&amp;","&amp;C158&amp;","&amp;C159&amp;","&amp;C160&amp;","&amp;C161&amp;","&amp;C162&amp;","&amp;C163&amp;","&amp;C164&amp;","&amp;C165&amp;","&amp;C166&amp;","&amp;C167&amp;","&amp;C168&amp;","&amp;C169&amp;","&amp;C170&amp;","&amp;C171&amp;","&amp;C172&amp;","&amp;C173&amp;","&amp;C174&amp;","&amp;C175&amp;","&amp;C176&amp;","&amp;C177&amp;","&amp;C178&amp;","&amp;C179&amp;","&amp;C180&amp;","&amp;C181&amp;","&amp;C182&amp;","&amp;C183&amp;","&amp;C184&amp;","&amp;C185&amp;","&amp;C186&amp;","&amp;C187&amp;","&amp;C188&amp;","&amp;C189&amp;","&amp;C190&amp;","&amp;C191&amp;","&amp;C192&amp;","&amp;C193&amp;","&amp;C194&amp;","&amp;C195&amp;","&amp;C196&amp;","&amp;C197&amp;","&amp;C198&amp;","&amp;C199&amp;","&amp;C200&amp;","&amp;C201&amp;","&amp;C202&amp;","&amp;C203&amp;","&amp;C204&amp;","&amp;C205&amp;","&amp;C206&amp;","&amp;C207&amp;","&amp;C208&amp;","&amp;C209&amp;","&amp;C210</f>
        <v xml:space="preserve">   Schaefer's DIaphragm PG Air Blower B-401 A Discharge,   Schaefer's DIaphragm PG Air Blower B-401 B Discharge,   Diaph.Seal PG P-401 A Pump Discharge,   Diaph.Seal PG P-401 B Pump Discharge,   Diaph.Seal PG P-402 A Pump Discharge,   Diaph.Seal PG P-402 B Pump Discharge,   Rotameter Air Blower B-401 A/B Comm.Disch.,   Rotameter 18% Caustic From B/L,   Rotameter Brine O/L Cooler E-401,   Std.Bimetallic Temp. gauge Vapour Condenser E-402 inlet gas,   Std.Bimetallic Temp. gauge Vapour Condenser E-402 Cooling Water Return,   Temp. Trans. Condensate Separator SP-401 inlet gas,   RTD Element Condensate Separator SP-401 inlet gas,   Temp. Trans.Dechlorination Tank D-401,   RTD Element Dechlorination Tank D-401,   Remote Seal Trans. Dechlorination Tank D-401,   Diaphragm Control valve Dechlorination Tank D-401,   pH Transmitter Brine Outlet E-401,   ORP Transmitter Brine Outlet E-401,   Globe Control Valve Brine Outlet E-401,   Magflow Trans. Return Brine to Saturator,   Magflow Trans. Sodium Sulphate from T-403,   Flanged Mounted Trans.Sodium Sulphite Filter Tank T-402,   Flanged Mounted Trans.Sodium Sulphite Over Head Tank T-403,   Ball Control Valve Sodium Sulphate from T-403,   Ball Control Valve From T 403 Tank,   Temp. Trans. Chlorine Gas from Cell House to Chlorine Recuperator,   RTD Element Chlorine Gas from Cell House to Chlorine Recuperator,   Std.Bimetallic Temp. gauge Polished Brine O/L Recuparator,   Std.Bimetallic Temp. gauge Polished Brine I/L Recuperator,   Std.Bimetallic Temp. gauge Cooling water Return,   Std.Bimetallic Temp. gauge Cooler E-502 to Chlorine Wash Tower-I,   Std.Bimetallic Temp. gauge Chlorine Wash Tower-II,   Std.Bimetallic Temp. gauge Chilled water Return,   Std.Bimetallic Temp. gaugeCooler E-503 to Chlorine Wash Tower-II,   Diaph.Seal PG Clorine Gas from Cell House,   Diaph.Seal PG Clorine Recuperator to Chlorine Wash Tower-I,   Standard PG Cooling Water Supply,   Diaph.Seal PG Chlorine Wash Tower-I to Chlorine Wash Tower-II,   Diaph.Seal PG P-501 A Pump Discharge,   Diaph.Seal PG P-501 B Pump Discharge,   Diaph.Seal PG Mist Eliminator Inlet,   Diaph.Seal PG P-502 A Pump Discharge,   Diaph.Seal PG P-502 B Pump Discharge,   Standard PG Chilled Water Supply,   Temp. Trans.Chlorine Wash Tower-I to Chlorine Wash Tower-II,   RTD Element Chlorine Wash Tower-I to Chlorine Wash Tower-II,   Temp. Trans.Clorine Recuperator to Chlorine Wash Tower-I,   RTD Element Clorine Recuperator to Chlorine Wash Tower-I,   Temp. Trans. Chlorine Wash Tower-I,   RTD Element Chlorine Wash Tower-I,   Temp. Trans. Chlorine Wash Tower-II to Mist Eliminator,   RTD Element Chlorine Wash Tower-II to Mist Eliminator,   Temp. Trans. Chlorine Wash Tower-II Cooler Outlet,   RTD Element Chlorine Wash Tower-II Cooler Outlet,   Butterfly Control valve Wet Cl2 Gas Header,   Butterfly Control valve Wet Cl2 Gas Header,   Rotameter Process Water to T-502,   Rotameter Process Water to T-501,   Remote Seal Trans. Chlorine Wash Tower-I T-501,   Globe Control valve Chlorine Wash Tower-I T-501,   Magflow Trans. Cooler E-502 Outlet,   Magflow Trans. Cooler E-503 Outlet,   Globe Control Valve Chlorine Wash Tower-II Cooler Outlet,   Magnetic Chlorine Wash Tower-II,   Std.Bimetallic Temp. gauge Hydrogen Gas from Header,   Std.Bimetallic Temp. gauge Hydrogen Gas Wash Tower-I to Hydrogen Gas Wash Tower-II,   Std.Bimetallic Temp. gauge Cooling water Return,   Std.Bimetallic Temp. gauge Cooler E-601 Water Outlet,   Std.Bimetallic Temp. gauge Hydrogen Gas Wash Tower-II,   Std.Bimetallic Temp. gaugeChilled water Return,   Std.Bimetallic Temp. gaugeHydrogen Wash Tower-II Cooler Outlet,   Standard PG Cooling Water Supply,   Diaph.Seal PG Hydrogen Gas Wash Tower-I to Hydrogen Gas Wash Tower-II,   Diaph.Seal PG Hydrogen Gas from Header,   Diaph.Seal PG P-601 A Pump Discharge,   Diaph.Seal PG P-601 B Pump Discharge,   Diaph.Seal PG P-602 A Pump Discharge,   Diaph.Seal PG P-602 B Pump Discharge,   Standard PG Hydrogen Gas Wash Tower-II to Mist Eliminator,   Temp. Trans. Hydrogen Gas Wash Tower-I,   RTD Element Hydrogen Gas Wash Tower-I,   Temp. Trans. Hydrogen Gas Wash Tower-II to Mist Eliminator,   RTD Element Hydrogen Gas Wash Tower-II to Mist Eliminator,   Temp. Trans.FA-601 Flame Arrestor,   RTD Element FA-601 Flame Arrestor,   RTD Element Hydrogen Gas to Hydrogen Gas Wash Tower-I,   Globe Control valve Diffl Pressure between N2 &amp; Cl2 O/L Electrolyser,   Globe Control valve Diffl Pressure between N2 &amp; Cl2 O/L Electrolyser,   On-Off Valve Nitrogen To FA-601,   Butterfly Control Valve Hydrogen Gas To Hydrogen Holder,   Standard Pr.Trans.Hydrogen Gas To Hydrogen Holder,   Remote Seal Trans. Hydrogen Gas Wash Tower-I T-601,   Globe Control Valve Hydrogen Gas Wash Tower-I T-601,   Rotameter P-601 A/B Pump Comm.Disch.,   Rotameter DM Water to T-602,   Rotameter P-602 A/B Pump Comm.Disch.,   Rotameter DM Water to T-602 gas outlet line,   MagneticHydrogen Gas Wash Tower-II T-602</v>
      </c>
      <c r="B112" s="49" t="s">
        <v>705</v>
      </c>
      <c r="C112" s="50" t="s">
        <v>959</v>
      </c>
      <c r="D112" s="61">
        <v>2430</v>
      </c>
    </row>
    <row r="113" spans="1:4" ht="27">
      <c r="A113" s="53"/>
      <c r="B113" s="67"/>
      <c r="C113" s="50" t="s">
        <v>960</v>
      </c>
      <c r="D113" s="61">
        <v>2430</v>
      </c>
    </row>
    <row r="114" spans="1:4" ht="27">
      <c r="A114" s="53"/>
      <c r="B114" s="67"/>
      <c r="C114" s="50" t="s">
        <v>961</v>
      </c>
      <c r="D114" s="61">
        <v>3439</v>
      </c>
    </row>
    <row r="115" spans="1:4" ht="27">
      <c r="A115" s="53"/>
      <c r="B115" s="67"/>
      <c r="C115" s="50" t="s">
        <v>962</v>
      </c>
      <c r="D115" s="61">
        <v>3439</v>
      </c>
    </row>
    <row r="116" spans="1:4" ht="27">
      <c r="A116" s="53"/>
      <c r="B116" s="67"/>
      <c r="C116" s="50" t="s">
        <v>963</v>
      </c>
      <c r="D116" s="61">
        <v>2834</v>
      </c>
    </row>
    <row r="117" spans="1:4" ht="27">
      <c r="A117" s="53"/>
      <c r="B117" s="67"/>
      <c r="C117" s="50" t="s">
        <v>964</v>
      </c>
      <c r="D117" s="61">
        <v>2834</v>
      </c>
    </row>
    <row r="118" spans="1:4" ht="27">
      <c r="A118" s="53"/>
      <c r="B118" s="53"/>
      <c r="C118" s="50" t="s">
        <v>965</v>
      </c>
      <c r="D118" s="61">
        <v>59111</v>
      </c>
    </row>
    <row r="119" spans="1:4">
      <c r="A119" s="53"/>
      <c r="B119" s="53"/>
      <c r="C119" s="50" t="s">
        <v>966</v>
      </c>
      <c r="D119" s="61">
        <v>8916</v>
      </c>
    </row>
    <row r="120" spans="1:4">
      <c r="A120" s="53"/>
      <c r="B120" s="53"/>
      <c r="C120" s="50" t="s">
        <v>967</v>
      </c>
      <c r="D120" s="61">
        <v>26584</v>
      </c>
    </row>
    <row r="121" spans="1:4" ht="27">
      <c r="A121" s="53"/>
      <c r="B121" s="53"/>
      <c r="C121" s="50" t="s">
        <v>968</v>
      </c>
      <c r="D121" s="61">
        <v>30207</v>
      </c>
    </row>
    <row r="122" spans="1:4" ht="40.5">
      <c r="A122" s="53"/>
      <c r="B122" s="53"/>
      <c r="C122" s="50" t="s">
        <v>969</v>
      </c>
      <c r="D122" s="61">
        <v>2739</v>
      </c>
    </row>
    <row r="123" spans="1:4" ht="27">
      <c r="A123" s="53"/>
      <c r="B123" s="53"/>
      <c r="C123" s="50" t="s">
        <v>970</v>
      </c>
      <c r="D123" s="61">
        <v>13292</v>
      </c>
    </row>
    <row r="124" spans="1:4" ht="27">
      <c r="A124" s="53"/>
      <c r="B124" s="53"/>
      <c r="C124" s="50" t="s">
        <v>971</v>
      </c>
      <c r="D124" s="61">
        <v>26934</v>
      </c>
    </row>
    <row r="125" spans="1:4" ht="27">
      <c r="A125" s="53"/>
      <c r="B125" s="53"/>
      <c r="C125" s="50" t="s">
        <v>972</v>
      </c>
      <c r="D125" s="61">
        <v>13292</v>
      </c>
    </row>
    <row r="126" spans="1:4" ht="27">
      <c r="A126" s="53"/>
      <c r="B126" s="53"/>
      <c r="C126" s="50" t="s">
        <v>973</v>
      </c>
      <c r="D126" s="61">
        <v>29652</v>
      </c>
    </row>
    <row r="127" spans="1:4" ht="27">
      <c r="A127" s="53"/>
      <c r="B127" s="53"/>
      <c r="C127" s="50" t="s">
        <v>974</v>
      </c>
      <c r="D127" s="61">
        <v>101467</v>
      </c>
    </row>
    <row r="128" spans="1:4" ht="27">
      <c r="A128" s="53"/>
      <c r="B128" s="53"/>
      <c r="C128" s="50" t="s">
        <v>975</v>
      </c>
      <c r="D128" s="61">
        <v>103781</v>
      </c>
    </row>
    <row r="129" spans="1:4">
      <c r="A129" s="53"/>
      <c r="B129" s="53"/>
      <c r="C129" s="50" t="s">
        <v>976</v>
      </c>
      <c r="D129" s="61">
        <v>58690</v>
      </c>
    </row>
    <row r="130" spans="1:4" ht="27">
      <c r="A130" s="53"/>
      <c r="B130" s="53"/>
      <c r="C130" s="50" t="s">
        <v>977</v>
      </c>
      <c r="D130" s="61">
        <v>54191</v>
      </c>
    </row>
    <row r="131" spans="1:4" ht="27">
      <c r="A131" s="53"/>
      <c r="B131" s="53"/>
      <c r="C131" s="50" t="s">
        <v>978</v>
      </c>
      <c r="D131" s="61">
        <v>54354</v>
      </c>
    </row>
    <row r="132" spans="1:4" ht="27">
      <c r="A132" s="53"/>
      <c r="B132" s="53"/>
      <c r="C132" s="50" t="s">
        <v>979</v>
      </c>
      <c r="D132" s="61">
        <v>82104</v>
      </c>
    </row>
    <row r="133" spans="1:4" ht="27">
      <c r="A133" s="53"/>
      <c r="B133" s="53"/>
      <c r="C133" s="50" t="s">
        <v>980</v>
      </c>
      <c r="D133" s="61">
        <v>58817</v>
      </c>
    </row>
    <row r="134" spans="1:4" ht="27">
      <c r="A134" s="53"/>
      <c r="B134" s="53"/>
      <c r="C134" s="50" t="s">
        <v>981</v>
      </c>
      <c r="D134" s="61">
        <v>34764</v>
      </c>
    </row>
    <row r="135" spans="1:4" ht="27">
      <c r="A135" s="53"/>
      <c r="B135" s="53"/>
      <c r="C135" s="50" t="s">
        <v>982</v>
      </c>
      <c r="D135" s="61">
        <v>34764</v>
      </c>
    </row>
    <row r="136" spans="1:4" ht="27">
      <c r="A136" s="53"/>
      <c r="B136" s="53"/>
      <c r="C136" s="50" t="s">
        <v>983</v>
      </c>
      <c r="D136" s="61">
        <v>79600</v>
      </c>
    </row>
    <row r="137" spans="1:4" ht="27">
      <c r="A137" s="53"/>
      <c r="B137" s="53"/>
      <c r="C137" s="50" t="s">
        <v>984</v>
      </c>
      <c r="D137" s="61">
        <v>79600</v>
      </c>
    </row>
    <row r="138" spans="1:4" ht="27">
      <c r="A138" s="53"/>
      <c r="B138" s="53"/>
      <c r="C138" s="50" t="s">
        <v>985</v>
      </c>
      <c r="D138" s="61">
        <v>13292</v>
      </c>
    </row>
    <row r="139" spans="1:4" ht="27">
      <c r="A139" s="53"/>
      <c r="B139" s="53"/>
      <c r="C139" s="50" t="s">
        <v>986</v>
      </c>
      <c r="D139" s="61">
        <v>29652</v>
      </c>
    </row>
    <row r="140" spans="1:4" ht="27">
      <c r="A140" s="53"/>
      <c r="B140" s="53"/>
      <c r="C140" s="50" t="s">
        <v>987</v>
      </c>
      <c r="D140" s="61">
        <v>7143</v>
      </c>
    </row>
    <row r="141" spans="1:4" ht="27">
      <c r="A141" s="53"/>
      <c r="B141" s="53"/>
      <c r="C141" s="50" t="s">
        <v>988</v>
      </c>
      <c r="D141" s="61">
        <v>7143</v>
      </c>
    </row>
    <row r="142" spans="1:4" ht="27">
      <c r="A142" s="53"/>
      <c r="B142" s="53"/>
      <c r="C142" s="50" t="s">
        <v>989</v>
      </c>
      <c r="D142" s="61">
        <v>2784</v>
      </c>
    </row>
    <row r="143" spans="1:4" ht="27">
      <c r="A143" s="53"/>
      <c r="B143" s="53"/>
      <c r="C143" s="50" t="s">
        <v>990</v>
      </c>
      <c r="D143" s="61">
        <v>26625</v>
      </c>
    </row>
    <row r="144" spans="1:4" ht="27">
      <c r="A144" s="53"/>
      <c r="B144" s="53"/>
      <c r="C144" s="50" t="s">
        <v>991</v>
      </c>
      <c r="D144" s="61">
        <v>33677</v>
      </c>
    </row>
    <row r="145" spans="1:4" ht="27">
      <c r="A145" s="53"/>
      <c r="B145" s="53"/>
      <c r="C145" s="50" t="s">
        <v>992</v>
      </c>
      <c r="D145" s="61">
        <v>2739</v>
      </c>
    </row>
    <row r="146" spans="1:4" ht="27">
      <c r="A146" s="53"/>
      <c r="B146" s="53"/>
      <c r="C146" s="50" t="s">
        <v>993</v>
      </c>
      <c r="D146" s="61">
        <v>26624</v>
      </c>
    </row>
    <row r="147" spans="1:4" ht="27">
      <c r="A147" s="53"/>
      <c r="B147" s="53"/>
      <c r="C147" s="50" t="s">
        <v>994</v>
      </c>
      <c r="D147" s="61">
        <v>4248</v>
      </c>
    </row>
    <row r="148" spans="1:4" ht="40.5">
      <c r="A148" s="53"/>
      <c r="B148" s="53"/>
      <c r="C148" s="50" t="s">
        <v>995</v>
      </c>
      <c r="D148" s="61">
        <v>4248</v>
      </c>
    </row>
    <row r="149" spans="1:4" ht="27">
      <c r="A149" s="53"/>
      <c r="B149" s="53"/>
      <c r="C149" s="50" t="s">
        <v>996</v>
      </c>
      <c r="D149" s="61">
        <v>450</v>
      </c>
    </row>
    <row r="150" spans="1:4" ht="27">
      <c r="A150" s="53"/>
      <c r="B150" s="53"/>
      <c r="C150" s="50" t="s">
        <v>997</v>
      </c>
      <c r="D150" s="61">
        <v>4248</v>
      </c>
    </row>
    <row r="151" spans="1:4" ht="27">
      <c r="A151" s="53"/>
      <c r="B151" s="53"/>
      <c r="C151" s="50" t="s">
        <v>998</v>
      </c>
      <c r="D151" s="61">
        <v>3439</v>
      </c>
    </row>
    <row r="152" spans="1:4" ht="27">
      <c r="A152" s="53"/>
      <c r="B152" s="53"/>
      <c r="C152" s="50" t="s">
        <v>999</v>
      </c>
      <c r="D152" s="61">
        <v>3439</v>
      </c>
    </row>
    <row r="153" spans="1:4" ht="27">
      <c r="A153" s="53"/>
      <c r="B153" s="53"/>
      <c r="C153" s="50" t="s">
        <v>1000</v>
      </c>
      <c r="D153" s="61">
        <v>4248</v>
      </c>
    </row>
    <row r="154" spans="1:4" ht="27">
      <c r="A154" s="53"/>
      <c r="B154" s="53"/>
      <c r="C154" s="50" t="s">
        <v>1001</v>
      </c>
      <c r="D154" s="61">
        <v>3439</v>
      </c>
    </row>
    <row r="155" spans="1:4" ht="27">
      <c r="A155" s="53"/>
      <c r="B155" s="53"/>
      <c r="C155" s="50" t="s">
        <v>1002</v>
      </c>
      <c r="D155" s="61">
        <v>3439</v>
      </c>
    </row>
    <row r="156" spans="1:4" ht="27">
      <c r="A156" s="53"/>
      <c r="B156" s="53"/>
      <c r="C156" s="50" t="s">
        <v>1003</v>
      </c>
      <c r="D156" s="61">
        <v>450</v>
      </c>
    </row>
    <row r="157" spans="1:4" ht="27">
      <c r="A157" s="53"/>
      <c r="B157" s="53"/>
      <c r="C157" s="50" t="s">
        <v>1004</v>
      </c>
      <c r="D157" s="61">
        <v>13292</v>
      </c>
    </row>
    <row r="158" spans="1:4" ht="27">
      <c r="A158" s="53"/>
      <c r="B158" s="53"/>
      <c r="C158" s="50" t="s">
        <v>1005</v>
      </c>
      <c r="D158" s="61">
        <v>28610</v>
      </c>
    </row>
    <row r="159" spans="1:4" ht="27">
      <c r="A159" s="53"/>
      <c r="B159" s="53"/>
      <c r="C159" s="50" t="s">
        <v>1006</v>
      </c>
      <c r="D159" s="61">
        <v>13292</v>
      </c>
    </row>
    <row r="160" spans="1:4" ht="27">
      <c r="A160" s="53"/>
      <c r="B160" s="53"/>
      <c r="C160" s="50" t="s">
        <v>1007</v>
      </c>
      <c r="D160" s="61">
        <v>29629</v>
      </c>
    </row>
    <row r="161" spans="1:4" ht="27">
      <c r="A161" s="53"/>
      <c r="B161" s="53"/>
      <c r="C161" s="50" t="s">
        <v>1008</v>
      </c>
      <c r="D161" s="61">
        <v>13292</v>
      </c>
    </row>
    <row r="162" spans="1:4" ht="27">
      <c r="A162" s="53"/>
      <c r="B162" s="53"/>
      <c r="C162" s="50" t="s">
        <v>1009</v>
      </c>
      <c r="D162" s="61">
        <v>29629</v>
      </c>
    </row>
    <row r="163" spans="1:4" ht="27">
      <c r="A163" s="53"/>
      <c r="B163" s="53"/>
      <c r="C163" s="50" t="s">
        <v>1010</v>
      </c>
      <c r="D163" s="61">
        <v>13292</v>
      </c>
    </row>
    <row r="164" spans="1:4" ht="27">
      <c r="A164" s="53"/>
      <c r="B164" s="53"/>
      <c r="C164" s="50" t="s">
        <v>1011</v>
      </c>
      <c r="D164" s="61">
        <v>28610</v>
      </c>
    </row>
    <row r="165" spans="1:4" ht="27">
      <c r="A165" s="53"/>
      <c r="B165" s="53"/>
      <c r="C165" s="50" t="s">
        <v>1012</v>
      </c>
      <c r="D165" s="61">
        <v>13292</v>
      </c>
    </row>
    <row r="166" spans="1:4" ht="27">
      <c r="A166" s="53"/>
      <c r="B166" s="53"/>
      <c r="C166" s="50" t="s">
        <v>1013</v>
      </c>
      <c r="D166" s="61">
        <v>24540</v>
      </c>
    </row>
    <row r="167" spans="1:4" ht="27">
      <c r="A167" s="53"/>
      <c r="B167" s="53"/>
      <c r="C167" s="50" t="s">
        <v>1014</v>
      </c>
      <c r="D167" s="61">
        <v>145717</v>
      </c>
    </row>
    <row r="168" spans="1:4" ht="27">
      <c r="A168" s="53"/>
      <c r="B168" s="53"/>
      <c r="C168" s="50" t="s">
        <v>1014</v>
      </c>
      <c r="D168" s="61">
        <v>118413</v>
      </c>
    </row>
    <row r="169" spans="1:4">
      <c r="A169" s="53"/>
      <c r="B169" s="53"/>
      <c r="C169" s="50" t="s">
        <v>1015</v>
      </c>
      <c r="D169" s="61">
        <v>8916</v>
      </c>
    </row>
    <row r="170" spans="1:4">
      <c r="A170" s="53"/>
      <c r="B170" s="53"/>
      <c r="C170" s="50" t="s">
        <v>1016</v>
      </c>
      <c r="D170" s="61">
        <v>8916</v>
      </c>
    </row>
    <row r="171" spans="1:4" ht="27">
      <c r="A171" s="53"/>
      <c r="B171" s="53"/>
      <c r="C171" s="50" t="s">
        <v>1017</v>
      </c>
      <c r="D171" s="61">
        <v>91511</v>
      </c>
    </row>
    <row r="172" spans="1:4" ht="27">
      <c r="A172" s="53"/>
      <c r="B172" s="53"/>
      <c r="C172" s="50" t="s">
        <v>1018</v>
      </c>
      <c r="D172" s="61">
        <v>111526</v>
      </c>
    </row>
    <row r="173" spans="1:4" ht="27">
      <c r="A173" s="53"/>
      <c r="B173" s="53"/>
      <c r="C173" s="50" t="s">
        <v>1019</v>
      </c>
      <c r="D173" s="61">
        <v>82105</v>
      </c>
    </row>
    <row r="174" spans="1:4" ht="27">
      <c r="A174" s="53"/>
      <c r="B174" s="53"/>
      <c r="C174" s="50" t="s">
        <v>1020</v>
      </c>
      <c r="D174" s="61">
        <v>82105</v>
      </c>
    </row>
    <row r="175" spans="1:4" ht="27">
      <c r="A175" s="53"/>
      <c r="B175" s="53"/>
      <c r="C175" s="50" t="s">
        <v>1021</v>
      </c>
      <c r="D175" s="61">
        <v>57034</v>
      </c>
    </row>
    <row r="176" spans="1:4">
      <c r="A176" s="53"/>
      <c r="B176" s="53"/>
      <c r="C176" s="50" t="s">
        <v>1022</v>
      </c>
      <c r="D176" s="61">
        <v>29299</v>
      </c>
    </row>
    <row r="177" spans="1:4" ht="27">
      <c r="A177" s="53"/>
      <c r="B177" s="53"/>
      <c r="C177" s="50" t="s">
        <v>1023</v>
      </c>
      <c r="D177" s="61">
        <v>3008</v>
      </c>
    </row>
    <row r="178" spans="1:4" ht="40.5">
      <c r="A178" s="53"/>
      <c r="B178" s="53"/>
      <c r="C178" s="50" t="s">
        <v>1024</v>
      </c>
      <c r="D178" s="61">
        <v>3008</v>
      </c>
    </row>
    <row r="179" spans="1:4" ht="27">
      <c r="A179" s="53"/>
      <c r="B179" s="53"/>
      <c r="C179" s="50" t="s">
        <v>989</v>
      </c>
      <c r="D179" s="61">
        <v>2784</v>
      </c>
    </row>
    <row r="180" spans="1:4" ht="27">
      <c r="A180" s="53"/>
      <c r="B180" s="53"/>
      <c r="C180" s="50" t="s">
        <v>1025</v>
      </c>
      <c r="D180" s="61">
        <v>2739</v>
      </c>
    </row>
    <row r="181" spans="1:4" ht="27">
      <c r="A181" s="53"/>
      <c r="B181" s="53"/>
      <c r="C181" s="50" t="s">
        <v>1026</v>
      </c>
      <c r="D181" s="61">
        <v>3074</v>
      </c>
    </row>
    <row r="182" spans="1:4" ht="27">
      <c r="A182" s="53"/>
      <c r="B182" s="53"/>
      <c r="C182" s="50" t="s">
        <v>1027</v>
      </c>
      <c r="D182" s="61">
        <v>2739</v>
      </c>
    </row>
    <row r="183" spans="1:4" ht="40.5">
      <c r="A183" s="53"/>
      <c r="B183" s="53"/>
      <c r="C183" s="50" t="s">
        <v>1028</v>
      </c>
      <c r="D183" s="61">
        <v>2739</v>
      </c>
    </row>
    <row r="184" spans="1:4" ht="27">
      <c r="A184" s="53"/>
      <c r="B184" s="53"/>
      <c r="C184" s="50" t="s">
        <v>996</v>
      </c>
      <c r="D184" s="61">
        <v>450</v>
      </c>
    </row>
    <row r="185" spans="1:4" ht="40.5">
      <c r="A185" s="53"/>
      <c r="B185" s="53"/>
      <c r="C185" s="50" t="s">
        <v>1029</v>
      </c>
      <c r="D185" s="61">
        <v>2430</v>
      </c>
    </row>
    <row r="186" spans="1:4" ht="27">
      <c r="A186" s="53"/>
      <c r="B186" s="53"/>
      <c r="C186" s="50" t="s">
        <v>1030</v>
      </c>
      <c r="D186" s="61">
        <v>2430</v>
      </c>
    </row>
    <row r="187" spans="1:4" ht="27">
      <c r="A187" s="53"/>
      <c r="B187" s="53"/>
      <c r="C187" s="50" t="s">
        <v>1031</v>
      </c>
      <c r="D187" s="61">
        <v>450</v>
      </c>
    </row>
    <row r="188" spans="1:4" ht="27">
      <c r="A188" s="53"/>
      <c r="B188" s="53"/>
      <c r="C188" s="50" t="s">
        <v>1032</v>
      </c>
      <c r="D188" s="61">
        <v>450</v>
      </c>
    </row>
    <row r="189" spans="1:4" ht="27">
      <c r="A189" s="53"/>
      <c r="B189" s="53"/>
      <c r="C189" s="50" t="s">
        <v>1033</v>
      </c>
      <c r="D189" s="61">
        <v>450</v>
      </c>
    </row>
    <row r="190" spans="1:4" ht="27">
      <c r="A190" s="53"/>
      <c r="B190" s="53"/>
      <c r="C190" s="50" t="s">
        <v>1034</v>
      </c>
      <c r="D190" s="61">
        <v>450</v>
      </c>
    </row>
    <row r="191" spans="1:4" ht="27">
      <c r="A191" s="53"/>
      <c r="B191" s="53"/>
      <c r="C191" s="50" t="s">
        <v>1035</v>
      </c>
      <c r="D191" s="61">
        <v>2430</v>
      </c>
    </row>
    <row r="192" spans="1:4" ht="27">
      <c r="A192" s="53"/>
      <c r="B192" s="53"/>
      <c r="C192" s="50" t="s">
        <v>1036</v>
      </c>
      <c r="D192" s="61">
        <v>13292</v>
      </c>
    </row>
    <row r="193" spans="1:4" ht="27">
      <c r="A193" s="53"/>
      <c r="B193" s="53"/>
      <c r="C193" s="50" t="s">
        <v>1037</v>
      </c>
      <c r="D193" s="61">
        <v>4140</v>
      </c>
    </row>
    <row r="194" spans="1:4" ht="27">
      <c r="A194" s="53"/>
      <c r="B194" s="53"/>
      <c r="C194" s="50" t="s">
        <v>1038</v>
      </c>
      <c r="D194" s="61">
        <v>13292</v>
      </c>
    </row>
    <row r="195" spans="1:4" ht="27">
      <c r="A195" s="53"/>
      <c r="B195" s="53"/>
      <c r="C195" s="50" t="s">
        <v>1039</v>
      </c>
      <c r="D195" s="61">
        <v>3966</v>
      </c>
    </row>
    <row r="196" spans="1:4" ht="27">
      <c r="A196" s="53"/>
      <c r="B196" s="53"/>
      <c r="C196" s="50" t="s">
        <v>1040</v>
      </c>
      <c r="D196" s="61">
        <v>13292</v>
      </c>
    </row>
    <row r="197" spans="1:4" ht="27">
      <c r="A197" s="53"/>
      <c r="B197" s="53"/>
      <c r="C197" s="50" t="s">
        <v>1041</v>
      </c>
      <c r="D197" s="61">
        <v>4036</v>
      </c>
    </row>
    <row r="198" spans="1:4" ht="27">
      <c r="A198" s="53"/>
      <c r="B198" s="53"/>
      <c r="C198" s="50" t="s">
        <v>1042</v>
      </c>
      <c r="D198" s="61">
        <v>4036</v>
      </c>
    </row>
    <row r="199" spans="1:4" ht="27">
      <c r="A199" s="53"/>
      <c r="B199" s="53"/>
      <c r="C199" s="50" t="s">
        <v>1043</v>
      </c>
      <c r="D199" s="61">
        <v>105734</v>
      </c>
    </row>
    <row r="200" spans="1:4" ht="27">
      <c r="A200" s="53"/>
      <c r="B200" s="53"/>
      <c r="C200" s="50" t="s">
        <v>1043</v>
      </c>
      <c r="D200" s="61">
        <v>97800</v>
      </c>
    </row>
    <row r="201" spans="1:4">
      <c r="A201" s="53"/>
      <c r="B201" s="53"/>
      <c r="C201" s="50" t="s">
        <v>1044</v>
      </c>
      <c r="D201" s="61">
        <v>33010</v>
      </c>
    </row>
    <row r="202" spans="1:4" ht="27">
      <c r="A202" s="53"/>
      <c r="B202" s="53"/>
      <c r="C202" s="50" t="s">
        <v>1045</v>
      </c>
      <c r="D202" s="61">
        <v>80903</v>
      </c>
    </row>
    <row r="203" spans="1:4" ht="27">
      <c r="A203" s="53"/>
      <c r="B203" s="53"/>
      <c r="C203" s="50" t="s">
        <v>1046</v>
      </c>
      <c r="D203" s="61">
        <v>36809</v>
      </c>
    </row>
    <row r="204" spans="1:4" ht="27">
      <c r="A204" s="53"/>
      <c r="B204" s="53"/>
      <c r="C204" s="50" t="s">
        <v>1047</v>
      </c>
      <c r="D204" s="61">
        <v>57258</v>
      </c>
    </row>
    <row r="205" spans="1:4" ht="27">
      <c r="A205" s="53"/>
      <c r="B205" s="53"/>
      <c r="C205" s="50" t="s">
        <v>1048</v>
      </c>
      <c r="D205" s="61">
        <v>56206</v>
      </c>
    </row>
    <row r="206" spans="1:4" ht="27">
      <c r="A206" s="53"/>
      <c r="B206" s="53"/>
      <c r="C206" s="50" t="s">
        <v>1049</v>
      </c>
      <c r="D206" s="61">
        <v>25112</v>
      </c>
    </row>
    <row r="207" spans="1:4">
      <c r="A207" s="53"/>
      <c r="B207" s="53"/>
      <c r="C207" s="50" t="s">
        <v>1050</v>
      </c>
      <c r="D207" s="61">
        <v>8916</v>
      </c>
    </row>
    <row r="208" spans="1:4" ht="27">
      <c r="A208" s="53"/>
      <c r="B208" s="53"/>
      <c r="C208" s="50" t="s">
        <v>1051</v>
      </c>
      <c r="D208" s="61">
        <v>25112</v>
      </c>
    </row>
    <row r="209" spans="1:4" ht="27">
      <c r="A209" s="53"/>
      <c r="B209" s="53"/>
      <c r="C209" s="50" t="s">
        <v>1052</v>
      </c>
      <c r="D209" s="61">
        <v>8916</v>
      </c>
    </row>
    <row r="210" spans="1:4" ht="27">
      <c r="A210" s="53"/>
      <c r="B210" s="53"/>
      <c r="C210" s="50" t="s">
        <v>1053</v>
      </c>
      <c r="D210" s="61">
        <v>11809</v>
      </c>
    </row>
    <row r="211" spans="1:4" ht="15.75">
      <c r="A211" s="53"/>
      <c r="B211" s="44" t="s">
        <v>288</v>
      </c>
      <c r="C211" s="63"/>
      <c r="D211" s="66"/>
    </row>
    <row r="212" spans="1:4">
      <c r="A212" s="53"/>
      <c r="B212" s="42" t="s">
        <v>706</v>
      </c>
      <c r="C212" s="63"/>
      <c r="D212" s="66"/>
    </row>
    <row r="213" spans="1:4">
      <c r="A213" s="53"/>
      <c r="B213" s="42" t="s">
        <v>707</v>
      </c>
      <c r="C213" s="63"/>
      <c r="D213" s="66"/>
    </row>
    <row r="214" spans="1:4">
      <c r="A214" s="53"/>
      <c r="B214" s="42" t="s">
        <v>708</v>
      </c>
      <c r="C214" s="63"/>
      <c r="D214" s="66"/>
    </row>
    <row r="215" spans="1:4">
      <c r="A215" s="53"/>
      <c r="B215" s="42" t="s">
        <v>709</v>
      </c>
      <c r="C215" s="63"/>
      <c r="D215" s="66"/>
    </row>
    <row r="216" spans="1:4" ht="15.75">
      <c r="A216" s="53"/>
      <c r="B216" s="56" t="s">
        <v>486</v>
      </c>
      <c r="C216" s="53"/>
      <c r="D216" s="55"/>
    </row>
    <row r="217" spans="1:4">
      <c r="A217" s="53"/>
      <c r="B217" s="49" t="s">
        <v>481</v>
      </c>
      <c r="C217" s="53"/>
      <c r="D217" s="55"/>
    </row>
    <row r="218" spans="1:4">
      <c r="A218" s="53"/>
      <c r="B218" s="49" t="s">
        <v>482</v>
      </c>
      <c r="C218" s="53"/>
      <c r="D218" s="55"/>
    </row>
    <row r="219" spans="1:4">
      <c r="A219" s="53"/>
      <c r="B219" s="49" t="s">
        <v>483</v>
      </c>
      <c r="C219" s="53"/>
      <c r="D219" s="55"/>
    </row>
    <row r="220" spans="1:4">
      <c r="A220" s="53"/>
      <c r="B220" s="49" t="s">
        <v>488</v>
      </c>
      <c r="C220" s="53"/>
      <c r="D220" s="55"/>
    </row>
    <row r="223" spans="1:4" ht="15.75" thickBot="1">
      <c r="C223" s="26" t="s">
        <v>1095</v>
      </c>
      <c r="D223" s="32">
        <f>+SUM(D1:D220)</f>
        <v>39495521.055436715</v>
      </c>
    </row>
    <row r="224" spans="1:4" ht="15.7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94"/>
  <sheetViews>
    <sheetView zoomScale="70" zoomScaleNormal="70" workbookViewId="0"/>
  </sheetViews>
  <sheetFormatPr defaultColWidth="73" defaultRowHeight="18.75"/>
  <cols>
    <col min="1" max="1" width="24" style="20" customWidth="1"/>
    <col min="2" max="2" width="73" style="20"/>
    <col min="3" max="3" width="39.7109375" style="20" customWidth="1"/>
    <col min="4" max="4" width="20" style="22" customWidth="1"/>
    <col min="5" max="16384" width="73" style="20"/>
  </cols>
  <sheetData>
    <row r="1" spans="1:4">
      <c r="A1" s="38" t="s">
        <v>1079</v>
      </c>
      <c r="B1" s="37" t="s">
        <v>231</v>
      </c>
      <c r="C1" s="38" t="s">
        <v>1076</v>
      </c>
      <c r="D1" s="39" t="s">
        <v>1077</v>
      </c>
    </row>
    <row r="2" spans="1:4">
      <c r="A2" s="38"/>
      <c r="B2" s="37" t="s">
        <v>495</v>
      </c>
      <c r="C2" s="38"/>
      <c r="D2" s="39"/>
    </row>
    <row r="3" spans="1:4">
      <c r="A3" s="38"/>
      <c r="B3" s="37" t="s">
        <v>528</v>
      </c>
      <c r="C3" s="38"/>
      <c r="D3" s="39"/>
    </row>
    <row r="4" spans="1:4">
      <c r="A4" s="38" t="str">
        <f t="shared" ref="A4:A20" si="0">+C4</f>
        <v xml:space="preserve">   Electrolyzers footings</v>
      </c>
      <c r="B4" s="35" t="s">
        <v>529</v>
      </c>
      <c r="C4" s="40" t="s">
        <v>892</v>
      </c>
      <c r="D4" s="39">
        <v>205754.28571428571</v>
      </c>
    </row>
    <row r="5" spans="1:4">
      <c r="A5" s="38" t="str">
        <f t="shared" si="0"/>
        <v xml:space="preserve">   Electrolyzers footings</v>
      </c>
      <c r="B5" s="35" t="s">
        <v>530</v>
      </c>
      <c r="C5" s="40" t="s">
        <v>892</v>
      </c>
      <c r="D5" s="39">
        <v>205754.28571428571</v>
      </c>
    </row>
    <row r="6" spans="1:4">
      <c r="A6" s="38" t="str">
        <f t="shared" si="0"/>
        <v xml:space="preserve">   Electrolyzers footings</v>
      </c>
      <c r="B6" s="35" t="s">
        <v>531</v>
      </c>
      <c r="C6" s="40" t="s">
        <v>892</v>
      </c>
      <c r="D6" s="39">
        <v>205754.28571428571</v>
      </c>
    </row>
    <row r="7" spans="1:4">
      <c r="A7" s="38" t="str">
        <f t="shared" si="0"/>
        <v xml:space="preserve">   Electrolyzers footings</v>
      </c>
      <c r="B7" s="35" t="s">
        <v>532</v>
      </c>
      <c r="C7" s="40" t="s">
        <v>892</v>
      </c>
      <c r="D7" s="39">
        <v>205754.28571428571</v>
      </c>
    </row>
    <row r="8" spans="1:4">
      <c r="A8" s="38" t="str">
        <f t="shared" si="0"/>
        <v xml:space="preserve">   Electrolyzers footings</v>
      </c>
      <c r="B8" s="35" t="s">
        <v>533</v>
      </c>
      <c r="C8" s="40" t="s">
        <v>892</v>
      </c>
      <c r="D8" s="39">
        <v>205754.28571428571</v>
      </c>
    </row>
    <row r="9" spans="1:4">
      <c r="A9" s="38" t="str">
        <f t="shared" si="0"/>
        <v xml:space="preserve">   Electrolyzers footings</v>
      </c>
      <c r="B9" s="35" t="s">
        <v>534</v>
      </c>
      <c r="C9" s="40" t="s">
        <v>892</v>
      </c>
      <c r="D9" s="39">
        <v>205754.28571428571</v>
      </c>
    </row>
    <row r="10" spans="1:4">
      <c r="A10" s="38" t="str">
        <f t="shared" si="0"/>
        <v xml:space="preserve">   Electrolyzers footings</v>
      </c>
      <c r="B10" s="35" t="s">
        <v>535</v>
      </c>
      <c r="C10" s="40" t="s">
        <v>892</v>
      </c>
      <c r="D10" s="39">
        <v>205754.28571428571</v>
      </c>
    </row>
    <row r="11" spans="1:4">
      <c r="A11" s="38" t="str">
        <f t="shared" si="0"/>
        <v xml:space="preserve">   MS Steel Items of cell house platform</v>
      </c>
      <c r="B11" s="35" t="s">
        <v>536</v>
      </c>
      <c r="C11" s="50" t="s">
        <v>893</v>
      </c>
      <c r="D11" s="39">
        <v>322206</v>
      </c>
    </row>
    <row r="12" spans="1:4">
      <c r="A12" s="38" t="str">
        <f t="shared" si="0"/>
        <v xml:space="preserve">   MS Steel Items of cell house platform</v>
      </c>
      <c r="B12" s="35" t="s">
        <v>537</v>
      </c>
      <c r="C12" s="50" t="s">
        <v>893</v>
      </c>
      <c r="D12" s="39">
        <v>322206</v>
      </c>
    </row>
    <row r="13" spans="1:4">
      <c r="A13" s="38"/>
      <c r="B13" s="81" t="s">
        <v>538</v>
      </c>
      <c r="C13" s="50" t="s">
        <v>893</v>
      </c>
      <c r="D13" s="39">
        <v>322206</v>
      </c>
    </row>
    <row r="14" spans="1:4">
      <c r="A14" s="38"/>
      <c r="B14" s="35"/>
      <c r="C14" s="50" t="s">
        <v>1332</v>
      </c>
      <c r="D14" s="39">
        <v>586899</v>
      </c>
    </row>
    <row r="15" spans="1:4">
      <c r="A15" s="38"/>
      <c r="B15" s="35"/>
      <c r="C15" s="50" t="s">
        <v>1333</v>
      </c>
      <c r="D15" s="39">
        <v>91066</v>
      </c>
    </row>
    <row r="16" spans="1:4">
      <c r="A16" s="38"/>
      <c r="B16" s="35"/>
      <c r="C16" s="50" t="s">
        <v>1334</v>
      </c>
      <c r="D16" s="39">
        <v>511200</v>
      </c>
    </row>
    <row r="17" spans="1:4" ht="27">
      <c r="A17" s="38" t="str">
        <f t="shared" si="0"/>
        <v xml:space="preserve">   Erection of Bus Bar at rectifier room and Cell house</v>
      </c>
      <c r="B17" s="35" t="s">
        <v>539</v>
      </c>
      <c r="C17" s="50" t="s">
        <v>894</v>
      </c>
      <c r="D17" s="39">
        <v>127750</v>
      </c>
    </row>
    <row r="18" spans="1:4" ht="27">
      <c r="A18" s="38" t="str">
        <f t="shared" si="0"/>
        <v xml:space="preserve">   Erection of Bus Bar at rectifier room and Cell house</v>
      </c>
      <c r="B18" s="35" t="s">
        <v>540</v>
      </c>
      <c r="C18" s="50" t="s">
        <v>894</v>
      </c>
      <c r="D18" s="39">
        <v>127750</v>
      </c>
    </row>
    <row r="19" spans="1:4" ht="27">
      <c r="A19" s="38" t="str">
        <f t="shared" si="0"/>
        <v xml:space="preserve">   Erection of Bus Bar at rectifier room and Cell house</v>
      </c>
      <c r="B19" s="35" t="s">
        <v>541</v>
      </c>
      <c r="C19" s="50" t="s">
        <v>894</v>
      </c>
      <c r="D19" s="39">
        <v>127750</v>
      </c>
    </row>
    <row r="20" spans="1:4" ht="27">
      <c r="A20" s="38" t="str">
        <f t="shared" si="0"/>
        <v xml:space="preserve">   Erection of Bus Bar at rectifier room and Cell house</v>
      </c>
      <c r="B20" s="35" t="s">
        <v>542</v>
      </c>
      <c r="C20" s="50" t="s">
        <v>894</v>
      </c>
      <c r="D20" s="39">
        <v>127750</v>
      </c>
    </row>
    <row r="21" spans="1:4">
      <c r="A21" s="38" t="str">
        <f t="shared" ref="A21:A25" si="1">+C21</f>
        <v xml:space="preserve">   Electrolyser assembly</v>
      </c>
      <c r="B21" s="35" t="s">
        <v>543</v>
      </c>
      <c r="C21" s="50" t="s">
        <v>895</v>
      </c>
      <c r="D21" s="39">
        <v>126667</v>
      </c>
    </row>
    <row r="22" spans="1:4">
      <c r="A22" s="38" t="str">
        <f t="shared" si="1"/>
        <v xml:space="preserve">   Electrolyser assembly</v>
      </c>
      <c r="B22" s="35" t="s">
        <v>544</v>
      </c>
      <c r="C22" s="50" t="s">
        <v>895</v>
      </c>
      <c r="D22" s="39">
        <v>126667</v>
      </c>
    </row>
    <row r="23" spans="1:4">
      <c r="A23" s="38"/>
      <c r="B23" s="81" t="s">
        <v>545</v>
      </c>
      <c r="C23" s="38" t="s">
        <v>1335</v>
      </c>
      <c r="D23" s="39">
        <v>510000</v>
      </c>
    </row>
    <row r="24" spans="1:4">
      <c r="A24" s="38" t="str">
        <f t="shared" si="1"/>
        <v xml:space="preserve">   Electrolyzers(Imported)- 1 lot</v>
      </c>
      <c r="B24" s="35" t="s">
        <v>546</v>
      </c>
      <c r="C24" s="50" t="s">
        <v>896</v>
      </c>
      <c r="D24" s="39">
        <v>11813086.75</v>
      </c>
    </row>
    <row r="25" spans="1:4">
      <c r="A25" s="38" t="str">
        <f t="shared" si="1"/>
        <v xml:space="preserve">   Electrolyzers(Imported)- 1 lot</v>
      </c>
      <c r="B25" s="35" t="s">
        <v>547</v>
      </c>
      <c r="C25" s="50" t="s">
        <v>896</v>
      </c>
      <c r="D25" s="39">
        <v>11813086.75</v>
      </c>
    </row>
    <row r="26" spans="1:4" ht="27">
      <c r="A26" s="38"/>
      <c r="B26" s="81" t="s">
        <v>548</v>
      </c>
      <c r="C26" s="50" t="s">
        <v>897</v>
      </c>
      <c r="D26" s="39">
        <v>839114</v>
      </c>
    </row>
    <row r="27" spans="1:4" ht="27">
      <c r="A27" s="38"/>
      <c r="B27" s="35"/>
      <c r="C27" s="50" t="s">
        <v>865</v>
      </c>
      <c r="D27" s="39">
        <v>205976</v>
      </c>
    </row>
    <row r="28" spans="1:4">
      <c r="A28" s="38"/>
      <c r="B28" s="35"/>
      <c r="C28" s="50" t="s">
        <v>1336</v>
      </c>
      <c r="D28" s="39">
        <v>41458.23529411765</v>
      </c>
    </row>
    <row r="29" spans="1:4">
      <c r="A29" s="38"/>
      <c r="B29" s="35"/>
      <c r="C29" s="50" t="s">
        <v>1337</v>
      </c>
      <c r="D29" s="39">
        <v>83603.772727272721</v>
      </c>
    </row>
    <row r="30" spans="1:4">
      <c r="A30" s="38"/>
      <c r="B30" s="35"/>
      <c r="C30" s="50" t="s">
        <v>1338</v>
      </c>
      <c r="D30" s="39">
        <v>103999.81818181818</v>
      </c>
    </row>
    <row r="31" spans="1:4">
      <c r="A31" s="38"/>
      <c r="B31" s="35"/>
      <c r="C31" s="50" t="s">
        <v>1339</v>
      </c>
      <c r="D31" s="39">
        <v>47401.227272727272</v>
      </c>
    </row>
    <row r="32" spans="1:4">
      <c r="A32" s="38"/>
      <c r="B32" s="35"/>
      <c r="C32" s="50" t="s">
        <v>1340</v>
      </c>
      <c r="D32" s="39">
        <v>216750</v>
      </c>
    </row>
    <row r="33" spans="1:4">
      <c r="A33" s="38"/>
      <c r="B33" s="35"/>
      <c r="C33" s="50" t="s">
        <v>1341</v>
      </c>
      <c r="D33" s="39">
        <v>4788339</v>
      </c>
    </row>
    <row r="34" spans="1:4">
      <c r="A34" s="38"/>
      <c r="B34" s="35"/>
      <c r="C34" s="50" t="s">
        <v>1342</v>
      </c>
      <c r="D34" s="39">
        <v>64951</v>
      </c>
    </row>
    <row r="35" spans="1:4">
      <c r="A35" s="38"/>
      <c r="B35" s="35"/>
      <c r="C35" s="50" t="s">
        <v>1343</v>
      </c>
      <c r="D35" s="39">
        <v>7259</v>
      </c>
    </row>
    <row r="36" spans="1:4">
      <c r="A36" s="38"/>
      <c r="B36" s="35"/>
      <c r="C36" s="50" t="s">
        <v>1344</v>
      </c>
      <c r="D36" s="39">
        <v>299313</v>
      </c>
    </row>
    <row r="37" spans="1:4">
      <c r="A37" s="38"/>
      <c r="B37" s="35"/>
      <c r="C37" s="50" t="s">
        <v>1345</v>
      </c>
      <c r="D37" s="39">
        <v>81585</v>
      </c>
    </row>
    <row r="38" spans="1:4">
      <c r="A38" s="38"/>
      <c r="B38" s="35"/>
      <c r="C38" s="50" t="s">
        <v>1346</v>
      </c>
      <c r="D38" s="39">
        <v>384692.8</v>
      </c>
    </row>
    <row r="39" spans="1:4">
      <c r="A39" s="38"/>
      <c r="B39" s="35"/>
      <c r="C39" s="50" t="s">
        <v>1347</v>
      </c>
      <c r="D39" s="39">
        <v>194677.8</v>
      </c>
    </row>
    <row r="40" spans="1:4">
      <c r="A40" s="38"/>
      <c r="B40" s="35"/>
      <c r="C40" s="50" t="s">
        <v>1348</v>
      </c>
      <c r="D40" s="39">
        <v>147200</v>
      </c>
    </row>
    <row r="41" spans="1:4">
      <c r="A41" s="38"/>
      <c r="B41" s="35"/>
      <c r="C41" s="50" t="s">
        <v>1349</v>
      </c>
      <c r="D41" s="39">
        <v>102200</v>
      </c>
    </row>
    <row r="42" spans="1:4">
      <c r="A42" s="38"/>
      <c r="B42" s="35"/>
      <c r="C42" s="50" t="s">
        <v>1350</v>
      </c>
      <c r="D42" s="39">
        <v>29900</v>
      </c>
    </row>
    <row r="43" spans="1:4">
      <c r="A43" s="38"/>
      <c r="B43" s="35"/>
      <c r="C43" s="50" t="s">
        <v>1351</v>
      </c>
      <c r="D43" s="39">
        <v>1366000</v>
      </c>
    </row>
    <row r="44" spans="1:4" ht="37.5">
      <c r="A44" s="38" t="str">
        <f>+C44</f>
        <v xml:space="preserve">   Electrolyzers(Imported)- 1 lot</v>
      </c>
      <c r="B44" s="35" t="s">
        <v>549</v>
      </c>
      <c r="C44" s="50" t="s">
        <v>896</v>
      </c>
      <c r="D44" s="39">
        <v>11813086.75</v>
      </c>
    </row>
    <row r="45" spans="1:4">
      <c r="A45" s="38" t="str">
        <f>+C45&amp;","&amp;C46</f>
        <v xml:space="preserve">   Electrolyzers(Imported)- 1 lot,   Electrolyser assembly</v>
      </c>
      <c r="B45" s="35" t="s">
        <v>550</v>
      </c>
      <c r="C45" s="50" t="s">
        <v>896</v>
      </c>
      <c r="D45" s="39">
        <v>11813086.75</v>
      </c>
    </row>
    <row r="46" spans="1:4">
      <c r="A46" s="38"/>
      <c r="B46" s="35"/>
      <c r="C46" s="50" t="s">
        <v>895</v>
      </c>
      <c r="D46" s="39">
        <v>126667</v>
      </c>
    </row>
    <row r="47" spans="1:4">
      <c r="A47" s="38" t="str">
        <f>+C47&amp;","&amp;C48</f>
        <v xml:space="preserve">   Electrolyzers(Imported)- 1 lot,   Electrolyser assembly</v>
      </c>
      <c r="B47" s="35" t="s">
        <v>551</v>
      </c>
      <c r="C47" s="50" t="s">
        <v>896</v>
      </c>
      <c r="D47" s="39">
        <v>11813086.75</v>
      </c>
    </row>
    <row r="48" spans="1:4">
      <c r="A48" s="38"/>
      <c r="B48" s="35"/>
      <c r="C48" s="50" t="s">
        <v>895</v>
      </c>
      <c r="D48" s="39">
        <v>126667</v>
      </c>
    </row>
    <row r="49" spans="1:4">
      <c r="A49" s="38" t="str">
        <f>+C49</f>
        <v xml:space="preserve">   Electrolyzers(Imported)- 1 lot</v>
      </c>
      <c r="B49" s="35" t="s">
        <v>552</v>
      </c>
      <c r="C49" s="50" t="s">
        <v>896</v>
      </c>
      <c r="D49" s="39">
        <v>11813086.75</v>
      </c>
    </row>
    <row r="50" spans="1:4">
      <c r="A50" s="38" t="str">
        <f>+C50</f>
        <v xml:space="preserve">   Electrolyzers(Imported)- 1 lot</v>
      </c>
      <c r="B50" s="35" t="s">
        <v>553</v>
      </c>
      <c r="C50" s="50" t="s">
        <v>896</v>
      </c>
      <c r="D50" s="39">
        <v>11813086.75</v>
      </c>
    </row>
    <row r="51" spans="1:4">
      <c r="A51" s="38" t="str">
        <f>+C51</f>
        <v xml:space="preserve">   Electrolyzers(Imported)- 1 lot</v>
      </c>
      <c r="B51" s="35" t="s">
        <v>554</v>
      </c>
      <c r="C51" s="50" t="s">
        <v>896</v>
      </c>
      <c r="D51" s="39">
        <v>11813086.75</v>
      </c>
    </row>
    <row r="52" spans="1:4">
      <c r="A52" s="38"/>
      <c r="B52" s="35" t="s">
        <v>555</v>
      </c>
      <c r="C52" s="38"/>
      <c r="D52" s="39"/>
    </row>
    <row r="53" spans="1:4">
      <c r="A53" s="38"/>
      <c r="B53" s="35" t="s">
        <v>556</v>
      </c>
      <c r="C53" s="38"/>
      <c r="D53" s="39"/>
    </row>
    <row r="54" spans="1:4">
      <c r="A54" s="38" t="str">
        <f>+C54</f>
        <v xml:space="preserve">   Electrolyser assembly</v>
      </c>
      <c r="B54" s="35" t="s">
        <v>557</v>
      </c>
      <c r="C54" s="50" t="s">
        <v>895</v>
      </c>
      <c r="D54" s="39">
        <v>126667</v>
      </c>
    </row>
    <row r="55" spans="1:4">
      <c r="A55" s="38" t="str">
        <f>+C55&amp;","&amp;C56</f>
        <v xml:space="preserve">   Electrolyzers(Imported)- 1 lot,   Electrolyser assembly</v>
      </c>
      <c r="B55" s="35" t="s">
        <v>558</v>
      </c>
      <c r="C55" s="50" t="s">
        <v>896</v>
      </c>
      <c r="D55" s="39">
        <v>11813086.75</v>
      </c>
    </row>
    <row r="56" spans="1:4">
      <c r="A56" s="38"/>
      <c r="B56" s="38"/>
      <c r="C56" s="50" t="s">
        <v>895</v>
      </c>
      <c r="D56" s="39">
        <v>126667</v>
      </c>
    </row>
    <row r="57" spans="1:4">
      <c r="A57" s="38" t="str">
        <f>+C57&amp;","&amp;C58</f>
        <v xml:space="preserve">   Electrolyzers(Imported)- 1 lot,   Electrolyser assembly</v>
      </c>
      <c r="B57" s="35" t="s">
        <v>559</v>
      </c>
      <c r="C57" s="50" t="s">
        <v>896</v>
      </c>
      <c r="D57" s="39">
        <v>11813086.75</v>
      </c>
    </row>
    <row r="58" spans="1:4">
      <c r="A58" s="38"/>
      <c r="B58" s="35"/>
      <c r="C58" s="50" t="s">
        <v>895</v>
      </c>
      <c r="D58" s="39">
        <v>126667</v>
      </c>
    </row>
    <row r="59" spans="1:4">
      <c r="A59" s="38" t="str">
        <f>+C59&amp;","&amp;C60</f>
        <v xml:space="preserve">   Electrolyzers(Imported)- 1 lot,   Electrolyser assembly</v>
      </c>
      <c r="B59" s="35" t="s">
        <v>560</v>
      </c>
      <c r="C59" s="50" t="s">
        <v>896</v>
      </c>
      <c r="D59" s="39">
        <v>11813086.75</v>
      </c>
    </row>
    <row r="60" spans="1:4">
      <c r="A60" s="38"/>
      <c r="B60" s="35"/>
      <c r="C60" s="50" t="s">
        <v>895</v>
      </c>
      <c r="D60" s="39">
        <v>126667</v>
      </c>
    </row>
    <row r="61" spans="1:4">
      <c r="A61" s="38" t="str">
        <f>+C61&amp;","&amp;C62</f>
        <v xml:space="preserve">   Electrolyzers(Imported)- 1 lot,   Electrolyser assembly</v>
      </c>
      <c r="B61" s="35" t="s">
        <v>561</v>
      </c>
      <c r="C61" s="50" t="s">
        <v>896</v>
      </c>
      <c r="D61" s="39">
        <v>11813086.75</v>
      </c>
    </row>
    <row r="62" spans="1:4">
      <c r="A62" s="38"/>
      <c r="B62" s="35"/>
      <c r="C62" s="50" t="s">
        <v>895</v>
      </c>
      <c r="D62" s="39">
        <v>126667</v>
      </c>
    </row>
    <row r="63" spans="1:4">
      <c r="A63" s="38"/>
      <c r="B63" s="35" t="s">
        <v>562</v>
      </c>
      <c r="C63" s="38"/>
      <c r="D63" s="39"/>
    </row>
    <row r="64" spans="1:4">
      <c r="A64" s="38"/>
      <c r="B64" s="42" t="s">
        <v>563</v>
      </c>
      <c r="C64" s="38"/>
      <c r="D64" s="39"/>
    </row>
    <row r="65" spans="1:4">
      <c r="A65" s="38"/>
      <c r="B65" s="35" t="s">
        <v>564</v>
      </c>
      <c r="C65" s="38"/>
      <c r="D65" s="39"/>
    </row>
    <row r="66" spans="1:4">
      <c r="A66" s="38"/>
      <c r="B66" s="35" t="s">
        <v>565</v>
      </c>
      <c r="C66" s="38"/>
      <c r="D66" s="39"/>
    </row>
    <row r="67" spans="1:4">
      <c r="A67" s="38"/>
      <c r="B67" s="35" t="s">
        <v>566</v>
      </c>
      <c r="C67" s="38"/>
      <c r="D67" s="39"/>
    </row>
    <row r="68" spans="1:4">
      <c r="A68" s="38"/>
      <c r="B68" s="37" t="s">
        <v>567</v>
      </c>
      <c r="C68" s="38"/>
      <c r="D68" s="39"/>
    </row>
    <row r="69" spans="1:4">
      <c r="A69" s="38"/>
      <c r="B69" s="35" t="s">
        <v>568</v>
      </c>
      <c r="C69" s="38"/>
      <c r="D69" s="39"/>
    </row>
    <row r="70" spans="1:4">
      <c r="A70" s="38"/>
      <c r="B70" s="37" t="s">
        <v>569</v>
      </c>
      <c r="C70" s="38"/>
      <c r="D70" s="39"/>
    </row>
    <row r="71" spans="1:4">
      <c r="A71" s="38" t="str">
        <f>+C71</f>
        <v xml:space="preserve">   Pit Extension</v>
      </c>
      <c r="B71" s="35" t="s">
        <v>570</v>
      </c>
      <c r="C71" s="50" t="s">
        <v>898</v>
      </c>
      <c r="D71" s="39">
        <v>206388.82352941178</v>
      </c>
    </row>
    <row r="72" spans="1:4" ht="37.5">
      <c r="A72" s="38"/>
      <c r="B72" s="35" t="s">
        <v>853</v>
      </c>
      <c r="C72" s="38"/>
      <c r="D72" s="39"/>
    </row>
    <row r="73" spans="1:4">
      <c r="A73" s="38" t="str">
        <f>+C73</f>
        <v xml:space="preserve">   Pit Extension</v>
      </c>
      <c r="B73" s="35" t="s">
        <v>571</v>
      </c>
      <c r="C73" s="50" t="s">
        <v>898</v>
      </c>
      <c r="D73" s="39">
        <v>206388.82352941178</v>
      </c>
    </row>
    <row r="74" spans="1:4">
      <c r="A74" s="38" t="str">
        <f t="shared" ref="A74:A78" si="2">+C74</f>
        <v xml:space="preserve">   Pit Extension</v>
      </c>
      <c r="B74" s="35" t="s">
        <v>572</v>
      </c>
      <c r="C74" s="50" t="s">
        <v>898</v>
      </c>
      <c r="D74" s="39">
        <v>206388.82352941178</v>
      </c>
    </row>
    <row r="75" spans="1:4">
      <c r="A75" s="38" t="str">
        <f t="shared" si="2"/>
        <v xml:space="preserve">   Pit Extension</v>
      </c>
      <c r="B75" s="35" t="s">
        <v>573</v>
      </c>
      <c r="C75" s="50" t="s">
        <v>898</v>
      </c>
      <c r="D75" s="39">
        <v>206388.82352941178</v>
      </c>
    </row>
    <row r="76" spans="1:4">
      <c r="A76" s="38" t="str">
        <f t="shared" si="2"/>
        <v xml:space="preserve">   Pit Extension</v>
      </c>
      <c r="B76" s="35" t="s">
        <v>574</v>
      </c>
      <c r="C76" s="50" t="s">
        <v>898</v>
      </c>
      <c r="D76" s="39">
        <v>206388.82352941178</v>
      </c>
    </row>
    <row r="77" spans="1:4">
      <c r="A77" s="38" t="str">
        <f t="shared" si="2"/>
        <v xml:space="preserve">   Pit Extension</v>
      </c>
      <c r="B77" s="35" t="s">
        <v>575</v>
      </c>
      <c r="C77" s="50" t="s">
        <v>898</v>
      </c>
      <c r="D77" s="39">
        <v>206388.82352941178</v>
      </c>
    </row>
    <row r="78" spans="1:4">
      <c r="A78" s="38" t="str">
        <f t="shared" si="2"/>
        <v xml:space="preserve">   Pit Extension</v>
      </c>
      <c r="B78" s="35" t="s">
        <v>576</v>
      </c>
      <c r="C78" s="50" t="s">
        <v>898</v>
      </c>
      <c r="D78" s="39">
        <v>206388.82352941178</v>
      </c>
    </row>
    <row r="79" spans="1:4">
      <c r="A79" s="38"/>
      <c r="B79" s="37" t="s">
        <v>577</v>
      </c>
      <c r="C79" s="38"/>
      <c r="D79" s="39"/>
    </row>
    <row r="80" spans="1:4">
      <c r="A80" s="38"/>
      <c r="B80" s="37" t="s">
        <v>578</v>
      </c>
      <c r="C80" s="38"/>
      <c r="D80" s="39"/>
    </row>
    <row r="81" spans="1:4">
      <c r="A81" s="38"/>
      <c r="B81" s="35" t="s">
        <v>579</v>
      </c>
      <c r="C81" s="38"/>
      <c r="D81" s="39"/>
    </row>
    <row r="82" spans="1:4">
      <c r="A82" s="38"/>
      <c r="B82" s="35" t="s">
        <v>580</v>
      </c>
      <c r="C82" s="38"/>
      <c r="D82" s="39"/>
    </row>
    <row r="83" spans="1:4">
      <c r="A83" s="38"/>
      <c r="B83" s="37" t="s">
        <v>581</v>
      </c>
      <c r="C83" s="38"/>
      <c r="D83" s="39"/>
    </row>
    <row r="84" spans="1:4">
      <c r="A84" s="38"/>
      <c r="B84" s="35" t="s">
        <v>582</v>
      </c>
      <c r="C84" s="38"/>
      <c r="D84" s="39"/>
    </row>
    <row r="85" spans="1:4">
      <c r="A85" s="38"/>
      <c r="B85" s="35" t="s">
        <v>583</v>
      </c>
      <c r="C85" s="38"/>
      <c r="D85" s="39"/>
    </row>
    <row r="86" spans="1:4" ht="37.5">
      <c r="A86" s="38"/>
      <c r="B86" s="35" t="s">
        <v>584</v>
      </c>
      <c r="C86" s="38"/>
      <c r="D86" s="39"/>
    </row>
    <row r="87" spans="1:4" ht="37.5">
      <c r="A87" s="38"/>
      <c r="B87" s="35" t="s">
        <v>585</v>
      </c>
      <c r="C87" s="38"/>
      <c r="D87" s="39"/>
    </row>
    <row r="88" spans="1:4">
      <c r="A88" s="38"/>
      <c r="B88" s="35" t="s">
        <v>586</v>
      </c>
      <c r="C88" s="38"/>
      <c r="D88" s="39"/>
    </row>
    <row r="89" spans="1:4">
      <c r="A89" s="38"/>
      <c r="B89" s="35" t="s">
        <v>587</v>
      </c>
      <c r="C89" s="38"/>
      <c r="D89" s="39"/>
    </row>
    <row r="90" spans="1:4">
      <c r="A90" s="38"/>
      <c r="B90" s="37" t="s">
        <v>588</v>
      </c>
      <c r="C90" s="38"/>
      <c r="D90" s="39"/>
    </row>
    <row r="91" spans="1:4">
      <c r="A91" s="38"/>
      <c r="B91" s="35" t="s">
        <v>589</v>
      </c>
      <c r="C91" s="38"/>
      <c r="D91" s="39"/>
    </row>
    <row r="92" spans="1:4">
      <c r="A92" s="38"/>
      <c r="B92" s="35" t="s">
        <v>590</v>
      </c>
      <c r="C92" s="38"/>
      <c r="D92" s="39"/>
    </row>
    <row r="93" spans="1:4">
      <c r="A93" s="38"/>
      <c r="B93" s="37" t="s">
        <v>591</v>
      </c>
      <c r="C93" s="38"/>
      <c r="D93" s="39"/>
    </row>
    <row r="94" spans="1:4">
      <c r="A94" s="38"/>
      <c r="B94" s="37" t="s">
        <v>578</v>
      </c>
      <c r="C94" s="38"/>
      <c r="D94" s="39"/>
    </row>
    <row r="95" spans="1:4">
      <c r="A95" s="38"/>
      <c r="B95" s="35" t="s">
        <v>579</v>
      </c>
      <c r="C95" s="38"/>
      <c r="D95" s="39"/>
    </row>
    <row r="96" spans="1:4">
      <c r="A96" s="38"/>
      <c r="B96" s="35" t="s">
        <v>580</v>
      </c>
      <c r="C96" s="38"/>
      <c r="D96" s="39"/>
    </row>
    <row r="97" spans="1:4">
      <c r="A97" s="38"/>
      <c r="B97" s="37" t="s">
        <v>592</v>
      </c>
      <c r="C97" s="38"/>
      <c r="D97" s="39"/>
    </row>
    <row r="98" spans="1:4">
      <c r="A98" s="38"/>
      <c r="B98" s="37" t="s">
        <v>593</v>
      </c>
      <c r="C98" s="38"/>
      <c r="D98" s="39"/>
    </row>
    <row r="99" spans="1:4" ht="37.5">
      <c r="A99" s="38"/>
      <c r="B99" s="35" t="s">
        <v>594</v>
      </c>
      <c r="C99" s="38"/>
      <c r="D99" s="39"/>
    </row>
    <row r="100" spans="1:4">
      <c r="A100" s="38"/>
      <c r="B100" s="35" t="s">
        <v>595</v>
      </c>
      <c r="C100" s="38"/>
      <c r="D100" s="39"/>
    </row>
    <row r="101" spans="1:4" ht="37.5">
      <c r="A101" s="38"/>
      <c r="B101" s="35" t="s">
        <v>596</v>
      </c>
      <c r="C101" s="38"/>
      <c r="D101" s="39"/>
    </row>
    <row r="102" spans="1:4">
      <c r="A102" s="38"/>
      <c r="B102" s="35" t="s">
        <v>597</v>
      </c>
      <c r="C102" s="38"/>
      <c r="D102" s="39"/>
    </row>
    <row r="103" spans="1:4">
      <c r="A103" s="38"/>
      <c r="B103" s="35" t="s">
        <v>598</v>
      </c>
      <c r="C103" s="38"/>
      <c r="D103" s="39"/>
    </row>
    <row r="104" spans="1:4">
      <c r="A104" s="38"/>
      <c r="B104" s="35" t="s">
        <v>599</v>
      </c>
      <c r="C104" s="38"/>
      <c r="D104" s="39"/>
    </row>
    <row r="105" spans="1:4">
      <c r="A105" s="38"/>
      <c r="B105" s="37" t="s">
        <v>588</v>
      </c>
      <c r="C105" s="38"/>
      <c r="D105" s="39"/>
    </row>
    <row r="106" spans="1:4">
      <c r="A106" s="38"/>
      <c r="B106" s="35" t="s">
        <v>589</v>
      </c>
      <c r="C106" s="38"/>
      <c r="D106" s="39"/>
    </row>
    <row r="107" spans="1:4">
      <c r="A107" s="38"/>
      <c r="B107" s="35" t="s">
        <v>590</v>
      </c>
      <c r="C107" s="38"/>
      <c r="D107" s="39"/>
    </row>
    <row r="108" spans="1:4">
      <c r="A108" s="38"/>
      <c r="B108" s="37" t="s">
        <v>600</v>
      </c>
      <c r="C108" s="38"/>
      <c r="D108" s="39"/>
    </row>
    <row r="109" spans="1:4">
      <c r="A109" s="38"/>
      <c r="B109" s="42" t="s">
        <v>601</v>
      </c>
      <c r="C109" s="38"/>
      <c r="D109" s="39"/>
    </row>
    <row r="110" spans="1:4">
      <c r="A110" s="38" t="str">
        <f>+C110</f>
        <v xml:space="preserve">   Pit Extension</v>
      </c>
      <c r="B110" s="35" t="s">
        <v>602</v>
      </c>
      <c r="C110" s="50" t="s">
        <v>898</v>
      </c>
      <c r="D110" s="39">
        <v>206388.82352941178</v>
      </c>
    </row>
    <row r="111" spans="1:4">
      <c r="A111" s="38" t="str">
        <f t="shared" ref="A111:A119" si="3">+C111</f>
        <v xml:space="preserve">   Pit Extension</v>
      </c>
      <c r="B111" s="35" t="s">
        <v>603</v>
      </c>
      <c r="C111" s="50" t="s">
        <v>898</v>
      </c>
      <c r="D111" s="39">
        <v>206388.82352941178</v>
      </c>
    </row>
    <row r="112" spans="1:4">
      <c r="A112" s="38" t="str">
        <f t="shared" si="3"/>
        <v xml:space="preserve">   Pit Extension</v>
      </c>
      <c r="B112" s="35" t="s">
        <v>604</v>
      </c>
      <c r="C112" s="50" t="s">
        <v>898</v>
      </c>
      <c r="D112" s="39">
        <v>206388.82352941178</v>
      </c>
    </row>
    <row r="113" spans="1:4">
      <c r="A113" s="38" t="str">
        <f t="shared" si="3"/>
        <v xml:space="preserve">   Pit Extension</v>
      </c>
      <c r="B113" s="35" t="s">
        <v>605</v>
      </c>
      <c r="C113" s="50" t="s">
        <v>898</v>
      </c>
      <c r="D113" s="39">
        <v>206388.82352941178</v>
      </c>
    </row>
    <row r="114" spans="1:4">
      <c r="A114" s="38" t="str">
        <f t="shared" si="3"/>
        <v xml:space="preserve">   Pit Extension</v>
      </c>
      <c r="B114" s="35" t="s">
        <v>606</v>
      </c>
      <c r="C114" s="50" t="s">
        <v>898</v>
      </c>
      <c r="D114" s="39">
        <v>206388.82352941178</v>
      </c>
    </row>
    <row r="115" spans="1:4">
      <c r="A115" s="38" t="str">
        <f t="shared" si="3"/>
        <v xml:space="preserve">   Pit Extension</v>
      </c>
      <c r="B115" s="35" t="s">
        <v>607</v>
      </c>
      <c r="C115" s="50" t="s">
        <v>898</v>
      </c>
      <c r="D115" s="39">
        <v>206388.82352941178</v>
      </c>
    </row>
    <row r="116" spans="1:4">
      <c r="A116" s="38" t="str">
        <f t="shared" si="3"/>
        <v xml:space="preserve">   Pit Extension</v>
      </c>
      <c r="B116" s="35" t="s">
        <v>608</v>
      </c>
      <c r="C116" s="50" t="s">
        <v>898</v>
      </c>
      <c r="D116" s="39">
        <v>206388.82352941178</v>
      </c>
    </row>
    <row r="117" spans="1:4">
      <c r="A117" s="38" t="str">
        <f t="shared" si="3"/>
        <v xml:space="preserve">   Pit Extension</v>
      </c>
      <c r="B117" s="35" t="s">
        <v>530</v>
      </c>
      <c r="C117" s="50" t="s">
        <v>898</v>
      </c>
      <c r="D117" s="39">
        <v>206388.82352941178</v>
      </c>
    </row>
    <row r="118" spans="1:4">
      <c r="A118" s="38" t="str">
        <f t="shared" si="3"/>
        <v xml:space="preserve">   Pit Extension</v>
      </c>
      <c r="B118" s="35" t="s">
        <v>603</v>
      </c>
      <c r="C118" s="50" t="s">
        <v>898</v>
      </c>
      <c r="D118" s="39">
        <v>206388.82352941178</v>
      </c>
    </row>
    <row r="119" spans="1:4">
      <c r="A119" s="38" t="str">
        <f t="shared" si="3"/>
        <v xml:space="preserve">   Pit Extension</v>
      </c>
      <c r="B119" s="35" t="s">
        <v>609</v>
      </c>
      <c r="C119" s="50" t="s">
        <v>898</v>
      </c>
      <c r="D119" s="39">
        <v>206388.82352941178</v>
      </c>
    </row>
    <row r="120" spans="1:4">
      <c r="A120" s="38"/>
      <c r="B120" s="37" t="s">
        <v>610</v>
      </c>
      <c r="C120" s="38"/>
      <c r="D120" s="39"/>
    </row>
    <row r="121" spans="1:4">
      <c r="A121" s="38" t="str">
        <f>+C121</f>
        <v xml:space="preserve">   Catholyte circulation tank- 1 No</v>
      </c>
      <c r="B121" s="35" t="s">
        <v>611</v>
      </c>
      <c r="C121" s="50" t="s">
        <v>899</v>
      </c>
      <c r="D121" s="39">
        <v>817978</v>
      </c>
    </row>
    <row r="122" spans="1:4">
      <c r="A122" s="38" t="str">
        <f>+C122</f>
        <v xml:space="preserve">   Anolyte Circulation Tank- 1 No</v>
      </c>
      <c r="B122" s="35" t="s">
        <v>612</v>
      </c>
      <c r="C122" s="50" t="s">
        <v>900</v>
      </c>
      <c r="D122" s="39">
        <v>6850562</v>
      </c>
    </row>
    <row r="123" spans="1:4">
      <c r="A123" s="38" t="str">
        <f>+C123</f>
        <v xml:space="preserve">   Catholyte circulation pumps- 2 Nos -</v>
      </c>
      <c r="B123" s="35" t="s">
        <v>613</v>
      </c>
      <c r="C123" s="50" t="s">
        <v>901</v>
      </c>
      <c r="D123" s="39">
        <v>1741951</v>
      </c>
    </row>
    <row r="124" spans="1:4">
      <c r="A124" s="38" t="str">
        <f>+C124</f>
        <v xml:space="preserve">   Anolyte Circulation pumps- 2 Nos -</v>
      </c>
      <c r="B124" s="35" t="s">
        <v>614</v>
      </c>
      <c r="C124" s="50" t="s">
        <v>902</v>
      </c>
      <c r="D124" s="39">
        <v>951921</v>
      </c>
    </row>
    <row r="125" spans="1:4">
      <c r="A125" s="38"/>
      <c r="B125" s="35" t="s">
        <v>615</v>
      </c>
      <c r="C125" s="38"/>
      <c r="D125" s="39"/>
    </row>
    <row r="126" spans="1:4">
      <c r="A126" s="38" t="str">
        <f>+C126&amp;","&amp;C127</f>
        <v xml:space="preserve">   Motor for Anolyte circulation pump - 2 nos,   Motor for catholyte circulation pump - 2 nos</v>
      </c>
      <c r="B126" s="35" t="s">
        <v>616</v>
      </c>
      <c r="C126" s="50" t="s">
        <v>903</v>
      </c>
      <c r="D126" s="39">
        <v>55905</v>
      </c>
    </row>
    <row r="127" spans="1:4">
      <c r="A127" s="38"/>
      <c r="B127" s="35"/>
      <c r="C127" s="50" t="s">
        <v>904</v>
      </c>
      <c r="D127" s="39">
        <v>111359</v>
      </c>
    </row>
    <row r="128" spans="1:4" ht="27">
      <c r="A128" s="38"/>
      <c r="B128" s="81" t="s">
        <v>617</v>
      </c>
      <c r="C128" s="50" t="s">
        <v>897</v>
      </c>
      <c r="D128" s="39">
        <v>839114</v>
      </c>
    </row>
    <row r="129" spans="1:4" ht="27">
      <c r="A129" s="38"/>
      <c r="B129" s="35"/>
      <c r="C129" s="50" t="s">
        <v>865</v>
      </c>
      <c r="D129" s="39">
        <v>205976</v>
      </c>
    </row>
    <row r="130" spans="1:4">
      <c r="A130" s="38"/>
      <c r="B130" s="35"/>
      <c r="C130" s="63" t="s">
        <v>1336</v>
      </c>
      <c r="D130" s="39">
        <v>41458.23529411765</v>
      </c>
    </row>
    <row r="131" spans="1:4">
      <c r="A131" s="38"/>
      <c r="B131" s="35"/>
      <c r="C131" s="63" t="s">
        <v>1352</v>
      </c>
      <c r="D131" s="39">
        <v>28438</v>
      </c>
    </row>
    <row r="132" spans="1:4">
      <c r="A132" s="38"/>
      <c r="B132" s="35"/>
      <c r="C132" s="63" t="s">
        <v>1353</v>
      </c>
      <c r="D132" s="39">
        <v>58424</v>
      </c>
    </row>
    <row r="133" spans="1:4">
      <c r="A133" s="38"/>
      <c r="B133" s="35"/>
      <c r="C133" s="63" t="s">
        <v>1345</v>
      </c>
      <c r="D133" s="39">
        <v>81585</v>
      </c>
    </row>
    <row r="134" spans="1:4">
      <c r="A134" s="38"/>
      <c r="B134" s="35"/>
      <c r="C134" s="63" t="s">
        <v>1346</v>
      </c>
      <c r="D134" s="39">
        <v>384692.8</v>
      </c>
    </row>
    <row r="135" spans="1:4">
      <c r="A135" s="38"/>
      <c r="B135" s="35"/>
      <c r="C135" s="63" t="s">
        <v>1347</v>
      </c>
      <c r="D135" s="39">
        <v>194677.8</v>
      </c>
    </row>
    <row r="136" spans="1:4">
      <c r="A136" s="38"/>
      <c r="B136" s="35"/>
      <c r="C136" s="63" t="s">
        <v>1348</v>
      </c>
      <c r="D136" s="39">
        <v>147200</v>
      </c>
    </row>
    <row r="137" spans="1:4">
      <c r="A137" s="38"/>
      <c r="B137" s="35"/>
      <c r="C137" s="63" t="s">
        <v>1349</v>
      </c>
      <c r="D137" s="39">
        <v>102200</v>
      </c>
    </row>
    <row r="138" spans="1:4">
      <c r="A138" s="38"/>
      <c r="B138" s="35"/>
      <c r="C138" s="63" t="s">
        <v>1350</v>
      </c>
      <c r="D138" s="39">
        <v>29900</v>
      </c>
    </row>
    <row r="139" spans="1:4">
      <c r="A139" s="38"/>
      <c r="B139" s="35"/>
      <c r="C139" s="63" t="s">
        <v>1354</v>
      </c>
      <c r="D139" s="39">
        <v>501000</v>
      </c>
    </row>
    <row r="140" spans="1:4">
      <c r="A140" s="38"/>
      <c r="B140" s="35" t="s">
        <v>618</v>
      </c>
      <c r="C140" s="38"/>
      <c r="D140" s="39"/>
    </row>
    <row r="141" spans="1:4">
      <c r="A141" s="38"/>
      <c r="B141" s="35" t="s">
        <v>619</v>
      </c>
      <c r="C141" s="38"/>
      <c r="D141" s="39"/>
    </row>
    <row r="142" spans="1:4" ht="37.5">
      <c r="A142" s="38"/>
      <c r="B142" s="37" t="s">
        <v>854</v>
      </c>
      <c r="C142" s="38"/>
      <c r="D142" s="39"/>
    </row>
    <row r="143" spans="1:4">
      <c r="A143" s="38"/>
      <c r="B143" s="35" t="s">
        <v>621</v>
      </c>
      <c r="C143" s="38"/>
      <c r="D143" s="39"/>
    </row>
    <row r="144" spans="1:4">
      <c r="A144" s="38"/>
      <c r="B144" s="35" t="s">
        <v>622</v>
      </c>
      <c r="C144" s="38"/>
      <c r="D144" s="39"/>
    </row>
    <row r="145" spans="1:4">
      <c r="A145" s="38" t="str">
        <f>+C145&amp;","&amp;C146&amp;","&amp;C147&amp;","&amp;C148</f>
        <v xml:space="preserve">   Anolye Drain tank- 1 No,   Anolyte Drain pump- 1 No -,   Drain anolyte transfer pump- 1 No -,   Inspection charges for FRP tanks</v>
      </c>
      <c r="B145" s="35" t="s">
        <v>623</v>
      </c>
      <c r="C145" s="50" t="s">
        <v>905</v>
      </c>
      <c r="D145" s="39">
        <v>713277</v>
      </c>
    </row>
    <row r="146" spans="1:4">
      <c r="A146" s="38"/>
      <c r="B146" s="35"/>
      <c r="C146" s="50" t="s">
        <v>906</v>
      </c>
      <c r="D146" s="39">
        <v>412823</v>
      </c>
    </row>
    <row r="147" spans="1:4">
      <c r="A147" s="38"/>
      <c r="B147" s="35"/>
      <c r="C147" s="50" t="s">
        <v>907</v>
      </c>
      <c r="D147" s="39">
        <v>427393</v>
      </c>
    </row>
    <row r="148" spans="1:4">
      <c r="A148" s="38"/>
      <c r="B148" s="35"/>
      <c r="C148" s="50" t="s">
        <v>908</v>
      </c>
      <c r="D148" s="39">
        <v>24791</v>
      </c>
    </row>
    <row r="149" spans="1:4" ht="37.5">
      <c r="A149" s="38" t="str">
        <f>+C149&amp;","&amp;C150&amp;","&amp;C151</f>
        <v xml:space="preserve">   Individual catholyte tank- 1 No,   Catholyte circulation pumps- 2 Nos -,   Inspection charges for FRP tanks</v>
      </c>
      <c r="B149" s="35" t="s">
        <v>624</v>
      </c>
      <c r="C149" s="50" t="s">
        <v>909</v>
      </c>
      <c r="D149" s="39">
        <v>817978</v>
      </c>
    </row>
    <row r="150" spans="1:4">
      <c r="A150" s="38"/>
      <c r="B150" s="35"/>
      <c r="C150" s="50" t="s">
        <v>901</v>
      </c>
      <c r="D150" s="39">
        <v>870975.66666666663</v>
      </c>
    </row>
    <row r="151" spans="1:4">
      <c r="A151" s="38"/>
      <c r="B151" s="35"/>
      <c r="C151" s="50" t="s">
        <v>908</v>
      </c>
      <c r="D151" s="39">
        <v>24791</v>
      </c>
    </row>
    <row r="152" spans="1:4" ht="27">
      <c r="A152" s="38" t="str">
        <f>+C152</f>
        <v xml:space="preserve">   Motor for Individual catholyte circulation pump - 1 no</v>
      </c>
      <c r="B152" s="35" t="s">
        <v>625</v>
      </c>
      <c r="C152" s="50" t="s">
        <v>910</v>
      </c>
      <c r="D152" s="39">
        <v>45389</v>
      </c>
    </row>
    <row r="153" spans="1:4" ht="27">
      <c r="A153" s="38"/>
      <c r="B153" s="81" t="s">
        <v>626</v>
      </c>
      <c r="C153" s="50" t="s">
        <v>897</v>
      </c>
      <c r="D153" s="39">
        <v>839114</v>
      </c>
    </row>
    <row r="154" spans="1:4">
      <c r="A154" s="38"/>
      <c r="B154" s="35"/>
      <c r="C154" s="63" t="s">
        <v>1336</v>
      </c>
      <c r="D154" s="39">
        <v>41458.23529411765</v>
      </c>
    </row>
    <row r="155" spans="1:4">
      <c r="A155" s="38"/>
      <c r="B155" s="35"/>
      <c r="C155" s="63" t="s">
        <v>1337</v>
      </c>
      <c r="D155" s="39">
        <v>83603.772727272721</v>
      </c>
    </row>
    <row r="156" spans="1:4">
      <c r="A156" s="38"/>
      <c r="B156" s="35"/>
      <c r="C156" s="63" t="s">
        <v>1338</v>
      </c>
      <c r="D156" s="39">
        <v>103999.81818181818</v>
      </c>
    </row>
    <row r="157" spans="1:4">
      <c r="A157" s="38"/>
      <c r="B157" s="35"/>
      <c r="C157" s="63" t="s">
        <v>1339</v>
      </c>
      <c r="D157" s="39">
        <v>47401.227272727272</v>
      </c>
    </row>
    <row r="158" spans="1:4">
      <c r="A158" s="38"/>
      <c r="B158" s="35"/>
      <c r="C158" s="63" t="s">
        <v>1336</v>
      </c>
      <c r="D158" s="39">
        <v>41458.23529411765</v>
      </c>
    </row>
    <row r="159" spans="1:4">
      <c r="A159" s="38"/>
      <c r="B159" s="35"/>
      <c r="C159" s="63" t="s">
        <v>1355</v>
      </c>
      <c r="D159" s="39">
        <v>96975</v>
      </c>
    </row>
    <row r="160" spans="1:4">
      <c r="A160" s="38"/>
      <c r="B160" s="35"/>
      <c r="C160" s="63" t="s">
        <v>1345</v>
      </c>
      <c r="D160" s="39">
        <v>81585</v>
      </c>
    </row>
    <row r="161" spans="1:4">
      <c r="A161" s="38"/>
      <c r="B161" s="35"/>
      <c r="C161" s="63" t="s">
        <v>1346</v>
      </c>
      <c r="D161" s="39">
        <v>384692.8</v>
      </c>
    </row>
    <row r="162" spans="1:4">
      <c r="A162" s="38"/>
      <c r="B162" s="35"/>
      <c r="C162" s="63" t="s">
        <v>1347</v>
      </c>
      <c r="D162" s="39">
        <v>194677.8</v>
      </c>
    </row>
    <row r="163" spans="1:4">
      <c r="A163" s="38"/>
      <c r="B163" s="35"/>
      <c r="C163" s="63" t="s">
        <v>1348</v>
      </c>
      <c r="D163" s="39">
        <v>147200</v>
      </c>
    </row>
    <row r="164" spans="1:4">
      <c r="A164" s="38"/>
      <c r="B164" s="35"/>
      <c r="C164" s="63" t="s">
        <v>1349</v>
      </c>
      <c r="D164" s="39">
        <v>102200</v>
      </c>
    </row>
    <row r="165" spans="1:4">
      <c r="A165" s="38"/>
      <c r="B165" s="35"/>
      <c r="C165" s="63" t="s">
        <v>1350</v>
      </c>
      <c r="D165" s="39">
        <v>29900</v>
      </c>
    </row>
    <row r="166" spans="1:4">
      <c r="A166" s="38"/>
      <c r="B166" s="35" t="s">
        <v>619</v>
      </c>
      <c r="C166" s="38"/>
      <c r="D166" s="39"/>
    </row>
    <row r="167" spans="1:4">
      <c r="A167" s="38"/>
      <c r="B167" s="35" t="s">
        <v>627</v>
      </c>
      <c r="C167" s="38"/>
      <c r="D167" s="39"/>
    </row>
    <row r="168" spans="1:4">
      <c r="A168" s="38"/>
      <c r="B168" s="35" t="s">
        <v>628</v>
      </c>
      <c r="C168" s="38"/>
      <c r="D168" s="39"/>
    </row>
    <row r="169" spans="1:4">
      <c r="A169" s="38"/>
      <c r="B169" s="35" t="s">
        <v>618</v>
      </c>
      <c r="C169" s="38"/>
      <c r="D169" s="39"/>
    </row>
    <row r="170" spans="1:4">
      <c r="A170" s="38"/>
      <c r="B170" s="37" t="s">
        <v>629</v>
      </c>
      <c r="C170" s="38"/>
      <c r="D170" s="39"/>
    </row>
    <row r="171" spans="1:4" ht="37.5">
      <c r="A171" s="38"/>
      <c r="B171" s="35" t="s">
        <v>630</v>
      </c>
      <c r="C171" s="38"/>
      <c r="D171" s="39"/>
    </row>
    <row r="172" spans="1:4">
      <c r="A172" s="38"/>
      <c r="B172" s="35" t="s">
        <v>631</v>
      </c>
      <c r="C172" s="38"/>
      <c r="D172" s="39"/>
    </row>
    <row r="173" spans="1:4">
      <c r="A173" s="38"/>
      <c r="B173" s="35" t="s">
        <v>632</v>
      </c>
      <c r="C173" s="38"/>
      <c r="D173" s="39"/>
    </row>
    <row r="174" spans="1:4">
      <c r="A174" s="38"/>
      <c r="B174" s="35" t="s">
        <v>633</v>
      </c>
      <c r="C174" s="38"/>
      <c r="D174" s="39"/>
    </row>
    <row r="175" spans="1:4" ht="37.5">
      <c r="A175" s="38"/>
      <c r="B175" s="35" t="s">
        <v>634</v>
      </c>
      <c r="C175" s="38"/>
      <c r="D175" s="39"/>
    </row>
    <row r="176" spans="1:4">
      <c r="A176" s="38" t="str">
        <f>+C176&amp;","&amp;C177</f>
        <v xml:space="preserve">   H2 vent gas stack- 1 No -,   Flame arrestor - 1 No</v>
      </c>
      <c r="B176" s="35" t="s">
        <v>635</v>
      </c>
      <c r="C176" s="50" t="s">
        <v>911</v>
      </c>
      <c r="D176" s="39">
        <v>306742</v>
      </c>
    </row>
    <row r="177" spans="1:4">
      <c r="A177" s="38"/>
      <c r="B177" s="35"/>
      <c r="C177" s="50" t="s">
        <v>912</v>
      </c>
      <c r="D177" s="39">
        <v>225839</v>
      </c>
    </row>
    <row r="178" spans="1:4">
      <c r="A178" s="38" t="str">
        <f>+C178</f>
        <v xml:space="preserve">   Chlorine gas pressure seal pot- 1 No</v>
      </c>
      <c r="B178" s="35" t="s">
        <v>636</v>
      </c>
      <c r="C178" s="50" t="s">
        <v>913</v>
      </c>
      <c r="D178" s="39">
        <v>372895</v>
      </c>
    </row>
    <row r="179" spans="1:4">
      <c r="A179" s="38" t="str">
        <f>+C179&amp;","&amp;C180</f>
        <v xml:space="preserve">   Catholyte Heat exchanger-1 No -,   Individual catholyte heat exchanger- 1 No -</v>
      </c>
      <c r="B179" s="35" t="s">
        <v>637</v>
      </c>
      <c r="C179" s="50" t="s">
        <v>914</v>
      </c>
      <c r="D179" s="39">
        <v>500224</v>
      </c>
    </row>
    <row r="180" spans="1:4">
      <c r="A180" s="38"/>
      <c r="B180" s="35"/>
      <c r="C180" s="50" t="s">
        <v>915</v>
      </c>
      <c r="D180" s="39">
        <v>407730</v>
      </c>
    </row>
    <row r="181" spans="1:4">
      <c r="A181" s="38"/>
      <c r="B181" s="35" t="s">
        <v>638</v>
      </c>
      <c r="C181" s="38"/>
      <c r="D181" s="39"/>
    </row>
    <row r="182" spans="1:4" ht="27">
      <c r="A182" s="38"/>
      <c r="B182" s="81" t="s">
        <v>626</v>
      </c>
      <c r="C182" s="50" t="s">
        <v>897</v>
      </c>
      <c r="D182" s="39">
        <v>839114</v>
      </c>
    </row>
    <row r="183" spans="1:4">
      <c r="A183" s="38"/>
      <c r="B183" s="35"/>
      <c r="C183" s="63" t="s">
        <v>1356</v>
      </c>
      <c r="D183" s="39">
        <v>97135</v>
      </c>
    </row>
    <row r="184" spans="1:4">
      <c r="A184" s="38"/>
      <c r="B184" s="35"/>
      <c r="C184" s="63" t="s">
        <v>1357</v>
      </c>
      <c r="D184" s="39">
        <v>64438.5</v>
      </c>
    </row>
    <row r="185" spans="1:4">
      <c r="A185" s="38"/>
      <c r="B185" s="35"/>
      <c r="C185" s="63" t="s">
        <v>1337</v>
      </c>
      <c r="D185" s="39">
        <v>83603.772727272721</v>
      </c>
    </row>
    <row r="186" spans="1:4">
      <c r="A186" s="38"/>
      <c r="B186" s="35"/>
      <c r="C186" s="63" t="s">
        <v>1338</v>
      </c>
      <c r="D186" s="39">
        <v>103999.81818181818</v>
      </c>
    </row>
    <row r="187" spans="1:4">
      <c r="A187" s="38"/>
      <c r="B187" s="35"/>
      <c r="C187" s="63" t="s">
        <v>1339</v>
      </c>
      <c r="D187" s="39">
        <v>47401.227272727272</v>
      </c>
    </row>
    <row r="188" spans="1:4">
      <c r="A188" s="38"/>
      <c r="B188" s="35"/>
      <c r="C188" s="63" t="s">
        <v>1358</v>
      </c>
      <c r="D188" s="39">
        <v>488921</v>
      </c>
    </row>
    <row r="189" spans="1:4">
      <c r="A189" s="38"/>
      <c r="B189" s="35"/>
      <c r="C189" s="63" t="s">
        <v>1359</v>
      </c>
      <c r="D189" s="39">
        <v>16848</v>
      </c>
    </row>
    <row r="190" spans="1:4">
      <c r="A190" s="38"/>
      <c r="B190" s="35"/>
      <c r="C190" s="63" t="s">
        <v>1345</v>
      </c>
      <c r="D190" s="39">
        <v>81585</v>
      </c>
    </row>
    <row r="191" spans="1:4">
      <c r="A191" s="38"/>
      <c r="B191" s="35"/>
      <c r="C191" s="63" t="s">
        <v>1346</v>
      </c>
      <c r="D191" s="39">
        <v>384692.8</v>
      </c>
    </row>
    <row r="192" spans="1:4">
      <c r="A192" s="38"/>
      <c r="B192" s="35"/>
      <c r="C192" s="63" t="s">
        <v>1347</v>
      </c>
      <c r="D192" s="39">
        <v>194677.8</v>
      </c>
    </row>
    <row r="193" spans="1:4">
      <c r="A193" s="38"/>
      <c r="C193" s="38" t="s">
        <v>1348</v>
      </c>
      <c r="D193" s="39">
        <v>147200</v>
      </c>
    </row>
    <row r="194" spans="1:4">
      <c r="A194" s="38"/>
      <c r="C194" s="38" t="s">
        <v>1349</v>
      </c>
      <c r="D194" s="39">
        <v>102200</v>
      </c>
    </row>
    <row r="195" spans="1:4">
      <c r="A195" s="38"/>
      <c r="C195" s="38" t="s">
        <v>1350</v>
      </c>
      <c r="D195" s="39">
        <v>29900</v>
      </c>
    </row>
    <row r="196" spans="1:4">
      <c r="A196" s="38"/>
      <c r="C196" s="38" t="s">
        <v>1360</v>
      </c>
      <c r="D196" s="39">
        <v>2000</v>
      </c>
    </row>
    <row r="197" spans="1:4">
      <c r="A197" s="38"/>
      <c r="B197" s="35" t="s">
        <v>619</v>
      </c>
      <c r="C197" s="38"/>
      <c r="D197" s="39"/>
    </row>
    <row r="198" spans="1:4">
      <c r="A198" s="38"/>
      <c r="B198" s="35" t="s">
        <v>627</v>
      </c>
      <c r="C198" s="38"/>
      <c r="D198" s="39"/>
    </row>
    <row r="199" spans="1:4">
      <c r="A199" s="38"/>
      <c r="B199" s="35" t="s">
        <v>628</v>
      </c>
      <c r="C199" s="38"/>
      <c r="D199" s="39"/>
    </row>
    <row r="200" spans="1:4">
      <c r="A200" s="38"/>
      <c r="B200" s="35" t="s">
        <v>618</v>
      </c>
      <c r="C200" s="38"/>
      <c r="D200" s="39"/>
    </row>
    <row r="201" spans="1:4">
      <c r="A201" s="38"/>
      <c r="B201" s="37" t="s">
        <v>639</v>
      </c>
      <c r="C201" s="38"/>
      <c r="D201" s="39"/>
    </row>
    <row r="202" spans="1:4" ht="37.5">
      <c r="A202" s="38"/>
      <c r="B202" s="35" t="s">
        <v>640</v>
      </c>
      <c r="C202" s="38"/>
      <c r="D202" s="39"/>
    </row>
    <row r="203" spans="1:4">
      <c r="A203" s="38"/>
      <c r="B203" s="35" t="s">
        <v>641</v>
      </c>
      <c r="C203" s="38"/>
      <c r="D203" s="39"/>
    </row>
    <row r="204" spans="1:4">
      <c r="A204" s="38"/>
      <c r="B204" s="35" t="s">
        <v>642</v>
      </c>
      <c r="C204" s="38"/>
      <c r="D204" s="39"/>
    </row>
    <row r="205" spans="1:4">
      <c r="A205" s="38" t="str">
        <f>+C205</f>
        <v xml:space="preserve">   Sample cooler- 1 No -</v>
      </c>
      <c r="B205" s="35" t="s">
        <v>643</v>
      </c>
      <c r="C205" s="50" t="s">
        <v>916</v>
      </c>
      <c r="D205" s="39">
        <v>25483</v>
      </c>
    </row>
    <row r="206" spans="1:4">
      <c r="A206" s="38"/>
      <c r="B206" s="35" t="s">
        <v>638</v>
      </c>
      <c r="C206" s="38"/>
      <c r="D206" s="39"/>
    </row>
    <row r="207" spans="1:4" ht="27">
      <c r="A207" s="38"/>
      <c r="B207" s="81" t="s">
        <v>644</v>
      </c>
      <c r="C207" s="50" t="s">
        <v>897</v>
      </c>
      <c r="D207" s="39">
        <v>839114</v>
      </c>
    </row>
    <row r="208" spans="1:4">
      <c r="A208" s="38"/>
      <c r="B208" s="35"/>
      <c r="C208" s="63" t="s">
        <v>1361</v>
      </c>
      <c r="D208" s="39">
        <v>83250</v>
      </c>
    </row>
    <row r="209" spans="1:4">
      <c r="A209" s="38"/>
      <c r="B209" s="35" t="s">
        <v>619</v>
      </c>
      <c r="C209" s="38"/>
      <c r="D209" s="39"/>
    </row>
    <row r="210" spans="1:4">
      <c r="A210" s="38"/>
      <c r="B210" s="35" t="s">
        <v>627</v>
      </c>
      <c r="C210" s="38"/>
      <c r="D210" s="39"/>
    </row>
    <row r="211" spans="1:4">
      <c r="A211" s="38"/>
      <c r="B211" s="35" t="s">
        <v>628</v>
      </c>
      <c r="C211" s="38"/>
      <c r="D211" s="39"/>
    </row>
    <row r="212" spans="1:4">
      <c r="A212" s="38"/>
      <c r="B212" s="35" t="s">
        <v>618</v>
      </c>
      <c r="C212" s="38"/>
      <c r="D212" s="39"/>
    </row>
    <row r="213" spans="1:4">
      <c r="A213" s="38"/>
      <c r="B213" s="37" t="s">
        <v>645</v>
      </c>
      <c r="C213" s="38"/>
      <c r="D213" s="39"/>
    </row>
    <row r="214" spans="1:4">
      <c r="A214" s="38"/>
      <c r="B214" s="49" t="s">
        <v>1086</v>
      </c>
      <c r="C214" s="38"/>
      <c r="D214" s="39"/>
    </row>
    <row r="215" spans="1:4">
      <c r="A215" s="38" t="str">
        <f>+C215</f>
        <v xml:space="preserve">   Structural building for head tanks CDU etc.</v>
      </c>
      <c r="B215" s="35" t="s">
        <v>646</v>
      </c>
      <c r="C215" s="50" t="s">
        <v>917</v>
      </c>
      <c r="D215" s="39">
        <v>139606</v>
      </c>
    </row>
    <row r="216" spans="1:4">
      <c r="A216" s="38" t="str">
        <f t="shared" ref="A216:A223" si="4">+C216</f>
        <v xml:space="preserve">   Structural building for head tanks CDU etc.</v>
      </c>
      <c r="B216" s="35" t="s">
        <v>647</v>
      </c>
      <c r="C216" s="50" t="s">
        <v>917</v>
      </c>
      <c r="D216" s="39">
        <v>139606</v>
      </c>
    </row>
    <row r="217" spans="1:4">
      <c r="A217" s="38"/>
      <c r="B217" s="81" t="s">
        <v>648</v>
      </c>
      <c r="C217" s="50" t="s">
        <v>917</v>
      </c>
      <c r="D217" s="39">
        <v>139606</v>
      </c>
    </row>
    <row r="218" spans="1:4">
      <c r="A218" s="38"/>
      <c r="B218" s="35"/>
      <c r="C218" s="50" t="s">
        <v>1362</v>
      </c>
      <c r="D218" s="39">
        <v>954000</v>
      </c>
    </row>
    <row r="219" spans="1:4">
      <c r="A219" s="38"/>
      <c r="B219" s="35"/>
      <c r="C219" s="50" t="s">
        <v>1334</v>
      </c>
      <c r="D219" s="39">
        <v>511200</v>
      </c>
    </row>
    <row r="220" spans="1:4">
      <c r="A220" s="38" t="str">
        <f t="shared" si="4"/>
        <v xml:space="preserve">   Structural building for head tanks CDU etc.</v>
      </c>
      <c r="B220" s="35" t="s">
        <v>649</v>
      </c>
      <c r="C220" s="50" t="s">
        <v>917</v>
      </c>
      <c r="D220" s="39">
        <v>139606</v>
      </c>
    </row>
    <row r="221" spans="1:4">
      <c r="A221" s="38" t="str">
        <f t="shared" si="4"/>
        <v xml:space="preserve">   Structural building for head tanks CDU etc.</v>
      </c>
      <c r="B221" s="35" t="s">
        <v>650</v>
      </c>
      <c r="C221" s="50" t="s">
        <v>917</v>
      </c>
      <c r="D221" s="39">
        <v>139606</v>
      </c>
    </row>
    <row r="222" spans="1:4">
      <c r="A222" s="38" t="str">
        <f t="shared" si="4"/>
        <v xml:space="preserve">   Structural building for head tanks CDU etc.</v>
      </c>
      <c r="B222" s="35" t="s">
        <v>651</v>
      </c>
      <c r="C222" s="50" t="s">
        <v>917</v>
      </c>
      <c r="D222" s="39">
        <v>139606</v>
      </c>
    </row>
    <row r="223" spans="1:4">
      <c r="A223" s="38" t="str">
        <f t="shared" si="4"/>
        <v xml:space="preserve">   Structural building for head tanks CDU etc.</v>
      </c>
      <c r="B223" s="35" t="s">
        <v>652</v>
      </c>
      <c r="C223" s="50" t="s">
        <v>917</v>
      </c>
      <c r="D223" s="39">
        <v>139606</v>
      </c>
    </row>
    <row r="224" spans="1:4">
      <c r="A224" s="38" t="str">
        <f>+C224&amp;","&amp;C225</f>
        <v xml:space="preserve">   Catholyte head tank- 1 No,   Inspection charges for FRP tanks</v>
      </c>
      <c r="B224" s="35" t="s">
        <v>653</v>
      </c>
      <c r="C224" s="50" t="s">
        <v>918</v>
      </c>
      <c r="D224" s="39">
        <v>601213</v>
      </c>
    </row>
    <row r="225" spans="1:4">
      <c r="A225" s="38"/>
      <c r="B225" s="35"/>
      <c r="C225" s="50" t="s">
        <v>908</v>
      </c>
      <c r="D225" s="39">
        <v>24791</v>
      </c>
    </row>
    <row r="226" spans="1:4">
      <c r="A226" s="38" t="str">
        <f>+C226&amp;","&amp;C227</f>
        <v xml:space="preserve">   Pure Brine head tank - 1 No,   Inspection charges for FRP tanks</v>
      </c>
      <c r="B226" s="35" t="s">
        <v>654</v>
      </c>
      <c r="C226" s="50" t="s">
        <v>919</v>
      </c>
      <c r="D226" s="39">
        <v>1467451</v>
      </c>
    </row>
    <row r="227" spans="1:4">
      <c r="A227" s="38"/>
      <c r="B227" s="35"/>
      <c r="C227" s="50" t="s">
        <v>908</v>
      </c>
      <c r="D227" s="39">
        <v>24791</v>
      </c>
    </row>
    <row r="228" spans="1:4">
      <c r="A228" s="38"/>
      <c r="B228" s="35" t="s">
        <v>655</v>
      </c>
      <c r="C228" s="38"/>
      <c r="D228" s="39"/>
    </row>
    <row r="229" spans="1:4">
      <c r="A229" s="38"/>
      <c r="B229" s="35" t="s">
        <v>656</v>
      </c>
      <c r="C229" s="38"/>
      <c r="D229" s="39"/>
    </row>
    <row r="230" spans="1:4">
      <c r="A230" s="38"/>
      <c r="B230" s="35" t="s">
        <v>657</v>
      </c>
      <c r="C230" s="38"/>
      <c r="D230" s="39"/>
    </row>
    <row r="231" spans="1:4">
      <c r="A231" s="38"/>
      <c r="B231" s="35" t="s">
        <v>658</v>
      </c>
      <c r="C231" s="38"/>
      <c r="D231" s="39"/>
    </row>
    <row r="232" spans="1:4">
      <c r="A232" s="38"/>
      <c r="B232" s="42" t="s">
        <v>659</v>
      </c>
      <c r="C232" s="38"/>
      <c r="D232" s="39"/>
    </row>
    <row r="233" spans="1:4" ht="27">
      <c r="A233" s="38"/>
      <c r="B233" s="81" t="s">
        <v>660</v>
      </c>
      <c r="C233" s="50" t="s">
        <v>897</v>
      </c>
      <c r="D233" s="39">
        <v>839114</v>
      </c>
    </row>
    <row r="234" spans="1:4" ht="27">
      <c r="A234" s="38"/>
      <c r="B234" s="35"/>
      <c r="C234" s="50" t="s">
        <v>865</v>
      </c>
      <c r="D234" s="39">
        <v>205976</v>
      </c>
    </row>
    <row r="235" spans="1:4">
      <c r="A235" s="38"/>
      <c r="B235" s="35"/>
      <c r="C235" s="63" t="s">
        <v>1336</v>
      </c>
      <c r="D235" s="39">
        <v>41458.23529411765</v>
      </c>
    </row>
    <row r="236" spans="1:4">
      <c r="A236" s="38"/>
      <c r="B236" s="35"/>
      <c r="C236" s="63" t="s">
        <v>1336</v>
      </c>
      <c r="D236" s="39">
        <v>41458.23529411765</v>
      </c>
    </row>
    <row r="237" spans="1:4">
      <c r="A237" s="38"/>
      <c r="B237" s="35"/>
      <c r="C237" s="63" t="s">
        <v>1337</v>
      </c>
      <c r="D237" s="39">
        <v>83603.772727272721</v>
      </c>
    </row>
    <row r="238" spans="1:4">
      <c r="A238" s="38"/>
      <c r="B238" s="35"/>
      <c r="C238" s="63" t="s">
        <v>1338</v>
      </c>
      <c r="D238" s="39">
        <v>103999.81818181818</v>
      </c>
    </row>
    <row r="239" spans="1:4">
      <c r="A239" s="38"/>
      <c r="B239" s="35"/>
      <c r="C239" s="63" t="s">
        <v>1339</v>
      </c>
      <c r="D239" s="39">
        <v>47401.227272727272</v>
      </c>
    </row>
    <row r="240" spans="1:4">
      <c r="A240" s="38"/>
      <c r="B240" s="35"/>
      <c r="C240" s="63" t="s">
        <v>1345</v>
      </c>
      <c r="D240" s="39">
        <v>81585</v>
      </c>
    </row>
    <row r="241" spans="1:4">
      <c r="A241" s="38"/>
      <c r="B241" s="35"/>
      <c r="C241" s="63" t="s">
        <v>1346</v>
      </c>
      <c r="D241" s="39">
        <v>384692.8</v>
      </c>
    </row>
    <row r="242" spans="1:4">
      <c r="A242" s="38"/>
      <c r="B242" s="35"/>
      <c r="C242" s="63" t="s">
        <v>1347</v>
      </c>
      <c r="D242" s="39">
        <v>194677.8</v>
      </c>
    </row>
    <row r="243" spans="1:4">
      <c r="A243" s="38"/>
      <c r="B243" s="35"/>
      <c r="C243" s="63" t="s">
        <v>1348</v>
      </c>
      <c r="D243" s="39">
        <v>147200</v>
      </c>
    </row>
    <row r="244" spans="1:4">
      <c r="A244" s="38"/>
      <c r="B244" s="35"/>
      <c r="C244" s="63" t="s">
        <v>1349</v>
      </c>
      <c r="D244" s="39">
        <v>102200</v>
      </c>
    </row>
    <row r="245" spans="1:4">
      <c r="A245" s="38"/>
      <c r="B245" s="42" t="s">
        <v>661</v>
      </c>
      <c r="C245" s="63" t="s">
        <v>1350</v>
      </c>
      <c r="D245" s="39">
        <v>29900</v>
      </c>
    </row>
    <row r="246" spans="1:4" ht="37.5">
      <c r="A246" s="38"/>
      <c r="B246" s="37" t="s">
        <v>662</v>
      </c>
      <c r="C246" s="38"/>
      <c r="D246" s="39"/>
    </row>
    <row r="247" spans="1:4">
      <c r="A247" s="38"/>
      <c r="B247" s="35" t="s">
        <v>527</v>
      </c>
      <c r="C247" s="38"/>
      <c r="D247" s="39"/>
    </row>
    <row r="248" spans="1:4">
      <c r="A248" s="38"/>
      <c r="B248" s="35" t="s">
        <v>281</v>
      </c>
      <c r="C248" s="38"/>
      <c r="D248" s="39"/>
    </row>
    <row r="249" spans="1:4">
      <c r="A249" s="38"/>
      <c r="B249" s="35" t="s">
        <v>663</v>
      </c>
      <c r="C249" s="38"/>
      <c r="D249" s="39"/>
    </row>
    <row r="250" spans="1:4" ht="27">
      <c r="A250" s="38"/>
      <c r="B250" s="81" t="s">
        <v>664</v>
      </c>
      <c r="C250" s="50" t="s">
        <v>897</v>
      </c>
      <c r="D250" s="39">
        <v>839114</v>
      </c>
    </row>
    <row r="251" spans="1:4" ht="27">
      <c r="A251" s="38"/>
      <c r="B251" s="35"/>
      <c r="C251" s="50" t="s">
        <v>865</v>
      </c>
      <c r="D251" s="39">
        <v>205976</v>
      </c>
    </row>
    <row r="252" spans="1:4">
      <c r="A252" s="38"/>
      <c r="B252" s="35"/>
      <c r="C252" s="50" t="s">
        <v>1336</v>
      </c>
      <c r="D252" s="39">
        <v>41458.23529411765</v>
      </c>
    </row>
    <row r="253" spans="1:4">
      <c r="A253" s="38"/>
      <c r="B253" s="35"/>
      <c r="C253" s="50" t="s">
        <v>1337</v>
      </c>
      <c r="D253" s="39">
        <v>83603.772727272721</v>
      </c>
    </row>
    <row r="254" spans="1:4">
      <c r="A254" s="38"/>
      <c r="B254" s="35"/>
      <c r="C254" s="50" t="s">
        <v>1338</v>
      </c>
      <c r="D254" s="39">
        <v>103999.81818181818</v>
      </c>
    </row>
    <row r="255" spans="1:4">
      <c r="A255" s="38"/>
      <c r="B255" s="35"/>
      <c r="C255" s="50" t="s">
        <v>1339</v>
      </c>
      <c r="D255" s="39">
        <v>47401.227272727272</v>
      </c>
    </row>
    <row r="256" spans="1:4">
      <c r="A256" s="38"/>
      <c r="B256" s="35"/>
      <c r="C256" s="50" t="s">
        <v>1345</v>
      </c>
      <c r="D256" s="39">
        <v>81585</v>
      </c>
    </row>
    <row r="257" spans="1:4">
      <c r="A257" s="38"/>
      <c r="B257" s="35"/>
      <c r="C257" s="50" t="s">
        <v>1346</v>
      </c>
      <c r="D257" s="39">
        <v>384692.8</v>
      </c>
    </row>
    <row r="258" spans="1:4">
      <c r="A258" s="38"/>
      <c r="B258" s="35"/>
      <c r="C258" s="50" t="s">
        <v>1347</v>
      </c>
      <c r="D258" s="39">
        <v>194677.8</v>
      </c>
    </row>
    <row r="259" spans="1:4">
      <c r="A259" s="38"/>
      <c r="B259" s="35"/>
      <c r="C259" s="50" t="s">
        <v>1348</v>
      </c>
      <c r="D259" s="39">
        <v>147200</v>
      </c>
    </row>
    <row r="260" spans="1:4">
      <c r="A260" s="38"/>
      <c r="B260" s="35"/>
      <c r="C260" s="50" t="s">
        <v>1349</v>
      </c>
      <c r="D260" s="39">
        <v>102200</v>
      </c>
    </row>
    <row r="261" spans="1:4">
      <c r="A261" s="38"/>
      <c r="B261" s="35"/>
      <c r="C261" s="50" t="s">
        <v>1350</v>
      </c>
      <c r="D261" s="39">
        <v>29900</v>
      </c>
    </row>
    <row r="262" spans="1:4">
      <c r="A262" s="38"/>
      <c r="B262" s="35"/>
      <c r="C262" s="50" t="s">
        <v>1363</v>
      </c>
      <c r="D262" s="39">
        <v>25000</v>
      </c>
    </row>
    <row r="263" spans="1:4" ht="27">
      <c r="A263" s="38"/>
      <c r="B263" s="81" t="s">
        <v>665</v>
      </c>
      <c r="C263" s="50" t="s">
        <v>897</v>
      </c>
      <c r="D263" s="39">
        <v>839114</v>
      </c>
    </row>
    <row r="264" spans="1:4" ht="27">
      <c r="A264" s="38"/>
      <c r="B264" s="35"/>
      <c r="C264" s="50" t="s">
        <v>865</v>
      </c>
      <c r="D264" s="39">
        <v>205976</v>
      </c>
    </row>
    <row r="265" spans="1:4">
      <c r="A265" s="38"/>
      <c r="B265" s="35"/>
      <c r="C265" s="50" t="s">
        <v>1336</v>
      </c>
      <c r="D265" s="39">
        <v>41458.23529411765</v>
      </c>
    </row>
    <row r="266" spans="1:4">
      <c r="A266" s="38"/>
      <c r="B266" s="35"/>
      <c r="C266" s="50" t="s">
        <v>1363</v>
      </c>
      <c r="D266" s="39">
        <v>25000</v>
      </c>
    </row>
    <row r="267" spans="1:4" ht="27">
      <c r="A267" s="38"/>
      <c r="B267" s="81" t="s">
        <v>666</v>
      </c>
      <c r="C267" s="50" t="s">
        <v>897</v>
      </c>
      <c r="D267" s="39">
        <v>839114</v>
      </c>
    </row>
    <row r="268" spans="1:4" ht="27">
      <c r="A268" s="38"/>
      <c r="B268" s="35"/>
      <c r="C268" s="50" t="s">
        <v>891</v>
      </c>
      <c r="D268" s="39">
        <v>866662</v>
      </c>
    </row>
    <row r="269" spans="1:4" ht="27">
      <c r="A269" s="38"/>
      <c r="B269" s="35"/>
      <c r="C269" s="50" t="s">
        <v>865</v>
      </c>
      <c r="D269" s="39">
        <v>205976</v>
      </c>
    </row>
    <row r="270" spans="1:4" ht="27">
      <c r="A270" s="38"/>
      <c r="B270" s="35"/>
      <c r="C270" s="50" t="s">
        <v>878</v>
      </c>
      <c r="D270" s="39">
        <v>287064</v>
      </c>
    </row>
    <row r="271" spans="1:4">
      <c r="A271" s="38"/>
      <c r="B271" s="35"/>
      <c r="C271" s="50" t="s">
        <v>1364</v>
      </c>
      <c r="D271" s="39">
        <v>326166.66666666669</v>
      </c>
    </row>
    <row r="272" spans="1:4">
      <c r="A272" s="38"/>
      <c r="B272" s="35"/>
      <c r="C272" s="50" t="s">
        <v>1355</v>
      </c>
      <c r="D272" s="39">
        <v>96975</v>
      </c>
    </row>
    <row r="273" spans="1:4">
      <c r="A273" s="38"/>
      <c r="B273" s="35"/>
      <c r="C273" s="50" t="s">
        <v>1365</v>
      </c>
      <c r="D273" s="39">
        <v>28214</v>
      </c>
    </row>
    <row r="274" spans="1:4">
      <c r="A274" s="38"/>
      <c r="B274" s="35"/>
      <c r="C274" s="50" t="s">
        <v>1336</v>
      </c>
      <c r="D274" s="39">
        <v>41458.23529411765</v>
      </c>
    </row>
    <row r="275" spans="1:4">
      <c r="A275" s="38"/>
      <c r="B275" s="35"/>
      <c r="C275" s="50" t="s">
        <v>1345</v>
      </c>
      <c r="D275" s="39">
        <v>81585</v>
      </c>
    </row>
    <row r="276" spans="1:4">
      <c r="A276" s="38"/>
      <c r="B276" s="35"/>
      <c r="C276" s="50" t="s">
        <v>1346</v>
      </c>
      <c r="D276" s="39">
        <v>384692.8</v>
      </c>
    </row>
    <row r="277" spans="1:4">
      <c r="A277" s="38"/>
      <c r="B277" s="35"/>
      <c r="C277" s="50" t="s">
        <v>1347</v>
      </c>
      <c r="D277" s="39">
        <v>194677.8</v>
      </c>
    </row>
    <row r="278" spans="1:4">
      <c r="A278" s="38"/>
      <c r="B278" s="35"/>
      <c r="C278" s="50" t="s">
        <v>1348</v>
      </c>
      <c r="D278" s="39">
        <v>147200</v>
      </c>
    </row>
    <row r="279" spans="1:4">
      <c r="A279" s="38"/>
      <c r="B279" s="35"/>
      <c r="C279" s="50" t="s">
        <v>1349</v>
      </c>
      <c r="D279" s="39">
        <v>102200</v>
      </c>
    </row>
    <row r="280" spans="1:4">
      <c r="A280" s="38"/>
      <c r="B280" s="35"/>
      <c r="C280" s="50" t="s">
        <v>1350</v>
      </c>
      <c r="D280" s="39">
        <v>29900</v>
      </c>
    </row>
    <row r="281" spans="1:4">
      <c r="A281" s="38"/>
      <c r="B281" s="35"/>
      <c r="C281" s="50" t="s">
        <v>1363</v>
      </c>
      <c r="D281" s="39">
        <v>25000</v>
      </c>
    </row>
    <row r="282" spans="1:4" ht="27">
      <c r="A282" s="38"/>
      <c r="B282" s="81" t="s">
        <v>667</v>
      </c>
      <c r="C282" s="50" t="s">
        <v>897</v>
      </c>
      <c r="D282" s="39">
        <v>839114</v>
      </c>
    </row>
    <row r="283" spans="1:4" ht="27">
      <c r="A283" s="38"/>
      <c r="B283" s="38"/>
      <c r="C283" s="50" t="s">
        <v>891</v>
      </c>
      <c r="D283" s="39">
        <v>866662</v>
      </c>
    </row>
    <row r="284" spans="1:4" ht="27">
      <c r="A284" s="38"/>
      <c r="B284" s="38"/>
      <c r="C284" s="50" t="s">
        <v>865</v>
      </c>
      <c r="D284" s="39">
        <v>205976</v>
      </c>
    </row>
    <row r="285" spans="1:4" ht="27">
      <c r="A285" s="38"/>
      <c r="B285" s="38"/>
      <c r="C285" s="50" t="s">
        <v>878</v>
      </c>
      <c r="D285" s="39">
        <v>287064</v>
      </c>
    </row>
    <row r="286" spans="1:4">
      <c r="A286" s="38"/>
      <c r="B286" s="38"/>
      <c r="C286" s="63" t="s">
        <v>1364</v>
      </c>
      <c r="D286" s="39">
        <v>326166.66666666669</v>
      </c>
    </row>
    <row r="287" spans="1:4">
      <c r="A287" s="38"/>
      <c r="B287" s="38"/>
      <c r="C287" s="63" t="s">
        <v>1355</v>
      </c>
      <c r="D287" s="39">
        <v>96975</v>
      </c>
    </row>
    <row r="288" spans="1:4">
      <c r="A288" s="38"/>
      <c r="B288" s="38"/>
      <c r="C288" s="63" t="s">
        <v>1365</v>
      </c>
      <c r="D288" s="39">
        <v>28214</v>
      </c>
    </row>
    <row r="289" spans="1:4">
      <c r="A289" s="38"/>
      <c r="B289" s="38"/>
      <c r="C289" s="63" t="s">
        <v>1363</v>
      </c>
      <c r="D289" s="39">
        <v>25000</v>
      </c>
    </row>
    <row r="290" spans="1:4">
      <c r="A290" s="38"/>
      <c r="B290" s="42" t="s">
        <v>285</v>
      </c>
      <c r="C290" s="38"/>
      <c r="D290" s="39"/>
    </row>
    <row r="291" spans="1:4">
      <c r="A291" s="38"/>
      <c r="B291" s="42" t="s">
        <v>286</v>
      </c>
      <c r="C291" s="38"/>
      <c r="D291" s="39"/>
    </row>
    <row r="292" spans="1:4">
      <c r="A292" s="38"/>
      <c r="B292" s="42" t="s">
        <v>287</v>
      </c>
      <c r="C292" s="38"/>
      <c r="D292" s="39"/>
    </row>
    <row r="293" spans="1:4" ht="19.5" thickBot="1">
      <c r="A293" s="38"/>
      <c r="B293" s="38"/>
      <c r="C293" s="36" t="s">
        <v>1095</v>
      </c>
      <c r="D293" s="52">
        <f>+SUM(D1:D289)</f>
        <v>200742525.90855631</v>
      </c>
    </row>
    <row r="294" spans="1:4" ht="19.5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ColWidth="36.42578125" defaultRowHeight="13.5"/>
  <cols>
    <col min="1" max="1" width="17.7109375" style="19" bestFit="1" customWidth="1"/>
    <col min="2" max="3" width="36.42578125" style="19"/>
    <col min="4" max="4" width="13.5703125" style="75" bestFit="1" customWidth="1"/>
    <col min="5" max="16384" width="36.42578125" style="19"/>
  </cols>
  <sheetData>
    <row r="1" spans="1:4" ht="15">
      <c r="A1" s="68" t="s">
        <v>1079</v>
      </c>
      <c r="B1" s="56" t="s">
        <v>230</v>
      </c>
      <c r="C1" s="68" t="s">
        <v>1076</v>
      </c>
      <c r="D1" s="62" t="s">
        <v>1077</v>
      </c>
    </row>
    <row r="2" spans="1:4" ht="15">
      <c r="A2" s="68"/>
      <c r="B2" s="56" t="s">
        <v>495</v>
      </c>
      <c r="C2" s="68"/>
      <c r="D2" s="62"/>
    </row>
    <row r="3" spans="1:4" ht="30">
      <c r="A3" s="68"/>
      <c r="B3" s="56" t="s">
        <v>496</v>
      </c>
      <c r="C3" s="68"/>
      <c r="D3" s="62"/>
    </row>
    <row r="4" spans="1:4" ht="27">
      <c r="A4" s="68"/>
      <c r="B4" s="49" t="s">
        <v>497</v>
      </c>
      <c r="C4" s="68"/>
      <c r="D4" s="62"/>
    </row>
    <row r="5" spans="1:4">
      <c r="A5" s="68"/>
      <c r="B5" s="49" t="s">
        <v>498</v>
      </c>
      <c r="C5" s="68"/>
      <c r="D5" s="62"/>
    </row>
    <row r="6" spans="1:4">
      <c r="A6" s="68"/>
      <c r="B6" s="49" t="s">
        <v>250</v>
      </c>
      <c r="C6" s="68"/>
      <c r="D6" s="62"/>
    </row>
    <row r="7" spans="1:4" ht="27">
      <c r="A7" s="68" t="str">
        <f>+C7&amp;","&amp;C8</f>
        <v xml:space="preserve">   Polished Brine tank- 1 No - T 105 A,   Inspection charges for Rubber lined tanks</v>
      </c>
      <c r="B7" s="49" t="s">
        <v>499</v>
      </c>
      <c r="C7" s="50" t="s">
        <v>884</v>
      </c>
      <c r="D7" s="62">
        <v>1875473</v>
      </c>
    </row>
    <row r="8" spans="1:4" ht="30">
      <c r="A8" s="68"/>
      <c r="B8" s="49"/>
      <c r="C8" s="60" t="s">
        <v>867</v>
      </c>
      <c r="D8" s="62">
        <v>17500</v>
      </c>
    </row>
    <row r="9" spans="1:4">
      <c r="A9" s="68"/>
      <c r="B9" s="49" t="s">
        <v>257</v>
      </c>
      <c r="C9" s="68"/>
      <c r="D9" s="62"/>
    </row>
    <row r="10" spans="1:4" ht="27">
      <c r="A10" s="68"/>
      <c r="B10" s="49" t="s">
        <v>500</v>
      </c>
      <c r="C10" s="68"/>
      <c r="D10" s="62"/>
    </row>
    <row r="11" spans="1:4">
      <c r="A11" s="68"/>
      <c r="B11" s="98" t="s">
        <v>501</v>
      </c>
      <c r="C11" s="68" t="s">
        <v>1377</v>
      </c>
      <c r="D11" s="62">
        <v>262000</v>
      </c>
    </row>
    <row r="12" spans="1:4" ht="27">
      <c r="A12" s="68"/>
      <c r="B12" s="98" t="s">
        <v>502</v>
      </c>
      <c r="C12" s="50" t="s">
        <v>885</v>
      </c>
      <c r="D12" s="62">
        <v>545318</v>
      </c>
    </row>
    <row r="13" spans="1:4">
      <c r="A13" s="68"/>
      <c r="B13" s="49"/>
      <c r="C13" s="50" t="s">
        <v>886</v>
      </c>
      <c r="D13" s="62">
        <v>67979</v>
      </c>
    </row>
    <row r="14" spans="1:4">
      <c r="A14" s="68"/>
      <c r="B14" s="49"/>
      <c r="C14" s="63" t="s">
        <v>1336</v>
      </c>
      <c r="D14" s="62">
        <v>41458.23529411765</v>
      </c>
    </row>
    <row r="15" spans="1:4">
      <c r="A15" s="68"/>
      <c r="B15" s="42" t="s">
        <v>503</v>
      </c>
      <c r="C15" s="63"/>
      <c r="D15" s="62"/>
    </row>
    <row r="16" spans="1:4">
      <c r="A16" s="68"/>
      <c r="B16" s="42" t="s">
        <v>504</v>
      </c>
      <c r="C16" s="63"/>
      <c r="D16" s="62"/>
    </row>
    <row r="17" spans="1:4" ht="27">
      <c r="A17" s="68"/>
      <c r="B17" s="49" t="s">
        <v>505</v>
      </c>
      <c r="C17" s="68"/>
      <c r="D17" s="62"/>
    </row>
    <row r="18" spans="1:4">
      <c r="A18" s="68"/>
      <c r="B18" s="98" t="s">
        <v>501</v>
      </c>
      <c r="C18" s="68" t="s">
        <v>1377</v>
      </c>
      <c r="D18" s="62">
        <v>262000</v>
      </c>
    </row>
    <row r="19" spans="1:4" ht="27">
      <c r="A19" s="68" t="str">
        <f>+C19&amp;","&amp;C20</f>
        <v xml:space="preserve">   Polished Brine pumps- 90 M3/hr- 2 Nos -,   Motor- For Polished Brine pump - 2 nos</v>
      </c>
      <c r="B19" s="49" t="s">
        <v>506</v>
      </c>
      <c r="C19" s="50" t="s">
        <v>885</v>
      </c>
      <c r="D19" s="62">
        <v>545318</v>
      </c>
    </row>
    <row r="20" spans="1:4">
      <c r="A20" s="68"/>
      <c r="B20" s="49"/>
      <c r="C20" s="50" t="s">
        <v>886</v>
      </c>
      <c r="D20" s="62">
        <v>67979</v>
      </c>
    </row>
    <row r="21" spans="1:4" ht="27">
      <c r="A21" s="68"/>
      <c r="B21" s="98" t="s">
        <v>503</v>
      </c>
      <c r="C21" s="50" t="s">
        <v>864</v>
      </c>
      <c r="D21" s="62">
        <v>875973</v>
      </c>
    </row>
    <row r="22" spans="1:4" ht="27">
      <c r="A22" s="68"/>
      <c r="B22" s="49"/>
      <c r="C22" s="50" t="s">
        <v>865</v>
      </c>
      <c r="D22" s="62">
        <v>205976</v>
      </c>
    </row>
    <row r="23" spans="1:4">
      <c r="A23" s="68"/>
      <c r="B23" s="49"/>
      <c r="C23" s="50" t="s">
        <v>1336</v>
      </c>
      <c r="D23" s="62">
        <v>41458.23529411765</v>
      </c>
    </row>
    <row r="24" spans="1:4">
      <c r="A24" s="68"/>
      <c r="B24" s="49"/>
      <c r="C24" s="50" t="s">
        <v>1369</v>
      </c>
      <c r="D24" s="62">
        <v>18312</v>
      </c>
    </row>
    <row r="25" spans="1:4">
      <c r="A25" s="68"/>
      <c r="B25" s="49"/>
      <c r="C25" s="50" t="s">
        <v>1370</v>
      </c>
      <c r="D25" s="62">
        <v>112316</v>
      </c>
    </row>
    <row r="26" spans="1:4">
      <c r="A26" s="68"/>
      <c r="B26" s="49"/>
      <c r="C26" s="50" t="s">
        <v>1337</v>
      </c>
      <c r="D26" s="62">
        <v>83603.772727272721</v>
      </c>
    </row>
    <row r="27" spans="1:4">
      <c r="A27" s="68"/>
      <c r="B27" s="49"/>
      <c r="C27" s="50" t="s">
        <v>1338</v>
      </c>
      <c r="D27" s="62">
        <v>103999.81818181818</v>
      </c>
    </row>
    <row r="28" spans="1:4" ht="27">
      <c r="A28" s="68"/>
      <c r="B28" s="49"/>
      <c r="C28" s="50" t="s">
        <v>1339</v>
      </c>
      <c r="D28" s="62">
        <v>47401.227272727272</v>
      </c>
    </row>
    <row r="29" spans="1:4" ht="27">
      <c r="A29" s="68" t="str">
        <f>+C29</f>
        <v xml:space="preserve">   Polished Brine pumps- 90 M3/hr- 2 Nos -</v>
      </c>
      <c r="B29" s="49" t="s">
        <v>504</v>
      </c>
      <c r="C29" s="50" t="s">
        <v>885</v>
      </c>
      <c r="D29" s="62">
        <v>545318</v>
      </c>
    </row>
    <row r="30" spans="1:4" ht="15">
      <c r="A30" s="68"/>
      <c r="B30" s="56" t="s">
        <v>507</v>
      </c>
      <c r="C30" s="68"/>
      <c r="D30" s="62"/>
    </row>
    <row r="31" spans="1:4">
      <c r="A31" s="68"/>
      <c r="B31" s="49" t="s">
        <v>508</v>
      </c>
      <c r="C31" s="68"/>
      <c r="D31" s="62"/>
    </row>
    <row r="32" spans="1:4">
      <c r="A32" s="68"/>
      <c r="B32" s="49" t="s">
        <v>509</v>
      </c>
      <c r="C32" s="68"/>
      <c r="D32" s="62"/>
    </row>
    <row r="33" spans="1:4">
      <c r="A33" s="68"/>
      <c r="B33" s="49" t="s">
        <v>510</v>
      </c>
      <c r="C33" s="68"/>
      <c r="D33" s="62"/>
    </row>
    <row r="34" spans="1:4">
      <c r="A34" s="68"/>
      <c r="B34" s="49" t="s">
        <v>511</v>
      </c>
      <c r="C34" s="68"/>
      <c r="D34" s="62"/>
    </row>
    <row r="35" spans="1:4">
      <c r="A35" s="68"/>
      <c r="B35" s="49" t="s">
        <v>512</v>
      </c>
      <c r="C35" s="68"/>
      <c r="D35" s="62"/>
    </row>
    <row r="36" spans="1:4" ht="27">
      <c r="A36" s="68" t="str">
        <f>+C36&amp;","&amp;C37</f>
        <v xml:space="preserve">   Pure Brine tank- 1 No - 06TU008 A,   Inspection charges for Rubber lined tanks</v>
      </c>
      <c r="B36" s="49" t="s">
        <v>513</v>
      </c>
      <c r="C36" s="50" t="s">
        <v>887</v>
      </c>
      <c r="D36" s="62">
        <v>1058235</v>
      </c>
    </row>
    <row r="37" spans="1:4" ht="30">
      <c r="A37" s="68"/>
      <c r="B37" s="49"/>
      <c r="C37" s="60" t="s">
        <v>867</v>
      </c>
      <c r="D37" s="62">
        <v>17500</v>
      </c>
    </row>
    <row r="38" spans="1:4" ht="27">
      <c r="A38" s="68"/>
      <c r="B38" s="49" t="s">
        <v>514</v>
      </c>
      <c r="C38" s="68"/>
      <c r="D38" s="62"/>
    </row>
    <row r="39" spans="1:4">
      <c r="A39" s="68"/>
      <c r="B39" s="98" t="s">
        <v>501</v>
      </c>
      <c r="C39" s="68" t="s">
        <v>1377</v>
      </c>
      <c r="D39" s="62">
        <v>262000</v>
      </c>
    </row>
    <row r="40" spans="1:4">
      <c r="A40" s="68" t="str">
        <f>+C40&amp;","&amp;C41</f>
        <v xml:space="preserve">   Pure Brine pump- 90 M3/hr- 2 No -,   Motor- For Pure Brine Pump - 2 nos</v>
      </c>
      <c r="B40" s="49" t="s">
        <v>502</v>
      </c>
      <c r="C40" s="50" t="s">
        <v>888</v>
      </c>
      <c r="D40" s="62">
        <v>528277</v>
      </c>
    </row>
    <row r="41" spans="1:4">
      <c r="A41" s="68"/>
      <c r="B41" s="49"/>
      <c r="C41" s="50" t="s">
        <v>889</v>
      </c>
      <c r="D41" s="62">
        <v>36473</v>
      </c>
    </row>
    <row r="42" spans="1:4">
      <c r="A42" s="68"/>
      <c r="B42" s="42" t="s">
        <v>503</v>
      </c>
      <c r="C42" s="63"/>
      <c r="D42" s="62"/>
    </row>
    <row r="43" spans="1:4">
      <c r="A43" s="68"/>
      <c r="B43" s="42" t="s">
        <v>504</v>
      </c>
      <c r="C43" s="63"/>
      <c r="D43" s="62"/>
    </row>
    <row r="44" spans="1:4" ht="27">
      <c r="A44" s="68"/>
      <c r="B44" s="49" t="s">
        <v>515</v>
      </c>
      <c r="C44" s="68"/>
      <c r="D44" s="62"/>
    </row>
    <row r="45" spans="1:4">
      <c r="A45" s="68"/>
      <c r="B45" s="98" t="s">
        <v>501</v>
      </c>
      <c r="C45" s="68" t="s">
        <v>1377</v>
      </c>
      <c r="D45" s="62">
        <v>262000</v>
      </c>
    </row>
    <row r="46" spans="1:4">
      <c r="A46" s="68" t="str">
        <f>+C46&amp;","&amp;C47</f>
        <v xml:space="preserve">   Pure Brine pump- 90 M3/hr- 2 No -,   Motor- For Pure Brine Pump - 2 nos</v>
      </c>
      <c r="B46" s="49" t="s">
        <v>506</v>
      </c>
      <c r="C46" s="50" t="s">
        <v>888</v>
      </c>
      <c r="D46" s="62">
        <v>528277</v>
      </c>
    </row>
    <row r="47" spans="1:4">
      <c r="A47" s="68"/>
      <c r="B47" s="49"/>
      <c r="C47" s="50" t="s">
        <v>889</v>
      </c>
      <c r="D47" s="62">
        <v>36473</v>
      </c>
    </row>
    <row r="48" spans="1:4" ht="27">
      <c r="A48" s="68"/>
      <c r="B48" s="98" t="s">
        <v>503</v>
      </c>
      <c r="C48" s="50" t="s">
        <v>864</v>
      </c>
      <c r="D48" s="62">
        <v>875973</v>
      </c>
    </row>
    <row r="49" spans="1:4" ht="27">
      <c r="A49" s="68"/>
      <c r="B49" s="49"/>
      <c r="C49" s="50" t="s">
        <v>865</v>
      </c>
      <c r="D49" s="62">
        <v>205976</v>
      </c>
    </row>
    <row r="50" spans="1:4">
      <c r="A50" s="68"/>
      <c r="B50" s="49"/>
      <c r="C50" s="50" t="s">
        <v>1336</v>
      </c>
      <c r="D50" s="62">
        <v>41458.23529411765</v>
      </c>
    </row>
    <row r="51" spans="1:4">
      <c r="A51" s="68"/>
      <c r="B51" s="49"/>
      <c r="C51" s="50" t="s">
        <v>1369</v>
      </c>
      <c r="D51" s="62">
        <v>18312</v>
      </c>
    </row>
    <row r="52" spans="1:4">
      <c r="A52" s="68"/>
      <c r="B52" s="49"/>
      <c r="C52" s="50" t="s">
        <v>1370</v>
      </c>
      <c r="D52" s="62">
        <v>112316</v>
      </c>
    </row>
    <row r="53" spans="1:4">
      <c r="A53" s="68"/>
      <c r="B53" s="49"/>
      <c r="C53" s="50" t="s">
        <v>1337</v>
      </c>
      <c r="D53" s="62">
        <v>83603.772727272721</v>
      </c>
    </row>
    <row r="54" spans="1:4">
      <c r="A54" s="68"/>
      <c r="B54" s="49"/>
      <c r="C54" s="50" t="s">
        <v>1338</v>
      </c>
      <c r="D54" s="62">
        <v>103999.81818181818</v>
      </c>
    </row>
    <row r="55" spans="1:4" ht="27">
      <c r="A55" s="68"/>
      <c r="B55" s="49"/>
      <c r="C55" s="50" t="s">
        <v>1339</v>
      </c>
      <c r="D55" s="62">
        <v>47401.227272727272</v>
      </c>
    </row>
    <row r="56" spans="1:4">
      <c r="A56" s="68" t="str">
        <f>+C56</f>
        <v xml:space="preserve">   Pure Brine pump- 90 M3/hr- 2 No -</v>
      </c>
      <c r="B56" s="49" t="s">
        <v>504</v>
      </c>
      <c r="C56" s="50" t="s">
        <v>888</v>
      </c>
      <c r="D56" s="62">
        <v>528277</v>
      </c>
    </row>
    <row r="57" spans="1:4" ht="15">
      <c r="A57" s="68"/>
      <c r="B57" s="56" t="s">
        <v>516</v>
      </c>
      <c r="C57" s="68"/>
      <c r="D57" s="62"/>
    </row>
    <row r="58" spans="1:4">
      <c r="A58" s="68"/>
      <c r="B58" s="49" t="s">
        <v>517</v>
      </c>
      <c r="C58" s="68"/>
      <c r="D58" s="62"/>
    </row>
    <row r="59" spans="1:4">
      <c r="A59" s="68"/>
      <c r="B59" s="49" t="s">
        <v>518</v>
      </c>
      <c r="C59" s="68"/>
      <c r="D59" s="62"/>
    </row>
    <row r="60" spans="1:4" ht="27">
      <c r="A60" s="68"/>
      <c r="B60" s="49" t="s">
        <v>519</v>
      </c>
      <c r="C60" s="68"/>
      <c r="D60" s="62"/>
    </row>
    <row r="61" spans="1:4" ht="27">
      <c r="A61" s="68" t="str">
        <f>+C61&amp;","&amp;C62</f>
        <v xml:space="preserve">   Ion Exchange column- 1 No,   Building Structure of Ion exchange column pipes and valves</v>
      </c>
      <c r="B61" s="49" t="s">
        <v>520</v>
      </c>
      <c r="C61" s="50" t="s">
        <v>890</v>
      </c>
      <c r="D61" s="62">
        <v>1026179</v>
      </c>
    </row>
    <row r="62" spans="1:4" ht="27">
      <c r="A62" s="68"/>
      <c r="B62" s="49"/>
      <c r="C62" s="50" t="s">
        <v>876</v>
      </c>
      <c r="D62" s="62">
        <v>516000</v>
      </c>
    </row>
    <row r="63" spans="1:4" ht="27">
      <c r="A63" s="68"/>
      <c r="B63" s="49" t="s">
        <v>521</v>
      </c>
      <c r="C63" s="68"/>
      <c r="D63" s="62"/>
    </row>
    <row r="64" spans="1:4" ht="27">
      <c r="A64" s="68"/>
      <c r="B64" s="49" t="s">
        <v>522</v>
      </c>
      <c r="C64" s="68"/>
      <c r="D64" s="62"/>
    </row>
    <row r="65" spans="1:4">
      <c r="A65" s="68"/>
      <c r="B65" s="49" t="s">
        <v>523</v>
      </c>
      <c r="C65" s="68"/>
      <c r="D65" s="62"/>
    </row>
    <row r="66" spans="1:4" ht="27">
      <c r="A66" s="68"/>
      <c r="B66" s="98" t="s">
        <v>524</v>
      </c>
      <c r="C66" s="50" t="s">
        <v>865</v>
      </c>
      <c r="D66" s="62">
        <v>205976</v>
      </c>
    </row>
    <row r="67" spans="1:4">
      <c r="A67" s="68"/>
      <c r="B67" s="49"/>
      <c r="C67" s="63" t="s">
        <v>1337</v>
      </c>
      <c r="D67" s="62">
        <v>83603.772727272721</v>
      </c>
    </row>
    <row r="68" spans="1:4">
      <c r="A68" s="68"/>
      <c r="B68" s="49"/>
      <c r="C68" s="63" t="s">
        <v>1338</v>
      </c>
      <c r="D68" s="62">
        <v>103999.81818181818</v>
      </c>
    </row>
    <row r="69" spans="1:4" ht="27">
      <c r="A69" s="68"/>
      <c r="B69" s="49"/>
      <c r="C69" s="63" t="s">
        <v>1339</v>
      </c>
      <c r="D69" s="62">
        <v>47401.227272727272</v>
      </c>
    </row>
    <row r="70" spans="1:4">
      <c r="A70" s="68"/>
      <c r="B70" s="49"/>
      <c r="C70" s="63" t="s">
        <v>1378</v>
      </c>
      <c r="D70" s="62">
        <v>35129</v>
      </c>
    </row>
    <row r="71" spans="1:4">
      <c r="A71" s="68"/>
      <c r="B71" s="49"/>
      <c r="C71" s="63" t="s">
        <v>1369</v>
      </c>
      <c r="D71" s="62">
        <v>18312</v>
      </c>
    </row>
    <row r="72" spans="1:4">
      <c r="A72" s="68"/>
      <c r="B72" s="49"/>
      <c r="C72" s="63" t="s">
        <v>1370</v>
      </c>
      <c r="D72" s="62">
        <v>112316</v>
      </c>
    </row>
    <row r="73" spans="1:4">
      <c r="A73" s="68"/>
      <c r="B73" s="49"/>
      <c r="C73" s="63" t="s">
        <v>1379</v>
      </c>
      <c r="D73" s="62">
        <v>56424</v>
      </c>
    </row>
    <row r="74" spans="1:4">
      <c r="A74" s="68"/>
      <c r="B74" s="49"/>
      <c r="C74" s="63" t="s">
        <v>1380</v>
      </c>
      <c r="D74" s="62">
        <v>2025</v>
      </c>
    </row>
    <row r="75" spans="1:4">
      <c r="A75" s="68"/>
      <c r="B75" s="49"/>
      <c r="C75" s="63" t="s">
        <v>1381</v>
      </c>
      <c r="D75" s="62">
        <v>50495</v>
      </c>
    </row>
    <row r="76" spans="1:4">
      <c r="A76" s="68"/>
      <c r="B76" s="49"/>
      <c r="C76" s="63" t="s">
        <v>1382</v>
      </c>
      <c r="D76" s="62">
        <v>665505</v>
      </c>
    </row>
    <row r="77" spans="1:4" ht="27">
      <c r="A77" s="68"/>
      <c r="B77" s="49" t="s">
        <v>525</v>
      </c>
      <c r="C77" s="68"/>
      <c r="D77" s="62"/>
    </row>
    <row r="78" spans="1:4">
      <c r="A78" s="68"/>
      <c r="B78" s="49" t="s">
        <v>526</v>
      </c>
      <c r="C78" s="68"/>
      <c r="D78" s="62"/>
    </row>
    <row r="79" spans="1:4">
      <c r="A79" s="68"/>
      <c r="B79" s="49" t="s">
        <v>504</v>
      </c>
      <c r="C79" s="68"/>
      <c r="D79" s="62"/>
    </row>
    <row r="80" spans="1:4" ht="45">
      <c r="A80" s="68"/>
      <c r="B80" s="56" t="s">
        <v>278</v>
      </c>
      <c r="C80" s="68"/>
      <c r="D80" s="62"/>
    </row>
    <row r="81" spans="1:4">
      <c r="A81" s="68"/>
      <c r="B81" s="49" t="s">
        <v>527</v>
      </c>
      <c r="C81" s="68"/>
      <c r="D81" s="62"/>
    </row>
    <row r="82" spans="1:4">
      <c r="A82" s="68"/>
      <c r="B82" s="49" t="s">
        <v>281</v>
      </c>
      <c r="C82" s="68"/>
      <c r="D82" s="62"/>
    </row>
    <row r="83" spans="1:4">
      <c r="A83" s="68"/>
      <c r="B83" s="49" t="s">
        <v>282</v>
      </c>
      <c r="C83" s="68"/>
      <c r="D83" s="62"/>
    </row>
    <row r="84" spans="1:4" ht="27">
      <c r="A84" s="68"/>
      <c r="B84" s="98" t="s">
        <v>283</v>
      </c>
      <c r="C84" s="50" t="s">
        <v>864</v>
      </c>
      <c r="D84" s="62">
        <v>875973</v>
      </c>
    </row>
    <row r="85" spans="1:4" ht="27">
      <c r="A85" s="68"/>
      <c r="B85" s="49"/>
      <c r="C85" s="50" t="s">
        <v>865</v>
      </c>
      <c r="D85" s="62">
        <v>205976</v>
      </c>
    </row>
    <row r="86" spans="1:4">
      <c r="A86" s="68"/>
      <c r="B86" s="49"/>
      <c r="C86" s="50" t="s">
        <v>1336</v>
      </c>
      <c r="D86" s="62">
        <v>41458.23529411765</v>
      </c>
    </row>
    <row r="87" spans="1:4">
      <c r="A87" s="68"/>
      <c r="B87" s="49"/>
      <c r="C87" s="50" t="s">
        <v>1337</v>
      </c>
      <c r="D87" s="62">
        <v>83603.772727272721</v>
      </c>
    </row>
    <row r="88" spans="1:4">
      <c r="A88" s="68"/>
      <c r="B88" s="49"/>
      <c r="C88" s="50" t="s">
        <v>1338</v>
      </c>
      <c r="D88" s="62">
        <v>103999.81818181818</v>
      </c>
    </row>
    <row r="89" spans="1:4" ht="27">
      <c r="A89" s="68"/>
      <c r="B89" s="49"/>
      <c r="C89" s="50" t="s">
        <v>1339</v>
      </c>
      <c r="D89" s="62">
        <v>47401.227272727272</v>
      </c>
    </row>
    <row r="90" spans="1:4">
      <c r="A90" s="68"/>
      <c r="B90" s="49"/>
      <c r="C90" s="50" t="s">
        <v>1336</v>
      </c>
      <c r="D90" s="62">
        <v>41458.23529411765</v>
      </c>
    </row>
    <row r="91" spans="1:4">
      <c r="A91" s="68"/>
      <c r="B91" s="49"/>
      <c r="C91" s="50" t="s">
        <v>1369</v>
      </c>
      <c r="D91" s="62">
        <v>18312</v>
      </c>
    </row>
    <row r="92" spans="1:4">
      <c r="A92" s="68"/>
      <c r="B92" s="49"/>
      <c r="C92" s="50" t="s">
        <v>1370</v>
      </c>
      <c r="D92" s="62">
        <v>112316</v>
      </c>
    </row>
    <row r="93" spans="1:4" ht="27">
      <c r="A93" s="68"/>
      <c r="B93" s="98" t="s">
        <v>284</v>
      </c>
      <c r="C93" s="50" t="s">
        <v>864</v>
      </c>
      <c r="D93" s="62">
        <v>875973</v>
      </c>
    </row>
    <row r="94" spans="1:4" ht="40.5">
      <c r="A94" s="68"/>
      <c r="B94" s="68"/>
      <c r="C94" s="50" t="s">
        <v>891</v>
      </c>
      <c r="D94" s="62">
        <v>866662</v>
      </c>
    </row>
    <row r="95" spans="1:4" ht="27">
      <c r="A95" s="68"/>
      <c r="B95" s="68"/>
      <c r="C95" s="50" t="s">
        <v>865</v>
      </c>
      <c r="D95" s="62">
        <v>205976</v>
      </c>
    </row>
    <row r="96" spans="1:4" ht="27">
      <c r="A96" s="68"/>
      <c r="B96" s="68"/>
      <c r="C96" s="50" t="s">
        <v>878</v>
      </c>
      <c r="D96" s="62">
        <v>287064</v>
      </c>
    </row>
    <row r="97" spans="1:4">
      <c r="A97" s="68"/>
      <c r="B97" s="68"/>
      <c r="C97" s="63" t="s">
        <v>1364</v>
      </c>
      <c r="D97" s="62">
        <v>326166.66666666669</v>
      </c>
    </row>
    <row r="98" spans="1:4">
      <c r="A98" s="68"/>
      <c r="B98" s="68"/>
      <c r="C98" s="63" t="s">
        <v>1355</v>
      </c>
      <c r="D98" s="62">
        <v>96975</v>
      </c>
    </row>
    <row r="99" spans="1:4">
      <c r="A99" s="68"/>
      <c r="B99" s="68"/>
      <c r="C99" s="63" t="s">
        <v>1365</v>
      </c>
      <c r="D99" s="62">
        <v>28214</v>
      </c>
    </row>
    <row r="100" spans="1:4" ht="15.75" thickBot="1">
      <c r="C100" s="25" t="s">
        <v>1095</v>
      </c>
      <c r="D100" s="78">
        <f>+SUM(D1:D99)</f>
        <v>17606830.115864534</v>
      </c>
    </row>
    <row r="101" spans="1:4" ht="14.25" thickTop="1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Prj. Initiation</vt:lpstr>
      <vt:lpstr>Py Brine</vt:lpstr>
      <vt:lpstr>Electrical</vt:lpstr>
      <vt:lpstr>Utilities</vt:lpstr>
      <vt:lpstr>Hypo</vt:lpstr>
      <vt:lpstr>Dry Cl2 handling</vt:lpstr>
      <vt:lpstr>Cl2 - H2 handling</vt:lpstr>
      <vt:lpstr>Cell House</vt:lpstr>
      <vt:lpstr>Sc. Brine</vt:lpstr>
      <vt:lpstr>Commissioning</vt:lpstr>
      <vt:lpstr>Insrtm.</vt:lpstr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2013-11-08T09:12:13Z</dcterms:created>
  <dcterms:modified xsi:type="dcterms:W3CDTF">2013-11-15T06:19:24Z</dcterms:modified>
</cp:coreProperties>
</file>