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01-Works\02-Work\15-Projects\Business\10-ISCON-PMO\NAV-Training\"/>
    </mc:Choice>
  </mc:AlternateContent>
  <bookViews>
    <workbookView xWindow="0" yWindow="0" windowWidth="15360" windowHeight="7755" tabRatio="785"/>
  </bookViews>
  <sheets>
    <sheet name="Version-Hist" sheetId="17" r:id="rId1"/>
    <sheet name="Master-Sheet" sheetId="21" r:id="rId2"/>
    <sheet name="01a" sheetId="5" r:id="rId3"/>
    <sheet name="01b" sheetId="25" r:id="rId4"/>
    <sheet name="01c" sheetId="24" r:id="rId5"/>
    <sheet name="01d" sheetId="27" r:id="rId6"/>
    <sheet name="02" sheetId="4" r:id="rId7"/>
    <sheet name="03" sheetId="9" r:id="rId8"/>
    <sheet name="04" sheetId="19" r:id="rId9"/>
    <sheet name="05" sheetId="8" r:id="rId10"/>
    <sheet name="06" sheetId="20" r:id="rId11"/>
    <sheet name="07" sheetId="1" r:id="rId12"/>
    <sheet name="08" sheetId="18" r:id="rId13"/>
    <sheet name="09" sheetId="13" r:id="rId14"/>
    <sheet name="10" sheetId="16" r:id="rId15"/>
    <sheet name="11" sheetId="22" r:id="rId16"/>
    <sheet name="12" sheetId="23" r:id="rId17"/>
  </sheets>
  <definedNames>
    <definedName name="_xlnm._FilterDatabase" localSheetId="9" hidden="1">'05'!$A$1:$B$1</definedName>
    <definedName name="_xlnm._FilterDatabase" localSheetId="11" hidden="1">'07'!$A$2:$C$115</definedName>
    <definedName name="_xlnm._FilterDatabase" localSheetId="12" hidden="1">'08'!#REF!</definedName>
    <definedName name="_xlnm.Print_Area" localSheetId="9">'05'!$A$2:$F$21</definedName>
  </definedNames>
  <calcPr calcId="152511"/>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24" l="1"/>
  <c r="H7" i="24"/>
  <c r="G5" i="24"/>
  <c r="H5" i="24"/>
  <c r="G3" i="24"/>
  <c r="H3" i="24"/>
  <c r="H6" i="24"/>
  <c r="G6" i="24"/>
  <c r="H4" i="24"/>
  <c r="G4" i="24"/>
  <c r="K5" i="18" l="1"/>
  <c r="K4" i="18"/>
  <c r="K3" i="18"/>
  <c r="K2" i="18"/>
  <c r="N5" i="18"/>
  <c r="M5" i="18"/>
  <c r="L5" i="18"/>
  <c r="N4" i="18"/>
  <c r="M4" i="18"/>
  <c r="L4" i="18"/>
  <c r="N3" i="18"/>
  <c r="M3" i="18"/>
  <c r="L3" i="18"/>
  <c r="N2" i="18"/>
  <c r="M2" i="18"/>
  <c r="L2" i="18"/>
  <c r="K6" i="18" l="1"/>
  <c r="L6" i="18"/>
  <c r="M6" i="18"/>
  <c r="N6" i="18"/>
  <c r="G2" i="18"/>
  <c r="H2" i="18"/>
  <c r="I2" i="18"/>
  <c r="G3" i="18"/>
  <c r="H3" i="18"/>
  <c r="I3" i="18"/>
  <c r="G4" i="18"/>
  <c r="H4" i="18"/>
  <c r="I4" i="18"/>
  <c r="G5" i="18"/>
  <c r="H5" i="18"/>
  <c r="I5" i="18"/>
  <c r="F2" i="18"/>
  <c r="F5" i="18"/>
  <c r="F4" i="18"/>
  <c r="F3" i="18"/>
  <c r="G6" i="18" l="1"/>
  <c r="I6" i="18"/>
  <c r="H6" i="18"/>
  <c r="F6" i="18"/>
  <c r="E2" i="22"/>
</calcChain>
</file>

<file path=xl/sharedStrings.xml><?xml version="1.0" encoding="utf-8"?>
<sst xmlns="http://schemas.openxmlformats.org/spreadsheetml/2006/main" count="5313" uniqueCount="1541">
  <si>
    <t>Course Objectives</t>
  </si>
  <si>
    <t>Module</t>
  </si>
  <si>
    <t>S. No.</t>
  </si>
  <si>
    <t>Topics Covered</t>
  </si>
  <si>
    <t>Duration</t>
  </si>
  <si>
    <t>Navigate through the MS Dynamics NAV user interface</t>
  </si>
  <si>
    <t>Understand the basic functionalities of MS Dynamics NAV</t>
  </si>
  <si>
    <t>Personalizing the Screen for the User</t>
  </si>
  <si>
    <t>Rapid Start Services Process Flow</t>
  </si>
  <si>
    <t>Create and Export a Configuration Package</t>
  </si>
  <si>
    <t>Configure a New Company by Using RapidStart Services</t>
  </si>
  <si>
    <t>Data Migration by Using Rapid Start Services</t>
  </si>
  <si>
    <t>Transfer Opening Balances by Using RapidStart Services</t>
  </si>
  <si>
    <t>Set Up User Rights</t>
  </si>
  <si>
    <t>Create a New Permission Set</t>
  </si>
  <si>
    <t>Apply Security Filters</t>
  </si>
  <si>
    <t>User-Specific Setup</t>
  </si>
  <si>
    <t>User Profile Setup</t>
  </si>
  <si>
    <t>Best Practices</t>
  </si>
  <si>
    <t>Hari Prasad</t>
  </si>
  <si>
    <t>Janaki Vallabha Dasa</t>
  </si>
  <si>
    <t>Shyama Vallabha Dasa</t>
  </si>
  <si>
    <t>Ganesh M S</t>
  </si>
  <si>
    <t>Ayyappa Dasika</t>
  </si>
  <si>
    <t>Shrihari C Vaidyakar</t>
  </si>
  <si>
    <t>Yuvaraj A</t>
  </si>
  <si>
    <t>Basavaraj Basappa Doddamani</t>
  </si>
  <si>
    <t>Department</t>
  </si>
  <si>
    <t>Information Technology</t>
  </si>
  <si>
    <t>Date</t>
  </si>
  <si>
    <t>Start Time</t>
  </si>
  <si>
    <t>End Time</t>
  </si>
  <si>
    <t>Overview of MS Dynamics NAV</t>
  </si>
  <si>
    <t>Topic</t>
  </si>
  <si>
    <t>Venugopal</t>
  </si>
  <si>
    <t>Rashmi N</t>
  </si>
  <si>
    <t>Raghavendra Rao Y</t>
  </si>
  <si>
    <t>ISKCON to work on the Action Items and any pending decisions to be taken</t>
  </si>
  <si>
    <t>Start Date</t>
  </si>
  <si>
    <t>End Date</t>
  </si>
  <si>
    <t>Finalizing the Training Methodology</t>
  </si>
  <si>
    <t>Who</t>
  </si>
  <si>
    <t>JNVD</t>
  </si>
  <si>
    <t>Discuss the plan for next 3 days (feature mapping)</t>
  </si>
  <si>
    <t>Finance Advance</t>
  </si>
  <si>
    <t>Fixed Assets</t>
  </si>
  <si>
    <t>Trade</t>
  </si>
  <si>
    <t>Finance Management Setup</t>
  </si>
  <si>
    <t>Chart of Accounts</t>
  </si>
  <si>
    <t>G/L Account Card</t>
  </si>
  <si>
    <t>General Journals</t>
  </si>
  <si>
    <t>Cash Management - Receivables and Payables</t>
  </si>
  <si>
    <t>Cash Management - Reconciliation</t>
  </si>
  <si>
    <t>Receivables and Paybales Management</t>
  </si>
  <si>
    <t>VAT</t>
  </si>
  <si>
    <t>Prepayments</t>
  </si>
  <si>
    <t>Year End Procedures</t>
  </si>
  <si>
    <t>Intrastat</t>
  </si>
  <si>
    <t>VAT Rate Change</t>
  </si>
  <si>
    <t>Multicurrency</t>
  </si>
  <si>
    <t>Budgets</t>
  </si>
  <si>
    <t>Cost Accounting</t>
  </si>
  <si>
    <t>Cost Entries</t>
  </si>
  <si>
    <t>Cost Budgets</t>
  </si>
  <si>
    <t>Cost Allocation</t>
  </si>
  <si>
    <t>Cash Flow Forecast</t>
  </si>
  <si>
    <t>Financial Reporting and Analysis</t>
  </si>
  <si>
    <t>XBRL</t>
  </si>
  <si>
    <t>Fixed Assets Setup</t>
  </si>
  <si>
    <t>Fixed Asset Transactions</t>
  </si>
  <si>
    <t>Fixed Asset Reclassification</t>
  </si>
  <si>
    <t>Fixed Assets Maintenance</t>
  </si>
  <si>
    <t>Fixed Asset Insurance</t>
  </si>
  <si>
    <t>General Ledger Setup</t>
  </si>
  <si>
    <t>Accounting Periods</t>
  </si>
  <si>
    <t>Chart of Accounts Overview</t>
  </si>
  <si>
    <t>G/L Account Card Ribbon</t>
  </si>
  <si>
    <t>Creating and Posting Journal Entries</t>
  </si>
  <si>
    <t>Standard Journals</t>
  </si>
  <si>
    <t>Recurring Journals</t>
  </si>
  <si>
    <t>Processing Recurring Journals</t>
  </si>
  <si>
    <t>Bank Account Overview</t>
  </si>
  <si>
    <t>Customer Overview</t>
  </si>
  <si>
    <t>Vendor Overview</t>
  </si>
  <si>
    <t>Cash Receipt Journal and Payment Journal Overview</t>
  </si>
  <si>
    <t>Suggest Vendor Payments</t>
  </si>
  <si>
    <t>Print and Post Payables Checks</t>
  </si>
  <si>
    <t>Voiding Checks</t>
  </si>
  <si>
    <t>Applying Payments</t>
  </si>
  <si>
    <t>Unapply Customer and Vendor Ledger Entries</t>
  </si>
  <si>
    <t>Reversal of Posted Journals</t>
  </si>
  <si>
    <t>Bank Reconciliation</t>
  </si>
  <si>
    <t>Complete a Bank Reconciliation</t>
  </si>
  <si>
    <t>Set Up Payment Discounts</t>
  </si>
  <si>
    <t>Set Up and Assign Reminder Terms</t>
  </si>
  <si>
    <t>Set Up and Assign Number Series for Reminders and Issue Reminders</t>
  </si>
  <si>
    <t>Create and Issue Reminders</t>
  </si>
  <si>
    <t>Set Up and Assign Finance Charge Terms</t>
  </si>
  <si>
    <t>Set Up and Assign Number Series for Finance Charge Terms</t>
  </si>
  <si>
    <t>Create and Issue Finance Charge Memos</t>
  </si>
  <si>
    <t>Calculate Interest on Reminders</t>
  </si>
  <si>
    <t>VAT Calculation Types</t>
  </si>
  <si>
    <t>Display VAT Amounts in Sales and Purchase Documents</t>
  </si>
  <si>
    <t>Manually Adjust VAT Amounts in Sales and Purchase Documents and Journals</t>
  </si>
  <si>
    <t>Unrealized VAT</t>
  </si>
  <si>
    <t>VAT Statements</t>
  </si>
  <si>
    <t>VAT Settlement</t>
  </si>
  <si>
    <t>Set up Intrastat</t>
  </si>
  <si>
    <t>Report Intrastat</t>
  </si>
  <si>
    <t>Prepare for VAT Rate Change Tool</t>
  </si>
  <si>
    <t>Set Up Using VAT Rate Change Tool</t>
  </si>
  <si>
    <t>Perform VAT Rate Conversions</t>
  </si>
  <si>
    <t>Currency Card and Exchange Rates</t>
  </si>
  <si>
    <t>Set Up Multicurrency for Customers, Vendors, and Bank Accounts</t>
  </si>
  <si>
    <t>Adjust Exchange Rates Batch Job for Customers, Vendors, and Bank Accounts</t>
  </si>
  <si>
    <t>View the Exchange Rate Adjustment Register</t>
  </si>
  <si>
    <t>Summary of Currency Exchange Rates</t>
  </si>
  <si>
    <t>Copying Budgets</t>
  </si>
  <si>
    <t>Exporting and Importing Budgets</t>
  </si>
  <si>
    <t>Workflow in Cost Accounting</t>
  </si>
  <si>
    <t>Setting Up Cost Accounting</t>
  </si>
  <si>
    <t>Cost Accounting History</t>
  </si>
  <si>
    <t>Cost Accounting Reporting</t>
  </si>
  <si>
    <t>Tips and Tricks</t>
  </si>
  <si>
    <t>Functions of the Cash Flow Forecast</t>
  </si>
  <si>
    <t>Setting Up Cash Flow Forecasts</t>
  </si>
  <si>
    <t>Creating Cash Flow Forecasts</t>
  </si>
  <si>
    <t>Cash Flow Forecast Reporting</t>
  </si>
  <si>
    <t>Analyze the Chart of Accounts</t>
  </si>
  <si>
    <t>Account Schedules</t>
  </si>
  <si>
    <t>Analysis by Dimensions</t>
  </si>
  <si>
    <t>Export Analysis Views to Microsoft Excel</t>
  </si>
  <si>
    <t>Dimension-Based Reports</t>
  </si>
  <si>
    <t>Combine Analysis Views with Account Schedules</t>
  </si>
  <si>
    <t>Finance Performance Charts</t>
  </si>
  <si>
    <t>XBRL Terminology</t>
  </si>
  <si>
    <t>XBRL Specifications and Taxonomies</t>
  </si>
  <si>
    <t>Work with Linkbases</t>
  </si>
  <si>
    <t>Enter XBRL Line Definitions</t>
  </si>
  <si>
    <t>Export the XBRL Lines</t>
  </si>
  <si>
    <t>Fixed Assets Process Flow</t>
  </si>
  <si>
    <t>Fixed Assets Posting Groups</t>
  </si>
  <si>
    <t>Depreciation Books</t>
  </si>
  <si>
    <t>Fixed Asset Card</t>
  </si>
  <si>
    <t>Fixed Asset Allocation Keys</t>
  </si>
  <si>
    <t>Main Assets and Asset Components</t>
  </si>
  <si>
    <t>Record Open Transactions</t>
  </si>
  <si>
    <t>Make Duplicate Entries</t>
  </si>
  <si>
    <t>Copy Fixed Assets and FA Ledger Entries</t>
  </si>
  <si>
    <t>Journals for Fixed Assets</t>
  </si>
  <si>
    <t>Purchase Fixed Assets</t>
  </si>
  <si>
    <t>Calculate and Post Depreciation</t>
  </si>
  <si>
    <t>Write-down and Appreciation of Fixed Assets</t>
  </si>
  <si>
    <t>Fixed Asset Disposals</t>
  </si>
  <si>
    <t>Correct an Entry</t>
  </si>
  <si>
    <t>Document Fixed Asset Transactions</t>
  </si>
  <si>
    <t>Fixed Asset Reports</t>
  </si>
  <si>
    <t>Budget Fixed Asset Transactions</t>
  </si>
  <si>
    <t>Cost Accounting Depreciation</t>
  </si>
  <si>
    <t>Indexation</t>
  </si>
  <si>
    <t>Minor Assets</t>
  </si>
  <si>
    <t>Asset Transfers</t>
  </si>
  <si>
    <t>Combining Assets</t>
  </si>
  <si>
    <t>Setting Up Maintenance Information</t>
  </si>
  <si>
    <t>Maintenance Registration and Costs</t>
  </si>
  <si>
    <t>Maintenance Cost Reporting</t>
  </si>
  <si>
    <t>Setting Up Insurance Information</t>
  </si>
  <si>
    <t>Attaching Assets to Insurance Policies</t>
  </si>
  <si>
    <t>Monitoring Insurance Coverage</t>
  </si>
  <si>
    <t>Updating Insurance Information</t>
  </si>
  <si>
    <t>Indexing Insurance</t>
  </si>
  <si>
    <t>Explains how to set the working date</t>
  </si>
  <si>
    <t>Shows how to change the default profile to Production Planner</t>
  </si>
  <si>
    <t>Describes license information</t>
  </si>
  <si>
    <t>Describes the production BOM structure and its basic features</t>
  </si>
  <si>
    <t>Explains and demonstrates production BOM advanced features</t>
  </si>
  <si>
    <t>Shows production BOM reports</t>
  </si>
  <si>
    <t>Explains how to set up capacity</t>
  </si>
  <si>
    <t>Shows how to create routings</t>
  </si>
  <si>
    <t>Describes the advanced features for routings</t>
  </si>
  <si>
    <t>Reviews the standard capacity and routing reports</t>
  </si>
  <si>
    <t>Describes the different production order statuses</t>
  </si>
  <si>
    <t>Explains how to create and schedule a production order</t>
  </si>
  <si>
    <t>Shows how to use the Production Order batch job</t>
  </si>
  <si>
    <t>Reviews the production order listings and reports</t>
  </si>
  <si>
    <t>Reviews the flow of events as production orders move from release until they are finished</t>
  </si>
  <si>
    <t>Shows how to pick components and put away finished goods in the warehouse</t>
  </si>
  <si>
    <t>Explains the uses of the consumption journal, output journal, and production journal</t>
  </si>
  <si>
    <t>Describes all fields on the Manufacturing Setup page</t>
  </si>
  <si>
    <t>Explains all fields on the item card that affect manufacturing</t>
  </si>
  <si>
    <t>Reviews all fields on the stock keeping unit card that affect manufacturing</t>
  </si>
  <si>
    <t>Describes and demonstrates all aspects of sales order planning</t>
  </si>
  <si>
    <t>Explains and demonstrates all aspects of order planning</t>
  </si>
  <si>
    <t>Describe the production forecast functionality</t>
  </si>
  <si>
    <t>Explain the integration between production forecasting and planning</t>
  </si>
  <si>
    <t>Show how actual demand is netted against forecast demand</t>
  </si>
  <si>
    <t>Describe forecasting by location, order tracking as it relates to forecasting, and forecasting setup</t>
  </si>
  <si>
    <t>Review the forecast reports</t>
  </si>
  <si>
    <t>Describes the general concepts of the planning system</t>
  </si>
  <si>
    <t>Introduces the planning worksheet and related functions</t>
  </si>
  <si>
    <t>Explains how to use regenerative planning</t>
  </si>
  <si>
    <t>Shows how to use net change planning</t>
  </si>
  <si>
    <t>Describes how parameters affect the planning process</t>
  </si>
  <si>
    <t>Explains how to use order tracking and action messages</t>
  </si>
  <si>
    <t>Defines item variants</t>
  </si>
  <si>
    <t>Explains how to use locations in planning</t>
  </si>
  <si>
    <t>Shows how to perform transfers between locations</t>
  </si>
  <si>
    <t>Describes how to use blanket sales orders in planning</t>
  </si>
  <si>
    <t>Explains how to use multilevel production orders</t>
  </si>
  <si>
    <t>Reviews how to filter the planning worksheet</t>
  </si>
  <si>
    <t>Shows how to change the replenishment system for a planning line</t>
  </si>
  <si>
    <t>Describes how to refresh planning lines</t>
  </si>
  <si>
    <t>Identifies the available planning reports</t>
  </si>
  <si>
    <t>Describes how to set up a subcontractor and define subcontractor costs</t>
  </si>
  <si>
    <t>Shows how to assign a subcontractor work center to a routing operation</t>
  </si>
  <si>
    <t>Explains how to use the subcontracting worksheet to issue purchase orders to subcontractors</t>
  </si>
  <si>
    <t>Describes how to post subcontracting purchase orders</t>
  </si>
  <si>
    <t>Shows how to review subcontracting ledger entries</t>
  </si>
  <si>
    <t>Reviews the Subcontractor – Dispatch List report</t>
  </si>
  <si>
    <t>Explains how to set up work centers and machine centers</t>
  </si>
  <si>
    <t>Shows how to set up shop calendars and capacity calendars</t>
  </si>
  <si>
    <t>Describes registered absences and how to use them</t>
  </si>
  <si>
    <t>Explains how to use capacity journals</t>
  </si>
  <si>
    <t>Describes the basic tools that are used to manage shop loading</t>
  </si>
  <si>
    <t>Explains how to manage shop loading by assuming infinite capacity</t>
  </si>
  <si>
    <t>Shows how to manage shop loading by using finite capacity</t>
  </si>
  <si>
    <t>Reviews the reports that are related to shop loading</t>
  </si>
  <si>
    <t>Describes standard tasks and how to use them</t>
  </si>
  <si>
    <t>Explains stop codes and how to use them</t>
  </si>
  <si>
    <t>Reviews the various options for recording scrap and the relationships between the options</t>
  </si>
  <si>
    <t>Defines non-productive time and shows how to use it in a production order</t>
  </si>
  <si>
    <t>Shows how to reduce lead time</t>
  </si>
  <si>
    <t>Defines production families and shows how to use them in a production order</t>
  </si>
  <si>
    <t>Set Up Sales Order Management</t>
  </si>
  <si>
    <t>Manage Sales Transactions</t>
  </si>
  <si>
    <t>Item Reservation</t>
  </si>
  <si>
    <t>Posting Orders</t>
  </si>
  <si>
    <t>Drop Shipments</t>
  </si>
  <si>
    <t>Customer Prepayments</t>
  </si>
  <si>
    <t>Sales Prices</t>
  </si>
  <si>
    <t>Maintain Sales Prices</t>
  </si>
  <si>
    <t>Sales Line Discounts</t>
  </si>
  <si>
    <t>Invoice Discounts</t>
  </si>
  <si>
    <t>Item Substitutions</t>
  </si>
  <si>
    <t>Item Cross References</t>
  </si>
  <si>
    <t>Set Up and Create Nonstock Items</t>
  </si>
  <si>
    <t>Sell Nonstock Items</t>
  </si>
  <si>
    <t>Purchase Order Management Setup</t>
  </si>
  <si>
    <t>Manage Purchase Transactions</t>
  </si>
  <si>
    <t>Purchase Prices and Discounts</t>
  </si>
  <si>
    <t>Purchase Prices</t>
  </si>
  <si>
    <t>Invoice and Line Discounts</t>
  </si>
  <si>
    <t>Vendor Prepayments</t>
  </si>
  <si>
    <t>Requisition Management Setup</t>
  </si>
  <si>
    <t>Requisition Worksheet</t>
  </si>
  <si>
    <t>Additional Worksheet Features</t>
  </si>
  <si>
    <t>Purchase Item Charges</t>
  </si>
  <si>
    <t>Sales Item Charges</t>
  </si>
  <si>
    <t>Purchase and Sales Allowances</t>
  </si>
  <si>
    <t>Sales Order Promising Definitions and Calculations</t>
  </si>
  <si>
    <t>Date Calculation Setup for Sales Orders</t>
  </si>
  <si>
    <t>Promising Sales Order Delivery</t>
  </si>
  <si>
    <t>Purchase Order Promising Definitions and Calculations</t>
  </si>
  <si>
    <t>Date Calculation Setup for Purchase Orders</t>
  </si>
  <si>
    <t>Estimating Purchase Order Receipts</t>
  </si>
  <si>
    <t>Estimate a Transfer Order Receipt</t>
  </si>
  <si>
    <t>Calendars</t>
  </si>
  <si>
    <t>Returns Management Setup</t>
  </si>
  <si>
    <t>Manage Customer Returns</t>
  </si>
  <si>
    <t>Manage Returns to Vendors</t>
  </si>
  <si>
    <t>Assembly Items and Assembly Bill of Materials</t>
  </si>
  <si>
    <t>Assemble to Order</t>
  </si>
  <si>
    <t>Reservations and Item Tracking</t>
  </si>
  <si>
    <t>Selling ATO Items and Inventory Items Together</t>
  </si>
  <si>
    <t>Assemble-to-Order Shipments</t>
  </si>
  <si>
    <t>Analysis Views and Reports</t>
  </si>
  <si>
    <t>Sales and Purchase Budgets</t>
  </si>
  <si>
    <t>Sample Company Structure</t>
  </si>
  <si>
    <t>Production Bill of Materials</t>
  </si>
  <si>
    <t>Basic Capacities and Routings</t>
  </si>
  <si>
    <t>Production Orders</t>
  </si>
  <si>
    <t>Production Order Processing</t>
  </si>
  <si>
    <t>System Setup</t>
  </si>
  <si>
    <t>Sales Order Interface and Order Planning</t>
  </si>
  <si>
    <t>Forecasting and Planning</t>
  </si>
  <si>
    <t>Planning</t>
  </si>
  <si>
    <t>Planning - Additional Topics</t>
  </si>
  <si>
    <t>Subcontracting</t>
  </si>
  <si>
    <t>Advanced Capacity</t>
  </si>
  <si>
    <t>Shop Loading</t>
  </si>
  <si>
    <t>Manufacturing - Additional Topics</t>
  </si>
  <si>
    <t>Sales Order Management</t>
  </si>
  <si>
    <t>Sales Prices and Discounts</t>
  </si>
  <si>
    <t>Customer Service Features</t>
  </si>
  <si>
    <t>Purchase Order Management</t>
  </si>
  <si>
    <t>Requisition Management</t>
  </si>
  <si>
    <t>Item Charges</t>
  </si>
  <si>
    <t>Order Promising</t>
  </si>
  <si>
    <t>Returns Managements</t>
  </si>
  <si>
    <t>Assembly Management</t>
  </si>
  <si>
    <t>Analysis and Reporting</t>
  </si>
  <si>
    <t>Course</t>
  </si>
  <si>
    <t>Finance Essentials</t>
  </si>
  <si>
    <t>Manufacturing</t>
  </si>
  <si>
    <t>Process Payment Discounts</t>
  </si>
  <si>
    <t>Set Up and Process Payment Tolerances</t>
  </si>
  <si>
    <t>Review the Posted Payment Discount Tolerance and the Payment Tolerance Entries</t>
  </si>
  <si>
    <t>Review Customer and Vendor Statistics</t>
  </si>
  <si>
    <t>Setting Up Prepayments</t>
  </si>
  <si>
    <t>Set Up Prepayment Percentages for Customers and Vendors</t>
  </si>
  <si>
    <t>Set Up Prepayments Verification</t>
  </si>
  <si>
    <t>Prepayments Processing Flows</t>
  </si>
  <si>
    <t>Prepayment Sales and Purchase Orders Overview</t>
  </si>
  <si>
    <t>Process Prepayment Sales and Purchase Orders</t>
  </si>
  <si>
    <t>Prepayment Sales and Purchase Invoices</t>
  </si>
  <si>
    <t>Prepayment Purchase Order Process</t>
  </si>
  <si>
    <t>Closing a Fiscal Year</t>
  </si>
  <si>
    <t>Process Documents and Journals</t>
  </si>
  <si>
    <t>Reporting Currency</t>
  </si>
  <si>
    <t>Creating Budgets</t>
  </si>
  <si>
    <t>Day</t>
  </si>
  <si>
    <t>Set Up a Company by Using RapidStart Services</t>
  </si>
  <si>
    <t>Manage User Rights and Profiles</t>
  </si>
  <si>
    <t>Set Up Number Series</t>
  </si>
  <si>
    <t>Set Up Trail Codes</t>
  </si>
  <si>
    <t>Source Code and Reason Codes</t>
  </si>
  <si>
    <t>Set Up General Journals Templates and Batches</t>
  </si>
  <si>
    <t>Set Up Posting Groups</t>
  </si>
  <si>
    <t>Set Up Dimensions</t>
  </si>
  <si>
    <t>Set Up and Manage Document Approvals</t>
  </si>
  <si>
    <t>NA</t>
  </si>
  <si>
    <t>Status</t>
  </si>
  <si>
    <t>Srinivas</t>
  </si>
  <si>
    <t>Authentication</t>
  </si>
  <si>
    <t>Number Series</t>
  </si>
  <si>
    <t>Navigate the Audit Trail</t>
  </si>
  <si>
    <t>Journal Templates, Batches, and Lines</t>
  </si>
  <si>
    <t>Create Journal Templates and Batches</t>
  </si>
  <si>
    <t>Specific Posting Groups</t>
  </si>
  <si>
    <t>General Posting Groups</t>
  </si>
  <si>
    <t>General Posting Setup</t>
  </si>
  <si>
    <t>VAT Posting Groups</t>
  </si>
  <si>
    <t>VAT Posting Setup</t>
  </si>
  <si>
    <t>Post and Review a Sales Transaction</t>
  </si>
  <si>
    <t>Dimensions and Dimension Values</t>
  </si>
  <si>
    <t>Setting Up Dimensions in General Ledger Setup</t>
  </si>
  <si>
    <t>Dimension Combinations</t>
  </si>
  <si>
    <t>Default Dimension Priority</t>
  </si>
  <si>
    <t>Conflicting Default Dimensions</t>
  </si>
  <si>
    <t>Set Up Document Approvals</t>
  </si>
  <si>
    <t>Set Up the Notification System</t>
  </si>
  <si>
    <t>Set Up a Sales Document Approvals System</t>
  </si>
  <si>
    <t>Use the Document Approval System</t>
  </si>
  <si>
    <t>Default Dimensions and Account Type Default Dimensions</t>
  </si>
  <si>
    <t>Production Orders - Additional Topics</t>
  </si>
  <si>
    <t>Reservations, statistics, phantom BOMs, and manufacturing batch units of measure</t>
  </si>
  <si>
    <t>Describe all fields on the Manufacturing Setup page</t>
  </si>
  <si>
    <t>Completed</t>
  </si>
  <si>
    <t>Fixed Assets Overview</t>
  </si>
  <si>
    <t>Technical Setup</t>
  </si>
  <si>
    <t>Key User</t>
  </si>
  <si>
    <t>Sales</t>
  </si>
  <si>
    <t>TSF-FOOD</t>
  </si>
  <si>
    <t>Santosh P</t>
  </si>
  <si>
    <t>TSF-GIFT</t>
  </si>
  <si>
    <t>Krishna G</t>
  </si>
  <si>
    <t>ISKCON</t>
  </si>
  <si>
    <t>ayyappa.dasika@hkm-group.org</t>
  </si>
  <si>
    <t>Core Team</t>
  </si>
  <si>
    <t>smvd@hkm-group.org</t>
  </si>
  <si>
    <t>Accounts &amp; Finance</t>
  </si>
  <si>
    <t>jnvd@hkm-group.org</t>
  </si>
  <si>
    <t>raghavendra.rao@hkm-group.org</t>
  </si>
  <si>
    <t>nanjunda.swami@hkm-group.org</t>
  </si>
  <si>
    <t>Purchase</t>
  </si>
  <si>
    <t>Nanjunda Swamy</t>
  </si>
  <si>
    <t>rashmi.n@hkm-group.org</t>
  </si>
  <si>
    <t>Stores / Production</t>
  </si>
  <si>
    <t>Business Analyst</t>
  </si>
  <si>
    <t>yuvaraj.a@hkm-group.org</t>
  </si>
  <si>
    <t>basavaraj.d@hkm-group.org</t>
  </si>
  <si>
    <t>shrihari.cv@hkm-group.org</t>
  </si>
  <si>
    <t>e-Mail ID</t>
  </si>
  <si>
    <t>Mobile Number</t>
  </si>
  <si>
    <t>Functional Training - Finance Essentials &amp; Trade</t>
  </si>
  <si>
    <t>Set Up Prepayment % for Customer-Item &amp; Vendor-Item Combinations</t>
  </si>
  <si>
    <t>Different types of changes that you can make to a production order</t>
  </si>
  <si>
    <t>Manual Setup vs RapidStart Services</t>
  </si>
  <si>
    <t>Explain all fields on the item card that affect manufacturing</t>
  </si>
  <si>
    <t>Review all fields on the stock keeping unit card that affect manufacturing</t>
  </si>
  <si>
    <t>Consumption journal entries and output journal entries for multilevel production orders</t>
  </si>
  <si>
    <t>Options and procedures related to material consumption and production output</t>
  </si>
  <si>
    <t>Role</t>
  </si>
  <si>
    <t>Trainee</t>
  </si>
  <si>
    <t>ü</t>
  </si>
  <si>
    <t>û</t>
  </si>
  <si>
    <t>PM Consultant</t>
  </si>
  <si>
    <t>Trading and Manufacturing / Fixed Assets Overview</t>
  </si>
  <si>
    <t>S. No</t>
  </si>
  <si>
    <t>Overview of the demo company, CRONUS International</t>
  </si>
  <si>
    <t>Parked</t>
  </si>
  <si>
    <t>Activity</t>
  </si>
  <si>
    <t>Phase</t>
  </si>
  <si>
    <t>4 days</t>
  </si>
  <si>
    <t>6 days</t>
  </si>
  <si>
    <t>Deliverable</t>
  </si>
  <si>
    <t>List of all features &amp; reports in NAV</t>
  </si>
  <si>
    <t>Training to the core team on the NAV features (essentials)</t>
  </si>
  <si>
    <t>Review the Bank Account Reconciliation window and the options for populating the bank reconciliation lined</t>
  </si>
  <si>
    <t>Explain and set up Accounting Periods</t>
  </si>
  <si>
    <t>Review the Bank Account Reconciliation window and the options for populating the bank reconciliation lines</t>
  </si>
  <si>
    <t>Complete the closing process by posting the general journal</t>
  </si>
  <si>
    <t>Describe steps and additional functionality for processing purchase and sales documents that use foreign currency</t>
  </si>
  <si>
    <t>Describe steps and additional functionality for recording and posting multicurrency transactions in the cash receipts journal</t>
  </si>
  <si>
    <t>Describe pages that are related to XBRL lines, and explain how to enter XBRL line definitions</t>
  </si>
  <si>
    <t>Describe steps and additional functionality for recording and posting multicurrency transactions in the cash receipts journal.</t>
  </si>
  <si>
    <t>Explain set up, viewing amounts, daily processing, and periodic processes when using an additional reporting currency.</t>
  </si>
  <si>
    <t>Explain how to create cost entries either through a transfer from G/L entries or through posting the cost journal</t>
  </si>
  <si>
    <t>Set up Fixed Assets</t>
  </si>
  <si>
    <t>Perform a variety of Fixed Asset transactions</t>
  </si>
  <si>
    <t>Reclassify Fixed Assets</t>
  </si>
  <si>
    <t>Handle maintenance of their Fixed Assets</t>
  </si>
  <si>
    <t>Handle insurance on their Fixed Assets</t>
  </si>
  <si>
    <t>Give a visual overview of a typical fixed asset life cycle.</t>
  </si>
  <si>
    <t>Describe the fields on the Fixed Assets setup page.</t>
  </si>
  <si>
    <t>Describe fixed asset posting groups.</t>
  </si>
  <si>
    <t>Explain depreciation books for fixed assets.</t>
  </si>
  <si>
    <t>Explain depreciation tables.</t>
  </si>
  <si>
    <t>Set up fixed assets journal templates.</t>
  </si>
  <si>
    <t>Set up a fixed asset card.</t>
  </si>
  <si>
    <t>Set up main assets with asset components.</t>
  </si>
  <si>
    <t>Explain how to record opening transactions.</t>
  </si>
  <si>
    <t>Explain how to duplicate entries to depreciation books.</t>
  </si>
  <si>
    <t>Explain how to copy fixed assets and FA ledger entries.</t>
  </si>
  <si>
    <t>Transfer a fixed asset.</t>
  </si>
  <si>
    <t>Split a fixed asset.</t>
  </si>
  <si>
    <t>Dispose of a part of a fixed asset.</t>
  </si>
  <si>
    <t>Combine assets.</t>
  </si>
  <si>
    <t>Set up maintenance information.</t>
  </si>
  <si>
    <t>Register maintenance costs.</t>
  </si>
  <si>
    <t>Review fixed asset maintenance by using the maintenance cost reports.</t>
  </si>
  <si>
    <t>Set up insurance information.</t>
  </si>
  <si>
    <t>Assign an asset to an insurance policy.</t>
  </si>
  <si>
    <t>Monitor insurance coverage.</t>
  </si>
  <si>
    <t>Update, correct, and delete insurance information.</t>
  </si>
  <si>
    <t>Set up insurance indexing.</t>
  </si>
  <si>
    <t>Review the setup of Sales Order Management. This includes customers, shipping options, reservation rules, customer posting groups, and salespeople.</t>
  </si>
  <si>
    <t>Explain and process sales quotes and blanket sales orders, and review sales order information.</t>
  </si>
  <si>
    <t>Describe how to reserve items on a sales order.</t>
  </si>
  <si>
    <t>Explain how to post a sales order shipment.</t>
  </si>
  <si>
    <t>Describe and show how to combine shipments into one invoice.</t>
  </si>
  <si>
    <t>Explain and demonstrate the drop shipment process.</t>
  </si>
  <si>
    <t>Show how to process prepayments on a sales order.</t>
  </si>
  <si>
    <t>Define sales prices and set up sales prices and customer price groups.</t>
  </si>
  <si>
    <t>Explain how to maintain sales prices by using the sales price worksheet.</t>
  </si>
  <si>
    <t>Describe and set up line discounts.</t>
  </si>
  <si>
    <t>Explain how invoice discounts are used.</t>
  </si>
  <si>
    <t>Describe how to set up and use item substitutions.</t>
  </si>
  <si>
    <t>Review the setup and use of item cross references.</t>
  </si>
  <si>
    <t>Explain how to set up nonstock items and create them manually.</t>
  </si>
  <si>
    <t>Describe how to sell nonstock items by using special orders.</t>
  </si>
  <si>
    <t>Review the setup of Purchase Order Management. This includes vendors, vendor posting groups, shipping and, or receiving options, and purchasers.</t>
  </si>
  <si>
    <t>Explain how to use purchase documents. This includes quotes, blanket orders, and purchase orders.</t>
  </si>
  <si>
    <t>Review purchase prices and discounts in relation to item costs.</t>
  </si>
  <si>
    <t>Explain purchase price setup and processing.</t>
  </si>
  <si>
    <t>Explain discount setup and processing.</t>
  </si>
  <si>
    <t>Describe how to process prepayments on a purchase order.</t>
  </si>
  <si>
    <t>Briefly describe requisition management setup and planning parameters.</t>
  </si>
  <si>
    <t>Explain the core functionality of the requisition worksheet and show how to calculate a plan and process proposed orders.</t>
  </si>
  <si>
    <t>Describe additional worksheet features including support for drop shipments and special orders, planning worksheet lines, and manually created lines.</t>
  </si>
  <si>
    <t>Describe the setup of item charges.</t>
  </si>
  <si>
    <t>Explain purchase item charges and show how to assign them to a posted purchase receipt.</t>
  </si>
  <si>
    <t>Describe sales item charges and show how to assign them to a posted sales shipment.</t>
  </si>
  <si>
    <t>Explain purchase and sales allowances and show how to record an item charge for a sales allowance on a credit memo.</t>
  </si>
  <si>
    <t>Describe the key concepts, field definitions, and date calculations for sales order promising.</t>
  </si>
  <si>
    <t>Explain the setup of time values and other parameters for sales order promising.</t>
  </si>
  <si>
    <t>Show order promising and date calculation functionality for sales order deliveries.</t>
  </si>
  <si>
    <t>Define the field definitions and date calculations for estimating purchase order receipts.</t>
  </si>
  <si>
    <t>Explain the setup of time value parameters for estimating purchase order receipts.</t>
  </si>
  <si>
    <t>Show how to estimate dates for purchase order receipts and the related calculations.</t>
  </si>
  <si>
    <t>Explain how transfer order receipts are estimated.</t>
  </si>
  <si>
    <t>Describe how to use the Calendars functionality to exclude nonworking days in date calculations.</t>
  </si>
  <si>
    <t>Describe the returns management setup for sales and purchases.</t>
  </si>
  <si>
    <t>Explain and show how to manage customer returns.</t>
  </si>
  <si>
    <t>Explain and show how to manage returns to vendors.</t>
  </si>
  <si>
    <t>Review assembly management setup, assembly items, and assembly bill of materials.</t>
  </si>
  <si>
    <t>Describe and show assemble-to-order functionality. This includes a full description of sales interface functionality, underlying links to assembly orders, and assembly quotes and blanket orders.</t>
  </si>
  <si>
    <t>Explain how to set up and use sales and purchase analysis reports.</t>
  </si>
  <si>
    <t>Show how to perform analysis by dimensions.</t>
  </si>
  <si>
    <t>Explain how to create and export budgets and use them in analysis reports</t>
  </si>
  <si>
    <t>S.No.</t>
  </si>
  <si>
    <t>Trust / Org</t>
  </si>
  <si>
    <t>VEDAVIT</t>
  </si>
  <si>
    <t>Trainer</t>
  </si>
  <si>
    <t>VARNAAZ</t>
  </si>
  <si>
    <t>Technical Training</t>
  </si>
  <si>
    <t>Functional Training</t>
  </si>
  <si>
    <t>Pavan</t>
  </si>
  <si>
    <t>Overview</t>
  </si>
  <si>
    <t>Explain the dependencies between RapidStart Services and manual setup work</t>
  </si>
  <si>
    <t>Describe the different components and processes of RapidStart Services</t>
  </si>
  <si>
    <t>Explain and demonstrate all tasks in a RapidStart Services process</t>
  </si>
  <si>
    <t>Create a configuration worksheet</t>
  </si>
  <si>
    <t>Create a configuration package</t>
  </si>
  <si>
    <t>Create a configuration questionnaire</t>
  </si>
  <si>
    <t>Create a configuration template</t>
  </si>
  <si>
    <t>Initialize a new company with a configuration package</t>
  </si>
  <si>
    <t>Migrate customer data</t>
  </si>
  <si>
    <t>Transfer opening balances</t>
  </si>
  <si>
    <t>Explain how authentication works in Microsoft Dynamics NAV</t>
  </si>
  <si>
    <t>Manage security for Windows client users</t>
  </si>
  <si>
    <t>Set up a new user</t>
  </si>
  <si>
    <t>Explain the concepts of permission sets and permissions</t>
  </si>
  <si>
    <t>Create a new permission set, and assign permissions to it</t>
  </si>
  <si>
    <t>Apply security filters in Microsoft Dynamics NAV</t>
  </si>
  <si>
    <t>Perform user-specific setup</t>
  </si>
  <si>
    <t>Create, assign, and work with user profiles</t>
  </si>
  <si>
    <t>Explain the purpose of company-wide number series</t>
  </si>
  <si>
    <t>Set up number series</t>
  </si>
  <si>
    <t>Create number series relations</t>
  </si>
  <si>
    <t>Explain and set up trail codes, source codes, and reason codes</t>
  </si>
  <si>
    <t>Explain the purpose and organization of journal templates and journal batches</t>
  </si>
  <si>
    <t>Create general journal templates and general journal batches</t>
  </si>
  <si>
    <t>Explain and set up specific posting groups</t>
  </si>
  <si>
    <t>Explain and set up general posting groups</t>
  </si>
  <si>
    <t>Create a General posting setup</t>
  </si>
  <si>
    <t>Create an Inventory posting setup</t>
  </si>
  <si>
    <t>Explain and set up VAT posting groups</t>
  </si>
  <si>
    <t>Create a VAT posting setup</t>
  </si>
  <si>
    <t>Describe posting setups based on the chart of accounts</t>
  </si>
  <si>
    <t>Demonstrate how posting groups direct a sales transaction</t>
  </si>
  <si>
    <t>Explain and set up dimensions and dimension values</t>
  </si>
  <si>
    <t>Explain and set up global and shortcut dimensions</t>
  </si>
  <si>
    <t>Explain and show how dimension combinations are set up</t>
  </si>
  <si>
    <t>Explain and show how single and multiple default dimensions are set up</t>
  </si>
  <si>
    <t>Explain and show how account type default dimensions are set up</t>
  </si>
  <si>
    <t>Explain and show how default dimension priorities are set up</t>
  </si>
  <si>
    <t>Explain the possibility and resolution of conflicting default dimensions</t>
  </si>
  <si>
    <t>Use dimension and dimension values in journals &amp; documents under different dimension setup scenarios</t>
  </si>
  <si>
    <t>Set up the general features of the document approval system</t>
  </si>
  <si>
    <t>Set up approval templates</t>
  </si>
  <si>
    <t>Set up user logons for use with document approvals</t>
  </si>
  <si>
    <t>Set up approval users in a hierarchy</t>
  </si>
  <si>
    <t>Set up the notification system for approvals</t>
  </si>
  <si>
    <t>Send an approval request</t>
  </si>
  <si>
    <t>Approve a sales or purchase document</t>
  </si>
  <si>
    <t>Maintain substitute approvers</t>
  </si>
  <si>
    <t>Manage overdue notifications</t>
  </si>
  <si>
    <t>Explain and set up the fields on the General Ledger Setup window</t>
  </si>
  <si>
    <t>Explain how to use the Chart of Accounts</t>
  </si>
  <si>
    <t>Explain the elements of the G/L Account Card</t>
  </si>
  <si>
    <t>Explain the elements of the G/L Account Card ribbon</t>
  </si>
  <si>
    <t>Explain the elements of the Chart of Account ribbon</t>
  </si>
  <si>
    <t>Explain the general journal entry and posting system</t>
  </si>
  <si>
    <t>Create and post general journal entries</t>
  </si>
  <si>
    <t>Describe standard general journals</t>
  </si>
  <si>
    <t>Describe recurring general journals and include the fields and allocations</t>
  </si>
  <si>
    <t>Show how to use recurring journals with allocations and how to record accruals</t>
  </si>
  <si>
    <t>Explain how to reverse and correct journal entries</t>
  </si>
  <si>
    <t>Describe the Bank Account Card</t>
  </si>
  <si>
    <t>Explain the Payments FastTab on the customer card</t>
  </si>
  <si>
    <t>Explain the Payments FastTab on the vendor card</t>
  </si>
  <si>
    <t>Show how to enter and post payments received from customers, by using cash receipt journals</t>
  </si>
  <si>
    <t>Show how to enter and post payments to vendors by using the payment journal</t>
  </si>
  <si>
    <t>Explain the Suggest Vendor Payments batch job</t>
  </si>
  <si>
    <t>Explain how to print and post payables checks</t>
  </si>
  <si>
    <t>Explain and show how to financially void a check</t>
  </si>
  <si>
    <t>Explain how to void and reprint computer checks</t>
  </si>
  <si>
    <t>Explain how to apply entries to customer and vendor ledger entries</t>
  </si>
  <si>
    <t>Explain how to unapply entries to customer and vendor ledger entries</t>
  </si>
  <si>
    <t>Explain how to reverse customer ledger entries posted by using journals</t>
  </si>
  <si>
    <t>Show how to process a bank reconciliation</t>
  </si>
  <si>
    <t>Set up Microsoft Dynamics NAV 2013 to use payment discounts</t>
  </si>
  <si>
    <t>Process transactions for various situations that benefit from payment discounts</t>
  </si>
  <si>
    <t>Set up Microsoft Dynamics NAV 2013 to use a payment discount tolerance</t>
  </si>
  <si>
    <t>Process transactions for various situations that benefit from using a payment discount tolerance</t>
  </si>
  <si>
    <t>Set up Microsoft Dynamics NAV 2013 to use a payment tolerance</t>
  </si>
  <si>
    <t>Process transactions for various situations that benefit from using a payment tolerance</t>
  </si>
  <si>
    <t>Review how a payment discount tolerance and a payment tolerance are reflected in the detailed customer and vendor ledger entries</t>
  </si>
  <si>
    <t>Explain why and when Reminders and Finance Charge Memos are used</t>
  </si>
  <si>
    <t>Set up Microsoft Dynamics NAV 2013 to use reminders</t>
  </si>
  <si>
    <t>Explain how to create and issue reminders</t>
  </si>
  <si>
    <t>Set up Microsoft Dynamics NAV 2013 to use finance charge memos</t>
  </si>
  <si>
    <t>Explain how to create and issue finance charge memos</t>
  </si>
  <si>
    <t>Explain the different VAT calculation types</t>
  </si>
  <si>
    <t>Show how to reverse a VAT charge</t>
  </si>
  <si>
    <t>Describe how to correct a posted VAT entry</t>
  </si>
  <si>
    <t>Show how to record Import VAT</t>
  </si>
  <si>
    <t>Explain the Prices Including VAT fields on sales and purchase documents</t>
  </si>
  <si>
    <t>Explain how to adjust calculated VAT amounts in sales and purchase documents and journals</t>
  </si>
  <si>
    <t>Describe unrealized VAT</t>
  </si>
  <si>
    <t>Explain, create, and print a VAT Statement</t>
  </si>
  <si>
    <t>Explain and run the Calc and Post VAT Settlement batch job</t>
  </si>
  <si>
    <t>Explain the requirements for setting up prepayments</t>
  </si>
  <si>
    <t>Set up and assign prepayment General Ledger accounts</t>
  </si>
  <si>
    <t>Set up prepayment numbering for sales and purchases</t>
  </si>
  <si>
    <t>Set up default prepayment percentages on customers and vendors</t>
  </si>
  <si>
    <t>Set up default prepayment percentages for Customer-Item and Vendor-Item combinations</t>
  </si>
  <si>
    <t>Set up prepayment posting verification for sales and purchases</t>
  </si>
  <si>
    <t>Explain the prepayment processing flows for sales and purchase orders</t>
  </si>
  <si>
    <t>Describe the prepayment-specific fields on sales and purchase orders</t>
  </si>
  <si>
    <t>Create sales and purchase orders with prepayment percentages and amounts</t>
  </si>
  <si>
    <t>Create prepayment invoices that are from sales and purchase orders</t>
  </si>
  <si>
    <t>Explain the processes available to correct posted prepayment invoices</t>
  </si>
  <si>
    <t>Close the accounting periods for the fiscal year</t>
  </si>
  <si>
    <t>Explain and run the Close Income Statement batch job process</t>
  </si>
  <si>
    <t>Set up Intrastat for use in Microsoft Dynamics NAV 2013</t>
  </si>
  <si>
    <t>Explain how to run and submit Intrastat reports</t>
  </si>
  <si>
    <t>Explain and demonstrate the preparation of the VAT rate change process</t>
  </si>
  <si>
    <t>Explain and set up the VAT rate change tool</t>
  </si>
  <si>
    <t>Explain and demonstrate how to perform a VAT rate change</t>
  </si>
  <si>
    <t>Explain setup requirements for currencies and exchange rates when using multiple currencies</t>
  </si>
  <si>
    <t>Explain setup requirements using multiple currencies with customers, vendors, and bank accounts</t>
  </si>
  <si>
    <t>Describe how to process multicurrency payments using the payments journal</t>
  </si>
  <si>
    <t>Describe how to run the Adjust Exchange Rates batch job for customers, vendors, and bank accounts</t>
  </si>
  <si>
    <t>Explain set up, viewing amounts, daily processing, and periodic processes when using an additionalreporting currency</t>
  </si>
  <si>
    <t>Describe how to run the Adjust Exchange Rates batch job for G/L accounts</t>
  </si>
  <si>
    <t>Describe how to view the Exchange Rate Adjustment Register</t>
  </si>
  <si>
    <t>Explain the Budgets feature in Microsoft Dynamics NAV 2013</t>
  </si>
  <si>
    <t>Explain the G/L Budgets page elements</t>
  </si>
  <si>
    <t>Show how to set up budgets manually</t>
  </si>
  <si>
    <t>Explain how to delete budget entries</t>
  </si>
  <si>
    <t>Explain how to create budgets by using the Copy Budget function</t>
  </si>
  <si>
    <t>Explain how to create budgets by using the Export Budget and Import Budget functions</t>
  </si>
  <si>
    <t>Explain the workflow in Cost Accounting</t>
  </si>
  <si>
    <t>Explain and set up Chart of Cost Types, Chart of Cost Centers, Chart of Cost Objects, and Cost Accounting setup</t>
  </si>
  <si>
    <t>Explain the relationship between the cost accounting and general ledger application areas</t>
  </si>
  <si>
    <t>Set up cost journals</t>
  </si>
  <si>
    <t>Explain and set up cost budgets by using different copy functions</t>
  </si>
  <si>
    <t>Explain the transfer from budget to actual</t>
  </si>
  <si>
    <t>Explain and set up cost allocations</t>
  </si>
  <si>
    <t>Explain static and dynamic allocations</t>
  </si>
  <si>
    <t>Explain how to allocate costs and cost budgets</t>
  </si>
  <si>
    <t>Explain the cost registers and cost budget registers</t>
  </si>
  <si>
    <t>Explain the deletion of cost entries and cost budget entries</t>
  </si>
  <si>
    <t>Explain different cost accounting reports</t>
  </si>
  <si>
    <t>Provide tips and tricks</t>
  </si>
  <si>
    <t>Explain the functions of the cash flow forecast</t>
  </si>
  <si>
    <t>Explain the setup of the Chart of Cash Flow Account, Cash Flow Setup and Cash Flow Payment Terms</t>
  </si>
  <si>
    <t>Explain how to create cash flow forecasts by using Cash Flow Forecast Cards and Cash Flow Manual Revenues and Expenses</t>
  </si>
  <si>
    <t>Explain how the Cash Flow Worksheet is used</t>
  </si>
  <si>
    <t>Review the registration of the cash flow through Cash Flow Forecast Entries</t>
  </si>
  <si>
    <t>Explain the different Cash Flow Forecast Reporting possibilities</t>
  </si>
  <si>
    <t>Describe filtering and analysis pages related to the chart of accounts</t>
  </si>
  <si>
    <t>Explain how to set up an account schedule and explain other processes that relate to account schedules</t>
  </si>
  <si>
    <t>Demonstrate cost account schedules</t>
  </si>
  <si>
    <t>Demonstrate cash flow account schedules</t>
  </si>
  <si>
    <t>Describe types of dimensions</t>
  </si>
  <si>
    <t>Explain how to set up analysis views</t>
  </si>
  <si>
    <t>Explain the process of exporting analysis views to Microsoft Office Excel 2007, and describe the elements of the exported file</t>
  </si>
  <si>
    <t>Show how to generate analysis by dimensions and other dimension analysis reports</t>
  </si>
  <si>
    <t>Show how to set up a Finance Performance chart</t>
  </si>
  <si>
    <t>Explain the terminology associated with XBRL</t>
  </si>
  <si>
    <t>Explain how to import and update taxonomies</t>
  </si>
  <si>
    <t>Explain how to attach, update, and apply linkbases to taxonomies</t>
  </si>
  <si>
    <t>Demonstrate how to export an instance document</t>
  </si>
  <si>
    <t>Consolidated list of user stories for all trusts (GST, SST, TSG, TSF, ISK)</t>
  </si>
  <si>
    <t>Master Data required for the administrative setup activities</t>
  </si>
  <si>
    <t>List of Customization Required for Mandatory Features Expected</t>
  </si>
  <si>
    <t>List of Scenarios Discussed and the Solutions Proposed</t>
  </si>
  <si>
    <t>ganesh.mavathur@hkm-group.org</t>
  </si>
  <si>
    <t>Cost Accounting Overview</t>
  </si>
  <si>
    <t>Cash Flow Forecast Overview</t>
  </si>
  <si>
    <t>Create a Fiscal Year</t>
  </si>
  <si>
    <t>Change the Starting Date</t>
  </si>
  <si>
    <t>Cash Management</t>
  </si>
  <si>
    <t>Enter, Apply, and Post the Cash Receipt Journal</t>
  </si>
  <si>
    <t>Enter, Apply and Post the Payment Journal Using Manual Checks</t>
  </si>
  <si>
    <t>Receivables and Payables Management</t>
  </si>
  <si>
    <t>Receivables Management</t>
  </si>
  <si>
    <t>Create the Prepayment Sales Order and Process and Review the Prepayment Sales Invoice</t>
  </si>
  <si>
    <t>Adjust the Prepayment Sales Order and Process the Prepayment Sales Invoice</t>
  </si>
  <si>
    <t>Process Customer Prepayment</t>
  </si>
  <si>
    <t>Process and Review Final Invoice</t>
  </si>
  <si>
    <t>Verify Unrealized VAT Setup</t>
  </si>
  <si>
    <t>Process and Review the Final Invoice</t>
  </si>
  <si>
    <t>Year End Closing Procedures</t>
  </si>
  <si>
    <t>Fixed Assets Transactions</t>
  </si>
  <si>
    <t>Post the Acquisition Cost through Purchase Invoice</t>
  </si>
  <si>
    <t>Post Additional Acquisition Cost</t>
  </si>
  <si>
    <t>Post a Write-down</t>
  </si>
  <si>
    <t>Dispose of a Whole Fixed Asset</t>
  </si>
  <si>
    <t>Cancel and Recalculate Depreciation</t>
  </si>
  <si>
    <t>Cancel an Entry</t>
  </si>
  <si>
    <t>Budget a Fixed Asset</t>
  </si>
  <si>
    <t>Disposing of a Part of an Asset</t>
  </si>
  <si>
    <t>BOM</t>
  </si>
  <si>
    <t>Order Prominsing</t>
  </si>
  <si>
    <t>Returns Management</t>
  </si>
  <si>
    <t>Lab Exercise</t>
  </si>
  <si>
    <t>Splitting a Fixed Asset &amp; Partial disposal of an Asset</t>
  </si>
  <si>
    <t>Set Up General Journals</t>
  </si>
  <si>
    <t>Set Up New Users</t>
  </si>
  <si>
    <t>Create a Number Series</t>
  </si>
  <si>
    <t>Create a Journal Batch</t>
  </si>
  <si>
    <t>Set Up and Assign a Vendor Posting Group</t>
  </si>
  <si>
    <t>Set Up and Assign a Product Posting Group</t>
  </si>
  <si>
    <t>Copy a General Posting Setup Line</t>
  </si>
  <si>
    <t>Create and Assign a VAT Product Posting Group</t>
  </si>
  <si>
    <t>Copy a VAT Posting Setup</t>
  </si>
  <si>
    <t>Post and Review a Purchase Transaction</t>
  </si>
  <si>
    <t>Set Up a Dimension with Dimension Values</t>
  </si>
  <si>
    <t>Assign Default Dimensions to a Single Account</t>
  </si>
  <si>
    <t>Set Up a Dimension Combination</t>
  </si>
  <si>
    <t>Assign Default Dimensions to Multiple Accounts</t>
  </si>
  <si>
    <t>Assign Vendor Account Type Default Dimensions</t>
  </si>
  <si>
    <t>Set Up a Purchase Document Approvals System</t>
  </si>
  <si>
    <t>Create a Revenue Account</t>
  </si>
  <si>
    <t>Assign a Dimension to Multiple Accounts</t>
  </si>
  <si>
    <t>Create a Journal Entry</t>
  </si>
  <si>
    <t>Create and Post a Recurring Journal</t>
  </si>
  <si>
    <t>Create a Bank Account</t>
  </si>
  <si>
    <t>Apply and Post Cash Receipts</t>
  </si>
  <si>
    <t>Enter and Post Manual Checks</t>
  </si>
  <si>
    <t>Suggest Vendor Payments for a Single Vendor</t>
  </si>
  <si>
    <t>Financially Void a Check</t>
  </si>
  <si>
    <t>Void a Check</t>
  </si>
  <si>
    <t>Unapply Posted Ledger Entries</t>
  </si>
  <si>
    <t>Post a Customer Payment with a Discount</t>
  </si>
  <si>
    <t>Apply Posted Partial Customer Payments with Discounts</t>
  </si>
  <si>
    <t>Set Up a Payment Tolerance</t>
  </si>
  <si>
    <t>Process a Customer Payment Tolerance</t>
  </si>
  <si>
    <t>Adjust the Vendor Payment Discount Amount</t>
  </si>
  <si>
    <t>Set Up and Assign a Reminder Term</t>
  </si>
  <si>
    <t>Set Up and Assign a Finance Charge Term</t>
  </si>
  <si>
    <t>Set Up Prepayments for Sales</t>
  </si>
  <si>
    <t>Prepayment Sales Order Process with Payment Discount</t>
  </si>
  <si>
    <t>Prepayment Sales Order Process with Unrealized VAT</t>
  </si>
  <si>
    <t>Post an Entry into a Closed Fiscal Year</t>
  </si>
  <si>
    <t>Process a Sales Invoice</t>
  </si>
  <si>
    <t>Post Expenses in Foreign Currency</t>
  </si>
  <si>
    <t>Update the USD:GBP Exchange Rate</t>
  </si>
  <si>
    <t>Create a budge
Copy a budget</t>
  </si>
  <si>
    <t>Using Cost Journals</t>
  </si>
  <si>
    <t>Set Up a Cost Budget</t>
  </si>
  <si>
    <t>Set Up Cost Allocation</t>
  </si>
  <si>
    <t>Creating a Cash Flow Forecast</t>
  </si>
  <si>
    <t>Entering Manual Revenues and Expenses</t>
  </si>
  <si>
    <t>Using the Cash Flow Worksheet</t>
  </si>
  <si>
    <t>Printing the Cash Flow Date List</t>
  </si>
  <si>
    <t>Create a Detailed Account Schedule</t>
  </si>
  <si>
    <t>Create a Cost Account Schedule</t>
  </si>
  <si>
    <t>Create a Cash Flow Account Schedule</t>
  </si>
  <si>
    <t>Create an Analysis View</t>
  </si>
  <si>
    <t>Create a Cash Flow Analysis View</t>
  </si>
  <si>
    <t>Export an Analysis View to Microsoft Excel</t>
  </si>
  <si>
    <t>Combine an Analysis View with an Account Schedule</t>
  </si>
  <si>
    <t>Create a Fixed Asset Card</t>
  </si>
  <si>
    <t>Purchase a Fixed Asset Using the Purchase Invoice</t>
  </si>
  <si>
    <t>Increase the Cost of the Fixed Asset</t>
  </si>
  <si>
    <t>Manage a Minor Asset</t>
  </si>
  <si>
    <t>Posting Allocation Transactions</t>
  </si>
  <si>
    <t>Posting Maintenance Transactions</t>
  </si>
  <si>
    <t>Create a New Production BOM and BOM Version</t>
  </si>
  <si>
    <t>Create a Firm Planned Production Order and Change It</t>
  </si>
  <si>
    <t>Combine Automatic and Manual Flushing</t>
  </si>
  <si>
    <t>Use Order Planning to Create and Reserve Supply</t>
  </si>
  <si>
    <t>Create Production Forecast</t>
  </si>
  <si>
    <t>Plan for an Item Variant and Location SKU</t>
  </si>
  <si>
    <t>Set up and Process a Subcontracting Operation</t>
  </si>
  <si>
    <t>Create and Convert a Blanket Sales Order</t>
  </si>
  <si>
    <t>Reserve an Item on a Sales Order</t>
  </si>
  <si>
    <t>Ship and Invoice a Sales Order</t>
  </si>
  <si>
    <t>Manage Sales PricesUpdate Sales Prices</t>
  </si>
  <si>
    <t>Offer the Best Available Price to a Customer</t>
  </si>
  <si>
    <t>Process a Sales Order with Item Substitutions</t>
  </si>
  <si>
    <t>Process a Sales Order with Item Cross References</t>
  </si>
  <si>
    <t>Process a Purchase Quote to an Order</t>
  </si>
  <si>
    <t>Manage Alternative Purchase Prices</t>
  </si>
  <si>
    <t>Manage Purchase Line Discounts</t>
  </si>
  <si>
    <t>Assign Freight Charges to an Open Purchase Order</t>
  </si>
  <si>
    <t>Create an Item Charge Purchase Credit Memo</t>
  </si>
  <si>
    <t>Promise Sales Order Delivery to a Customer</t>
  </si>
  <si>
    <t>Purchase Order Promising</t>
  </si>
  <si>
    <t>Process a Customer Return</t>
  </si>
  <si>
    <t>Process a Vendor Return</t>
  </si>
  <si>
    <t>Create Assemble-to-Order Sales Order and Change Assembly Lines</t>
  </si>
  <si>
    <t>Create Partial Shipments on Sales Lines That Contain Both ATO Items and Inventory Items</t>
  </si>
  <si>
    <t>Create an Analysis Report</t>
  </si>
  <si>
    <t>Analyze Item Sales by Area</t>
  </si>
  <si>
    <t>Ref. No.</t>
  </si>
  <si>
    <t>Trading</t>
  </si>
  <si>
    <t>Road map, methodology and team structure</t>
  </si>
  <si>
    <t>Check with Microsoft for getting 3 developer licenses (free of cost?)</t>
  </si>
  <si>
    <t>SMVD</t>
  </si>
  <si>
    <t>Identify reporting requirements &amp; map to the standard report features in NAV</t>
  </si>
  <si>
    <t>Explore all features in detail</t>
  </si>
  <si>
    <t>Complete the lab work connected to the different modules</t>
  </si>
  <si>
    <t>Setup a system for query resolution during lab exercises</t>
  </si>
  <si>
    <t>Setup the training environment with actual data</t>
  </si>
  <si>
    <t>Training to all key users on the respective modules</t>
  </si>
  <si>
    <t>Parking Lot for topics not addressed</t>
  </si>
  <si>
    <t>Recording could have happened for the sessions</t>
  </si>
  <si>
    <t>Topic Planning</t>
  </si>
  <si>
    <t>Setting the working agreement &amp; ground rules</t>
  </si>
  <si>
    <t>Break Management not done properly</t>
  </si>
  <si>
    <t>Lunch time should have been more</t>
  </si>
  <si>
    <t>Practice and examples given are good</t>
  </si>
  <si>
    <t>Schedule not prepared and shared with participants</t>
  </si>
  <si>
    <t>Topic Coverage was satisfactory</t>
  </si>
  <si>
    <t>Positive</t>
  </si>
  <si>
    <t>Indian Localization</t>
  </si>
  <si>
    <t>Structure</t>
  </si>
  <si>
    <t>Excise</t>
  </si>
  <si>
    <t>Service Tax</t>
  </si>
  <si>
    <t>VAT / Sales Tax</t>
  </si>
  <si>
    <t xml:space="preserve">Overview of structure  </t>
  </si>
  <si>
    <t xml:space="preserve">Basic Setup  </t>
  </si>
  <si>
    <t xml:space="preserve">Calculating Excise, VAT &amp; Charges in Purchase Order with Structure   </t>
  </si>
  <si>
    <t xml:space="preserve">Calculating Excise, VAT &amp; Charges in Sales Order with Structure   </t>
  </si>
  <si>
    <t xml:space="preserve">Calculating Excise, VAT &amp; Charges in Purchase Return Order with Structure   </t>
  </si>
  <si>
    <t>Calculating Excise, VAT &amp; Charges in Sales Return Order with Structure</t>
  </si>
  <si>
    <t>Overview of Excise</t>
  </si>
  <si>
    <t>Basic Setup</t>
  </si>
  <si>
    <t xml:space="preserve">Excise Calculation in Purchase order or Purchase Return order for CENVAT Items  </t>
  </si>
  <si>
    <t xml:space="preserve">Excise Calculation in case of Capital Goods  </t>
  </si>
  <si>
    <t xml:space="preserve">Excise calculation in case of Imported goods in Purchase Invoice and Return Order  </t>
  </si>
  <si>
    <t xml:space="preserve">Excise Refund and Excise loading on Inventory  </t>
  </si>
  <si>
    <t xml:space="preserve">Output entries for finished goods  </t>
  </si>
  <si>
    <t xml:space="preserve">Excise calculation in Sales order or Sales invoice  </t>
  </si>
  <si>
    <t xml:space="preserve">Excise Calculation in Case of Sale of Capital Goods  </t>
  </si>
  <si>
    <t xml:space="preserve">Excise Calculation in free sample given to Customer  </t>
  </si>
  <si>
    <t xml:space="preserve">Excise Calculation in case Goods removed as such  </t>
  </si>
  <si>
    <t xml:space="preserve">Excise Calculation in Sales Invoice as per MRP Provision of the Excise Act  </t>
  </si>
  <si>
    <t xml:space="preserve">Transfer of Intermediate Goods from one Location to another Location  </t>
  </si>
  <si>
    <t xml:space="preserve">Transfer of Raw material from one Location to another Location  </t>
  </si>
  <si>
    <t xml:space="preserve">Calculation of Excise duty in case of Captive Consumption  </t>
  </si>
  <si>
    <t xml:space="preserve">Purchase Invoice with Service Tax Credit taken on Input service  </t>
  </si>
  <si>
    <t xml:space="preserve">Service tax Credit utilized for Excise payment  </t>
  </si>
  <si>
    <t xml:space="preserve">Excise Payment  </t>
  </si>
  <si>
    <t xml:space="preserve">Update ER 1 PLA Payments Type  </t>
  </si>
  <si>
    <t xml:space="preserve">Transfer of Goods from Trading location to Manufacturing Location  </t>
  </si>
  <si>
    <t xml:space="preserve">Transfer of goods from manufacturing location to trading location  </t>
  </si>
  <si>
    <t xml:space="preserve">Identifying the Principal Item  </t>
  </si>
  <si>
    <t xml:space="preserve">Opening Entry </t>
  </si>
  <si>
    <t xml:space="preserve">Sale of Goods which are Returned </t>
  </si>
  <si>
    <t xml:space="preserve">Depositing of PLA amount and creating of excise charge liability using the Tax Journal  </t>
  </si>
  <si>
    <t xml:space="preserve">Direct debit to PLA/RG in Sales Invoice  </t>
  </si>
  <si>
    <t xml:space="preserve">Supplementary Invoice  </t>
  </si>
  <si>
    <t xml:space="preserve">Sales Cancellation  </t>
  </si>
  <si>
    <t xml:space="preserve">Excise calculation in Purchase order or Purchase Return order for CENVAT Items in case of Trading </t>
  </si>
  <si>
    <t xml:space="preserve">Excise calculation in Sales order or Sales Return order for CENVAT Items in case of Trading  </t>
  </si>
  <si>
    <t>Excise Reports</t>
  </si>
  <si>
    <t>Overview of Service Tax</t>
  </si>
  <si>
    <t>Calculating Service Tax and TDS using Journal Voucher</t>
  </si>
  <si>
    <t>Service Tax Implication while Making Payment to Vendor against Invoice</t>
  </si>
  <si>
    <t>Calculating Service Tax and TDS using Bank Payment Voucher for Advance Payments</t>
  </si>
  <si>
    <t>Service Tax Implication while creating Invoice against Advance Payment</t>
  </si>
  <si>
    <t>Service Tax Implication by Applying Advance Payment and Invoice from Vendor Ledger Entry</t>
  </si>
  <si>
    <t>Service Tax Implication by Applying Normal Payment and Invoice from Vendor Ledger Entry</t>
  </si>
  <si>
    <t>Reversal of Bank Payment Voucher which includes Service Tax</t>
  </si>
  <si>
    <t>Purchase Invoice with CENVAT taken on Inputs</t>
  </si>
  <si>
    <t>Purchase Invoice with CENVAT taken on Capital Goods</t>
  </si>
  <si>
    <t>Credit Received from Inter Unit Transfer by a LTU</t>
  </si>
  <si>
    <t>Purchase Invoice with Service Tax in case of Input Service Distributor</t>
  </si>
  <si>
    <t>Service Tax Distribution</t>
  </si>
  <si>
    <t>GTA Transaction in case of Service Receiver</t>
  </si>
  <si>
    <t>Refund of Advance Payment from Vendor with Service Tax</t>
  </si>
  <si>
    <t>Purchase Credit Memo with Service Tax</t>
  </si>
  <si>
    <t>Calculating Service Tax using Journal Voucher</t>
  </si>
  <si>
    <t>Service Tax Implication while Receiving Payment from Customer</t>
  </si>
  <si>
    <t>Calculating Service Tax on Advance Payment Received from Customer</t>
  </si>
  <si>
    <t>Service Tax Implication by Applying Advance Payment and Invoice from Customer Ledger Entry</t>
  </si>
  <si>
    <t>Service Tax Implication by Applying Normal Payment and Invoice from Customer Ledger Entry</t>
  </si>
  <si>
    <t>Reversal of Bank Receipt Voucher which includes Service Tax</t>
  </si>
  <si>
    <t>Export of Services using Sales Invoice</t>
  </si>
  <si>
    <t>Sale of Exempted Services</t>
  </si>
  <si>
    <t>ST Pure Agent</t>
  </si>
  <si>
    <t>Calculating Service Tax with Abatement Percentage</t>
  </si>
  <si>
    <t>Refund of Advance Payment to Customer with Service Tax</t>
  </si>
  <si>
    <t>Sales Credit Memo with Service Tax</t>
  </si>
  <si>
    <t>Calculation of Service Tax on Direct Payments/Receipts</t>
  </si>
  <si>
    <t>Service Tax Implication while applying Invoice and Payment with different Currency Exchange Rates</t>
  </si>
  <si>
    <t>Service Tax Opening</t>
  </si>
  <si>
    <t>Service Tax Adjustment</t>
  </si>
  <si>
    <t>Adjust Service Tax Credit</t>
  </si>
  <si>
    <t>Service Tax Payment</t>
  </si>
  <si>
    <t>ST3 Removed as such/LTU Dtls</t>
  </si>
  <si>
    <t>Service Tax Reports</t>
  </si>
  <si>
    <t xml:space="preserve">Overview of Value Added Tax (VAT) </t>
  </si>
  <si>
    <t xml:space="preserve">Basic Setup </t>
  </si>
  <si>
    <t xml:space="preserve">Calculating VAT on purchase of goods </t>
  </si>
  <si>
    <t xml:space="preserve">Calculating VAT if vendor has opted for Composition scheme </t>
  </si>
  <si>
    <t xml:space="preserve">Calculating VAT if Retention limit is defined in the Tax Jurisdiction setup with Non ITC claimable Usage% defined </t>
  </si>
  <si>
    <t xml:space="preserve">Calculating VAT able Purchase Tax on CST </t>
  </si>
  <si>
    <t xml:space="preserve">Calculating VAT if Purchases are meant for Export or Deemed Export </t>
  </si>
  <si>
    <t xml:space="preserve">Calculating VAT in case of capital item if deferment period is 1Y in the States setup with a checkmark in the Financial Year field </t>
  </si>
  <si>
    <t xml:space="preserve">Calculating VAT in Purchase Credit Memo in case of normal item </t>
  </si>
  <si>
    <t xml:space="preserve">Calculating VAT in case of Sales Order </t>
  </si>
  <si>
    <t xml:space="preserve">Calculating VAT if standard deduction% is defined in the Tax Detail setup </t>
  </si>
  <si>
    <t xml:space="preserve">Calculating VAT on sale of goods in case of VAT exempted or Export or Deemed Export </t>
  </si>
  <si>
    <t xml:space="preserve">Calculating CST on sale of goods using sales order </t>
  </si>
  <si>
    <t xml:space="preserve">Calculating VAT as per multiple tax jurisdictions in case of normal item </t>
  </si>
  <si>
    <t xml:space="preserve">Adjustment of VAT (Lot no. wise) in case of normal item when VAT Adjustment type is Lost/Destroy </t>
  </si>
  <si>
    <t xml:space="preserve">Adjustment of VAT (Serial No. Wise) in case of normal item When VAT Adjustment type is Consumed </t>
  </si>
  <si>
    <t xml:space="preserve">Adjustment of VAT in case of Partial Branch Transfers through VAT Adjustment Journal </t>
  </si>
  <si>
    <t xml:space="preserve">Adjustment of VAT in case of change in usage through VAT Adjustment Journal </t>
  </si>
  <si>
    <t xml:space="preserve">Entering VAT opening in case of normal item </t>
  </si>
  <si>
    <t xml:space="preserve">Entering VAT opening in case of capital goods containing VAT deferment with Settled Period </t>
  </si>
  <si>
    <t xml:space="preserve">Entering VAT opening in case of capital goods containing VAT deferment without Settled period </t>
  </si>
  <si>
    <t xml:space="preserve">Entering VAT opening on sale of goods </t>
  </si>
  <si>
    <t xml:space="preserve">Calculating VAT through Purchase Credit Memo in case of Fixed Asset </t>
  </si>
  <si>
    <t xml:space="preserve">Calculating VAT through Sales Credit Memo </t>
  </si>
  <si>
    <t xml:space="preserve">VAT Settlement </t>
  </si>
  <si>
    <t>VAT Reporting</t>
  </si>
  <si>
    <t xml:space="preserve">Lab 1.1– Setup Tax/Charge Group </t>
  </si>
  <si>
    <t xml:space="preserve">Lab 1.2– Setup Tax/Charge Group Details </t>
  </si>
  <si>
    <t xml:space="preserve">Lab 1.3– Setup Structure </t>
  </si>
  <si>
    <t xml:space="preserve">Lab 1.4– Calculating Excise, VAT &amp; Charges in Purchase Order with Structure </t>
  </si>
  <si>
    <t xml:space="preserve">Lab 1.5– Calculating Excise, VAT &amp; Charges in Sales Order with Structure </t>
  </si>
  <si>
    <t xml:space="preserve">Lab 1.6– Calculating Excise, VAT &amp; Charges in Purchase Return Order with Structure </t>
  </si>
  <si>
    <t xml:space="preserve">Lab 1.7– Calculating Excise, VAT &amp; Charges in Sales Return Order with Structure </t>
  </si>
  <si>
    <t xml:space="preserve">Lab 2.1– Create Excise Posting Setup for New rates of Excise </t>
  </si>
  <si>
    <t xml:space="preserve">Lab 2.2– Calculate Excise in the Purchase Invoice </t>
  </si>
  <si>
    <t xml:space="preserve">Lab 2.3– Calculate Excise in the purchase invoice in case of trading </t>
  </si>
  <si>
    <t xml:space="preserve">Lab 3.1– Create Service Tax Setup for new rates of Service Tax </t>
  </si>
  <si>
    <t xml:space="preserve">Lab 3.2– Calculate Service Tax and TDS using Journal Voucher </t>
  </si>
  <si>
    <t xml:space="preserve">Lab 3.3– Calculate Service Tax and TDS using Bank Payment Voucher </t>
  </si>
  <si>
    <t xml:space="preserve">Lab 3.4– Purchase Invoice with Service Tax in case of ISD </t>
  </si>
  <si>
    <t xml:space="preserve">Lab 3.5– Calculate Service Tax using Journal Voucher </t>
  </si>
  <si>
    <t xml:space="preserve">Lab 3.6– Service Tax on Advance Payment Received from Customer </t>
  </si>
  <si>
    <t xml:space="preserve">Lab 4.1– Create Deferment Period for the State </t>
  </si>
  <si>
    <t xml:space="preserve">Lab 4.2– Create Tax Area </t>
  </si>
  <si>
    <t xml:space="preserve">Lab 4.3– Create New Tax Area Location </t>
  </si>
  <si>
    <t xml:space="preserve">Lab 4.4– Calculate VAT using Purchase Invoice </t>
  </si>
  <si>
    <t xml:space="preserve">Lab 4.5– Calculate VAT with Retention limit defined in Tax Details level </t>
  </si>
  <si>
    <t xml:space="preserve">Lab 4.6– Calculate VAT in case of Fixed Asset when Deferment Period is 6M </t>
  </si>
  <si>
    <t xml:space="preserve">Lab 4.7– Calculate VAT in case of normal through Purchase Return Order </t>
  </si>
  <si>
    <t xml:space="preserve">Lab 4.8– Calculate VAT using Sales Invoice </t>
  </si>
  <si>
    <t xml:space="preserve">Lab 4.9– Calculate VAT using Sales Invoice with Standard Deduction </t>
  </si>
  <si>
    <t xml:space="preserve">Lab 4.10– Calculate VAT in case of VAT Exempted option on sale of goods </t>
  </si>
  <si>
    <t xml:space="preserve">Lab 4.11– Adjustment of VAT in case of capital item when VAT Adjustment Type is Lost or Destroy </t>
  </si>
  <si>
    <t xml:space="preserve">Lab 4.12– Entering VAT opening in case of G/L account </t>
  </si>
  <si>
    <t xml:space="preserve">Lab 4.13– Entering VAT opening in case of Fixed Asset </t>
  </si>
  <si>
    <t xml:space="preserve">Lab 4.14– Entering VAT opening in case of G/L Account </t>
  </si>
  <si>
    <t>Sales Tax / VAT</t>
  </si>
  <si>
    <t xml:space="preserve">Create Structure for calculation of taxes like Excise, Value Added Tax, Service tax and other charges on sales and purchase transactions. </t>
  </si>
  <si>
    <t xml:space="preserve">Calculate Excise on Purchase and Sale transactions. </t>
  </si>
  <si>
    <t xml:space="preserve">Calculate Excise in case of MRP. </t>
  </si>
  <si>
    <t xml:space="preserve">Payment of excise liability using the service tax credit. </t>
  </si>
  <si>
    <t xml:space="preserve">Update ER 1 PLA payments and claim deferred Excise. </t>
  </si>
  <si>
    <t xml:space="preserve">Enter the opening entry for RG23A/C part I and Part II. </t>
  </si>
  <si>
    <t xml:space="preserve">Generate various reports related to excise including ER-1. </t>
  </si>
  <si>
    <t xml:space="preserve">Calculate Service tax on Purchase and Sales transactions. </t>
  </si>
  <si>
    <t xml:space="preserve">Calculate Service tax on Input Service Distributor and GTA. </t>
  </si>
  <si>
    <t xml:space="preserve">Calculate Service tax in case of ST Pure Agent. </t>
  </si>
  <si>
    <t xml:space="preserve">Do offline and on-line Application and Un-Application of Service tax entries. </t>
  </si>
  <si>
    <t xml:space="preserve">Enter Service tax opening and make adjustments. </t>
  </si>
  <si>
    <t xml:space="preserve">Pay Service Tax liability by utilizing Input Service Tax Credit and CENVAT credit. </t>
  </si>
  <si>
    <t xml:space="preserve">Generate various reports related to Service tax including ST-3 return. </t>
  </si>
  <si>
    <t xml:space="preserve">Calculate CST on Purchase and Sale transactions. </t>
  </si>
  <si>
    <t xml:space="preserve">Enter VAT opening and make VAT Adjustments. </t>
  </si>
  <si>
    <t xml:space="preserve">Process VAT Settlement. </t>
  </si>
  <si>
    <t xml:space="preserve">Generate various reports related to VAT. </t>
  </si>
  <si>
    <r>
      <t>Calculate VAT on Purchase and Sale transactions</t>
    </r>
    <r>
      <rPr>
        <sz val="11.5"/>
        <color theme="1"/>
        <rFont val="Times New Roman"/>
        <family val="1"/>
      </rPr>
      <t xml:space="preserve">. </t>
    </r>
  </si>
  <si>
    <t>Config-Func</t>
  </si>
  <si>
    <t>Config-Tech</t>
  </si>
  <si>
    <t>Day-05</t>
  </si>
  <si>
    <t>Day-06</t>
  </si>
  <si>
    <t>Day-07</t>
  </si>
  <si>
    <t>Done</t>
  </si>
  <si>
    <t>Remarks</t>
  </si>
  <si>
    <t>Act Start Date</t>
  </si>
  <si>
    <t>Actual Finish Date</t>
  </si>
  <si>
    <t>Actual Date</t>
  </si>
  <si>
    <t>Planned 
Finish Date</t>
  </si>
  <si>
    <t>Actual 
Finish Date</t>
  </si>
  <si>
    <t>Name</t>
  </si>
  <si>
    <t>Change Name</t>
  </si>
  <si>
    <t>Modifed By</t>
  </si>
  <si>
    <t>Hari</t>
  </si>
  <si>
    <t>Planned Date/Acutal Date Concept Created</t>
  </si>
  <si>
    <t>Day-01</t>
  </si>
  <si>
    <t>Day-02</t>
  </si>
  <si>
    <t>Day-03</t>
  </si>
  <si>
    <t>Day-04</t>
  </si>
  <si>
    <t>"Session" changed to "Day"</t>
  </si>
  <si>
    <t>(Re) Planned 
Date</t>
  </si>
  <si>
    <t>Not Applicable</t>
  </si>
  <si>
    <t>Dates &amp; Day Entry Col/Corrected. Status updated</t>
  </si>
  <si>
    <t>Vijay</t>
  </si>
  <si>
    <t>Table No</t>
  </si>
  <si>
    <t>Item Traking Code</t>
  </si>
  <si>
    <t>Put away Template Header</t>
  </si>
  <si>
    <t>Sample record</t>
  </si>
  <si>
    <t>Excise Product Posting Group</t>
  </si>
  <si>
    <t>Structure Header</t>
  </si>
  <si>
    <t>Routing Header</t>
  </si>
  <si>
    <t>Production BOM Header</t>
  </si>
  <si>
    <t>TariffNumber</t>
  </si>
  <si>
    <t>ServiceItemGroup</t>
  </si>
  <si>
    <t>ItemTrackingCode</t>
  </si>
  <si>
    <t>SpecialEquipment</t>
  </si>
  <si>
    <t>Location</t>
  </si>
  <si>
    <t>Employee</t>
  </si>
  <si>
    <t>FAPostingGroup</t>
  </si>
  <si>
    <t>FAClass</t>
  </si>
  <si>
    <t>FASubClass</t>
  </si>
  <si>
    <t>FALocation</t>
  </si>
  <si>
    <t>Dimention</t>
  </si>
  <si>
    <t>FA-Tables</t>
  </si>
  <si>
    <t>Dimension</t>
  </si>
  <si>
    <t>Currency</t>
  </si>
  <si>
    <t>FinanceChargeTerms</t>
  </si>
  <si>
    <t>CustomerPriceGroup</t>
  </si>
  <si>
    <t>Language</t>
  </si>
  <si>
    <t>CountryRegion</t>
  </si>
  <si>
    <t>ShipmentMethod</t>
  </si>
  <si>
    <t>SalespersonPurchaser</t>
  </si>
  <si>
    <t>GLAccount</t>
  </si>
  <si>
    <t>Customer</t>
  </si>
  <si>
    <t>Vendor</t>
  </si>
  <si>
    <t>Item</t>
  </si>
  <si>
    <t>CustomerPostingGroup</t>
  </si>
  <si>
    <t>VendorPostingGroup</t>
  </si>
  <si>
    <t>InventoryPostingGroup</t>
  </si>
  <si>
    <t>UnitofMeasure</t>
  </si>
  <si>
    <t>GenBusinessPostingGroup</t>
  </si>
  <si>
    <t>GenProductPostingGroup</t>
  </si>
  <si>
    <t>BankAccount</t>
  </si>
  <si>
    <t>BankAccountPostingGroup</t>
  </si>
  <si>
    <t>Territory</t>
  </si>
  <si>
    <t>PaymentMetho</t>
  </si>
  <si>
    <t>ShippingAgent</t>
  </si>
  <si>
    <t>ReminderTerms</t>
  </si>
  <si>
    <t>NoSeries</t>
  </si>
  <si>
    <t>CustomerDiscountGroup</t>
  </si>
  <si>
    <t>ItemDiscountGroup</t>
  </si>
  <si>
    <t>ICPartner</t>
  </si>
  <si>
    <t>Contact</t>
  </si>
  <si>
    <t>Manufacturer</t>
  </si>
  <si>
    <t>ItemCategory</t>
  </si>
  <si>
    <t>PhyInvtCountingPeriod</t>
  </si>
  <si>
    <t>ISKCON-Tables</t>
  </si>
  <si>
    <t>Table By Varnaaz</t>
  </si>
  <si>
    <t>#</t>
  </si>
  <si>
    <t>TFS-Gift</t>
  </si>
  <si>
    <t>TFS-Food</t>
  </si>
  <si>
    <t>GST</t>
  </si>
  <si>
    <t>Yes</t>
  </si>
  <si>
    <t>VATBusinessPostingGroup</t>
  </si>
  <si>
    <t>VATProductPostingGroup</t>
  </si>
  <si>
    <t>NR</t>
  </si>
  <si>
    <t>PaymentTerms</t>
  </si>
  <si>
    <t>Total</t>
  </si>
  <si>
    <t>Provided</t>
  </si>
  <si>
    <t>Status %</t>
  </si>
  <si>
    <t>Not Available</t>
  </si>
  <si>
    <t>MasterTable</t>
  </si>
  <si>
    <t>Remove this</t>
  </si>
  <si>
    <t>Topics Covered Status update</t>
  </si>
  <si>
    <t>Row Labels</t>
  </si>
  <si>
    <t>(blank)</t>
  </si>
  <si>
    <t>Grand Total</t>
  </si>
  <si>
    <r>
      <t>1.</t>
    </r>
    <r>
      <rPr>
        <sz val="7"/>
        <color theme="1"/>
        <rFont val="Times New Roman"/>
        <family val="1"/>
      </rPr>
      <t xml:space="preserve">     </t>
    </r>
    <r>
      <rPr>
        <sz val="9"/>
        <color theme="1"/>
        <rFont val="Arial"/>
        <family val="2"/>
      </rPr>
      <t>Recurring Activities - AMC’s: The trust has got many AMC contracts and the trust wants to MANAGE the AMC’s through ERP.</t>
    </r>
  </si>
  <si>
    <r>
      <t>a.</t>
    </r>
    <r>
      <rPr>
        <sz val="7"/>
        <color theme="1"/>
        <rFont val="Times New Roman"/>
        <family val="1"/>
      </rPr>
      <t xml:space="preserve">     </t>
    </r>
    <r>
      <rPr>
        <sz val="9"/>
        <color theme="1"/>
        <rFont val="Arial"/>
        <family val="2"/>
      </rPr>
      <t>Pop-up message informing the due dates of the AMC as &amp; when the same is due</t>
    </r>
  </si>
  <si>
    <r>
      <t>b.</t>
    </r>
    <r>
      <rPr>
        <sz val="7"/>
        <color theme="1"/>
        <rFont val="Times New Roman"/>
        <family val="1"/>
      </rPr>
      <t xml:space="preserve">     </t>
    </r>
    <r>
      <rPr>
        <sz val="9"/>
        <color theme="1"/>
        <rFont val="Arial"/>
        <family val="2"/>
      </rPr>
      <t xml:space="preserve">Parallel posting of the monthly expenditure to the concerned accounts </t>
    </r>
  </si>
  <si>
    <r>
      <t>c.</t>
    </r>
    <r>
      <rPr>
        <sz val="7"/>
        <color theme="1"/>
        <rFont val="Times New Roman"/>
        <family val="1"/>
      </rPr>
      <t xml:space="preserve">     </t>
    </r>
    <r>
      <rPr>
        <sz val="9"/>
        <color theme="1"/>
        <rFont val="Arial"/>
        <family val="2"/>
      </rPr>
      <t>Maintain a dash-board with the user department’s regarding the due date for the service and payments thereof.</t>
    </r>
  </si>
  <si>
    <r>
      <t>d.</t>
    </r>
    <r>
      <rPr>
        <sz val="7"/>
        <color theme="1"/>
        <rFont val="Times New Roman"/>
        <family val="1"/>
      </rPr>
      <t xml:space="preserve">     </t>
    </r>
    <r>
      <rPr>
        <sz val="9"/>
        <color theme="1"/>
        <rFont val="Arial"/>
        <family val="2"/>
      </rPr>
      <t xml:space="preserve">Here both the VAT &amp; service tax will be applicable; So the prices may be inclusive/exclusive of taxes </t>
    </r>
  </si>
  <si>
    <r>
      <t>e.</t>
    </r>
    <r>
      <rPr>
        <sz val="7"/>
        <color theme="1"/>
        <rFont val="Times New Roman"/>
        <family val="1"/>
      </rPr>
      <t xml:space="preserve">     </t>
    </r>
    <r>
      <rPr>
        <sz val="9"/>
        <color theme="1"/>
        <rFont val="Arial"/>
        <family val="2"/>
      </rPr>
      <t>Handling AMC’s when a new asset is purchased which may extend beyond a financial year.</t>
    </r>
  </si>
  <si>
    <r>
      <t>f.</t>
    </r>
    <r>
      <rPr>
        <sz val="7"/>
        <color theme="1"/>
        <rFont val="Times New Roman"/>
        <family val="1"/>
      </rPr>
      <t xml:space="preserve">      </t>
    </r>
    <r>
      <rPr>
        <sz val="9"/>
        <color theme="1"/>
        <rFont val="Arial"/>
        <family val="2"/>
      </rPr>
      <t>View the ledger in which the posting is effected.</t>
    </r>
  </si>
  <si>
    <r>
      <t>g.</t>
    </r>
    <r>
      <rPr>
        <sz val="7"/>
        <color theme="1"/>
        <rFont val="Times New Roman"/>
        <family val="1"/>
      </rPr>
      <t xml:space="preserve">     </t>
    </r>
    <r>
      <rPr>
        <sz val="9"/>
        <color theme="1"/>
        <rFont val="Arial"/>
        <family val="2"/>
      </rPr>
      <t>Create &amp; view a monthly / yearly report.</t>
    </r>
  </si>
  <si>
    <r>
      <t>2.</t>
    </r>
    <r>
      <rPr>
        <sz val="7"/>
        <color theme="1"/>
        <rFont val="Times New Roman"/>
        <family val="1"/>
      </rPr>
      <t xml:space="preserve">     </t>
    </r>
    <r>
      <rPr>
        <sz val="9"/>
        <color theme="1"/>
        <rFont val="Arial"/>
        <family val="2"/>
      </rPr>
      <t>Recurring Activities – Statutory Payments: The Trust has to pay monthly statutory dues like ESI, PF, TDS …etc. and also yearly statutory payments like property tax, Asset Insurance…etc</t>
    </r>
  </si>
  <si>
    <r>
      <t>a.</t>
    </r>
    <r>
      <rPr>
        <sz val="7"/>
        <color theme="1"/>
        <rFont val="Times New Roman"/>
        <family val="1"/>
      </rPr>
      <t xml:space="preserve">     </t>
    </r>
    <r>
      <rPr>
        <sz val="9"/>
        <color theme="1"/>
        <rFont val="Arial"/>
        <family val="2"/>
      </rPr>
      <t>Pop-up message informing the due dates of the Statutory Payments as &amp; when the same is due.</t>
    </r>
  </si>
  <si>
    <r>
      <t>d.</t>
    </r>
    <r>
      <rPr>
        <sz val="7"/>
        <color theme="1"/>
        <rFont val="Times New Roman"/>
        <family val="1"/>
      </rPr>
      <t xml:space="preserve">     </t>
    </r>
    <r>
      <rPr>
        <sz val="9"/>
        <color theme="1"/>
        <rFont val="Arial"/>
        <family val="2"/>
      </rPr>
      <t>View the ledger in which the posting is effected.</t>
    </r>
  </si>
  <si>
    <r>
      <t>e.</t>
    </r>
    <r>
      <rPr>
        <sz val="7"/>
        <color theme="1"/>
        <rFont val="Times New Roman"/>
        <family val="1"/>
      </rPr>
      <t xml:space="preserve">     </t>
    </r>
    <r>
      <rPr>
        <sz val="9"/>
        <color theme="1"/>
        <rFont val="Arial"/>
        <family val="2"/>
      </rPr>
      <t>Create &amp; view a monthly / yearly report.</t>
    </r>
  </si>
  <si>
    <r>
      <t>f.</t>
    </r>
    <r>
      <rPr>
        <sz val="7"/>
        <color theme="1"/>
        <rFont val="Times New Roman"/>
        <family val="1"/>
      </rPr>
      <t xml:space="preserve">      </t>
    </r>
    <r>
      <rPr>
        <sz val="9"/>
        <color theme="1"/>
        <rFont val="Arial"/>
        <family val="2"/>
      </rPr>
      <t>In case of TDS generate an up-loadable document (xml file) for E-TDS returns.</t>
    </r>
  </si>
  <si>
    <r>
      <t>3.</t>
    </r>
    <r>
      <rPr>
        <sz val="7"/>
        <color theme="1"/>
        <rFont val="Times New Roman"/>
        <family val="1"/>
      </rPr>
      <t xml:space="preserve">     </t>
    </r>
    <r>
      <rPr>
        <sz val="9"/>
        <color theme="1"/>
        <rFont val="Arial"/>
        <family val="2"/>
      </rPr>
      <t xml:space="preserve">Posting  Accruals: </t>
    </r>
  </si>
  <si>
    <r>
      <t>a.</t>
    </r>
    <r>
      <rPr>
        <sz val="7"/>
        <color theme="1"/>
        <rFont val="Times New Roman"/>
        <family val="1"/>
      </rPr>
      <t xml:space="preserve">     </t>
    </r>
    <r>
      <rPr>
        <sz val="9"/>
        <color theme="1"/>
        <rFont val="Arial"/>
        <family val="2"/>
      </rPr>
      <t>Calculating the depreciation across the Trust’s assets on monthly basis as per Income Tax Act and as per the Comp. Act.</t>
    </r>
  </si>
  <si>
    <r>
      <t>b.</t>
    </r>
    <r>
      <rPr>
        <sz val="7"/>
        <color theme="1"/>
        <rFont val="Times New Roman"/>
        <family val="1"/>
      </rPr>
      <t xml:space="preserve">     </t>
    </r>
    <r>
      <rPr>
        <sz val="9"/>
        <color theme="1"/>
        <rFont val="Arial"/>
        <family val="2"/>
      </rPr>
      <t>Change the depreciation rates as per the requirements of the accounting policies of the Trust.</t>
    </r>
  </si>
  <si>
    <r>
      <t>c.</t>
    </r>
    <r>
      <rPr>
        <sz val="7"/>
        <color theme="1"/>
        <rFont val="Times New Roman"/>
        <family val="1"/>
      </rPr>
      <t xml:space="preserve">     </t>
    </r>
    <r>
      <rPr>
        <sz val="9"/>
        <color theme="1"/>
        <rFont val="Arial"/>
        <family val="2"/>
      </rPr>
      <t>Calculation of interest accrued on the Fixed Deposits and other investments.</t>
    </r>
  </si>
  <si>
    <r>
      <t>4.</t>
    </r>
    <r>
      <rPr>
        <sz val="7"/>
        <color theme="1"/>
        <rFont val="Times New Roman"/>
        <family val="1"/>
      </rPr>
      <t xml:space="preserve">     </t>
    </r>
    <r>
      <rPr>
        <sz val="9"/>
        <color theme="1"/>
        <rFont val="Arial"/>
        <family val="2"/>
      </rPr>
      <t>Managing Pre-paid expenses; Wherein the Trust pays certain expenses in advance and wants to manage the same</t>
    </r>
  </si>
  <si>
    <r>
      <t>a.</t>
    </r>
    <r>
      <rPr>
        <sz val="7"/>
        <color theme="1"/>
        <rFont val="Times New Roman"/>
        <family val="1"/>
      </rPr>
      <t xml:space="preserve">     </t>
    </r>
    <r>
      <rPr>
        <sz val="9"/>
        <color theme="1"/>
        <rFont val="Arial"/>
        <family val="2"/>
      </rPr>
      <t>Posting the advance payments to the respective ledgers.</t>
    </r>
  </si>
  <si>
    <r>
      <t>b.</t>
    </r>
    <r>
      <rPr>
        <sz val="7"/>
        <color theme="1"/>
        <rFont val="Times New Roman"/>
        <family val="1"/>
      </rPr>
      <t xml:space="preserve">     </t>
    </r>
    <r>
      <rPr>
        <sz val="9"/>
        <color theme="1"/>
        <rFont val="Arial"/>
        <family val="2"/>
      </rPr>
      <t>Monthly posting from pre-paid expenses to the respective expenses account.</t>
    </r>
  </si>
  <si>
    <r>
      <t>c.</t>
    </r>
    <r>
      <rPr>
        <sz val="7"/>
        <color theme="1"/>
        <rFont val="Times New Roman"/>
        <family val="1"/>
      </rPr>
      <t xml:space="preserve">     </t>
    </r>
    <r>
      <rPr>
        <sz val="9"/>
        <color theme="1"/>
        <rFont val="Arial"/>
        <family val="2"/>
      </rPr>
      <t>Handling situations beyond financial year</t>
    </r>
  </si>
  <si>
    <r>
      <t>d.</t>
    </r>
    <r>
      <rPr>
        <sz val="7"/>
        <color theme="1"/>
        <rFont val="Times New Roman"/>
        <family val="1"/>
      </rPr>
      <t xml:space="preserve">     </t>
    </r>
    <r>
      <rPr>
        <sz val="9"/>
        <color theme="1"/>
        <rFont val="Arial"/>
        <family val="2"/>
      </rPr>
      <t>Maintain a auditable trail</t>
    </r>
  </si>
  <si>
    <r>
      <t>e.</t>
    </r>
    <r>
      <rPr>
        <sz val="7"/>
        <color theme="1"/>
        <rFont val="Times New Roman"/>
        <family val="1"/>
      </rPr>
      <t xml:space="preserve">     </t>
    </r>
    <r>
      <rPr>
        <sz val="9"/>
        <color theme="1"/>
        <rFont val="Arial"/>
        <family val="2"/>
      </rPr>
      <t>Example; Insurance Payments</t>
    </r>
  </si>
  <si>
    <r>
      <t>5.</t>
    </r>
    <r>
      <rPr>
        <sz val="7"/>
        <color theme="1"/>
        <rFont val="Times New Roman"/>
        <family val="1"/>
      </rPr>
      <t xml:space="preserve">     </t>
    </r>
    <r>
      <rPr>
        <sz val="9"/>
        <color theme="1"/>
        <rFont val="Arial"/>
        <family val="2"/>
      </rPr>
      <t xml:space="preserve">Assets: Trust maintains huge fixed assets base and wants to tag these assets based on </t>
    </r>
  </si>
  <si>
    <r>
      <t>a.</t>
    </r>
    <r>
      <rPr>
        <sz val="7"/>
        <color theme="1"/>
        <rFont val="Times New Roman"/>
        <family val="1"/>
      </rPr>
      <t xml:space="preserve">     </t>
    </r>
    <r>
      <rPr>
        <sz val="9"/>
        <color theme="1"/>
        <rFont val="Arial"/>
        <family val="2"/>
      </rPr>
      <t xml:space="preserve">Asset no. </t>
    </r>
  </si>
  <si>
    <r>
      <t>b.</t>
    </r>
    <r>
      <rPr>
        <sz val="7"/>
        <color theme="1"/>
        <rFont val="Times New Roman"/>
        <family val="1"/>
      </rPr>
      <t xml:space="preserve">     </t>
    </r>
    <r>
      <rPr>
        <sz val="9"/>
        <color theme="1"/>
        <rFont val="Arial"/>
        <family val="2"/>
      </rPr>
      <t>Location</t>
    </r>
  </si>
  <si>
    <r>
      <t>c.</t>
    </r>
    <r>
      <rPr>
        <sz val="7"/>
        <color theme="1"/>
        <rFont val="Times New Roman"/>
        <family val="1"/>
      </rPr>
      <t xml:space="preserve">     </t>
    </r>
    <r>
      <rPr>
        <sz val="9"/>
        <color theme="1"/>
        <rFont val="Arial"/>
        <family val="2"/>
      </rPr>
      <t>Type of the Asset</t>
    </r>
  </si>
  <si>
    <r>
      <t>d.</t>
    </r>
    <r>
      <rPr>
        <sz val="7"/>
        <color theme="1"/>
        <rFont val="Times New Roman"/>
        <family val="1"/>
      </rPr>
      <t xml:space="preserve">     </t>
    </r>
    <r>
      <rPr>
        <sz val="9"/>
        <color theme="1"/>
        <rFont val="Arial"/>
        <family val="2"/>
      </rPr>
      <t>Entity codes</t>
    </r>
  </si>
  <si>
    <r>
      <t>e.</t>
    </r>
    <r>
      <rPr>
        <sz val="7"/>
        <color theme="1"/>
        <rFont val="Times New Roman"/>
        <family val="1"/>
      </rPr>
      <t xml:space="preserve">     </t>
    </r>
    <r>
      <rPr>
        <sz val="9"/>
        <color theme="1"/>
        <rFont val="Arial"/>
        <family val="2"/>
      </rPr>
      <t>Person/Dept. – in – charge of the asset</t>
    </r>
  </si>
  <si>
    <r>
      <t>f.</t>
    </r>
    <r>
      <rPr>
        <sz val="7"/>
        <color theme="1"/>
        <rFont val="Times New Roman"/>
        <family val="1"/>
      </rPr>
      <t xml:space="preserve">      </t>
    </r>
    <r>
      <rPr>
        <sz val="9"/>
        <color theme="1"/>
        <rFont val="Arial"/>
        <family val="2"/>
      </rPr>
      <t>Maintain an exhaustive Fixed Asset Register</t>
    </r>
  </si>
  <si>
    <r>
      <t>g.</t>
    </r>
    <r>
      <rPr>
        <sz val="7"/>
        <color theme="1"/>
        <rFont val="Times New Roman"/>
        <family val="1"/>
      </rPr>
      <t xml:space="preserve">     </t>
    </r>
    <r>
      <rPr>
        <sz val="9"/>
        <color theme="1"/>
        <rFont val="Arial"/>
        <family val="2"/>
      </rPr>
      <t>Insurance monitoring for these assets</t>
    </r>
  </si>
  <si>
    <r>
      <t>h.</t>
    </r>
    <r>
      <rPr>
        <sz val="7"/>
        <color theme="1"/>
        <rFont val="Times New Roman"/>
        <family val="1"/>
      </rPr>
      <t xml:space="preserve">     </t>
    </r>
    <r>
      <rPr>
        <sz val="9"/>
        <color theme="1"/>
        <rFont val="Arial"/>
        <family val="2"/>
      </rPr>
      <t xml:space="preserve">AMC monitoring </t>
    </r>
  </si>
  <si>
    <r>
      <t>i.</t>
    </r>
    <r>
      <rPr>
        <sz val="7"/>
        <color theme="1"/>
        <rFont val="Times New Roman"/>
        <family val="1"/>
      </rPr>
      <t xml:space="preserve">      </t>
    </r>
    <r>
      <rPr>
        <sz val="9"/>
        <color theme="1"/>
        <rFont val="Arial"/>
        <family val="2"/>
      </rPr>
      <t>View the assets report</t>
    </r>
  </si>
  <si>
    <r>
      <t>6.</t>
    </r>
    <r>
      <rPr>
        <sz val="7"/>
        <color theme="1"/>
        <rFont val="Times New Roman"/>
        <family val="1"/>
      </rPr>
      <t xml:space="preserve">     </t>
    </r>
    <r>
      <rPr>
        <sz val="9"/>
        <color theme="1"/>
        <rFont val="Arial"/>
        <family val="2"/>
      </rPr>
      <t xml:space="preserve">Asset Retirement/ Sale of Asset: the Trust periodically reviews and retires some of its assets from the active usage and sells them off (in exceptional cases – as scrap) </t>
    </r>
  </si>
  <si>
    <r>
      <t>a.</t>
    </r>
    <r>
      <rPr>
        <sz val="7"/>
        <color theme="1"/>
        <rFont val="Times New Roman"/>
        <family val="1"/>
      </rPr>
      <t xml:space="preserve">     </t>
    </r>
    <r>
      <rPr>
        <sz val="9"/>
        <color theme="1"/>
        <rFont val="Arial"/>
        <family val="2"/>
      </rPr>
      <t>Approval matrix tracking for approving the retirement</t>
    </r>
  </si>
  <si>
    <r>
      <t>b.</t>
    </r>
    <r>
      <rPr>
        <sz val="7"/>
        <color theme="1"/>
        <rFont val="Times New Roman"/>
        <family val="1"/>
      </rPr>
      <t xml:space="preserve">     </t>
    </r>
    <r>
      <rPr>
        <sz val="9"/>
        <color theme="1"/>
        <rFont val="Arial"/>
        <family val="2"/>
      </rPr>
      <t>How de-tagging w.r.t. entity codes, asset no. …etc. is done in case of asset retirement;</t>
    </r>
  </si>
  <si>
    <r>
      <t>c.</t>
    </r>
    <r>
      <rPr>
        <sz val="7"/>
        <color theme="1"/>
        <rFont val="Times New Roman"/>
        <family val="1"/>
      </rPr>
      <t xml:space="preserve">     </t>
    </r>
    <r>
      <rPr>
        <sz val="9"/>
        <color theme="1"/>
        <rFont val="Arial"/>
        <family val="2"/>
      </rPr>
      <t>How the exact profit/loss is calculated after considering the Acc. Dep &amp; Cost of the asset.</t>
    </r>
  </si>
  <si>
    <r>
      <t>e.</t>
    </r>
    <r>
      <rPr>
        <sz val="7"/>
        <color theme="1"/>
        <rFont val="Times New Roman"/>
        <family val="1"/>
      </rPr>
      <t xml:space="preserve">     </t>
    </r>
    <r>
      <rPr>
        <sz val="9"/>
        <color theme="1"/>
        <rFont val="Arial"/>
        <family val="2"/>
      </rPr>
      <t>View the affecting ledger line items</t>
    </r>
  </si>
  <si>
    <r>
      <t>f.</t>
    </r>
    <r>
      <rPr>
        <sz val="7"/>
        <color theme="1"/>
        <rFont val="Times New Roman"/>
        <family val="1"/>
      </rPr>
      <t xml:space="preserve">      </t>
    </r>
    <r>
      <rPr>
        <sz val="9"/>
        <color theme="1"/>
        <rFont val="Arial"/>
        <family val="2"/>
      </rPr>
      <t>Create a report.</t>
    </r>
  </si>
  <si>
    <r>
      <t>7.</t>
    </r>
    <r>
      <rPr>
        <sz val="7"/>
        <color theme="1"/>
        <rFont val="Times New Roman"/>
        <family val="1"/>
      </rPr>
      <t xml:space="preserve">     </t>
    </r>
    <r>
      <rPr>
        <sz val="9"/>
        <color theme="1"/>
        <rFont val="Arial"/>
        <family val="2"/>
      </rPr>
      <t>Scrap Sales: Scraps are generated thru production.</t>
    </r>
  </si>
  <si>
    <r>
      <t>a.</t>
    </r>
    <r>
      <rPr>
        <sz val="7"/>
        <color theme="1"/>
        <rFont val="Times New Roman"/>
        <family val="1"/>
      </rPr>
      <t xml:space="preserve">     </t>
    </r>
    <r>
      <rPr>
        <sz val="9"/>
        <color theme="1"/>
        <rFont val="Arial"/>
        <family val="2"/>
      </rPr>
      <t>Approval matrix for scrap disposal – how to incorporate within ERP</t>
    </r>
  </si>
  <si>
    <r>
      <t>b.</t>
    </r>
    <r>
      <rPr>
        <sz val="7"/>
        <color theme="1"/>
        <rFont val="Times New Roman"/>
        <family val="1"/>
      </rPr>
      <t xml:space="preserve">     </t>
    </r>
    <r>
      <rPr>
        <sz val="9"/>
        <color theme="1"/>
        <rFont val="Arial"/>
        <family val="2"/>
      </rPr>
      <t>Identifying which dept, which batch no, the scrap was generated</t>
    </r>
  </si>
  <si>
    <r>
      <t>c.</t>
    </r>
    <r>
      <rPr>
        <sz val="7"/>
        <color theme="1"/>
        <rFont val="Times New Roman"/>
        <family val="1"/>
      </rPr>
      <t xml:space="preserve">     </t>
    </r>
    <r>
      <rPr>
        <sz val="9"/>
        <color theme="1"/>
        <rFont val="Arial"/>
        <family val="2"/>
      </rPr>
      <t>How to monitor production wastages</t>
    </r>
  </si>
  <si>
    <r>
      <t>d.</t>
    </r>
    <r>
      <rPr>
        <sz val="7"/>
        <color theme="1"/>
        <rFont val="Times New Roman"/>
        <family val="1"/>
      </rPr>
      <t xml:space="preserve">     </t>
    </r>
    <r>
      <rPr>
        <sz val="9"/>
        <color theme="1"/>
        <rFont val="Arial"/>
        <family val="2"/>
      </rPr>
      <t>Monitor consumption wastages</t>
    </r>
  </si>
  <si>
    <r>
      <t>8.</t>
    </r>
    <r>
      <rPr>
        <sz val="7"/>
        <color theme="1"/>
        <rFont val="Times New Roman"/>
        <family val="1"/>
      </rPr>
      <t xml:space="preserve">     </t>
    </r>
    <r>
      <rPr>
        <sz val="9"/>
        <color theme="1"/>
        <rFont val="Arial"/>
        <family val="2"/>
      </rPr>
      <t>Specific purpose donations related reporting needs: to check if ERP can accomdate the same</t>
    </r>
  </si>
  <si>
    <r>
      <t>a.</t>
    </r>
    <r>
      <rPr>
        <sz val="7"/>
        <color theme="1"/>
        <rFont val="Times New Roman"/>
        <family val="1"/>
      </rPr>
      <t xml:space="preserve">     </t>
    </r>
    <r>
      <rPr>
        <sz val="9"/>
        <color theme="1"/>
        <rFont val="Arial"/>
        <family val="2"/>
      </rPr>
      <t>Managing Specific purpose funds; the Trust receives funds to be utilized for the specific purpose say for Annadana or particular seva’s which may be restricted to one financial year or beyond one financial year;</t>
    </r>
  </si>
  <si>
    <r>
      <t xml:space="preserve">                                          </t>
    </r>
    <r>
      <rPr>
        <sz val="9"/>
        <color theme="1"/>
        <rFont val="Arial"/>
        <family val="2"/>
      </rPr>
      <t>i.</t>
    </r>
    <r>
      <rPr>
        <sz val="7"/>
        <color theme="1"/>
        <rFont val="Times New Roman"/>
        <family val="1"/>
      </rPr>
      <t xml:space="preserve">    </t>
    </r>
    <r>
      <rPr>
        <sz val="9"/>
        <color theme="1"/>
        <rFont val="Arial"/>
        <family val="2"/>
      </rPr>
      <t>Posting the receipt to a separate ledger.</t>
    </r>
  </si>
  <si>
    <r>
      <t xml:space="preserve">                                         </t>
    </r>
    <r>
      <rPr>
        <sz val="9"/>
        <color theme="1"/>
        <rFont val="Arial"/>
        <family val="2"/>
      </rPr>
      <t>ii.</t>
    </r>
    <r>
      <rPr>
        <sz val="7"/>
        <color theme="1"/>
        <rFont val="Times New Roman"/>
        <family val="1"/>
      </rPr>
      <t xml:space="preserve">    </t>
    </r>
    <r>
      <rPr>
        <sz val="9"/>
        <color theme="1"/>
        <rFont val="Arial"/>
        <family val="2"/>
      </rPr>
      <t>Monitoring the funds utilization w.r.t. the particular activity (purpose)</t>
    </r>
  </si>
  <si>
    <r>
      <t xml:space="preserve">                                        </t>
    </r>
    <r>
      <rPr>
        <sz val="9"/>
        <color theme="1"/>
        <rFont val="Arial"/>
        <family val="2"/>
      </rPr>
      <t>iii.</t>
    </r>
    <r>
      <rPr>
        <sz val="7"/>
        <color theme="1"/>
        <rFont val="Times New Roman"/>
        <family val="1"/>
      </rPr>
      <t xml:space="preserve">    </t>
    </r>
    <r>
      <rPr>
        <sz val="9"/>
        <color theme="1"/>
        <rFont val="Arial"/>
        <family val="2"/>
      </rPr>
      <t>Tagging the single expense head to different purpose/seva’s</t>
    </r>
  </si>
  <si>
    <r>
      <t xml:space="preserve">                                        </t>
    </r>
    <r>
      <rPr>
        <sz val="9"/>
        <color theme="1"/>
        <rFont val="Arial"/>
        <family val="2"/>
      </rPr>
      <t>iv.</t>
    </r>
    <r>
      <rPr>
        <sz val="7"/>
        <color theme="1"/>
        <rFont val="Times New Roman"/>
        <family val="1"/>
      </rPr>
      <t xml:space="preserve">    </t>
    </r>
    <r>
      <rPr>
        <sz val="9"/>
        <color theme="1"/>
        <rFont val="Arial"/>
        <family val="2"/>
      </rPr>
      <t>Maintain a auditable trail</t>
    </r>
  </si>
  <si>
    <r>
      <t xml:space="preserve">                                         </t>
    </r>
    <r>
      <rPr>
        <sz val="9"/>
        <color theme="1"/>
        <rFont val="Arial"/>
        <family val="2"/>
      </rPr>
      <t>v.</t>
    </r>
    <r>
      <rPr>
        <sz val="7"/>
        <color theme="1"/>
        <rFont val="Times New Roman"/>
        <family val="1"/>
      </rPr>
      <t xml:space="preserve">    </t>
    </r>
    <r>
      <rPr>
        <sz val="9"/>
        <color theme="1"/>
        <rFont val="Arial"/>
        <family val="2"/>
      </rPr>
      <t xml:space="preserve">Generate a utilization report </t>
    </r>
  </si>
  <si>
    <r>
      <t>b.</t>
    </r>
    <r>
      <rPr>
        <sz val="7"/>
        <color theme="1"/>
        <rFont val="Times New Roman"/>
        <family val="1"/>
      </rPr>
      <t xml:space="preserve">     </t>
    </r>
    <r>
      <rPr>
        <sz val="9"/>
        <color theme="1"/>
        <rFont val="Arial"/>
        <family val="2"/>
      </rPr>
      <t>Managing &amp; tracking the ear-marked funds:</t>
    </r>
  </si>
  <si>
    <r>
      <t>9.</t>
    </r>
    <r>
      <rPr>
        <sz val="7"/>
        <color theme="1"/>
        <rFont val="Times New Roman"/>
        <family val="1"/>
      </rPr>
      <t xml:space="preserve">     </t>
    </r>
    <r>
      <rPr>
        <sz val="9"/>
        <color theme="1"/>
        <rFont val="Arial"/>
        <family val="2"/>
      </rPr>
      <t>Handling Dimensions (view the expense report dimension-wise); As per the COA, all the sub-ledgers entity codes, project codes..etc are being managed thru dimensions;</t>
    </r>
  </si>
  <si>
    <r>
      <t>a.</t>
    </r>
    <r>
      <rPr>
        <sz val="7"/>
        <color theme="1"/>
        <rFont val="Times New Roman"/>
        <family val="1"/>
      </rPr>
      <t xml:space="preserve">     </t>
    </r>
    <r>
      <rPr>
        <sz val="9"/>
        <color theme="1"/>
        <rFont val="Arial"/>
        <family val="2"/>
      </rPr>
      <t>How to make the dimension mandatory at posting level</t>
    </r>
  </si>
  <si>
    <r>
      <t>b.</t>
    </r>
    <r>
      <rPr>
        <sz val="7"/>
        <color theme="1"/>
        <rFont val="Times New Roman"/>
        <family val="1"/>
      </rPr>
      <t xml:space="preserve">     </t>
    </r>
    <r>
      <rPr>
        <sz val="9"/>
        <color theme="1"/>
        <rFont val="Arial"/>
        <family val="2"/>
      </rPr>
      <t>View the particular expense with different dimensions</t>
    </r>
  </si>
  <si>
    <r>
      <t>c.</t>
    </r>
    <r>
      <rPr>
        <sz val="7"/>
        <color theme="1"/>
        <rFont val="Times New Roman"/>
        <family val="1"/>
      </rPr>
      <t xml:space="preserve">     </t>
    </r>
    <r>
      <rPr>
        <sz val="9"/>
        <color theme="1"/>
        <rFont val="Arial"/>
        <family val="2"/>
      </rPr>
      <t xml:space="preserve">How to analyze/view the reports </t>
    </r>
  </si>
  <si>
    <r>
      <t>10.</t>
    </r>
    <r>
      <rPr>
        <sz val="7"/>
        <color theme="1"/>
        <rFont val="Times New Roman"/>
        <family val="1"/>
      </rPr>
      <t xml:space="preserve">   </t>
    </r>
    <r>
      <rPr>
        <sz val="9"/>
        <color theme="1"/>
        <rFont val="Arial"/>
        <family val="2"/>
      </rPr>
      <t>Handling Audit period postings: Upon the finalization of the accounts there will be corrections to the financial statements as per the audit requirements and will happen only after the financial year is closed;</t>
    </r>
  </si>
  <si>
    <r>
      <t>a.</t>
    </r>
    <r>
      <rPr>
        <sz val="7"/>
        <color theme="1"/>
        <rFont val="Times New Roman"/>
        <family val="1"/>
      </rPr>
      <t xml:space="preserve">     </t>
    </r>
    <r>
      <rPr>
        <sz val="9"/>
        <color theme="1"/>
        <rFont val="Arial"/>
        <family val="2"/>
      </rPr>
      <t xml:space="preserve"> How to post these entries in the previous financial year </t>
    </r>
  </si>
  <si>
    <r>
      <t>11.</t>
    </r>
    <r>
      <rPr>
        <sz val="7"/>
        <color theme="1"/>
        <rFont val="Times New Roman"/>
        <family val="1"/>
      </rPr>
      <t xml:space="preserve">   </t>
    </r>
    <r>
      <rPr>
        <sz val="9"/>
        <color theme="1"/>
        <rFont val="Arial"/>
        <family val="2"/>
      </rPr>
      <t>Managing Treasury;</t>
    </r>
  </si>
  <si>
    <r>
      <t>b.</t>
    </r>
    <r>
      <rPr>
        <sz val="7"/>
        <color theme="1"/>
        <rFont val="Times New Roman"/>
        <family val="1"/>
      </rPr>
      <t xml:space="preserve">     </t>
    </r>
    <r>
      <rPr>
        <sz val="9"/>
        <color theme="1"/>
        <rFont val="Arial"/>
        <family val="2"/>
      </rPr>
      <t>How to enable automatic BRS say receive a file from the bank and upon upload BRS is done automatically</t>
    </r>
  </si>
  <si>
    <r>
      <t>c.</t>
    </r>
    <r>
      <rPr>
        <sz val="7"/>
        <color theme="1"/>
        <rFont val="Times New Roman"/>
        <family val="1"/>
      </rPr>
      <t xml:space="preserve">     </t>
    </r>
    <r>
      <rPr>
        <sz val="9"/>
        <color theme="1"/>
        <rFont val="Arial"/>
        <family val="2"/>
      </rPr>
      <t>How to handle credit card receipts and payments</t>
    </r>
  </si>
  <si>
    <r>
      <t>d.</t>
    </r>
    <r>
      <rPr>
        <sz val="7"/>
        <color theme="1"/>
        <rFont val="Times New Roman"/>
        <family val="1"/>
      </rPr>
      <t xml:space="preserve">     </t>
    </r>
    <r>
      <rPr>
        <sz val="9"/>
        <color theme="1"/>
        <rFont val="Arial"/>
        <family val="2"/>
      </rPr>
      <t>How to maintain No. Series in case of Sodexo Coupons received by the Trust and Gift Vouchers issued by the Trust</t>
    </r>
  </si>
  <si>
    <r>
      <t>12.</t>
    </r>
    <r>
      <rPr>
        <sz val="7"/>
        <color theme="1"/>
        <rFont val="Times New Roman"/>
        <family val="1"/>
      </rPr>
      <t xml:space="preserve">   </t>
    </r>
    <r>
      <rPr>
        <sz val="9"/>
        <color theme="1"/>
        <rFont val="Arial"/>
        <family val="2"/>
      </rPr>
      <t>Approval Matrix to be incorporated: there is an exhaustive ALM in place for each &amp; every approval/actions to be performed;</t>
    </r>
  </si>
  <si>
    <r>
      <t>a.</t>
    </r>
    <r>
      <rPr>
        <sz val="7"/>
        <color theme="1"/>
        <rFont val="Times New Roman"/>
        <family val="1"/>
      </rPr>
      <t xml:space="preserve">     </t>
    </r>
    <r>
      <rPr>
        <sz val="9"/>
        <color theme="1"/>
        <rFont val="Arial"/>
        <family val="2"/>
      </rPr>
      <t xml:space="preserve">How to have a dual control for approval of expenditure </t>
    </r>
  </si>
  <si>
    <r>
      <t>b.</t>
    </r>
    <r>
      <rPr>
        <sz val="7"/>
        <color theme="1"/>
        <rFont val="Times New Roman"/>
        <family val="1"/>
      </rPr>
      <t xml:space="preserve">     </t>
    </r>
    <r>
      <rPr>
        <sz val="9"/>
        <color theme="1"/>
        <rFont val="Arial"/>
        <family val="2"/>
      </rPr>
      <t>How to escalate/recommend for the approvals</t>
    </r>
  </si>
  <si>
    <r>
      <t>13.</t>
    </r>
    <r>
      <rPr>
        <sz val="7"/>
        <color theme="1"/>
        <rFont val="Times New Roman"/>
        <family val="1"/>
      </rPr>
      <t xml:space="preserve">   </t>
    </r>
    <r>
      <rPr>
        <sz val="9"/>
        <color theme="1"/>
        <rFont val="Arial"/>
        <family val="2"/>
      </rPr>
      <t>Managing stock transfers; the Trust has got many branches within. There are food stock transfer and item stock transfer either on cost basis or cost+profit basis</t>
    </r>
  </si>
  <si>
    <r>
      <t>a.</t>
    </r>
    <r>
      <rPr>
        <sz val="7"/>
        <color theme="1"/>
        <rFont val="Times New Roman"/>
        <family val="1"/>
      </rPr>
      <t xml:space="preserve">     </t>
    </r>
    <r>
      <rPr>
        <sz val="9"/>
        <color theme="1"/>
        <rFont val="Arial"/>
        <family val="2"/>
      </rPr>
      <t xml:space="preserve">How to post the stock transfers </t>
    </r>
  </si>
  <si>
    <r>
      <t>b.</t>
    </r>
    <r>
      <rPr>
        <sz val="7"/>
        <color theme="1"/>
        <rFont val="Times New Roman"/>
        <family val="1"/>
      </rPr>
      <t xml:space="preserve">     </t>
    </r>
    <r>
      <rPr>
        <sz val="9"/>
        <color theme="1"/>
        <rFont val="Arial"/>
        <family val="2"/>
      </rPr>
      <t>How to identify &amp; eliminate the profit element</t>
    </r>
  </si>
  <si>
    <r>
      <t>c.</t>
    </r>
    <r>
      <rPr>
        <sz val="7"/>
        <color theme="1"/>
        <rFont val="Times New Roman"/>
        <family val="1"/>
      </rPr>
      <t xml:space="preserve">     </t>
    </r>
    <r>
      <rPr>
        <sz val="9"/>
        <color theme="1"/>
        <rFont val="Arial"/>
        <family val="2"/>
      </rPr>
      <t>How to map the ledgers to the production data</t>
    </r>
  </si>
  <si>
    <r>
      <t>14.</t>
    </r>
    <r>
      <rPr>
        <sz val="7"/>
        <color theme="1"/>
        <rFont val="Times New Roman"/>
        <family val="1"/>
      </rPr>
      <t xml:space="preserve">   </t>
    </r>
    <r>
      <rPr>
        <sz val="9"/>
        <color theme="1"/>
        <rFont val="Arial"/>
        <family val="2"/>
      </rPr>
      <t>Inter-trust transfers; Inter – Trust transfers are those transaction happens between two separate legal entities. This may include shared expense segregation, allocating global overheads, fund transfers, revenue sharing…etc</t>
    </r>
  </si>
  <si>
    <t>Customization 4-5 Days</t>
  </si>
  <si>
    <r>
      <t>a.</t>
    </r>
    <r>
      <rPr>
        <sz val="7"/>
        <color theme="1"/>
        <rFont val="Times New Roman"/>
        <family val="1"/>
      </rPr>
      <t xml:space="preserve">     </t>
    </r>
    <r>
      <rPr>
        <sz val="9"/>
        <color theme="1"/>
        <rFont val="Arial"/>
        <family val="2"/>
      </rPr>
      <t>Map the shared expenses/incomes to the specific ledgers in the giving trust and receiving trust.</t>
    </r>
  </si>
  <si>
    <r>
      <t>b.</t>
    </r>
    <r>
      <rPr>
        <sz val="7"/>
        <color theme="1"/>
        <rFont val="Times New Roman"/>
        <family val="1"/>
      </rPr>
      <t xml:space="preserve">     </t>
    </r>
    <r>
      <rPr>
        <sz val="9"/>
        <color theme="1"/>
        <rFont val="Arial"/>
        <family val="2"/>
      </rPr>
      <t>Whether the effect of the transaction happens automatically?</t>
    </r>
  </si>
  <si>
    <r>
      <t>c.</t>
    </r>
    <r>
      <rPr>
        <sz val="7"/>
        <color theme="1"/>
        <rFont val="Times New Roman"/>
        <family val="1"/>
      </rPr>
      <t xml:space="preserve">     </t>
    </r>
    <r>
      <rPr>
        <sz val="9"/>
        <color theme="1"/>
        <rFont val="Arial"/>
        <family val="2"/>
      </rPr>
      <t>How to reconcile the ledgers.</t>
    </r>
  </si>
  <si>
    <r>
      <t>15.</t>
    </r>
    <r>
      <rPr>
        <sz val="7"/>
        <color theme="1"/>
        <rFont val="Times New Roman"/>
        <family val="1"/>
      </rPr>
      <t xml:space="preserve">   </t>
    </r>
    <r>
      <rPr>
        <sz val="9"/>
        <color theme="1"/>
        <rFont val="Arial"/>
        <family val="2"/>
      </rPr>
      <t>Intra-trust transfers: Intra – Trust transfers are those transactions happen between two separate departments within same legal entity.</t>
    </r>
  </si>
  <si>
    <t>Possible/Discussed</t>
  </si>
  <si>
    <r>
      <t>a.</t>
    </r>
    <r>
      <rPr>
        <sz val="7"/>
        <color theme="1"/>
        <rFont val="Times New Roman"/>
        <family val="1"/>
      </rPr>
      <t xml:space="preserve">     </t>
    </r>
    <r>
      <rPr>
        <sz val="9"/>
        <color theme="1"/>
        <rFont val="Arial"/>
        <family val="2"/>
      </rPr>
      <t>Where one expense may be apportioned between the diff. depts. on a pre-determined percentages</t>
    </r>
  </si>
  <si>
    <r>
      <t>b.</t>
    </r>
    <r>
      <rPr>
        <sz val="7"/>
        <color theme="1"/>
        <rFont val="Times New Roman"/>
        <family val="1"/>
      </rPr>
      <t xml:space="preserve">     </t>
    </r>
    <r>
      <rPr>
        <sz val="9"/>
        <color theme="1"/>
        <rFont val="Arial"/>
        <family val="2"/>
      </rPr>
      <t>How to define the percentages – on monthly basis or yearly basis</t>
    </r>
  </si>
  <si>
    <r>
      <t>c.</t>
    </r>
    <r>
      <rPr>
        <sz val="7"/>
        <color theme="1"/>
        <rFont val="Times New Roman"/>
        <family val="1"/>
      </rPr>
      <t xml:space="preserve">     </t>
    </r>
    <r>
      <rPr>
        <sz val="9"/>
        <color theme="1"/>
        <rFont val="Arial"/>
        <family val="2"/>
      </rPr>
      <t>Since the departments are handled in dimension level(entity codes) how the posting is done</t>
    </r>
  </si>
  <si>
    <r>
      <t>d.</t>
    </r>
    <r>
      <rPr>
        <sz val="7"/>
        <color theme="1"/>
        <rFont val="Times New Roman"/>
        <family val="1"/>
      </rPr>
      <t xml:space="preserve">     </t>
    </r>
    <r>
      <rPr>
        <sz val="9"/>
        <color theme="1"/>
        <rFont val="Arial"/>
        <family val="2"/>
      </rPr>
      <t>Say Electricity Bill is accounted and shared. In the electricity ledger full expense to be accounted first and then re-shared to different departments (dimensions).</t>
    </r>
  </si>
  <si>
    <r>
      <t>16.</t>
    </r>
    <r>
      <rPr>
        <sz val="7"/>
        <color theme="1"/>
        <rFont val="Times New Roman"/>
        <family val="1"/>
      </rPr>
      <t xml:space="preserve">   </t>
    </r>
    <r>
      <rPr>
        <sz val="9"/>
        <color theme="1"/>
        <rFont val="Arial"/>
        <family val="2"/>
      </rPr>
      <t>How to create TAXES TYPE specific applicability to the Trust like Luxury Tax...etc. (Work around possible)</t>
    </r>
  </si>
  <si>
    <r>
      <t>17.</t>
    </r>
    <r>
      <rPr>
        <sz val="7"/>
        <color theme="1"/>
        <rFont val="Times New Roman"/>
        <family val="1"/>
      </rPr>
      <t xml:space="preserve">   </t>
    </r>
    <r>
      <rPr>
        <sz val="9"/>
        <color theme="1"/>
        <rFont val="Arial"/>
        <family val="2"/>
      </rPr>
      <t>Reminders to Debtors on their dues once the credit period limit exceeds.</t>
    </r>
  </si>
  <si>
    <t>3-4 Days Customization</t>
  </si>
  <si>
    <r>
      <t>18.</t>
    </r>
    <r>
      <rPr>
        <sz val="7"/>
        <color theme="1"/>
        <rFont val="Times New Roman"/>
        <family val="1"/>
      </rPr>
      <t xml:space="preserve">   </t>
    </r>
    <r>
      <rPr>
        <sz val="9"/>
        <color theme="1"/>
        <rFont val="Arial"/>
        <family val="2"/>
      </rPr>
      <t>Vendor/Customer Database &amp; protecting the confidentiality</t>
    </r>
  </si>
  <si>
    <t>Easy Configuration</t>
  </si>
  <si>
    <r>
      <t>19.</t>
    </r>
    <r>
      <rPr>
        <sz val="7"/>
        <color theme="1"/>
        <rFont val="Times New Roman"/>
        <family val="1"/>
      </rPr>
      <t xml:space="preserve">   </t>
    </r>
    <r>
      <rPr>
        <sz val="9"/>
        <color theme="1"/>
        <rFont val="Arial"/>
        <family val="2"/>
      </rPr>
      <t>User Profiles.</t>
    </r>
  </si>
  <si>
    <t>Part of Tech-Config Training</t>
  </si>
  <si>
    <r>
      <t>a.</t>
    </r>
    <r>
      <rPr>
        <sz val="7"/>
        <color theme="1"/>
        <rFont val="Times New Roman"/>
        <family val="1"/>
      </rPr>
      <t xml:space="preserve">     </t>
    </r>
    <r>
      <rPr>
        <sz val="9"/>
        <color theme="1"/>
        <rFont val="Arial"/>
        <family val="2"/>
      </rPr>
      <t>Restrict the users from accessing the information and;</t>
    </r>
  </si>
  <si>
    <r>
      <t>b.</t>
    </r>
    <r>
      <rPr>
        <sz val="7"/>
        <color theme="1"/>
        <rFont val="Times New Roman"/>
        <family val="1"/>
      </rPr>
      <t xml:space="preserve">     </t>
    </r>
    <r>
      <rPr>
        <sz val="9"/>
        <color theme="1"/>
        <rFont val="Arial"/>
        <family val="2"/>
      </rPr>
      <t>To define the user hierarchy</t>
    </r>
  </si>
  <si>
    <r>
      <t>c.</t>
    </r>
    <r>
      <rPr>
        <sz val="7"/>
        <color theme="1"/>
        <rFont val="Times New Roman"/>
        <family val="1"/>
      </rPr>
      <t xml:space="preserve">     </t>
    </r>
    <r>
      <rPr>
        <sz val="9"/>
        <color theme="1"/>
        <rFont val="Arial"/>
        <family val="2"/>
      </rPr>
      <t xml:space="preserve">User defined screen layouts </t>
    </r>
  </si>
  <si>
    <r>
      <t>20.</t>
    </r>
    <r>
      <rPr>
        <sz val="7"/>
        <color theme="1"/>
        <rFont val="Times New Roman"/>
        <family val="1"/>
      </rPr>
      <t xml:space="preserve">   </t>
    </r>
    <r>
      <rPr>
        <sz val="9"/>
        <color theme="1"/>
        <rFont val="Arial"/>
        <family val="2"/>
      </rPr>
      <t>Salaries: What are the basic features available in ERP as Salaries is a major component</t>
    </r>
  </si>
  <si>
    <t>Feature not available</t>
  </si>
  <si>
    <t>Appendix by GNVD</t>
  </si>
  <si>
    <t xml:space="preserve">Cost Entries </t>
  </si>
  <si>
    <t>Done on 9-Apr</t>
  </si>
  <si>
    <t xml:space="preserve">Cost Allocation </t>
  </si>
  <si>
    <t xml:space="preserve">Sales Order Promising Definitions and Calculations Orders </t>
  </si>
  <si>
    <t xml:space="preserve">Date Calculation Setup for Sales Orders </t>
  </si>
  <si>
    <t xml:space="preserve">Promising Sales Order Delivery Orders </t>
  </si>
  <si>
    <t xml:space="preserve">Purchase Order Promising Definitions and Calculations Orders </t>
  </si>
  <si>
    <t xml:space="preserve">Date Calculation Setup for Purchase Orders Orders </t>
  </si>
  <si>
    <t xml:space="preserve">Estimating Purchase Order Receipts  </t>
  </si>
  <si>
    <t xml:space="preserve">Analyze the Chart of Accounts </t>
  </si>
  <si>
    <t>Done on 13-Apr</t>
  </si>
  <si>
    <t xml:space="preserve">Account Schedules </t>
  </si>
  <si>
    <t xml:space="preserve">Analysis by Dimensions </t>
  </si>
  <si>
    <t xml:space="preserve">Export Analysis Views to Microsoft Excel </t>
  </si>
  <si>
    <t xml:space="preserve">Dimension-Based Reports </t>
  </si>
  <si>
    <t xml:space="preserve">Combine Analysis Views with Account Schedules </t>
  </si>
  <si>
    <t>Ganesh (Scenarios) All Done on 14-Apr-15</t>
  </si>
  <si>
    <r>
      <t>1.</t>
    </r>
    <r>
      <rPr>
        <sz val="7"/>
        <color rgb="FF000000"/>
        <rFont val="Times New Roman"/>
        <family val="1"/>
      </rPr>
      <t xml:space="preserve">     </t>
    </r>
    <r>
      <rPr>
        <sz val="9"/>
        <color rgb="FF000000"/>
        <rFont val="Arial"/>
        <family val="2"/>
      </rPr>
      <t>How do we link Forecast to indent. Issues against indent?</t>
    </r>
  </si>
  <si>
    <t>Done on 14-Apr</t>
  </si>
  <si>
    <r>
      <t>2.</t>
    </r>
    <r>
      <rPr>
        <sz val="7"/>
        <color rgb="FF000000"/>
        <rFont val="Times New Roman"/>
        <family val="1"/>
      </rPr>
      <t xml:space="preserve">     </t>
    </r>
    <r>
      <rPr>
        <sz val="9"/>
        <color rgb="FF000000"/>
        <rFont val="Arial"/>
        <family val="2"/>
      </rPr>
      <t xml:space="preserve">How do we cancel the indents </t>
    </r>
  </si>
  <si>
    <r>
      <t>3.</t>
    </r>
    <r>
      <rPr>
        <sz val="7"/>
        <color rgb="FF000000"/>
        <rFont val="Times New Roman"/>
        <family val="1"/>
      </rPr>
      <t xml:space="preserve">     </t>
    </r>
    <r>
      <rPr>
        <sz val="9"/>
        <color rgb="FF000000"/>
        <rFont val="Arial"/>
        <family val="2"/>
      </rPr>
      <t xml:space="preserve">Forecast vs Indent - vs issues </t>
    </r>
  </si>
  <si>
    <r>
      <t>4.</t>
    </r>
    <r>
      <rPr>
        <sz val="7"/>
        <color rgb="FF000000"/>
        <rFont val="Times New Roman"/>
        <family val="1"/>
      </rPr>
      <t xml:space="preserve">     </t>
    </r>
    <r>
      <rPr>
        <sz val="9"/>
        <color rgb="FF000000"/>
        <rFont val="Arial"/>
        <family val="2"/>
      </rPr>
      <t xml:space="preserve">How to issue production Order against Sales Orders </t>
    </r>
  </si>
  <si>
    <r>
      <t>5.</t>
    </r>
    <r>
      <rPr>
        <sz val="7"/>
        <color rgb="FF000000"/>
        <rFont val="Times New Roman"/>
        <family val="1"/>
      </rPr>
      <t xml:space="preserve">     </t>
    </r>
    <r>
      <rPr>
        <sz val="9"/>
        <color rgb="FF000000"/>
        <rFont val="Arial"/>
        <family val="2"/>
      </rPr>
      <t>Against Production order  how to create production indent ( from  Kitchen to RM Stores)</t>
    </r>
  </si>
  <si>
    <r>
      <t>6.</t>
    </r>
    <r>
      <rPr>
        <sz val="7"/>
        <color rgb="FF000000"/>
        <rFont val="Times New Roman"/>
        <family val="1"/>
      </rPr>
      <t xml:space="preserve">     </t>
    </r>
    <r>
      <rPr>
        <sz val="9"/>
        <color rgb="FF000000"/>
        <rFont val="Arial"/>
        <family val="2"/>
      </rPr>
      <t xml:space="preserve">Need option  to give issues against BOM / Direct indent </t>
    </r>
  </si>
  <si>
    <r>
      <t>7.</t>
    </r>
    <r>
      <rPr>
        <sz val="7"/>
        <color rgb="FF000000"/>
        <rFont val="Times New Roman"/>
        <family val="1"/>
      </rPr>
      <t xml:space="preserve">     </t>
    </r>
    <r>
      <rPr>
        <sz val="9"/>
        <color rgb="FF000000"/>
        <rFont val="Arial"/>
        <family val="2"/>
      </rPr>
      <t xml:space="preserve">Can we link Forecast  to planning </t>
    </r>
  </si>
  <si>
    <r>
      <t>8.</t>
    </r>
    <r>
      <rPr>
        <sz val="7"/>
        <color rgb="FF000000"/>
        <rFont val="Times New Roman"/>
        <family val="1"/>
      </rPr>
      <t xml:space="preserve">     </t>
    </r>
    <r>
      <rPr>
        <sz val="9"/>
        <color rgb="FF000000"/>
        <rFont val="Arial"/>
        <family val="2"/>
      </rPr>
      <t xml:space="preserve">How to close purchase orders  PO /CO wise / Item wise </t>
    </r>
  </si>
  <si>
    <r>
      <t>9.</t>
    </r>
    <r>
      <rPr>
        <sz val="7"/>
        <color rgb="FF000000"/>
        <rFont val="Times New Roman"/>
        <family val="1"/>
      </rPr>
      <t xml:space="preserve">     </t>
    </r>
    <r>
      <rPr>
        <sz val="9"/>
        <color rgb="FF000000"/>
        <rFont val="Arial"/>
        <family val="2"/>
      </rPr>
      <t xml:space="preserve">How to setup separate document series  for  external / internal job work orders </t>
    </r>
  </si>
  <si>
    <r>
      <t>10.</t>
    </r>
    <r>
      <rPr>
        <sz val="7"/>
        <color rgb="FF000000"/>
        <rFont val="Times New Roman"/>
        <family val="1"/>
      </rPr>
      <t xml:space="preserve">   </t>
    </r>
    <r>
      <rPr>
        <sz val="9"/>
        <color rgb="FF000000"/>
        <rFont val="Arial"/>
        <family val="2"/>
      </rPr>
      <t xml:space="preserve">Production indents and RM issues are issued to sub Kitchens.   </t>
    </r>
  </si>
  <si>
    <r>
      <t>11.</t>
    </r>
    <r>
      <rPr>
        <sz val="7"/>
        <color rgb="FF000000"/>
        <rFont val="Times New Roman"/>
        <family val="1"/>
      </rPr>
      <t xml:space="preserve">   </t>
    </r>
    <r>
      <rPr>
        <sz val="9"/>
        <color rgb="FF000000"/>
        <rFont val="Arial"/>
        <family val="2"/>
      </rPr>
      <t xml:space="preserve">Need posting for respective cost centres in Finance </t>
    </r>
  </si>
  <si>
    <r>
      <t>12.</t>
    </r>
    <r>
      <rPr>
        <sz val="7"/>
        <color rgb="FF000000"/>
        <rFont val="Times New Roman"/>
        <family val="1"/>
      </rPr>
      <t xml:space="preserve">   </t>
    </r>
    <r>
      <rPr>
        <sz val="9"/>
        <color rgb="FF000000"/>
        <rFont val="Arial"/>
        <family val="2"/>
      </rPr>
      <t>How do view pending Purchase orders  Item wise / Vendor wise      including partial delivery / order quantity</t>
    </r>
  </si>
  <si>
    <r>
      <t>13.</t>
    </r>
    <r>
      <rPr>
        <sz val="7"/>
        <color rgb="FF000000"/>
        <rFont val="Times New Roman"/>
        <family val="1"/>
      </rPr>
      <t xml:space="preserve">   </t>
    </r>
    <r>
      <rPr>
        <sz val="9"/>
        <color rgb="FF000000"/>
        <rFont val="Arial"/>
        <family val="2"/>
      </rPr>
      <t>Brand tracking during  receipts and issues ( Can we use Variants )</t>
    </r>
  </si>
  <si>
    <r>
      <t>14.</t>
    </r>
    <r>
      <rPr>
        <sz val="7"/>
        <color rgb="FF000000"/>
        <rFont val="Times New Roman"/>
        <family val="1"/>
      </rPr>
      <t xml:space="preserve">   </t>
    </r>
    <r>
      <rPr>
        <sz val="9"/>
        <color rgb="FF000000"/>
        <rFont val="Arial"/>
        <family val="2"/>
      </rPr>
      <t>BOM report required on actual BOM Cost and   current purchase Cost.</t>
    </r>
  </si>
  <si>
    <r>
      <t>15.</t>
    </r>
    <r>
      <rPr>
        <sz val="7"/>
        <color rgb="FF000000"/>
        <rFont val="Times New Roman"/>
        <family val="1"/>
      </rPr>
      <t xml:space="preserve">   </t>
    </r>
    <r>
      <rPr>
        <sz val="9"/>
        <color rgb="FF000000"/>
        <rFont val="Arial"/>
        <family val="2"/>
      </rPr>
      <t>Auto release of production / Assembly orders.  Need to release the order manually</t>
    </r>
  </si>
  <si>
    <r>
      <t>16.</t>
    </r>
    <r>
      <rPr>
        <sz val="7"/>
        <color rgb="FF000000"/>
        <rFont val="Times New Roman"/>
        <family val="1"/>
      </rPr>
      <t xml:space="preserve">   </t>
    </r>
    <r>
      <rPr>
        <sz val="9"/>
        <color rgb="FF000000"/>
        <rFont val="Arial"/>
        <family val="2"/>
      </rPr>
      <t>Ware house management.</t>
    </r>
  </si>
  <si>
    <r>
      <t>17.</t>
    </r>
    <r>
      <rPr>
        <sz val="7"/>
        <color rgb="FF000000"/>
        <rFont val="Times New Roman"/>
        <family val="1"/>
      </rPr>
      <t xml:space="preserve">   </t>
    </r>
    <r>
      <rPr>
        <sz val="9"/>
        <color rgb="FF000000"/>
        <rFont val="Arial"/>
        <family val="2"/>
      </rPr>
      <t xml:space="preserve">Item Tracking </t>
    </r>
  </si>
  <si>
    <r>
      <t>18.</t>
    </r>
    <r>
      <rPr>
        <sz val="7"/>
        <color rgb="FF000000"/>
        <rFont val="Times New Roman"/>
        <family val="1"/>
      </rPr>
      <t xml:space="preserve">   </t>
    </r>
    <r>
      <rPr>
        <sz val="9"/>
        <color rgb="FF000000"/>
        <rFont val="Arial"/>
        <family val="2"/>
      </rPr>
      <t xml:space="preserve">Item Conversion </t>
    </r>
  </si>
  <si>
    <r>
      <t>19.</t>
    </r>
    <r>
      <rPr>
        <sz val="7"/>
        <color rgb="FF000000"/>
        <rFont val="Times New Roman"/>
        <family val="1"/>
      </rPr>
      <t xml:space="preserve">   </t>
    </r>
    <r>
      <rPr>
        <sz val="9"/>
        <color rgb="FF000000"/>
        <rFont val="Arial"/>
        <family val="2"/>
      </rPr>
      <t xml:space="preserve">Packing Slip during  DC </t>
    </r>
  </si>
  <si>
    <r>
      <t>20.</t>
    </r>
    <r>
      <rPr>
        <sz val="7"/>
        <color rgb="FF000000"/>
        <rFont val="Times New Roman"/>
        <family val="1"/>
      </rPr>
      <t xml:space="preserve">   </t>
    </r>
    <r>
      <rPr>
        <sz val="9"/>
        <color rgb="FF000000"/>
        <rFont val="Arial"/>
        <family val="2"/>
      </rPr>
      <t>Confirmation on Posting Group setup  General /Business / Inventory</t>
    </r>
  </si>
  <si>
    <r>
      <t>21.</t>
    </r>
    <r>
      <rPr>
        <sz val="7"/>
        <color rgb="FF000000"/>
        <rFont val="Times New Roman"/>
        <family val="1"/>
      </rPr>
      <t xml:space="preserve">   </t>
    </r>
    <r>
      <rPr>
        <sz val="9"/>
        <color rgb="FF000000"/>
        <rFont val="Arial"/>
        <family val="2"/>
      </rPr>
      <t xml:space="preserve">Sales Tax Setup - State  we can define only one tax.  How do define multiple taxes </t>
    </r>
  </si>
  <si>
    <r>
      <t>22.</t>
    </r>
    <r>
      <rPr>
        <sz val="7"/>
        <color rgb="FF000000"/>
        <rFont val="Times New Roman"/>
        <family val="1"/>
      </rPr>
      <t xml:space="preserve">   </t>
    </r>
    <r>
      <rPr>
        <sz val="9"/>
        <color rgb="FF000000"/>
        <rFont val="Arial"/>
        <family val="2"/>
      </rPr>
      <t xml:space="preserve">Complimentary  Issues setup </t>
    </r>
  </si>
  <si>
    <r>
      <t>23.</t>
    </r>
    <r>
      <rPr>
        <sz val="7"/>
        <color rgb="FF000000"/>
        <rFont val="Times New Roman"/>
        <family val="1"/>
      </rPr>
      <t xml:space="preserve">   </t>
    </r>
    <r>
      <rPr>
        <sz val="9"/>
        <color rgb="FF000000"/>
        <rFont val="Arial"/>
        <family val="2"/>
      </rPr>
      <t xml:space="preserve">How to disable rate edit. </t>
    </r>
  </si>
  <si>
    <r>
      <t>24.</t>
    </r>
    <r>
      <rPr>
        <sz val="7"/>
        <color rgb="FF000000"/>
        <rFont val="Times New Roman"/>
        <family val="1"/>
      </rPr>
      <t xml:space="preserve">   </t>
    </r>
    <r>
      <rPr>
        <sz val="9"/>
        <color rgb="FF000000"/>
        <rFont val="Arial"/>
        <family val="2"/>
      </rPr>
      <t>Negetive stock issues  setup enable /Disable.</t>
    </r>
  </si>
  <si>
    <r>
      <t>25.</t>
    </r>
    <r>
      <rPr>
        <sz val="7"/>
        <color rgb="FF000000"/>
        <rFont val="Times New Roman"/>
        <family val="1"/>
      </rPr>
      <t xml:space="preserve">   </t>
    </r>
    <r>
      <rPr>
        <sz val="9"/>
        <color rgb="FF000000"/>
        <rFont val="Arial"/>
        <family val="2"/>
      </rPr>
      <t>Overview Roll centre setup</t>
    </r>
  </si>
  <si>
    <r>
      <t>26.</t>
    </r>
    <r>
      <rPr>
        <sz val="7"/>
        <color rgb="FF000000"/>
        <rFont val="Times New Roman"/>
        <family val="1"/>
      </rPr>
      <t xml:space="preserve">   </t>
    </r>
    <r>
      <rPr>
        <sz val="9"/>
        <color rgb="FF000000"/>
        <rFont val="Arial"/>
        <family val="2"/>
      </rPr>
      <t xml:space="preserve">Overview  of Advance seutp </t>
    </r>
  </si>
  <si>
    <t>Scenarios-Trng</t>
  </si>
  <si>
    <t>Scenarios-Trng Sheet Created and updated</t>
  </si>
  <si>
    <t>Pivot Sheet Created</t>
  </si>
  <si>
    <t>Pivot</t>
  </si>
  <si>
    <t>Training Plan</t>
  </si>
  <si>
    <t>Training Sessions</t>
  </si>
  <si>
    <t>02</t>
  </si>
  <si>
    <t>Training Attendees</t>
  </si>
  <si>
    <t>03</t>
  </si>
  <si>
    <t>04</t>
  </si>
  <si>
    <t>05</t>
  </si>
  <si>
    <t>06</t>
  </si>
  <si>
    <t>Objectives</t>
  </si>
  <si>
    <t>07</t>
  </si>
  <si>
    <t>08</t>
  </si>
  <si>
    <t>Lab Work</t>
  </si>
  <si>
    <t>09</t>
  </si>
  <si>
    <t>Lessons Learned</t>
  </si>
  <si>
    <t>10</t>
  </si>
  <si>
    <t>Sheet #</t>
  </si>
  <si>
    <t>Sheet Name</t>
  </si>
  <si>
    <t>Master-Sheet Table created</t>
  </si>
  <si>
    <t>MasterTable Sheet Created</t>
  </si>
  <si>
    <t>Day-08</t>
  </si>
  <si>
    <t>Discussed</t>
  </si>
  <si>
    <t>Customization 3-4 Days</t>
  </si>
  <si>
    <t>Agenda</t>
  </si>
  <si>
    <r>
      <t xml:space="preserve">To cover the </t>
    </r>
    <r>
      <rPr>
        <sz val="11"/>
        <color theme="1"/>
        <rFont val="Calibri"/>
        <family val="2"/>
        <scheme val="minor"/>
      </rPr>
      <t>agreed topics</t>
    </r>
    <r>
      <rPr>
        <sz val="11"/>
        <color rgb="FF000000"/>
        <rFont val="Calibri"/>
        <family val="2"/>
        <scheme val="minor"/>
      </rPr>
      <t>.</t>
    </r>
  </si>
  <si>
    <t xml:space="preserve">To discuss the scenarios sent by finance and business team. Some of them may be a direct fit; or some of them may have some work around; </t>
  </si>
  <si>
    <t>Identify the customization if any and efforts</t>
  </si>
  <si>
    <t>To know what is required to complete the master data work</t>
  </si>
  <si>
    <t xml:space="preserve">To complete the master data upload. </t>
  </si>
  <si>
    <t>Setup the testing environment with our sample data.</t>
  </si>
  <si>
    <t>Determine which the scenarios need to be deferred to the technical setup training.</t>
  </si>
  <si>
    <t>Need Improvement</t>
  </si>
  <si>
    <t>Items</t>
  </si>
  <si>
    <t>Type</t>
  </si>
  <si>
    <t>Master Table Data</t>
  </si>
  <si>
    <t>Objective</t>
  </si>
  <si>
    <t>Customization 2-3 Days</t>
  </si>
  <si>
    <r>
      <t>a.</t>
    </r>
    <r>
      <rPr>
        <sz val="7"/>
        <color theme="1"/>
        <rFont val="Times New Roman"/>
        <family val="1"/>
      </rPr>
      <t xml:space="preserve">     </t>
    </r>
    <r>
      <rPr>
        <sz val="9"/>
        <color theme="1"/>
        <rFont val="Arial"/>
        <family val="2"/>
      </rPr>
      <t>Setup the cheque measurements for the Cheque printing. Avoiding and devoiding cheques.</t>
    </r>
  </si>
  <si>
    <t>Topics</t>
  </si>
  <si>
    <t>Attendance Sheet</t>
  </si>
  <si>
    <t>Training Sessions sheet updated</t>
  </si>
  <si>
    <t>Customization 1-2 Days</t>
  </si>
  <si>
    <r>
      <t>f.</t>
    </r>
    <r>
      <rPr>
        <sz val="7"/>
        <color theme="1"/>
        <rFont val="Times New Roman"/>
        <family val="1"/>
      </rPr>
      <t xml:space="preserve">     </t>
    </r>
    <r>
      <rPr>
        <sz val="9"/>
        <color theme="1"/>
        <rFont val="Arial"/>
        <family val="2"/>
      </rPr>
      <t>How to handle online transfers &amp; RTGS/NEFT payments.</t>
    </r>
  </si>
  <si>
    <t>e.   Missing receipt no printing</t>
  </si>
  <si>
    <t>Discussed (but need further discussion)</t>
  </si>
  <si>
    <t>d.  To have additional field for a particular dimensions</t>
  </si>
  <si>
    <t>Customization 2 days</t>
  </si>
  <si>
    <t>When taking time from a consultant/trainer schedule a call between sales, trainer. Set expectation. Set agenda, timing etc.</t>
  </si>
  <si>
    <t>No automation possible. Only through regular generls</t>
  </si>
  <si>
    <t>Use LOT to manage this. And get wastage % report.</t>
  </si>
  <si>
    <t>Pass negative entry with reason code to manage wastage.</t>
  </si>
  <si>
    <t>Discussed on 13-Apr</t>
  </si>
  <si>
    <t>Dicussed</t>
  </si>
  <si>
    <t>Not possible</t>
  </si>
  <si>
    <t>Feature not available. So do manually</t>
  </si>
  <si>
    <t>Discussed. Use recurring journals</t>
  </si>
  <si>
    <t>Possible</t>
  </si>
  <si>
    <t>Manual</t>
  </si>
  <si>
    <r>
      <t>21.</t>
    </r>
    <r>
      <rPr>
        <sz val="7"/>
        <color theme="1"/>
        <rFont val="Times New Roman"/>
        <family val="1"/>
      </rPr>
      <t xml:space="preserve">   </t>
    </r>
    <r>
      <rPr>
        <sz val="9"/>
        <color theme="1"/>
        <rFont val="Arial"/>
        <family val="2"/>
      </rPr>
      <t>Closing stock valuation : - in case of manufactured goods and directly purchased goods – if there is any change in valuation or in book quantity is there any approval mechanism, any audit trail possible?</t>
    </r>
  </si>
  <si>
    <t>Customization Efforts</t>
  </si>
  <si>
    <t>11</t>
  </si>
  <si>
    <t>Work</t>
  </si>
  <si>
    <t>Customization 4 Days</t>
  </si>
  <si>
    <t>Customization 2 Days</t>
  </si>
  <si>
    <t>9.     Handling Dimensions (view the expense report dimension-wise); As per the COA, all the sub-ledgers entity codes, project codes..etc are being managed thru dimensions;</t>
  </si>
  <si>
    <t>a.     Setup the cheque measurements for the Cheque printing. Avoiding and devoiding cheques.</t>
  </si>
  <si>
    <t>b.     How to enable automatic BRS say receive a file from the bank and upon upload BRS is done automatically</t>
  </si>
  <si>
    <t>f.     How to handle online transfers &amp; RTGS/NEFT payments.</t>
  </si>
  <si>
    <t xml:space="preserve">a.     How to have a dual control for approval of expenditure </t>
  </si>
  <si>
    <t>b.     How to escalate/recommend for the approvals</t>
  </si>
  <si>
    <t>14.   Inter-trust transfers; Inter – Trust transfers are those transaction happens between two separate legal entities. This may include shared expense segregation, allocating global overheads, fund transfers, revenue sharing…etc</t>
  </si>
  <si>
    <t>17.   Reminders to Debtors on their dues once the credit period limit exceeds.</t>
  </si>
  <si>
    <r>
      <t>8.</t>
    </r>
    <r>
      <rPr>
        <sz val="10"/>
        <color rgb="FF000000"/>
        <rFont val="Arial"/>
        <family val="2"/>
      </rPr>
      <t xml:space="preserve">     How to close purchase orders  PO /CO wise / Item wise </t>
    </r>
  </si>
  <si>
    <r>
      <t>19.</t>
    </r>
    <r>
      <rPr>
        <sz val="10"/>
        <color rgb="FF000000"/>
        <rFont val="Arial"/>
        <family val="2"/>
      </rPr>
      <t xml:space="preserve">   Packing Slip during  DC </t>
    </r>
  </si>
  <si>
    <t>27. How to link gatepass entry to Good Received Notes (GRN)</t>
  </si>
  <si>
    <t>Pending</t>
  </si>
  <si>
    <t>Sheet Modified</t>
  </si>
  <si>
    <t>Customization Efforts sheet created</t>
  </si>
  <si>
    <t>Numbered and renamed all the sheets</t>
  </si>
  <si>
    <t>All</t>
  </si>
  <si>
    <t>Change #</t>
  </si>
  <si>
    <t>Column1</t>
  </si>
  <si>
    <t>GL entry locking in GL Setup</t>
  </si>
  <si>
    <t>Tax Info</t>
  </si>
  <si>
    <t>Check GL A/C Usage</t>
  </si>
  <si>
    <t>Tolerance A/C creation in GL Account</t>
  </si>
  <si>
    <t>Month on Month Closing and year end closing in A/Cing Period</t>
  </si>
  <si>
    <t>Global vs Short Cut Dimension in GL Setup</t>
  </si>
  <si>
    <t>Inventory Period Closed in A/C Period</t>
  </si>
  <si>
    <t>What is POT (Point of Taxation) in GL Setup</t>
  </si>
  <si>
    <t>Parking Lot</t>
  </si>
  <si>
    <t>Not able to recall</t>
  </si>
  <si>
    <t>Posting Tab Fields/GL Account Card</t>
  </si>
  <si>
    <t>Blanket Discount For Group of Items for All customer group of Customer</t>
  </si>
  <si>
    <t>POS/Retail free items</t>
  </si>
  <si>
    <t>Sales projection at the time of purchase</t>
  </si>
  <si>
    <t>Sales Forecast close Procurment</t>
  </si>
  <si>
    <t>How to Navigate through NaV</t>
  </si>
  <si>
    <t>Multiple cost sheets</t>
  </si>
  <si>
    <t>How to change assignment- amount wise</t>
  </si>
  <si>
    <t>Sales Tax- Period Field in states to be explained</t>
  </si>
  <si>
    <t>Closed</t>
  </si>
  <si>
    <t>Tax Posting for different Tax Rate</t>
  </si>
  <si>
    <t>Credit Memos of Privious Years</t>
  </si>
  <si>
    <t>Cost A/C History</t>
  </si>
  <si>
    <t>12</t>
  </si>
  <si>
    <t>Maintain checkin checkout time</t>
  </si>
  <si>
    <t>Do not promise anything which is not possible.</t>
  </si>
  <si>
    <t>Do not promise anything which you think is not required</t>
  </si>
  <si>
    <t>Customer classification, Barcode Printing</t>
  </si>
  <si>
    <t>1 Day Customization</t>
  </si>
  <si>
    <t>28. Barcode Printing for Labels</t>
  </si>
  <si>
    <t>Role Centre/Responsbility Centre and Service Zone Code</t>
  </si>
  <si>
    <t>Next Phase</t>
  </si>
  <si>
    <t>Change log in Fixed Assets</t>
  </si>
  <si>
    <t>Source Type in Cash flow mapping</t>
  </si>
  <si>
    <t>IB Purchase Examples-&gt; Inclusive and exclusive</t>
  </si>
  <si>
    <t>Excise Related-&gt; Inventory</t>
  </si>
  <si>
    <t>IC Series and IC company loan &amp; reciavable &amp; Payable A/C same block.</t>
  </si>
  <si>
    <t>Single ledger posting config with multiple taxes</t>
  </si>
  <si>
    <t>During transaction if we change VAT then how it affects ledger</t>
  </si>
  <si>
    <t>Familarization of all modules to core team</t>
  </si>
  <si>
    <t>List of customizations required</t>
  </si>
  <si>
    <t>List of Masters Templates</t>
  </si>
  <si>
    <t>Explore all the featuers in details Core Team</t>
  </si>
  <si>
    <t>Populate all masters</t>
  </si>
  <si>
    <t>Identify all reporting requirments by mapping to existing reports</t>
  </si>
  <si>
    <t>Estimate the efforts of cusomization</t>
  </si>
  <si>
    <t>Check with MS for Developer Licenses</t>
  </si>
  <si>
    <t>Check with MS for NAV 2015 Indian Version</t>
  </si>
  <si>
    <t>Consolidate all User Stories</t>
  </si>
  <si>
    <t>Consolidate all Master Data from Transaction</t>
  </si>
  <si>
    <t>Loading master data</t>
  </si>
  <si>
    <t>Learn configuration</t>
  </si>
  <si>
    <t>Functional Key User Training</t>
  </si>
  <si>
    <t>Delivered</t>
  </si>
  <si>
    <t>Internal-1</t>
  </si>
  <si>
    <t>Internal-2</t>
  </si>
  <si>
    <t>Agenda Item</t>
  </si>
  <si>
    <t>Get List of Reports</t>
  </si>
  <si>
    <t>Invoice Report - Tax Breakup</t>
  </si>
  <si>
    <t>Tech- C/Side</t>
  </si>
  <si>
    <t>Basic Objects in Microsoft Dynamics NAV 2013</t>
  </si>
  <si>
    <t>Object Designer Fundamentals</t>
  </si>
  <si>
    <t>Team Development Features</t>
  </si>
  <si>
    <t>The Physical and Logical Database</t>
  </si>
  <si>
    <t>Tables Fundamentals</t>
  </si>
  <si>
    <t>Primary and Secondary Keys</t>
  </si>
  <si>
    <t>Table Relationships</t>
  </si>
  <si>
    <t>Special Table Fields</t>
  </si>
  <si>
    <t>Page Fundamentals</t>
  </si>
  <si>
    <t>Page Designer</t>
  </si>
  <si>
    <t>Page Types and Characteristics</t>
  </si>
  <si>
    <t>C/AL Programming</t>
  </si>
  <si>
    <t>Intrinsic Data Types</t>
  </si>
  <si>
    <t>Identifiers, Variables and Syntax</t>
  </si>
  <si>
    <t>Variable Scope</t>
  </si>
  <si>
    <t>Assignment Statements</t>
  </si>
  <si>
    <t>The Syntax of Statements</t>
  </si>
  <si>
    <t>Automatic Type Conversions</t>
  </si>
  <si>
    <t>Use Assignment Statements and the Symbol Menu</t>
  </si>
  <si>
    <t>Expressions, Evaluations, Terms, and Operators</t>
  </si>
  <si>
    <t>The String Operator</t>
  </si>
  <si>
    <t>Function Calls in Expressions</t>
  </si>
  <si>
    <t>Numeric Expressions</t>
  </si>
  <si>
    <t>Arithmetic Operators</t>
  </si>
  <si>
    <t>Relational and Logical Expressions</t>
  </si>
  <si>
    <t>Relational Expressions for Comparison</t>
  </si>
  <si>
    <t>Relational Expressions for Set Inclusion</t>
  </si>
  <si>
    <t>Logical Expressions</t>
  </si>
  <si>
    <t>Conditional Statement and Boolean Expressions</t>
  </si>
  <si>
    <t>The IF Statement</t>
  </si>
  <si>
    <t>The EXIT Statement</t>
  </si>
  <si>
    <t>The CASE Statement</t>
  </si>
  <si>
    <t>Compound Statements and Comments</t>
  </si>
  <si>
    <t>The Syntax of Compound Statements</t>
  </si>
  <si>
    <t>Compound Statements by Using Nested IF Statements</t>
  </si>
  <si>
    <t>The Syntax of Comments</t>
  </si>
  <si>
    <t>Practice: Nested IF</t>
  </si>
  <si>
    <t>Arrays</t>
  </si>
  <si>
    <t>The Syntax of Arrays</t>
  </si>
  <si>
    <t>The Power of Arrays</t>
  </si>
  <si>
    <t>Strings as Arrays of Characters</t>
  </si>
  <si>
    <t>Repetitive Statements</t>
  </si>
  <si>
    <t>The WITH Statement</t>
  </si>
  <si>
    <t>Functions and Parameters</t>
  </si>
  <si>
    <t>Review Built-in Functions</t>
  </si>
  <si>
    <t>Data Access Functions</t>
  </si>
  <si>
    <t>Sorting and Filtering Functions</t>
  </si>
  <si>
    <t>Data Manipulation Functions</t>
  </si>
  <si>
    <t>Working with Fields</t>
  </si>
  <si>
    <t>Using Interaction Functions</t>
  </si>
  <si>
    <t>Other Common C/AL Functions</t>
  </si>
  <si>
    <t>Create Custom Functions</t>
  </si>
  <si>
    <t>Local Functions, Variables and the EXIT Statement</t>
  </si>
  <si>
    <t>Report Fundamentals</t>
  </si>
  <si>
    <t>Report Design Process</t>
  </si>
  <si>
    <t>Design the Data Model</t>
  </si>
  <si>
    <t>Create a Data Model</t>
  </si>
  <si>
    <t>Design the Layout</t>
  </si>
  <si>
    <t>The Request Page Designer</t>
  </si>
  <si>
    <t>Design the Request Options Page</t>
  </si>
  <si>
    <t>Grouping and Totaling</t>
  </si>
  <si>
    <t>Add Advanced Features</t>
  </si>
  <si>
    <t>XMLport Fundamentals</t>
  </si>
  <si>
    <t>Design XMLports</t>
  </si>
  <si>
    <t>Importing and Exporting Plain Text</t>
  </si>
  <si>
    <t>Using XMLports in C/AL Code</t>
  </si>
  <si>
    <t>Codeunit Fundamentals</t>
  </si>
  <si>
    <t>Design Codeunits</t>
  </si>
  <si>
    <t>Use Codeunits</t>
  </si>
  <si>
    <t>SMTP</t>
  </si>
  <si>
    <t>The DotNetDataType</t>
  </si>
  <si>
    <t>Datatype Mapping and Assignment</t>
  </si>
  <si>
    <t>.NET Framework Interoperability C/AL functions</t>
  </si>
  <si>
    <t>Streaming</t>
  </si>
  <si>
    <t>Query Design</t>
  </si>
  <si>
    <t>Accessing Queries from C/AL</t>
  </si>
  <si>
    <t>Advanced Query Concepts</t>
  </si>
  <si>
    <t>Technical</t>
  </si>
  <si>
    <t>Bifercation of export vs local entries of sales/purchase trans</t>
  </si>
  <si>
    <t>4 hrs</t>
  </si>
  <si>
    <t>1 Hrs</t>
  </si>
  <si>
    <t>Column Labels</t>
  </si>
  <si>
    <t>TBD</t>
  </si>
  <si>
    <t>Count of Topics</t>
  </si>
  <si>
    <t>Phase-1</t>
  </si>
  <si>
    <t>Phase-2</t>
  </si>
  <si>
    <t>Phase-3</t>
  </si>
  <si>
    <t>Analysis</t>
  </si>
  <si>
    <t>Pivot (04) Sheet Renamed as Analysis Sheet</t>
  </si>
  <si>
    <t>Training Topics</t>
  </si>
  <si>
    <t>Topics Covered Sheet Renamed "Training Topics"</t>
  </si>
  <si>
    <t>Tech- C/Side topics added &amp; Status updated in Training Topics</t>
  </si>
  <si>
    <t>Scenarios for Training</t>
  </si>
  <si>
    <t>Schenarios-Trng sheet renamed to "Scenarios for Training"</t>
  </si>
  <si>
    <t>Scenarios to be discussed in Training (14-15-Apr’15)</t>
  </si>
  <si>
    <t>Keep redefining ground rules for better facilation. E.g meaining of customization, parking lot etc.</t>
  </si>
  <si>
    <t>Import Status</t>
  </si>
  <si>
    <t>Data Provided Status</t>
  </si>
  <si>
    <t>GL Account</t>
  </si>
  <si>
    <t>Financial</t>
  </si>
  <si>
    <t>Setup</t>
  </si>
  <si>
    <t>Master</t>
  </si>
  <si>
    <t>Table Group</t>
  </si>
  <si>
    <t>GST 
(Import)</t>
  </si>
  <si>
    <t>TFS-Gift 
(Import)</t>
  </si>
  <si>
    <t>TFS-Food 
(Import)</t>
  </si>
  <si>
    <t>ISKCON 
(Import)</t>
  </si>
  <si>
    <t>Imported</t>
  </si>
  <si>
    <t>No</t>
  </si>
  <si>
    <t>Not Imported</t>
  </si>
  <si>
    <t>??</t>
  </si>
  <si>
    <t>Ref. From</t>
  </si>
  <si>
    <t>Scenario</t>
  </si>
  <si>
    <t>Trainers should do some home works before start the training</t>
  </si>
  <si>
    <t>Buy Developer License</t>
  </si>
  <si>
    <t>Decide Implementation Partner Partner</t>
  </si>
  <si>
    <t>Hire Develop Resource on Payroll</t>
  </si>
  <si>
    <t>Get Master Data Ready</t>
  </si>
  <si>
    <t>Import Master Data Into Testing Env.</t>
  </si>
  <si>
    <t>TaxGroup</t>
  </si>
  <si>
    <t>Training Agenda</t>
  </si>
  <si>
    <t>Phase Deliverables</t>
  </si>
  <si>
    <t>01c</t>
  </si>
  <si>
    <t>01b</t>
  </si>
  <si>
    <t>01a</t>
  </si>
  <si>
    <t>Delivered with Deviation</t>
  </si>
  <si>
    <t>6 Scenarios for Tax Training</t>
  </si>
  <si>
    <t>Same as Scenario 5</t>
  </si>
  <si>
    <t>1. Sales Tax with Sales Order VAT/CST</t>
  </si>
  <si>
    <t>2. Sales Tax with Purchse Order VAT/CST</t>
  </si>
  <si>
    <t>3. Service tax with sales order</t>
  </si>
  <si>
    <t>4. Service tax with purchsae order</t>
  </si>
  <si>
    <t>5. Service Tax+ Sales Tax Sales Order</t>
  </si>
  <si>
    <t>6. Service Tax+ Sales Tax Purchase Order</t>
  </si>
  <si>
    <t>Service Tax/VAT</t>
  </si>
  <si>
    <t>Inter Trust Entries</t>
  </si>
  <si>
    <t>User Story Finalization -Finance</t>
  </si>
  <si>
    <t>User Story Finalization -GST</t>
  </si>
  <si>
    <t>2 Hrs</t>
  </si>
  <si>
    <t>Deapth of the topics was much deeper with scenario discussion.</t>
  </si>
  <si>
    <t>Expectation wrt to the product were defined duruing the training</t>
  </si>
  <si>
    <t>Advance configuration part was not covered.</t>
  </si>
  <si>
    <t>Taxation was summerized before the hands on started</t>
  </si>
  <si>
    <t>Before you start technical handson we must summarize/conceptualization the session at the start and end</t>
  </si>
  <si>
    <t>Speek clear and louder so that people can hear/understand</t>
  </si>
  <si>
    <t>People are open and asking many questions. So more discussion happened.</t>
  </si>
  <si>
    <t>Parking lot systems</t>
  </si>
  <si>
    <t>We were on time wrt to topics and conent</t>
  </si>
  <si>
    <t>Master data upload did not happen within the schedule because of improper planning</t>
  </si>
  <si>
    <t>Proper bio breaks, tea break etc.</t>
  </si>
  <si>
    <t>Lab work did not happen because we did not plan.</t>
  </si>
  <si>
    <t>Training topics need to be shared, read, verified and checked whether you are ok with the agenda.</t>
  </si>
  <si>
    <t>Description</t>
  </si>
  <si>
    <t>Short Name</t>
  </si>
  <si>
    <t>Source</t>
  </si>
  <si>
    <t>SMVD Email 16-Apr-15</t>
  </si>
  <si>
    <t xml:space="preserve">Key users to be identified and mail to be sent to Ayyappa for User ID creations - Apr 16th - This is done </t>
  </si>
  <si>
    <t>Give training to Key Users of Finance - Apr 25th and Gifts &amp; Foods - Apr 30th - Here by training we mean the Key users should get acquainted with the new software and should pass entries as per there regular transactions; For this purpose the core team which got trained initially should develop practical test cases (based on their regular transactions) and train the Key users on these cases.</t>
  </si>
  <si>
    <t>User stories for both Finance and Trade should be completed by Apr 20 th maximum. Ganesh also confirmed that he had been working on this parallely for foods division and he is confident that he can send this by Apr 20th.</t>
  </si>
  <si>
    <t>Provide data if any required further to Srinivas by Apr 18th So that proper test environment would be created.</t>
  </si>
  <si>
    <t>From the customizations listed by Hariprasad - Shrihari for Finance and Ganesh for Trade should finalize those which are minimum required for going live. - Apr 30th</t>
  </si>
  <si>
    <t>Shrihari and Ganesh (along with Yuvaraj from PoV of accounts) jointly should propose both from process and audit point of view the offline documentation standards, i.e., what should be the offline document flow etc. - May 10th</t>
  </si>
  <si>
    <t>Shrihari, Yuvaraj and Basavaraj Doddamani to finalize the data migration / reentry plan from Tally to NAV, for the period 1st Apr 15-31st May 15, since we have received certain import tools from tally to excel, we can see how effectively these can be used</t>
  </si>
  <si>
    <t xml:space="preserve">Use more and more resources available at customersource / manuals </t>
  </si>
  <si>
    <t>User Creation in NAV for Key Users</t>
  </si>
  <si>
    <t>Provide training to key users</t>
  </si>
  <si>
    <t>WBS Dictionary</t>
  </si>
  <si>
    <t>01d</t>
  </si>
  <si>
    <t>Finalize User Stories</t>
  </si>
  <si>
    <t>Prepare and Provide Master Data to Srinivas</t>
  </si>
  <si>
    <t>Decide what to Customize</t>
  </si>
  <si>
    <t>Propose Offline Documentation Standard</t>
  </si>
  <si>
    <t xml:space="preserve">Prepare Tally to NAV Data Migration Plan </t>
  </si>
  <si>
    <t>Make key users aware to use CustomerSource documentation of NAV</t>
  </si>
  <si>
    <t>Data Preperation</t>
  </si>
  <si>
    <t>Provide Master Data to Srinivas</t>
  </si>
  <si>
    <t>Post Phase-2 Training</t>
  </si>
  <si>
    <t>Post Phase-1 Training</t>
  </si>
  <si>
    <t>Internal Trainings</t>
  </si>
  <si>
    <t>Core team explore NAV and familarize more to themselves</t>
  </si>
  <si>
    <t>Provide training to key users (Finance)</t>
  </si>
  <si>
    <t>Provide training to key users (Gift/Food)</t>
  </si>
  <si>
    <t>Accountability</t>
  </si>
  <si>
    <t>Responsibility</t>
  </si>
  <si>
    <t>GNVD</t>
  </si>
  <si>
    <t>Decide what to Customize- Finance</t>
  </si>
  <si>
    <t>Decide what to Customize- Gifts/Foods</t>
  </si>
  <si>
    <t>Ganesh</t>
  </si>
  <si>
    <t>Srihari</t>
  </si>
  <si>
    <t>Insulate trainees from regular business so that they can focus and get most of the subject</t>
  </si>
  <si>
    <t>3 Sheets 01a, 01b, 01c Created</t>
  </si>
  <si>
    <t>Sheet 01d created</t>
  </si>
  <si>
    <t>Version #</t>
  </si>
  <si>
    <t>v0.4</t>
  </si>
  <si>
    <t>v0.5</t>
  </si>
  <si>
    <t>Project Schedule</t>
  </si>
  <si>
    <t>Phase 1 (Training)</t>
  </si>
  <si>
    <t>Phase 2 (Training)</t>
  </si>
  <si>
    <t xml:space="preserve">Implementation </t>
  </si>
  <si>
    <t>Product Roadmap, Release Planning</t>
  </si>
  <si>
    <t>Sprint Planning</t>
  </si>
  <si>
    <t>Sprint 1</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</si>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</sst>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ddd\,\ dd/mmm/yy"/>
    <numFmt numFmtId="166" formatCode="ddd\,dd/mmm/yy"/>
  </numFmts>
  <fonts count="3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Light"/>
      <family val="2"/>
      <scheme val="major"/>
    </font>
    <font>
      <b/>
      <sz val="11"/>
      <color theme="1"/>
      <name val="Calibri Light"/>
      <family val="2"/>
      <scheme val="major"/>
    </font>
    <font>
      <sz val="11"/>
      <name val="Calibri Light"/>
      <family val="2"/>
      <scheme val="major"/>
    </font>
    <font>
      <sz val="11"/>
      <color theme="1"/>
      <name val="Wingdings"/>
      <charset val="2"/>
    </font>
    <font>
      <sz val="11"/>
      <color theme="1"/>
      <name val="Calibri Light"/>
      <family val="2"/>
      <scheme val="major"/>
    </font>
    <font>
      <sz val="11"/>
      <color theme="1"/>
      <name val="Calibri"/>
      <family val="2"/>
      <scheme val="minor"/>
    </font>
    <font>
      <sz val="11"/>
      <color theme="1"/>
      <name val="Calibri Light"/>
      <family val="2"/>
      <scheme val="major"/>
    </font>
    <font>
      <sz val="9"/>
      <color rgb="FF000000"/>
      <name val="Tahoma"/>
      <family val="2"/>
    </font>
    <font>
      <sz val="11.5"/>
      <color theme="1"/>
      <name val="Times New Roman"/>
      <family val="1"/>
    </font>
    <font>
      <sz val="11"/>
      <color theme="1"/>
      <name val="Calibri Light"/>
      <scheme val="major"/>
    </font>
    <font>
      <b/>
      <sz val="11"/>
      <color theme="1"/>
      <name val="Calibri Light"/>
      <scheme val="major"/>
    </font>
    <font>
      <b/>
      <sz val="11"/>
      <name val="Calibri"/>
      <family val="2"/>
      <scheme val="minor"/>
    </font>
    <font>
      <sz val="11"/>
      <name val="Wingdings"/>
      <charset val="2"/>
    </font>
    <font>
      <sz val="16"/>
      <color rgb="FF365F91"/>
      <name val="Cambria"/>
      <family val="1"/>
    </font>
    <font>
      <sz val="9"/>
      <color theme="1"/>
      <name val="Arial"/>
      <family val="2"/>
    </font>
    <font>
      <sz val="7"/>
      <color theme="1"/>
      <name val="Times New Roman"/>
      <family val="1"/>
    </font>
    <font>
      <sz val="9"/>
      <color rgb="FF000000"/>
      <name val="Arial"/>
      <family val="2"/>
    </font>
    <font>
      <sz val="7"/>
      <color rgb="FF000000"/>
      <name val="Times New Roman"/>
      <family val="1"/>
    </font>
    <font>
      <sz val="9"/>
      <color rgb="FFFF0000"/>
      <name val="Arial"/>
      <family val="2"/>
    </font>
    <font>
      <u/>
      <sz val="11"/>
      <color theme="10"/>
      <name val="Calibri"/>
      <family val="2"/>
      <scheme val="minor"/>
    </font>
    <font>
      <sz val="11"/>
      <color rgb="FF000000"/>
      <name val="Calibri"/>
      <family val="2"/>
      <scheme val="minor"/>
    </font>
    <font>
      <sz val="11"/>
      <color rgb="FFFF0000"/>
      <name val="Calibri"/>
      <family val="2"/>
      <scheme val="minor"/>
    </font>
    <font>
      <sz val="10"/>
      <color theme="1"/>
      <name val="Arial"/>
      <family val="2"/>
    </font>
    <font>
      <sz val="10"/>
      <color rgb="FFFF0000"/>
      <name val="Arial"/>
      <family val="2"/>
    </font>
    <font>
      <sz val="10"/>
      <color rgb="FF000000"/>
      <name val="Arial"/>
      <family val="2"/>
    </font>
    <font>
      <b/>
      <sz val="12"/>
      <name val="Calibri"/>
      <family val="2"/>
      <scheme val="minor"/>
    </font>
    <font>
      <sz val="11"/>
      <name val="Calibri"/>
      <family val="2"/>
      <scheme val="minor"/>
    </font>
    <font>
      <sz val="11"/>
      <color theme="1"/>
      <name val="Calibri"/>
      <scheme val="minor"/>
    </font>
  </fonts>
  <fills count="11">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9" tint="0.39997558519241921"/>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9" fontId="8" fillId="0" borderId="0" applyFont="0" applyFill="0" applyBorder="0" applyAlignment="0" applyProtection="0"/>
    <xf numFmtId="0" fontId="22" fillId="0" borderId="0" applyNumberFormat="0" applyFill="0" applyBorder="0" applyAlignment="0" applyProtection="0"/>
  </cellStyleXfs>
  <cellXfs count="174">
    <xf numFmtId="0" fontId="0" fillId="0" borderId="0" xfId="0"/>
    <xf numFmtId="0" fontId="0" fillId="0" borderId="0" xfId="0" applyFont="1" applyAlignme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164" fontId="0" fillId="0" borderId="0" xfId="0" applyNumberFormat="1" applyFont="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vertical="center"/>
    </xf>
    <xf numFmtId="0" fontId="0" fillId="0" borderId="0" xfId="0" applyAlignment="1">
      <alignment horizontal="center" vertical="center"/>
    </xf>
    <xf numFmtId="0" fontId="5" fillId="0" borderId="0" xfId="0" applyFont="1" applyFill="1" applyBorder="1" applyAlignment="1">
      <alignment vertical="center"/>
    </xf>
    <xf numFmtId="0" fontId="0" fillId="0" borderId="0" xfId="0" applyFont="1" applyBorder="1" applyAlignment="1">
      <alignment vertical="center"/>
    </xf>
    <xf numFmtId="0" fontId="0" fillId="0" borderId="0" xfId="0" applyFont="1" applyBorder="1" applyAlignment="1">
      <alignment horizontal="left" vertical="center"/>
    </xf>
    <xf numFmtId="1" fontId="0" fillId="0" borderId="0" xfId="0" applyNumberFormat="1" applyFont="1"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2"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NumberFormat="1" applyFont="1" applyBorder="1" applyAlignment="1">
      <alignment horizontal="center" vertical="center"/>
    </xf>
    <xf numFmtId="0" fontId="6" fillId="0" borderId="0" xfId="0" applyFont="1" applyBorder="1" applyAlignment="1">
      <alignment horizontal="center" vertical="center"/>
    </xf>
    <xf numFmtId="0" fontId="1" fillId="2" borderId="1" xfId="0" applyFont="1" applyFill="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vertical="center"/>
    </xf>
    <xf numFmtId="18"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0" xfId="0" applyFont="1" applyFill="1" applyBorder="1" applyAlignment="1">
      <alignment horizontal="center" vertical="center"/>
    </xf>
    <xf numFmtId="164" fontId="1" fillId="0" borderId="0" xfId="0" applyNumberFormat="1" applyFont="1"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xf>
    <xf numFmtId="18"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164" fontId="8" fillId="0" borderId="0" xfId="0" applyNumberFormat="1" applyFont="1" applyAlignment="1">
      <alignment horizontal="center" vertical="center"/>
    </xf>
    <xf numFmtId="0" fontId="10" fillId="0" borderId="0" xfId="0" applyFont="1" applyAlignment="1">
      <alignment vertical="center" wrapText="1"/>
    </xf>
    <xf numFmtId="0" fontId="14" fillId="3" borderId="0" xfId="0" applyFont="1" applyFill="1" applyBorder="1" applyAlignment="1">
      <alignment horizontal="center" vertical="center"/>
    </xf>
    <xf numFmtId="0" fontId="15" fillId="3" borderId="0" xfId="0" applyFont="1" applyFill="1" applyBorder="1" applyAlignment="1">
      <alignment horizontal="center" vertical="center"/>
    </xf>
    <xf numFmtId="0" fontId="0" fillId="0" borderId="1" xfId="0" applyBorder="1"/>
    <xf numFmtId="0" fontId="0" fillId="4" borderId="0" xfId="0" applyFill="1"/>
    <xf numFmtId="0" fontId="0" fillId="5" borderId="1" xfId="0" applyFill="1" applyBorder="1"/>
    <xf numFmtId="9" fontId="0" fillId="5" borderId="1" xfId="1" applyFont="1" applyFill="1" applyBorder="1"/>
    <xf numFmtId="18"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Fill="1" applyBorder="1" applyAlignment="1">
      <alignment horizontal="left" vertical="top"/>
    </xf>
    <xf numFmtId="0" fontId="7" fillId="0" borderId="0" xfId="0" applyFont="1" applyFill="1" applyBorder="1" applyAlignment="1">
      <alignment horizontal="left" vertical="top"/>
    </xf>
    <xf numFmtId="0" fontId="5" fillId="0" borderId="0" xfId="0" applyFont="1" applyFill="1" applyBorder="1" applyAlignment="1">
      <alignment horizontal="left" vertical="top"/>
    </xf>
    <xf numFmtId="0" fontId="9" fillId="0" borderId="0" xfId="0" applyFont="1" applyFill="1" applyBorder="1" applyAlignment="1">
      <alignment horizontal="left" vertical="top"/>
    </xf>
    <xf numFmtId="0" fontId="3" fillId="0" borderId="0" xfId="0" applyFont="1" applyFill="1" applyAlignment="1">
      <alignment horizontal="left" vertical="top"/>
    </xf>
    <xf numFmtId="0" fontId="4" fillId="0" borderId="0" xfId="0" applyFont="1" applyFill="1" applyBorder="1" applyAlignment="1">
      <alignment horizontal="left" vertical="top"/>
    </xf>
    <xf numFmtId="0" fontId="10" fillId="0" borderId="0" xfId="0" applyFont="1" applyAlignment="1">
      <alignment horizontal="left" vertical="top"/>
    </xf>
    <xf numFmtId="0" fontId="0" fillId="0" borderId="0" xfId="0" applyAlignment="1">
      <alignment horizontal="left" vertical="top"/>
    </xf>
    <xf numFmtId="0" fontId="0" fillId="0" borderId="0" xfId="0" applyNumberFormat="1"/>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165" fontId="12" fillId="0" borderId="0" xfId="0" applyNumberFormat="1" applyFont="1" applyFill="1" applyBorder="1" applyAlignment="1">
      <alignment horizontal="left" vertical="top"/>
    </xf>
    <xf numFmtId="0" fontId="12" fillId="0" borderId="0" xfId="0" applyFont="1" applyFill="1" applyBorder="1" applyAlignment="1">
      <alignment horizontal="left" vertical="top"/>
    </xf>
    <xf numFmtId="0" fontId="16" fillId="0" borderId="0" xfId="0" applyFont="1" applyAlignment="1">
      <alignment horizontal="center" vertical="center"/>
    </xf>
    <xf numFmtId="15" fontId="0" fillId="0" borderId="1" xfId="0" applyNumberFormat="1" applyBorder="1"/>
    <xf numFmtId="0" fontId="22" fillId="0" borderId="1" xfId="2" applyBorder="1"/>
    <xf numFmtId="15" fontId="0" fillId="0" borderId="1" xfId="0" applyNumberFormat="1" applyFont="1" applyBorder="1" applyAlignment="1">
      <alignment vertical="center"/>
    </xf>
    <xf numFmtId="0" fontId="22" fillId="0" borderId="1" xfId="2" quotePrefix="1" applyBorder="1"/>
    <xf numFmtId="0" fontId="23" fillId="0" borderId="0" xfId="0" applyFont="1" applyAlignment="1">
      <alignment horizontal="left" vertical="center"/>
    </xf>
    <xf numFmtId="0" fontId="0" fillId="3" borderId="1" xfId="0" applyFill="1" applyBorder="1" applyAlignment="1">
      <alignment vertical="center"/>
    </xf>
    <xf numFmtId="0" fontId="0" fillId="4" borderId="1" xfId="0" applyFill="1" applyBorder="1" applyAlignment="1">
      <alignment vertical="center"/>
    </xf>
    <xf numFmtId="0" fontId="17"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21" fillId="0" borderId="1" xfId="0" applyFont="1" applyBorder="1" applyAlignment="1">
      <alignment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center" wrapText="1" indent="8"/>
    </xf>
    <xf numFmtId="0" fontId="17" fillId="0" borderId="1" xfId="0" applyFont="1" applyBorder="1" applyAlignment="1">
      <alignment vertical="center" wrapText="1"/>
    </xf>
    <xf numFmtId="0" fontId="19" fillId="6" borderId="1" xfId="0" applyFont="1" applyFill="1" applyBorder="1" applyAlignment="1">
      <alignment vertical="center"/>
    </xf>
    <xf numFmtId="0" fontId="19" fillId="6" borderId="1" xfId="0" applyFont="1" applyFill="1" applyBorder="1" applyAlignment="1">
      <alignment vertical="center" wrapText="1"/>
    </xf>
    <xf numFmtId="0" fontId="19" fillId="0" borderId="1" xfId="0" applyFont="1" applyBorder="1" applyAlignment="1">
      <alignment vertical="center" wrapText="1"/>
    </xf>
    <xf numFmtId="0" fontId="2" fillId="7" borderId="0" xfId="0" applyFont="1" applyFill="1"/>
    <xf numFmtId="0" fontId="2" fillId="7" borderId="0" xfId="0" applyFont="1" applyFill="1" applyBorder="1" applyAlignment="1">
      <alignment vertical="center"/>
    </xf>
    <xf numFmtId="0" fontId="0" fillId="9" borderId="1" xfId="0" applyFont="1" applyFill="1" applyBorder="1"/>
    <xf numFmtId="0" fontId="24" fillId="0" borderId="1" xfId="0" applyFont="1" applyBorder="1"/>
    <xf numFmtId="0" fontId="17" fillId="0" borderId="7" xfId="0" applyFont="1" applyBorder="1" applyAlignment="1">
      <alignment horizontal="justify" vertical="center"/>
    </xf>
    <xf numFmtId="0" fontId="17" fillId="0" borderId="7" xfId="0" applyFont="1" applyBorder="1" applyAlignment="1">
      <alignment horizontal="left" vertical="center" wrapText="1" indent="2"/>
    </xf>
    <xf numFmtId="0" fontId="17" fillId="0" borderId="7" xfId="0" applyFont="1" applyBorder="1" applyAlignment="1">
      <alignment horizontal="justify" vertical="center" wrapText="1"/>
    </xf>
    <xf numFmtId="0" fontId="18" fillId="0" borderId="7" xfId="0" applyFont="1" applyBorder="1" applyAlignment="1">
      <alignment horizontal="justify" vertical="center" wrapText="1"/>
    </xf>
    <xf numFmtId="0" fontId="16" fillId="0" borderId="7" xfId="0" applyFont="1" applyBorder="1" applyAlignment="1">
      <alignment horizontal="center" vertical="center"/>
    </xf>
    <xf numFmtId="0" fontId="19" fillId="6" borderId="7" xfId="0" applyFont="1" applyFill="1" applyBorder="1" applyAlignment="1">
      <alignment vertical="center"/>
    </xf>
    <xf numFmtId="0" fontId="19" fillId="0" borderId="7" xfId="0" applyFont="1" applyBorder="1" applyAlignment="1">
      <alignment horizontal="left" vertical="center" wrapText="1"/>
    </xf>
    <xf numFmtId="0" fontId="25" fillId="0" borderId="1" xfId="0" applyFont="1" applyBorder="1" applyAlignment="1">
      <alignment horizontal="justify" vertical="center" wrapText="1"/>
    </xf>
    <xf numFmtId="0" fontId="26" fillId="0" borderId="6" xfId="0" applyFont="1" applyBorder="1" applyAlignment="1">
      <alignment horizontal="justify" vertical="center" wrapText="1"/>
    </xf>
    <xf numFmtId="0" fontId="25" fillId="0" borderId="1" xfId="0" applyFont="1" applyBorder="1" applyAlignment="1">
      <alignment horizontal="left" vertical="center" wrapText="1"/>
    </xf>
    <xf numFmtId="0" fontId="25" fillId="0" borderId="1" xfId="0" applyFont="1" applyBorder="1" applyAlignment="1">
      <alignment wrapText="1"/>
    </xf>
    <xf numFmtId="0" fontId="25" fillId="0" borderId="1" xfId="0" applyFont="1" applyBorder="1"/>
    <xf numFmtId="0" fontId="0" fillId="0" borderId="1" xfId="0" applyFill="1" applyBorder="1"/>
    <xf numFmtId="0" fontId="19" fillId="0" borderId="1" xfId="0" applyFont="1" applyFill="1" applyBorder="1" applyAlignment="1">
      <alignment horizontal="left" vertical="center" wrapText="1"/>
    </xf>
    <xf numFmtId="0" fontId="19" fillId="0" borderId="1" xfId="0" applyFont="1" applyFill="1" applyBorder="1" applyAlignment="1">
      <alignment vertical="center" wrapText="1"/>
    </xf>
    <xf numFmtId="0" fontId="2" fillId="8" borderId="1" xfId="0" applyFont="1" applyFill="1" applyBorder="1"/>
    <xf numFmtId="0" fontId="2" fillId="9" borderId="1" xfId="0" applyFont="1" applyFill="1" applyBorder="1"/>
    <xf numFmtId="0" fontId="2" fillId="9" borderId="7" xfId="0" applyFont="1" applyFill="1" applyBorder="1"/>
    <xf numFmtId="0" fontId="0" fillId="0" borderId="7" xfId="0" applyBorder="1"/>
    <xf numFmtId="0" fontId="2" fillId="7" borderId="0" xfId="0" applyFont="1" applyFill="1" applyAlignment="1">
      <alignment horizontal="center"/>
    </xf>
    <xf numFmtId="0" fontId="0" fillId="9" borderId="1" xfId="0" applyFill="1" applyBorder="1"/>
    <xf numFmtId="0" fontId="0" fillId="0" borderId="0" xfId="0" applyFont="1" applyAlignment="1">
      <alignment vertical="center" wrapText="1"/>
    </xf>
    <xf numFmtId="0" fontId="2" fillId="0" borderId="0" xfId="0" applyFont="1" applyFill="1" applyAlignment="1">
      <alignment horizontal="center" vertical="top" wrapText="1"/>
    </xf>
    <xf numFmtId="0" fontId="0" fillId="0" borderId="0" xfId="0" applyFont="1" applyAlignment="1">
      <alignment horizontal="center" vertical="top" wrapText="1"/>
    </xf>
    <xf numFmtId="0" fontId="2" fillId="0" borderId="0" xfId="0" applyFont="1" applyFill="1" applyAlignment="1">
      <alignment horizontal="left" vertical="top" wrapText="1"/>
    </xf>
    <xf numFmtId="0" fontId="0" fillId="0" borderId="0" xfId="0" applyFont="1" applyAlignment="1">
      <alignment horizontal="left" vertical="top" wrapText="1"/>
    </xf>
    <xf numFmtId="0" fontId="10" fillId="0" borderId="0" xfId="0" applyFont="1" applyAlignment="1">
      <alignment horizontal="left" vertical="top" wrapText="1"/>
    </xf>
    <xf numFmtId="166" fontId="0" fillId="0" borderId="0" xfId="0" applyNumberFormat="1"/>
    <xf numFmtId="166" fontId="0" fillId="0" borderId="0" xfId="0" applyNumberFormat="1" applyAlignment="1">
      <alignment horizontal="center"/>
    </xf>
    <xf numFmtId="0" fontId="26" fillId="0" borderId="1" xfId="0" applyFont="1" applyBorder="1" applyAlignment="1">
      <alignment horizontal="justify" vertical="center" wrapText="1"/>
    </xf>
    <xf numFmtId="165" fontId="3" fillId="0" borderId="0" xfId="0" applyNumberFormat="1" applyFont="1" applyFill="1" applyBorder="1" applyAlignment="1">
      <alignment horizontal="left" vertical="top"/>
    </xf>
    <xf numFmtId="14" fontId="0" fillId="0" borderId="0" xfId="0" applyNumberFormat="1" applyAlignment="1">
      <alignment horizontal="left" indent="1"/>
    </xf>
    <xf numFmtId="0" fontId="3" fillId="0" borderId="8" xfId="0" applyFont="1" applyBorder="1" applyAlignment="1">
      <alignment horizontal="left" vertical="top"/>
    </xf>
    <xf numFmtId="0" fontId="0" fillId="10" borderId="1" xfId="0" applyFill="1" applyBorder="1" applyAlignment="1">
      <alignment horizontal="center"/>
    </xf>
    <xf numFmtId="0" fontId="28" fillId="0" borderId="9" xfId="0" applyFont="1" applyFill="1" applyBorder="1"/>
    <xf numFmtId="0" fontId="28" fillId="0" borderId="4" xfId="0" applyFont="1" applyFill="1" applyBorder="1"/>
    <xf numFmtId="0" fontId="28" fillId="0" borderId="4" xfId="0" applyFont="1" applyFill="1" applyBorder="1" applyAlignment="1">
      <alignment horizontal="center"/>
    </xf>
    <xf numFmtId="0" fontId="28" fillId="0" borderId="4" xfId="0" applyFont="1" applyFill="1" applyBorder="1" applyAlignment="1">
      <alignment wrapText="1"/>
    </xf>
    <xf numFmtId="0" fontId="28" fillId="0" borderId="11" xfId="0" applyFont="1" applyFill="1" applyBorder="1" applyAlignment="1">
      <alignment wrapText="1"/>
    </xf>
    <xf numFmtId="0" fontId="29" fillId="0" borderId="7" xfId="0" applyFont="1" applyFill="1" applyBorder="1"/>
    <xf numFmtId="0" fontId="29" fillId="0" borderId="1" xfId="0" applyFont="1" applyFill="1" applyBorder="1"/>
    <xf numFmtId="14" fontId="29" fillId="0" borderId="1" xfId="0" applyNumberFormat="1" applyFont="1" applyFill="1" applyBorder="1"/>
    <xf numFmtId="0" fontId="29" fillId="0" borderId="6" xfId="0" applyFont="1" applyFill="1" applyBorder="1"/>
    <xf numFmtId="0" fontId="28" fillId="0" borderId="1" xfId="0" applyFont="1" applyFill="1" applyBorder="1" applyAlignment="1"/>
    <xf numFmtId="0" fontId="29" fillId="0" borderId="12" xfId="0" applyFont="1" applyFill="1" applyBorder="1"/>
    <xf numFmtId="0" fontId="29" fillId="0" borderId="3" xfId="0" applyFont="1" applyFill="1" applyBorder="1"/>
    <xf numFmtId="14" fontId="29" fillId="0" borderId="3" xfId="0" applyNumberFormat="1" applyFont="1" applyFill="1" applyBorder="1"/>
    <xf numFmtId="0" fontId="29" fillId="0" borderId="10" xfId="0" applyFont="1" applyFill="1" applyBorder="1"/>
    <xf numFmtId="0" fontId="19" fillId="0" borderId="1" xfId="0" applyFont="1" applyBorder="1" applyAlignment="1">
      <alignment horizontal="left" vertical="center" wrapText="1"/>
    </xf>
    <xf numFmtId="0" fontId="30" fillId="0" borderId="0" xfId="0" applyFont="1" applyAlignment="1">
      <alignment vertical="center"/>
    </xf>
    <xf numFmtId="0" fontId="30" fillId="0" borderId="0" xfId="0" applyFont="1" applyFill="1" applyBorder="1" applyAlignment="1">
      <alignment horizontal="center" vertical="center" wrapText="1"/>
    </xf>
    <xf numFmtId="164" fontId="30" fillId="0" borderId="0" xfId="0" applyNumberFormat="1" applyFont="1" applyFill="1" applyBorder="1" applyAlignment="1">
      <alignment horizontal="center" vertical="center"/>
    </xf>
    <xf numFmtId="0" fontId="0" fillId="7" borderId="0" xfId="0" applyFont="1" applyFill="1" applyAlignment="1">
      <alignment horizontal="center" vertical="center"/>
    </xf>
    <xf numFmtId="164" fontId="0" fillId="7" borderId="0" xfId="0" applyNumberFormat="1" applyFont="1" applyFill="1" applyAlignment="1">
      <alignment horizontal="center" vertical="center" wrapText="1"/>
    </xf>
    <xf numFmtId="0" fontId="30" fillId="0" borderId="0" xfId="0" applyFont="1" applyFill="1" applyAlignment="1">
      <alignment horizontal="left" vertical="center" wrapText="1" indent="2"/>
    </xf>
    <xf numFmtId="0" fontId="2" fillId="0" borderId="0" xfId="0" applyFont="1" applyFill="1" applyBorder="1" applyAlignment="1">
      <alignment vertical="center" wrapText="1"/>
    </xf>
    <xf numFmtId="0" fontId="0" fillId="0" borderId="0" xfId="0" applyFont="1" applyFill="1" applyBorder="1" applyAlignment="1">
      <alignment horizontal="left" vertical="center" wrapText="1" indent="2"/>
    </xf>
    <xf numFmtId="0" fontId="0" fillId="0" borderId="0" xfId="0" applyFont="1" applyAlignment="1">
      <alignment horizontal="center" vertical="top"/>
    </xf>
    <xf numFmtId="166" fontId="0" fillId="0" borderId="0" xfId="0" applyNumberFormat="1" applyAlignment="1">
      <alignment horizontal="center" vertical="top"/>
    </xf>
    <xf numFmtId="9" fontId="0" fillId="0" borderId="0" xfId="0" applyNumberFormat="1" applyFont="1" applyAlignment="1">
      <alignment horizontal="center" vertical="top"/>
    </xf>
    <xf numFmtId="0" fontId="0" fillId="0" borderId="0" xfId="0" applyFont="1" applyAlignment="1">
      <alignment horizontal="left" vertical="center"/>
    </xf>
    <xf numFmtId="0" fontId="30" fillId="0" borderId="0" xfId="0" applyFont="1" applyFill="1" applyAlignment="1">
      <alignment horizontal="center" vertical="center" wrapText="1"/>
    </xf>
    <xf numFmtId="164" fontId="30" fillId="0" borderId="0" xfId="0" applyNumberFormat="1" applyFont="1" applyFill="1" applyAlignment="1">
      <alignment horizontal="center" vertical="center"/>
    </xf>
    <xf numFmtId="0" fontId="2" fillId="7" borderId="0" xfId="0" applyFont="1" applyFill="1" applyAlignment="1">
      <alignment horizontal="center" vertical="center"/>
    </xf>
    <xf numFmtId="0" fontId="2" fillId="7" borderId="5" xfId="0" applyFont="1" applyFill="1" applyBorder="1" applyAlignment="1">
      <alignment horizontal="center" vertical="center"/>
    </xf>
    <xf numFmtId="18"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0" fontId="4" fillId="7" borderId="0" xfId="0" applyFont="1" applyFill="1" applyBorder="1" applyAlignment="1">
      <alignment horizontal="center" vertical="top"/>
    </xf>
    <xf numFmtId="0" fontId="2" fillId="7" borderId="0" xfId="0" applyFont="1" applyFill="1" applyAlignment="1">
      <alignment horizontal="center"/>
    </xf>
    <xf numFmtId="0" fontId="0" fillId="10" borderId="1" xfId="0" applyFill="1" applyBorder="1" applyAlignment="1">
      <alignment horizontal="center"/>
    </xf>
    <xf numFmtId="0" fontId="0" fillId="3" borderId="1" xfId="0" applyFill="1" applyBorder="1" applyAlignment="1">
      <alignment horizontal="center"/>
    </xf>
    <xf numFmtId="0" fontId="0" fillId="7" borderId="6" xfId="0" applyFill="1" applyBorder="1" applyAlignment="1">
      <alignment horizontal="center"/>
    </xf>
    <xf numFmtId="0" fontId="0" fillId="7" borderId="13" xfId="0" applyFill="1" applyBorder="1" applyAlignment="1">
      <alignment horizontal="center"/>
    </xf>
    <xf numFmtId="0" fontId="0" fillId="7" borderId="7" xfId="0" applyFill="1" applyBorder="1" applyAlignment="1">
      <alignment horizontal="center"/>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xf>
    <xf numFmtId="0" fontId="30" fillId="0" borderId="0" xfId="0" applyFont="1" applyFill="1" applyAlignment="1">
      <alignment vertical="center" wrapText="1"/>
    </xf>
    <xf numFmtId="0" fontId="30" fillId="0" borderId="0" xfId="0" applyFont="1" applyFill="1" applyAlignment="1">
      <alignment horizontal="left" vertical="center" wrapText="1" indent="4"/>
    </xf>
    <xf numFmtId="0" fontId="2" fillId="0" borderId="0" xfId="0" applyFont="1" applyFill="1" applyAlignment="1">
      <alignment horizontal="left" vertical="center" wrapText="1" indent="2"/>
    </xf>
    <xf numFmtId="0" fontId="0" fillId="0" borderId="0" xfId="0" applyFont="1" applyFill="1" applyAlignment="1">
      <alignment vertical="center" wrapTex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xf>
    <xf numFmtId="0" fontId="0" fillId="0" borderId="0" xfId="0" applyFont="1" applyFill="1" applyAlignment="1">
      <alignment horizontal="left" vertical="center" wrapText="1" indent="2"/>
    </xf>
    <xf numFmtId="0" fontId="0" fillId="0" borderId="0" xfId="0" applyFont="1" applyFill="1" applyAlignment="1">
      <alignment horizontal="left" vertical="center" wrapText="1" indent="4"/>
    </xf>
    <xf numFmtId="15" fontId="0" fillId="4" borderId="1" xfId="0" applyNumberFormat="1" applyFill="1" applyBorder="1" applyAlignment="1">
      <alignment vertical="center"/>
    </xf>
    <xf numFmtId="15" fontId="0" fillId="0" borderId="1" xfId="0" applyNumberFormat="1" applyBorder="1" applyAlignment="1">
      <alignment vertical="center"/>
    </xf>
    <xf numFmtId="0" fontId="0" fillId="0" borderId="14" xfId="0" applyFill="1" applyBorder="1"/>
    <xf numFmtId="0" fontId="1" fillId="7" borderId="0" xfId="0" applyFont="1" applyFill="1"/>
    <xf numFmtId="0" fontId="2" fillId="0" borderId="0" xfId="0" applyFont="1" applyFill="1" applyAlignment="1">
      <alignment vertical="center" wrapText="1"/>
    </xf>
  </cellXfs>
  <cellStyles count="3">
    <cellStyle name="Hyperlink" xfId="2" builtinId="8"/>
    <cellStyle name="Normal" xfId="0" builtinId="0"/>
    <cellStyle name="Percent" xfId="1" builtinId="5"/>
  </cellStyles>
  <dxfs count="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2"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auto="1"/>
        <name val="Calibri"/>
        <scheme val="minor"/>
      </font>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Calibri"/>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Light"/>
        <scheme val="maj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Light"/>
        <scheme val="major"/>
      </font>
      <numFmt numFmtId="165" formatCode="ddd\,\ dd/mmm/yy"/>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Light"/>
        <scheme val="major"/>
      </font>
      <numFmt numFmtId="165" formatCode="ddd\,\ dd/mmm/yy"/>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theme="1"/>
        <name val="Calibri Light"/>
        <scheme val="maj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border outline="0">
        <bottom style="thin">
          <color indexed="64"/>
        </bottom>
      </border>
    </dxf>
    <dxf>
      <font>
        <strike val="0"/>
        <outline val="0"/>
        <shadow val="0"/>
        <u val="none"/>
        <vertAlign val="baseline"/>
        <sz val="11"/>
        <color theme="1"/>
        <name val="Calibri Light"/>
        <scheme val="major"/>
      </font>
      <fill>
        <patternFill patternType="none">
          <fgColor indexed="64"/>
          <bgColor auto="1"/>
        </patternFill>
      </fill>
      <alignment horizontal="left" vertical="top" textRotation="0" indent="0" justifyLastLine="0" shrinkToFit="0" readingOrder="0"/>
    </dxf>
    <dxf>
      <font>
        <b/>
        <i val="0"/>
        <strike val="0"/>
        <condense val="0"/>
        <extend val="0"/>
        <outline val="0"/>
        <shadow val="0"/>
        <u val="none"/>
        <vertAlign val="baseline"/>
        <sz val="11"/>
        <color theme="1"/>
        <name val="Calibri Light"/>
        <scheme val="maj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Wingdings"/>
        <scheme val="none"/>
      </font>
      <alignment horizontal="center" vertical="center" textRotation="0" wrapText="0" indent="0" justifyLastLine="0" shrinkToFit="0" readingOrder="0"/>
    </dxf>
    <dxf>
      <font>
        <strike val="0"/>
        <outline val="0"/>
        <shadow val="0"/>
        <u val="none"/>
        <vertAlign val="baseline"/>
        <sz val="11"/>
        <color theme="1"/>
        <name val="Wingdings"/>
        <scheme val="none"/>
      </font>
      <alignment horizontal="center" vertical="center" textRotation="0" wrapText="0" indent="0" justifyLastLine="0" shrinkToFit="0" readingOrder="0"/>
    </dxf>
    <dxf>
      <font>
        <strike val="0"/>
        <outline val="0"/>
        <shadow val="0"/>
        <u val="none"/>
        <vertAlign val="baseline"/>
        <sz val="11"/>
        <color theme="1"/>
        <name val="Wingdings"/>
        <scheme val="none"/>
      </font>
      <alignment horizontal="center" vertical="center" textRotation="0" wrapText="0" indent="0" justifyLastLine="0" shrinkToFit="0" readingOrder="0"/>
    </dxf>
    <dxf>
      <font>
        <strike val="0"/>
        <outline val="0"/>
        <shadow val="0"/>
        <u val="none"/>
        <vertAlign val="baseline"/>
        <sz val="11"/>
        <color auto="1"/>
        <name val="Wingdings"/>
        <scheme val="none"/>
      </font>
      <fill>
        <patternFill patternType="solid">
          <fgColor indexed="64"/>
          <bgColor rgb="FFFFFF00"/>
        </patternFill>
      </fill>
      <alignment horizontal="center" vertical="center"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FFFF00"/>
        </patternFill>
      </fill>
      <alignment horizontal="general" vertical="center"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FFFF00"/>
        </patternFill>
      </fill>
      <alignment horizontal="general" vertical="center"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FFFF00"/>
        </patternFill>
      </fill>
      <alignment horizontal="center" vertical="center" textRotation="0" wrapText="0" indent="0" justifyLastLine="0" shrinkToFit="0" readingOrder="0"/>
    </dxf>
    <dxf>
      <font>
        <strike val="0"/>
        <outline val="0"/>
        <shadow val="0"/>
        <u val="none"/>
        <vertAlign val="baseline"/>
        <sz val="11"/>
        <color theme="1"/>
        <name val="Calibri"/>
        <scheme val="minor"/>
      </font>
      <alignment horizontal="left" vertical="center" textRotation="0" wrapText="0" indent="0" justifyLastLine="0" shrinkToFit="0" readingOrder="0"/>
    </dxf>
    <dxf>
      <font>
        <strike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alignment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rgb="FF92D050"/>
        </patternFill>
      </fill>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109.58295625" createdVersion="5" refreshedVersion="5" minRefreshableVersion="3" recordCount="468">
  <cacheSource type="worksheet">
    <worksheetSource ref="B2:H470" sheet="05"/>
  </cacheSource>
  <cacheFields count="7">
    <cacheField name="Course" numFmtId="0">
      <sharedItems/>
    </cacheField>
    <cacheField name="Module" numFmtId="0">
      <sharedItems/>
    </cacheField>
    <cacheField name="Topics" numFmtId="0">
      <sharedItems/>
    </cacheField>
    <cacheField name="Phase" numFmtId="0">
      <sharedItems containsMixedTypes="1" containsNumber="1" containsInteger="1" minValue="1" maxValue="3" count="7">
        <s v="Phase-1"/>
        <s v="Phase-2"/>
        <s v="NA"/>
        <s v="Phase-3"/>
        <n v="3" u="1"/>
        <n v="2" u="1"/>
        <n v="1" u="1"/>
      </sharedItems>
    </cacheField>
    <cacheField name="Day" numFmtId="0">
      <sharedItems containsBlank="1"/>
    </cacheField>
    <cacheField name="Status" numFmtId="0">
      <sharedItems containsBlank="1" count="5">
        <s v="Completed"/>
        <s v="Parked"/>
        <m/>
        <s v="Not Applicable"/>
        <s v="Remove this"/>
      </sharedItems>
    </cacheField>
    <cacheField name="(Re) Planned _x000a_Date" numFmtId="0">
      <sharedItems containsDate="1" containsBlank="1" containsMixedTypes="1" minDate="2015-03-17T00:00:00" maxDate="2015-04-16T00:00:00" count="11">
        <d v="2015-03-17T00:00:00"/>
        <d v="2015-03-18T00:00:00"/>
        <d v="2015-03-19T00:00:00"/>
        <d v="2015-03-20T00:00:00"/>
        <d v="2015-04-09T00:00:00"/>
        <d v="2015-04-15T00:00:00"/>
        <d v="2015-04-13T00:00:00"/>
        <d v="2015-04-14T00:00:00"/>
        <m/>
        <s v="TBD"/>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8">
  <r>
    <s v="Finance Essentials"/>
    <s v="Chart of Accounts"/>
    <s v="Chart of Accounts Overview"/>
    <x v="0"/>
    <s v="Day-01"/>
    <x v="0"/>
    <x v="0"/>
  </r>
  <r>
    <s v="Finance Essentials"/>
    <s v="Chart of Accounts"/>
    <s v="G/L Account Card"/>
    <x v="0"/>
    <s v="Day-01"/>
    <x v="0"/>
    <x v="0"/>
  </r>
  <r>
    <s v="Finance Essentials"/>
    <s v="Finance Management Setup"/>
    <s v="General Ledger Setup"/>
    <x v="0"/>
    <s v="Day-01"/>
    <x v="0"/>
    <x v="0"/>
  </r>
  <r>
    <s v="Finance Essentials"/>
    <s v="Finance Management Setup"/>
    <s v="Accounting Periods"/>
    <x v="0"/>
    <s v="Day-01"/>
    <x v="0"/>
    <x v="0"/>
  </r>
  <r>
    <s v="Fixed Assets"/>
    <s v="Fixed Assets Setup"/>
    <s v="Fixed Assets Overview"/>
    <x v="0"/>
    <s v="Day-02"/>
    <x v="0"/>
    <x v="1"/>
  </r>
  <r>
    <s v="Trade"/>
    <s v="Analysis and Reporting"/>
    <s v="Sales and Purchase Budgets"/>
    <x v="0"/>
    <s v="Day-02"/>
    <x v="0"/>
    <x v="1"/>
  </r>
  <r>
    <s v="Trade"/>
    <s v="Assembly Management"/>
    <s v="Reservations and Item Tracking"/>
    <x v="0"/>
    <s v="Day-02"/>
    <x v="0"/>
    <x v="1"/>
  </r>
  <r>
    <s v="Trade"/>
    <s v="Customer Service Features"/>
    <s v="Item Substitutions"/>
    <x v="0"/>
    <s v="Day-02"/>
    <x v="0"/>
    <x v="1"/>
  </r>
  <r>
    <s v="Trade"/>
    <s v="Customer Service Features"/>
    <s v="Item Cross References"/>
    <x v="0"/>
    <s v="Day-02"/>
    <x v="0"/>
    <x v="1"/>
  </r>
  <r>
    <s v="Trade"/>
    <s v="Item Charges"/>
    <s v="Sales Item Charges"/>
    <x v="0"/>
    <s v="Day-02"/>
    <x v="0"/>
    <x v="1"/>
  </r>
  <r>
    <s v="Trade"/>
    <s v="Purchase Order Management"/>
    <s v="Manage Purchase Transactions"/>
    <x v="0"/>
    <s v="Day-02"/>
    <x v="0"/>
    <x v="1"/>
  </r>
  <r>
    <s v="Trade"/>
    <s v="Purchase Order Management"/>
    <s v="Purchase Prices and Discounts"/>
    <x v="0"/>
    <s v="Day-02"/>
    <x v="0"/>
    <x v="1"/>
  </r>
  <r>
    <s v="Trade"/>
    <s v="Purchase Order Management"/>
    <s v="Purchase Prices"/>
    <x v="0"/>
    <s v="Day-02"/>
    <x v="0"/>
    <x v="1"/>
  </r>
  <r>
    <s v="Trade"/>
    <s v="Purchase Order Management"/>
    <s v="Invoice and Line Discounts"/>
    <x v="0"/>
    <s v="Day-02"/>
    <x v="0"/>
    <x v="1"/>
  </r>
  <r>
    <s v="Trade"/>
    <s v="Requisition Management"/>
    <s v="Requisition Management Setup"/>
    <x v="0"/>
    <s v="Day-02"/>
    <x v="0"/>
    <x v="1"/>
  </r>
  <r>
    <s v="Trade"/>
    <s v="Requisition Management"/>
    <s v="Requisition Worksheet"/>
    <x v="0"/>
    <s v="Day-02"/>
    <x v="0"/>
    <x v="1"/>
  </r>
  <r>
    <s v="Trade"/>
    <s v="Returns Managements"/>
    <s v="Manage Customer Returns"/>
    <x v="0"/>
    <s v="Day-02"/>
    <x v="0"/>
    <x v="1"/>
  </r>
  <r>
    <s v="Trade"/>
    <s v="Sales Order Management"/>
    <s v="Set Up Sales Order Management"/>
    <x v="0"/>
    <s v="Day-02"/>
    <x v="0"/>
    <x v="1"/>
  </r>
  <r>
    <s v="Trade"/>
    <s v="Sales Order Management"/>
    <s v="Manage Sales Transactions"/>
    <x v="0"/>
    <s v="Day-02"/>
    <x v="0"/>
    <x v="1"/>
  </r>
  <r>
    <s v="Trade"/>
    <s v="Sales Order Management"/>
    <s v="Item Reservation"/>
    <x v="0"/>
    <s v="Day-02"/>
    <x v="0"/>
    <x v="1"/>
  </r>
  <r>
    <s v="Trade"/>
    <s v="Sales Order Management"/>
    <s v="Posting Orders"/>
    <x v="0"/>
    <s v="Day-02"/>
    <x v="0"/>
    <x v="1"/>
  </r>
  <r>
    <s v="Trade"/>
    <s v="Sales Prices and Discounts"/>
    <s v="Sales Prices"/>
    <x v="0"/>
    <s v="Day-02"/>
    <x v="0"/>
    <x v="1"/>
  </r>
  <r>
    <s v="Trade"/>
    <s v="Sales Prices and Discounts"/>
    <s v="Maintain Sales Prices"/>
    <x v="0"/>
    <s v="Day-02"/>
    <x v="0"/>
    <x v="1"/>
  </r>
  <r>
    <s v="Trade"/>
    <s v="Sales Prices and Discounts"/>
    <s v="Sales Line Discounts"/>
    <x v="0"/>
    <s v="Day-02"/>
    <x v="0"/>
    <x v="1"/>
  </r>
  <r>
    <s v="Trade"/>
    <s v="Sales Prices and Discounts"/>
    <s v="Invoice Discounts"/>
    <x v="0"/>
    <s v="Day-02"/>
    <x v="0"/>
    <x v="1"/>
  </r>
  <r>
    <s v="Finance Advance"/>
    <s v="Budgets"/>
    <s v="Creating Budgets"/>
    <x v="0"/>
    <s v="Day-03"/>
    <x v="0"/>
    <x v="2"/>
  </r>
  <r>
    <s v="Finance Advance"/>
    <s v="Budgets"/>
    <s v="Copying Budgets"/>
    <x v="0"/>
    <s v="Day-03"/>
    <x v="0"/>
    <x v="2"/>
  </r>
  <r>
    <s v="Finance Advance"/>
    <s v="Budgets"/>
    <s v="Exporting and Importing Budgets"/>
    <x v="0"/>
    <s v="Day-03"/>
    <x v="0"/>
    <x v="2"/>
  </r>
  <r>
    <s v="Finance Advance"/>
    <s v="Multicurrency"/>
    <s v="Currency Card and Exchange Rates"/>
    <x v="0"/>
    <s v="Day-03"/>
    <x v="0"/>
    <x v="2"/>
  </r>
  <r>
    <s v="Finance Advance"/>
    <s v="Multicurrency"/>
    <s v="Set Up Multicurrency for Customers, Vendors, and Bank Accounts"/>
    <x v="0"/>
    <s v="Day-03"/>
    <x v="0"/>
    <x v="2"/>
  </r>
  <r>
    <s v="Finance Essentials"/>
    <s v="Cash Management - Receivables and Payables"/>
    <s v="Bank Account Overview"/>
    <x v="0"/>
    <s v="Day-03"/>
    <x v="0"/>
    <x v="2"/>
  </r>
  <r>
    <s v="Finance Essentials"/>
    <s v="Cash Management - Receivables and Payables"/>
    <s v="Customer Overview"/>
    <x v="0"/>
    <s v="Day-03"/>
    <x v="0"/>
    <x v="2"/>
  </r>
  <r>
    <s v="Finance Essentials"/>
    <s v="Cash Management - Receivables and Payables"/>
    <s v="Vendor Overview"/>
    <x v="0"/>
    <s v="Day-03"/>
    <x v="0"/>
    <x v="2"/>
  </r>
  <r>
    <s v="Finance Essentials"/>
    <s v="Cash Management - Receivables and Payables"/>
    <s v="Cash Receipt Journal and Payment Journal Overview"/>
    <x v="0"/>
    <s v="Day-03"/>
    <x v="0"/>
    <x v="2"/>
  </r>
  <r>
    <s v="Finance Essentials"/>
    <s v="Cash Management - Receivables and Payables"/>
    <s v="Suggest Vendor Payments"/>
    <x v="0"/>
    <s v="Day-03"/>
    <x v="0"/>
    <x v="2"/>
  </r>
  <r>
    <s v="Finance Essentials"/>
    <s v="Cash Management - Receivables and Payables"/>
    <s v="Print and Post Payables Checks"/>
    <x v="0"/>
    <s v="Day-03"/>
    <x v="0"/>
    <x v="2"/>
  </r>
  <r>
    <s v="Finance Essentials"/>
    <s v="Cash Management - Receivables and Payables"/>
    <s v="Voiding Checks"/>
    <x v="0"/>
    <s v="Day-03"/>
    <x v="0"/>
    <x v="2"/>
  </r>
  <r>
    <s v="Finance Essentials"/>
    <s v="Cash Management - Receivables and Payables"/>
    <s v="Applying Payments"/>
    <x v="0"/>
    <s v="Day-03"/>
    <x v="0"/>
    <x v="2"/>
  </r>
  <r>
    <s v="Finance Essentials"/>
    <s v="Cash Management - Receivables and Payables"/>
    <s v="Unapply Customer and Vendor Ledger Entries"/>
    <x v="0"/>
    <s v="Day-03"/>
    <x v="0"/>
    <x v="2"/>
  </r>
  <r>
    <s v="Finance Essentials"/>
    <s v="Cash Management - Receivables and Payables"/>
    <s v="Reversal of Posted Journals"/>
    <x v="0"/>
    <s v="Day-03"/>
    <x v="0"/>
    <x v="2"/>
  </r>
  <r>
    <s v="Finance Essentials"/>
    <s v="Cash Management - Reconciliation"/>
    <s v="Bank Reconciliation"/>
    <x v="0"/>
    <s v="Day-03"/>
    <x v="0"/>
    <x v="2"/>
  </r>
  <r>
    <s v="Finance Essentials"/>
    <s v="Cash Management - Reconciliation"/>
    <s v="Complete a Bank Reconciliation"/>
    <x v="0"/>
    <s v="Day-03"/>
    <x v="0"/>
    <x v="2"/>
  </r>
  <r>
    <s v="Finance Essentials"/>
    <s v="Chart of Accounts"/>
    <s v="G/L Account Card Ribbon"/>
    <x v="0"/>
    <s v="Day-03"/>
    <x v="0"/>
    <x v="2"/>
  </r>
  <r>
    <s v="Finance Essentials"/>
    <s v="General Journals"/>
    <s v="Creating and Posting Journal Entries"/>
    <x v="0"/>
    <s v="Day-03"/>
    <x v="0"/>
    <x v="2"/>
  </r>
  <r>
    <s v="Finance Essentials"/>
    <s v="General Journals"/>
    <s v="Standard Journals"/>
    <x v="0"/>
    <s v="Day-03"/>
    <x v="0"/>
    <x v="2"/>
  </r>
  <r>
    <s v="Finance Essentials"/>
    <s v="General Journals"/>
    <s v="Recurring Journals"/>
    <x v="0"/>
    <s v="Day-03"/>
    <x v="0"/>
    <x v="2"/>
  </r>
  <r>
    <s v="Finance Essentials"/>
    <s v="General Journals"/>
    <s v="Processing Recurring Journals"/>
    <x v="0"/>
    <s v="Day-03"/>
    <x v="0"/>
    <x v="2"/>
  </r>
  <r>
    <s v="Finance Essentials"/>
    <s v="Receivables and Paybales Management"/>
    <s v="Set Up Payment Discounts"/>
    <x v="0"/>
    <s v="Day-03"/>
    <x v="0"/>
    <x v="2"/>
  </r>
  <r>
    <s v="Finance Essentials"/>
    <s v="Receivables and Paybales Management"/>
    <s v="Process Payment Discounts"/>
    <x v="0"/>
    <s v="Day-03"/>
    <x v="0"/>
    <x v="2"/>
  </r>
  <r>
    <s v="Finance Essentials"/>
    <s v="Receivables and Paybales Management"/>
    <s v="Set Up and Process Payment Tolerances"/>
    <x v="0"/>
    <s v="Day-03"/>
    <x v="1"/>
    <x v="2"/>
  </r>
  <r>
    <s v="Finance Essentials"/>
    <s v="Receivables and Paybales Management"/>
    <s v="Review the Posted Payment Discount Tolerance and the Payment Tolerance Entries"/>
    <x v="0"/>
    <s v="Day-03"/>
    <x v="1"/>
    <x v="2"/>
  </r>
  <r>
    <s v="Finance Essentials"/>
    <s v="Receivables and Paybales Management"/>
    <s v="Review Customer and Vendor Statistics"/>
    <x v="0"/>
    <s v="Day-03"/>
    <x v="0"/>
    <x v="2"/>
  </r>
  <r>
    <s v="Finance Essentials"/>
    <s v="Year End Procedures"/>
    <s v="Closing a Fiscal Year"/>
    <x v="0"/>
    <s v="Day-03"/>
    <x v="0"/>
    <x v="2"/>
  </r>
  <r>
    <s v="Finance Advance"/>
    <s v="Cost Accounting"/>
    <s v="Cost Accounting Overview"/>
    <x v="0"/>
    <s v="Day-04"/>
    <x v="0"/>
    <x v="3"/>
  </r>
  <r>
    <s v="Finance Advance"/>
    <s v="Multicurrency"/>
    <s v="Process Documents and Journals"/>
    <x v="0"/>
    <s v="Day-04"/>
    <x v="0"/>
    <x v="3"/>
  </r>
  <r>
    <s v="Finance Advance"/>
    <s v="Multicurrency"/>
    <s v="Adjust Exchange Rates Batch Job for Customers, Vendors, and Bank Accounts"/>
    <x v="0"/>
    <s v="Day-04"/>
    <x v="0"/>
    <x v="3"/>
  </r>
  <r>
    <s v="Finance Advance"/>
    <s v="Multicurrency"/>
    <s v="Reporting Currency"/>
    <x v="0"/>
    <s v="Day-04"/>
    <x v="0"/>
    <x v="3"/>
  </r>
  <r>
    <s v="Finance Advance"/>
    <s v="Multicurrency"/>
    <s v="View the Exchange Rate Adjustment Register"/>
    <x v="0"/>
    <s v="Day-04"/>
    <x v="0"/>
    <x v="3"/>
  </r>
  <r>
    <s v="Finance Advance"/>
    <s v="Multicurrency"/>
    <s v="Summary of Currency Exchange Rates"/>
    <x v="0"/>
    <s v="Day-04"/>
    <x v="0"/>
    <x v="3"/>
  </r>
  <r>
    <s v="Finance Essentials"/>
    <s v="Prepayments"/>
    <s v="Setting Up Prepayments"/>
    <x v="0"/>
    <s v="Day-04"/>
    <x v="0"/>
    <x v="3"/>
  </r>
  <r>
    <s v="Finance Essentials"/>
    <s v="Prepayments"/>
    <s v="Set Up Prepayment Percentages for Customers and Vendors"/>
    <x v="0"/>
    <s v="Day-04"/>
    <x v="0"/>
    <x v="3"/>
  </r>
  <r>
    <s v="Finance Essentials"/>
    <s v="Prepayments"/>
    <s v="Set Up Prepayment % for Customer-Item &amp; Vendor-Item Combinations"/>
    <x v="0"/>
    <s v="Day-04"/>
    <x v="0"/>
    <x v="3"/>
  </r>
  <r>
    <s v="Finance Essentials"/>
    <s v="Prepayments"/>
    <s v="Set Up Prepayments Verification"/>
    <x v="0"/>
    <s v="Day-04"/>
    <x v="0"/>
    <x v="3"/>
  </r>
  <r>
    <s v="Finance Essentials"/>
    <s v="Prepayments"/>
    <s v="Prepayments Processing Flows"/>
    <x v="0"/>
    <s v="Day-04"/>
    <x v="0"/>
    <x v="3"/>
  </r>
  <r>
    <s v="Finance Essentials"/>
    <s v="Prepayments"/>
    <s v="Prepayment Sales and Purchase Orders Overview"/>
    <x v="0"/>
    <s v="Day-04"/>
    <x v="0"/>
    <x v="3"/>
  </r>
  <r>
    <s v="Finance Essentials"/>
    <s v="Prepayments"/>
    <s v="Process Prepayment Sales and Purchase Orders"/>
    <x v="0"/>
    <s v="Day-04"/>
    <x v="0"/>
    <x v="3"/>
  </r>
  <r>
    <s v="Finance Essentials"/>
    <s v="Prepayments"/>
    <s v="Prepayment Sales and Purchase Invoices"/>
    <x v="0"/>
    <s v="Day-04"/>
    <x v="0"/>
    <x v="3"/>
  </r>
  <r>
    <s v="Finance Essentials"/>
    <s v="Prepayments"/>
    <s v="Prepayment Purchase Order Process"/>
    <x v="0"/>
    <s v="Day-04"/>
    <x v="0"/>
    <x v="3"/>
  </r>
  <r>
    <s v="Finance Essentials"/>
    <s v="Receivables and Paybales Management"/>
    <s v="Set Up and Assign Reminder Terms"/>
    <x v="0"/>
    <s v="Day-04"/>
    <x v="0"/>
    <x v="3"/>
  </r>
  <r>
    <s v="Finance Essentials"/>
    <s v="Receivables and Paybales Management"/>
    <s v="Set Up and Assign Number Series for Reminders and Issue Reminders"/>
    <x v="0"/>
    <s v="Day-04"/>
    <x v="0"/>
    <x v="3"/>
  </r>
  <r>
    <s v="Finance Essentials"/>
    <s v="Receivables and Paybales Management"/>
    <s v="Create and Issue Reminders"/>
    <x v="0"/>
    <s v="Day-04"/>
    <x v="0"/>
    <x v="3"/>
  </r>
  <r>
    <s v="Finance Essentials"/>
    <s v="Receivables and Paybales Management"/>
    <s v="Set Up and Assign Finance Charge Terms"/>
    <x v="0"/>
    <s v="Day-04"/>
    <x v="0"/>
    <x v="3"/>
  </r>
  <r>
    <s v="Finance Essentials"/>
    <s v="Receivables and Paybales Management"/>
    <s v="Set Up and Assign Number Series for Finance Charge Terms"/>
    <x v="0"/>
    <s v="Day-04"/>
    <x v="0"/>
    <x v="3"/>
  </r>
  <r>
    <s v="Finance Essentials"/>
    <s v="Receivables and Paybales Management"/>
    <s v="Create and Issue Finance Charge Memos"/>
    <x v="0"/>
    <s v="Day-04"/>
    <x v="0"/>
    <x v="3"/>
  </r>
  <r>
    <s v="Finance Essentials"/>
    <s v="Receivables and Paybales Management"/>
    <s v="Calculate Interest on Reminders"/>
    <x v="0"/>
    <s v="Day-04"/>
    <x v="0"/>
    <x v="3"/>
  </r>
  <r>
    <s v="Trade"/>
    <s v="Analysis and Reporting"/>
    <s v="Analysis Views and Reports"/>
    <x v="0"/>
    <s v="Day-04"/>
    <x v="0"/>
    <x v="3"/>
  </r>
  <r>
    <s v="Trade"/>
    <s v="Analysis and Reporting"/>
    <s v="Analysis by Dimensions"/>
    <x v="0"/>
    <s v="Day-04"/>
    <x v="0"/>
    <x v="3"/>
  </r>
  <r>
    <s v="Trade"/>
    <s v="Assembly Management"/>
    <s v="Assembly Items and Assembly Bill of Materials"/>
    <x v="0"/>
    <s v="Day-04"/>
    <x v="0"/>
    <x v="3"/>
  </r>
  <r>
    <s v="Trade"/>
    <s v="Assembly Management"/>
    <s v="Assemble to Order"/>
    <x v="0"/>
    <s v="Day-04"/>
    <x v="0"/>
    <x v="3"/>
  </r>
  <r>
    <s v="Trade"/>
    <s v="Assembly Management"/>
    <s v="Selling ATO Items and Inventory Items Together"/>
    <x v="0"/>
    <s v="Day-04"/>
    <x v="0"/>
    <x v="3"/>
  </r>
  <r>
    <s v="Trade"/>
    <s v="Assembly Management"/>
    <s v="Assemble-to-Order Shipments"/>
    <x v="0"/>
    <s v="Day-04"/>
    <x v="0"/>
    <x v="3"/>
  </r>
  <r>
    <s v="Trade"/>
    <s v="Customer Service Features"/>
    <s v="Set Up and Create Nonstock Items"/>
    <x v="0"/>
    <s v="Day-04"/>
    <x v="0"/>
    <x v="3"/>
  </r>
  <r>
    <s v="Trade"/>
    <s v="Customer Service Features"/>
    <s v="Sell Nonstock Items"/>
    <x v="0"/>
    <s v="Day-04"/>
    <x v="0"/>
    <x v="3"/>
  </r>
  <r>
    <s v="Trade"/>
    <s v="Item Charges"/>
    <s v="Purchase Item Charges"/>
    <x v="0"/>
    <s v="Day-04"/>
    <x v="0"/>
    <x v="3"/>
  </r>
  <r>
    <s v="Trade"/>
    <s v="Item Charges"/>
    <s v="Purchase and Sales Allowances"/>
    <x v="0"/>
    <s v="Day-04"/>
    <x v="0"/>
    <x v="3"/>
  </r>
  <r>
    <s v="Trade"/>
    <s v="Purchase Order Management"/>
    <s v="Purchase Order Management Setup"/>
    <x v="0"/>
    <s v="Day-04"/>
    <x v="0"/>
    <x v="3"/>
  </r>
  <r>
    <s v="Trade"/>
    <s v="Purchase Order Management"/>
    <s v="Vendor Prepayments"/>
    <x v="0"/>
    <s v="Day-04"/>
    <x v="0"/>
    <x v="3"/>
  </r>
  <r>
    <s v="Trade"/>
    <s v="Requisition Management"/>
    <s v="Additional Worksheet Features"/>
    <x v="0"/>
    <s v="Day-04"/>
    <x v="0"/>
    <x v="3"/>
  </r>
  <r>
    <s v="Trade"/>
    <s v="Returns Managements"/>
    <s v="Returns Management Setup"/>
    <x v="0"/>
    <s v="Day-04"/>
    <x v="0"/>
    <x v="3"/>
  </r>
  <r>
    <s v="Trade"/>
    <s v="Returns Managements"/>
    <s v="Manage Returns to Vendors"/>
    <x v="0"/>
    <s v="Day-04"/>
    <x v="0"/>
    <x v="3"/>
  </r>
  <r>
    <s v="Trade"/>
    <s v="Sales Order Management"/>
    <s v="Drop Shipments"/>
    <x v="0"/>
    <s v="Day-04"/>
    <x v="0"/>
    <x v="3"/>
  </r>
  <r>
    <s v="Trade"/>
    <s v="Sales Order Management"/>
    <s v="Customer Prepayments"/>
    <x v="0"/>
    <s v="Day-04"/>
    <x v="0"/>
    <x v="3"/>
  </r>
  <r>
    <s v="Config-Func"/>
    <s v="Set Up Dimensions"/>
    <s v="Dimensions and Dimension Values"/>
    <x v="0"/>
    <s v="Day-03"/>
    <x v="0"/>
    <x v="2"/>
  </r>
  <r>
    <s v="Config-Func"/>
    <s v="Set Up Dimensions"/>
    <s v="Setting Up Dimensions in General Ledger Setup"/>
    <x v="0"/>
    <s v="Day-03"/>
    <x v="0"/>
    <x v="2"/>
  </r>
  <r>
    <s v="Config-Func"/>
    <s v="Set Up Dimensions"/>
    <s v="Dimension Combinations"/>
    <x v="0"/>
    <s v="Day-03"/>
    <x v="0"/>
    <x v="2"/>
  </r>
  <r>
    <s v="Config-Func"/>
    <s v="Set Up Dimensions"/>
    <s v="Default Dimensions and Account Type Default Dimensions"/>
    <x v="0"/>
    <s v="Day-03"/>
    <x v="0"/>
    <x v="2"/>
  </r>
  <r>
    <s v="Config-Func"/>
    <s v="Set Up Dimensions"/>
    <s v="Default Dimension Priority"/>
    <x v="0"/>
    <s v="Day-03"/>
    <x v="0"/>
    <x v="2"/>
  </r>
  <r>
    <s v="Config-Func"/>
    <s v="Set Up Dimensions"/>
    <s v="Conflicting Default Dimensions"/>
    <x v="0"/>
    <s v="Day-03"/>
    <x v="0"/>
    <x v="2"/>
  </r>
  <r>
    <s v="Finance Advance"/>
    <s v="Cash Flow Forecast"/>
    <s v="Cash Flow Forecast Overview"/>
    <x v="0"/>
    <s v="Day-03"/>
    <x v="0"/>
    <x v="2"/>
  </r>
  <r>
    <s v="Indian Localization"/>
    <s v="Structure"/>
    <s v="Overview of structure  "/>
    <x v="1"/>
    <s v="Day-05"/>
    <x v="0"/>
    <x v="4"/>
  </r>
  <r>
    <s v="Indian Localization"/>
    <s v="Structure"/>
    <s v="Basic Setup  "/>
    <x v="1"/>
    <s v="Day-05"/>
    <x v="0"/>
    <x v="4"/>
  </r>
  <r>
    <s v="Indian Localization"/>
    <s v="Structure"/>
    <s v="Calculating Excise, VAT &amp; Charges in Purchase Order with Structure   "/>
    <x v="1"/>
    <s v="Day-05"/>
    <x v="0"/>
    <x v="4"/>
  </r>
  <r>
    <s v="Indian Localization"/>
    <s v="Structure"/>
    <s v="Calculating Excise, VAT &amp; Charges in Sales Order with Structure   "/>
    <x v="1"/>
    <s v="Day-05"/>
    <x v="0"/>
    <x v="4"/>
  </r>
  <r>
    <s v="Indian Localization"/>
    <s v="Structure"/>
    <s v="Calculating Excise, VAT &amp; Charges in Purchase Return Order with Structure   "/>
    <x v="1"/>
    <s v="Day-05"/>
    <x v="0"/>
    <x v="4"/>
  </r>
  <r>
    <s v="Indian Localization"/>
    <s v="Structure"/>
    <s v="Calculating Excise, VAT &amp; Charges in Sales Return Order with Structure"/>
    <x v="1"/>
    <s v="Day-05"/>
    <x v="0"/>
    <x v="4"/>
  </r>
  <r>
    <s v="Indian Localization"/>
    <s v="VAT / Sales Tax"/>
    <s v="Overview of Value Added Tax (VAT) "/>
    <x v="1"/>
    <s v="Day-05"/>
    <x v="0"/>
    <x v="4"/>
  </r>
  <r>
    <s v="Indian Localization"/>
    <s v="VAT / Sales Tax"/>
    <s v="Basic Setup "/>
    <x v="1"/>
    <s v="Day-05"/>
    <x v="0"/>
    <x v="4"/>
  </r>
  <r>
    <s v="Indian Localization"/>
    <s v="VAT / Sales Tax"/>
    <s v="Calculating VAT on purchase of goods "/>
    <x v="1"/>
    <s v="Day-05"/>
    <x v="0"/>
    <x v="4"/>
  </r>
  <r>
    <s v="Indian Localization"/>
    <s v="VAT / Sales Tax"/>
    <s v="Calculating VAT able Purchase Tax on CST "/>
    <x v="1"/>
    <s v="Day-08"/>
    <x v="0"/>
    <x v="5"/>
  </r>
  <r>
    <s v="Indian Localization"/>
    <s v="VAT / Sales Tax"/>
    <s v="Calculating VAT if Purchases are meant for Export or Deemed Export "/>
    <x v="1"/>
    <s v="Day-08"/>
    <x v="0"/>
    <x v="5"/>
  </r>
  <r>
    <s v="Indian Localization"/>
    <s v="VAT / Sales Tax"/>
    <s v="Calculating VAT in case of Sales Order "/>
    <x v="1"/>
    <s v="Day-05"/>
    <x v="0"/>
    <x v="4"/>
  </r>
  <r>
    <s v="Finance Advance"/>
    <s v="Cost Accounting"/>
    <s v="Cost Entries"/>
    <x v="1"/>
    <s v="Day-05"/>
    <x v="0"/>
    <x v="4"/>
  </r>
  <r>
    <s v="Finance Advance"/>
    <s v="Cost Accounting"/>
    <s v="Cost Allocation"/>
    <x v="1"/>
    <s v="Day-05"/>
    <x v="0"/>
    <x v="4"/>
  </r>
  <r>
    <s v="Finance Advance"/>
    <s v="Financial Reporting and Analysis"/>
    <s v="Analyze the Chart of Accounts"/>
    <x v="1"/>
    <s v="Day-06"/>
    <x v="0"/>
    <x v="6"/>
  </r>
  <r>
    <s v="Finance Advance"/>
    <s v="Financial Reporting and Analysis"/>
    <s v="Account Schedules"/>
    <x v="1"/>
    <s v="Day-06"/>
    <x v="0"/>
    <x v="6"/>
  </r>
  <r>
    <s v="Finance Advance"/>
    <s v="Financial Reporting and Analysis"/>
    <s v="Analysis by Dimensions"/>
    <x v="1"/>
    <s v="Day-06"/>
    <x v="0"/>
    <x v="6"/>
  </r>
  <r>
    <s v="Finance Advance"/>
    <s v="Financial Reporting and Analysis"/>
    <s v="Export Analysis Views to Microsoft Excel"/>
    <x v="1"/>
    <s v="Day-06"/>
    <x v="0"/>
    <x v="6"/>
  </r>
  <r>
    <s v="Finance Advance"/>
    <s v="Financial Reporting and Analysis"/>
    <s v="Dimension-Based Reports"/>
    <x v="1"/>
    <s v="Day-06"/>
    <x v="0"/>
    <x v="6"/>
  </r>
  <r>
    <s v="Finance Advance"/>
    <s v="Financial Reporting and Analysis"/>
    <s v="Combine Analysis Views with Account Schedules"/>
    <x v="1"/>
    <s v="Day-06"/>
    <x v="0"/>
    <x v="6"/>
  </r>
  <r>
    <s v="Fixed Assets"/>
    <s v="Fixed Asset Insurance"/>
    <s v="Setting Up Insurance Information"/>
    <x v="1"/>
    <s v="Day-06"/>
    <x v="0"/>
    <x v="6"/>
  </r>
  <r>
    <s v="Fixed Assets"/>
    <s v="Fixed Asset Insurance"/>
    <s v="Attaching Assets to Insurance Policies"/>
    <x v="1"/>
    <s v="Day-06"/>
    <x v="0"/>
    <x v="6"/>
  </r>
  <r>
    <s v="Fixed Assets"/>
    <s v="Fixed Asset Insurance"/>
    <s v="Monitoring Insurance Coverage"/>
    <x v="1"/>
    <s v="Day-06"/>
    <x v="0"/>
    <x v="6"/>
  </r>
  <r>
    <s v="Fixed Assets"/>
    <s v="Fixed Asset Insurance"/>
    <s v="Updating Insurance Information"/>
    <x v="1"/>
    <s v="Day-06"/>
    <x v="0"/>
    <x v="6"/>
  </r>
  <r>
    <s v="Fixed Assets"/>
    <s v="Fixed Asset Reclassification"/>
    <s v="Asset Transfers"/>
    <x v="1"/>
    <s v="Day-06"/>
    <x v="0"/>
    <x v="6"/>
  </r>
  <r>
    <s v="Fixed Assets"/>
    <s v="Fixed Asset Reclassification"/>
    <s v="Combining Assets"/>
    <x v="1"/>
    <s v="Day-06"/>
    <x v="0"/>
    <x v="6"/>
  </r>
  <r>
    <s v="Fixed Assets"/>
    <s v="Fixed Asset Transactions"/>
    <s v="Journals for Fixed Assets"/>
    <x v="1"/>
    <s v="Day-06"/>
    <x v="0"/>
    <x v="6"/>
  </r>
  <r>
    <s v="Fixed Assets"/>
    <s v="Fixed Asset Transactions"/>
    <s v="Purchase Fixed Assets"/>
    <x v="1"/>
    <s v="Day-06"/>
    <x v="0"/>
    <x v="6"/>
  </r>
  <r>
    <s v="Fixed Assets"/>
    <s v="Fixed Asset Transactions"/>
    <s v="Calculate and Post Depreciation"/>
    <x v="1"/>
    <s v="Day-06"/>
    <x v="0"/>
    <x v="6"/>
  </r>
  <r>
    <s v="Fixed Assets"/>
    <s v="Fixed Asset Transactions"/>
    <s v="Write-down and Appreciation of Fixed Assets"/>
    <x v="1"/>
    <s v="Day-06"/>
    <x v="0"/>
    <x v="6"/>
  </r>
  <r>
    <s v="Fixed Assets"/>
    <s v="Fixed Asset Transactions"/>
    <s v="Fixed Asset Disposals"/>
    <x v="1"/>
    <s v="Day-06"/>
    <x v="0"/>
    <x v="6"/>
  </r>
  <r>
    <s v="Fixed Assets"/>
    <s v="Fixed Asset Transactions"/>
    <s v="Correct an Entry"/>
    <x v="1"/>
    <s v="Day-06"/>
    <x v="0"/>
    <x v="6"/>
  </r>
  <r>
    <s v="Fixed Assets"/>
    <s v="Fixed Asset Transactions"/>
    <s v="Document Fixed Asset Transactions"/>
    <x v="1"/>
    <s v="Day-06"/>
    <x v="0"/>
    <x v="6"/>
  </r>
  <r>
    <s v="Fixed Assets"/>
    <s v="Fixed Asset Transactions"/>
    <s v="Fixed Asset Reports"/>
    <x v="1"/>
    <s v="Day-06"/>
    <x v="0"/>
    <x v="6"/>
  </r>
  <r>
    <s v="Fixed Assets"/>
    <s v="Fixed Asset Transactions"/>
    <s v="Budget Fixed Asset Transactions"/>
    <x v="1"/>
    <s v="Day-06"/>
    <x v="0"/>
    <x v="6"/>
  </r>
  <r>
    <s v="Fixed Assets"/>
    <s v="Fixed Asset Transactions"/>
    <s v="Minor Assets"/>
    <x v="1"/>
    <s v="Day-06"/>
    <x v="0"/>
    <x v="6"/>
  </r>
  <r>
    <s v="Fixed Assets"/>
    <s v="Fixed Assets Maintenance"/>
    <s v="Setting Up Maintenance Information"/>
    <x v="1"/>
    <s v="Day-06"/>
    <x v="0"/>
    <x v="6"/>
  </r>
  <r>
    <s v="Fixed Assets"/>
    <s v="Fixed Assets Maintenance"/>
    <s v="Maintenance Registration and Costs"/>
    <x v="1"/>
    <s v="Day-06"/>
    <x v="0"/>
    <x v="6"/>
  </r>
  <r>
    <s v="Fixed Assets"/>
    <s v="Fixed Assets Maintenance"/>
    <s v="Maintenance Cost Reporting"/>
    <x v="1"/>
    <s v="Day-06"/>
    <x v="0"/>
    <x v="6"/>
  </r>
  <r>
    <s v="Fixed Assets"/>
    <s v="Fixed Assets Setup"/>
    <s v="Fixed Assets Process Flow"/>
    <x v="1"/>
    <s v="Day-06"/>
    <x v="0"/>
    <x v="6"/>
  </r>
  <r>
    <s v="Fixed Assets"/>
    <s v="Fixed Assets Setup"/>
    <s v="Fixed Assets Setup"/>
    <x v="1"/>
    <s v="Day-06"/>
    <x v="0"/>
    <x v="6"/>
  </r>
  <r>
    <s v="Fixed Assets"/>
    <s v="Fixed Assets Setup"/>
    <s v="Fixed Assets Posting Groups"/>
    <x v="1"/>
    <s v="Day-06"/>
    <x v="0"/>
    <x v="6"/>
  </r>
  <r>
    <s v="Fixed Assets"/>
    <s v="Fixed Assets Setup"/>
    <s v="Depreciation Books"/>
    <x v="1"/>
    <s v="Day-06"/>
    <x v="0"/>
    <x v="6"/>
  </r>
  <r>
    <s v="Fixed Assets"/>
    <s v="Fixed Assets Setup"/>
    <s v="Fixed Asset Card"/>
    <x v="1"/>
    <s v="Day-06"/>
    <x v="0"/>
    <x v="6"/>
  </r>
  <r>
    <s v="Fixed Assets"/>
    <s v="Fixed Assets Setup"/>
    <s v="Fixed Asset Allocation Keys"/>
    <x v="1"/>
    <s v="Day-06"/>
    <x v="0"/>
    <x v="6"/>
  </r>
  <r>
    <s v="Fixed Assets"/>
    <s v="Fixed Assets Setup"/>
    <s v="Main Assets and Asset Components"/>
    <x v="1"/>
    <s v="Day-06"/>
    <x v="0"/>
    <x v="6"/>
  </r>
  <r>
    <s v="Fixed Assets"/>
    <s v="Fixed Assets Setup"/>
    <s v="Make Duplicate Entries"/>
    <x v="1"/>
    <s v="Day-06"/>
    <x v="0"/>
    <x v="6"/>
  </r>
  <r>
    <s v="Fixed Assets"/>
    <s v="Fixed Assets Setup"/>
    <s v="Copy Fixed Assets and FA Ledger Entries"/>
    <x v="1"/>
    <s v="Day-06"/>
    <x v="0"/>
    <x v="6"/>
  </r>
  <r>
    <s v="Trade"/>
    <s v="Order Promising"/>
    <s v="Sales Order Promising Definitions and Calculations"/>
    <x v="1"/>
    <s v="Day-06"/>
    <x v="0"/>
    <x v="6"/>
  </r>
  <r>
    <s v="Trade"/>
    <s v="Order Promising"/>
    <s v="Date Calculation Setup for Sales Orders"/>
    <x v="1"/>
    <s v="Day-06"/>
    <x v="0"/>
    <x v="6"/>
  </r>
  <r>
    <s v="Trade"/>
    <s v="Order Promising"/>
    <s v="Promising Sales Order Delivery"/>
    <x v="1"/>
    <s v="Day-06"/>
    <x v="0"/>
    <x v="6"/>
  </r>
  <r>
    <s v="Trade"/>
    <s v="Order Promising"/>
    <s v="Purchase Order Promising Definitions and Calculations"/>
    <x v="1"/>
    <s v="Day-06"/>
    <x v="0"/>
    <x v="6"/>
  </r>
  <r>
    <s v="Trade"/>
    <s v="Order Promising"/>
    <s v="Date Calculation Setup for Purchase Orders"/>
    <x v="1"/>
    <s v="Day-06"/>
    <x v="0"/>
    <x v="6"/>
  </r>
  <r>
    <s v="Trade"/>
    <s v="Order Promising"/>
    <s v="Estimating Purchase Order Receipts"/>
    <x v="1"/>
    <s v="Day-06"/>
    <x v="0"/>
    <x v="6"/>
  </r>
  <r>
    <s v="Trade"/>
    <s v="Order Promising"/>
    <s v="Estimate a Transfer Order Receipt"/>
    <x v="1"/>
    <s v="Day-06"/>
    <x v="0"/>
    <x v="6"/>
  </r>
  <r>
    <s v="Trade"/>
    <s v="Order Promising"/>
    <s v="Calendars"/>
    <x v="1"/>
    <s v="Day-06"/>
    <x v="0"/>
    <x v="6"/>
  </r>
  <r>
    <s v="Finance Advance"/>
    <s v="Cash Flow Forecast"/>
    <s v="Functions of the Cash Flow Forecast"/>
    <x v="1"/>
    <s v="Day-07"/>
    <x v="0"/>
    <x v="7"/>
  </r>
  <r>
    <s v="Finance Advance"/>
    <s v="Cash Flow Forecast"/>
    <s v="Setting Up Cash Flow Forecasts"/>
    <x v="1"/>
    <s v="Day-07"/>
    <x v="0"/>
    <x v="7"/>
  </r>
  <r>
    <s v="Finance Advance"/>
    <s v="Cash Flow Forecast"/>
    <s v="Creating Cash Flow Forecasts"/>
    <x v="1"/>
    <s v="Day-07"/>
    <x v="0"/>
    <x v="7"/>
  </r>
  <r>
    <s v="Finance Advance"/>
    <s v="Cash Flow Forecast"/>
    <s v="Cash Flow Forecast Reporting"/>
    <x v="1"/>
    <s v="Day-07"/>
    <x v="0"/>
    <x v="7"/>
  </r>
  <r>
    <s v="Finance Advance"/>
    <s v="Cost Accounting"/>
    <s v="Setting Up Cost Accounting"/>
    <x v="1"/>
    <s v="Day-07"/>
    <x v="0"/>
    <x v="7"/>
  </r>
  <r>
    <s v="Finance Advance"/>
    <s v="Cost Accounting"/>
    <s v="Cost Budgets"/>
    <x v="1"/>
    <s v="Day-07"/>
    <x v="0"/>
    <x v="7"/>
  </r>
  <r>
    <s v="Finance Advance"/>
    <s v="Cost Accounting"/>
    <s v="Cost Accounting Reporting"/>
    <x v="1"/>
    <s v="Day-07"/>
    <x v="0"/>
    <x v="7"/>
  </r>
  <r>
    <s v="Indian Localization"/>
    <s v="VAT / Sales Tax"/>
    <s v="Entering VAT opening in case of capital goods containing VAT deferment with Settled Period "/>
    <x v="1"/>
    <m/>
    <x v="1"/>
    <x v="8"/>
  </r>
  <r>
    <s v="Indian Localization"/>
    <s v="VAT / Sales Tax"/>
    <s v="Entering VAT opening in case of capital goods containing VAT deferment without Settled period "/>
    <x v="1"/>
    <m/>
    <x v="1"/>
    <x v="8"/>
  </r>
  <r>
    <s v="Finance Advance"/>
    <s v="Cost Accounting"/>
    <s v="Cost Accounting History"/>
    <x v="1"/>
    <m/>
    <x v="1"/>
    <x v="8"/>
  </r>
  <r>
    <s v="Indian Localization"/>
    <s v="Service Tax"/>
    <s v="Overview of Service Tax"/>
    <x v="1"/>
    <s v="Day-08"/>
    <x v="2"/>
    <x v="5"/>
  </r>
  <r>
    <s v="Indian Localization"/>
    <s v="Service Tax"/>
    <s v="Basic Setup"/>
    <x v="1"/>
    <s v="Day-08"/>
    <x v="2"/>
    <x v="5"/>
  </r>
  <r>
    <s v="Indian Localization"/>
    <s v="Service Tax"/>
    <s v="Calculating Service Tax and TDS using Journal Voucher"/>
    <x v="1"/>
    <s v="Day-08"/>
    <x v="2"/>
    <x v="5"/>
  </r>
  <r>
    <s v="Indian Localization"/>
    <s v="Service Tax"/>
    <s v="Service Tax Implication while Making Payment to Vendor against Invoice"/>
    <x v="1"/>
    <s v="Day-08"/>
    <x v="2"/>
    <x v="5"/>
  </r>
  <r>
    <s v="Indian Localization"/>
    <s v="Service Tax"/>
    <s v="Calculating Service Tax and TDS using Bank Payment Voucher for Advance Payments"/>
    <x v="1"/>
    <s v="Day-08"/>
    <x v="2"/>
    <x v="5"/>
  </r>
  <r>
    <s v="Indian Localization"/>
    <s v="Service Tax"/>
    <s v="Service Tax Implication while creating Invoice against Advance Payment"/>
    <x v="1"/>
    <s v="Day-08"/>
    <x v="2"/>
    <x v="5"/>
  </r>
  <r>
    <s v="Indian Localization"/>
    <s v="Service Tax"/>
    <s v="Service Tax Implication by Applying Advance Payment and Invoice from Vendor Ledger Entry"/>
    <x v="1"/>
    <s v="Day-08"/>
    <x v="2"/>
    <x v="5"/>
  </r>
  <r>
    <s v="Indian Localization"/>
    <s v="Service Tax"/>
    <s v="Service Tax Implication by Applying Normal Payment and Invoice from Vendor Ledger Entry"/>
    <x v="1"/>
    <s v="Day-08"/>
    <x v="2"/>
    <x v="5"/>
  </r>
  <r>
    <s v="Indian Localization"/>
    <s v="Service Tax"/>
    <s v="Reversal of Bank Payment Voucher which includes Service Tax"/>
    <x v="1"/>
    <s v="Day-08"/>
    <x v="2"/>
    <x v="5"/>
  </r>
  <r>
    <s v="Indian Localization"/>
    <s v="Service Tax"/>
    <s v="Purchase Invoice with CENVAT taken on Inputs"/>
    <x v="1"/>
    <s v="Day-08"/>
    <x v="2"/>
    <x v="5"/>
  </r>
  <r>
    <s v="Indian Localization"/>
    <s v="Service Tax"/>
    <s v="Purchase Invoice with CENVAT taken on Capital Goods"/>
    <x v="1"/>
    <s v="Day-08"/>
    <x v="2"/>
    <x v="5"/>
  </r>
  <r>
    <s v="Indian Localization"/>
    <s v="Service Tax"/>
    <s v="Credit Received from Inter Unit Transfer by a LTU"/>
    <x v="1"/>
    <s v="Day-08"/>
    <x v="2"/>
    <x v="5"/>
  </r>
  <r>
    <s v="Indian Localization"/>
    <s v="Service Tax"/>
    <s v="Purchase Invoice with Service Tax in case of Input Service Distributor"/>
    <x v="1"/>
    <s v="Day-08"/>
    <x v="2"/>
    <x v="5"/>
  </r>
  <r>
    <s v="Indian Localization"/>
    <s v="Service Tax"/>
    <s v="Service Tax Distribution"/>
    <x v="1"/>
    <s v="Day-08"/>
    <x v="2"/>
    <x v="5"/>
  </r>
  <r>
    <s v="Indian Localization"/>
    <s v="Service Tax"/>
    <s v="GTA Transaction in case of Service Receiver"/>
    <x v="1"/>
    <s v="Day-08"/>
    <x v="2"/>
    <x v="5"/>
  </r>
  <r>
    <s v="Indian Localization"/>
    <s v="Service Tax"/>
    <s v="Refund of Advance Payment from Vendor with Service Tax"/>
    <x v="1"/>
    <s v="Day-08"/>
    <x v="2"/>
    <x v="5"/>
  </r>
  <r>
    <s v="Indian Localization"/>
    <s v="Service Tax"/>
    <s v="Purchase Credit Memo with Service Tax"/>
    <x v="1"/>
    <s v="Day-08"/>
    <x v="2"/>
    <x v="5"/>
  </r>
  <r>
    <s v="Indian Localization"/>
    <s v="Service Tax"/>
    <s v="Calculating Service Tax using Journal Voucher"/>
    <x v="1"/>
    <s v="Day-08"/>
    <x v="2"/>
    <x v="5"/>
  </r>
  <r>
    <s v="Indian Localization"/>
    <s v="Service Tax"/>
    <s v="Service Tax Implication while Receiving Payment from Customer"/>
    <x v="1"/>
    <s v="Day-08"/>
    <x v="2"/>
    <x v="5"/>
  </r>
  <r>
    <s v="Indian Localization"/>
    <s v="Service Tax"/>
    <s v="Calculating Service Tax on Advance Payment Received from Customer"/>
    <x v="1"/>
    <s v="Day-08"/>
    <x v="2"/>
    <x v="5"/>
  </r>
  <r>
    <s v="Indian Localization"/>
    <s v="Service Tax"/>
    <s v="Service Tax Implication while creating Invoice against Advance Payment"/>
    <x v="1"/>
    <s v="Day-08"/>
    <x v="2"/>
    <x v="5"/>
  </r>
  <r>
    <s v="Indian Localization"/>
    <s v="Service Tax"/>
    <s v="Service Tax Implication by Applying Advance Payment and Invoice from Customer Ledger Entry"/>
    <x v="1"/>
    <s v="Day-08"/>
    <x v="2"/>
    <x v="5"/>
  </r>
  <r>
    <s v="Indian Localization"/>
    <s v="Service Tax"/>
    <s v="Service Tax Implication by Applying Normal Payment and Invoice from Customer Ledger Entry"/>
    <x v="1"/>
    <s v="Day-08"/>
    <x v="2"/>
    <x v="5"/>
  </r>
  <r>
    <s v="Indian Localization"/>
    <s v="Service Tax"/>
    <s v="Reversal of Bank Receipt Voucher which includes Service Tax"/>
    <x v="1"/>
    <s v="Day-08"/>
    <x v="2"/>
    <x v="5"/>
  </r>
  <r>
    <s v="Indian Localization"/>
    <s v="Service Tax"/>
    <s v="Export of Services using Sales Invoice"/>
    <x v="1"/>
    <s v="Day-08"/>
    <x v="2"/>
    <x v="5"/>
  </r>
  <r>
    <s v="Indian Localization"/>
    <s v="Service Tax"/>
    <s v="Sale of Exempted Services"/>
    <x v="1"/>
    <s v="Day-08"/>
    <x v="2"/>
    <x v="5"/>
  </r>
  <r>
    <s v="Indian Localization"/>
    <s v="Service Tax"/>
    <s v="ST Pure Agent"/>
    <x v="1"/>
    <s v="Day-08"/>
    <x v="2"/>
    <x v="5"/>
  </r>
  <r>
    <s v="Indian Localization"/>
    <s v="Service Tax"/>
    <s v="Calculating Service Tax with Abatement Percentage"/>
    <x v="1"/>
    <s v="Day-08"/>
    <x v="2"/>
    <x v="5"/>
  </r>
  <r>
    <s v="Indian Localization"/>
    <s v="Service Tax"/>
    <s v="Refund of Advance Payment to Customer with Service Tax"/>
    <x v="1"/>
    <s v="Day-08"/>
    <x v="2"/>
    <x v="5"/>
  </r>
  <r>
    <s v="Indian Localization"/>
    <s v="Service Tax"/>
    <s v="Sales Credit Memo with Service Tax"/>
    <x v="1"/>
    <s v="Day-08"/>
    <x v="2"/>
    <x v="5"/>
  </r>
  <r>
    <s v="Indian Localization"/>
    <s v="Service Tax"/>
    <s v="Calculation of Service Tax on Direct Payments/Receipts"/>
    <x v="1"/>
    <s v="Day-08"/>
    <x v="2"/>
    <x v="5"/>
  </r>
  <r>
    <s v="Indian Localization"/>
    <s v="Service Tax"/>
    <s v="Service Tax Implication while applying Invoice and Payment with different Currency Exchange Rates"/>
    <x v="1"/>
    <s v="Day-08"/>
    <x v="2"/>
    <x v="5"/>
  </r>
  <r>
    <s v="Indian Localization"/>
    <s v="Service Tax"/>
    <s v="Service Tax Opening"/>
    <x v="1"/>
    <s v="Day-08"/>
    <x v="2"/>
    <x v="5"/>
  </r>
  <r>
    <s v="Indian Localization"/>
    <s v="Service Tax"/>
    <s v="Service Tax Adjustment"/>
    <x v="1"/>
    <s v="Day-08"/>
    <x v="2"/>
    <x v="5"/>
  </r>
  <r>
    <s v="Indian Localization"/>
    <s v="Service Tax"/>
    <s v="Adjust Service Tax Credit"/>
    <x v="1"/>
    <s v="Day-08"/>
    <x v="2"/>
    <x v="5"/>
  </r>
  <r>
    <s v="Indian Localization"/>
    <s v="Service Tax"/>
    <s v="Service Tax Payment"/>
    <x v="1"/>
    <s v="Day-08"/>
    <x v="2"/>
    <x v="5"/>
  </r>
  <r>
    <s v="Indian Localization"/>
    <s v="Service Tax"/>
    <s v="ST3 Removed as such/LTU Dtls"/>
    <x v="1"/>
    <s v="Day-08"/>
    <x v="2"/>
    <x v="5"/>
  </r>
  <r>
    <s v="Indian Localization"/>
    <s v="Service Tax"/>
    <s v="Service Tax Reports"/>
    <x v="1"/>
    <s v="Day-08"/>
    <x v="2"/>
    <x v="5"/>
  </r>
  <r>
    <s v="Indian Localization"/>
    <s v="VAT / Sales Tax"/>
    <s v="Calculating VAT if vendor has opted for Composition scheme "/>
    <x v="1"/>
    <s v="Day-08"/>
    <x v="2"/>
    <x v="5"/>
  </r>
  <r>
    <s v="Indian Localization"/>
    <s v="VAT / Sales Tax"/>
    <s v="Calculating VAT if Retention limit is defined in the Tax Jurisdiction setup with Non ITC claimable Usage% defined "/>
    <x v="2"/>
    <s v="NA"/>
    <x v="3"/>
    <x v="5"/>
  </r>
  <r>
    <s v="Indian Localization"/>
    <s v="VAT / Sales Tax"/>
    <s v="Calculating VAT in case of capital item if deferment period is 1Y in the States setup with a checkmark in the Financial Year field "/>
    <x v="1"/>
    <s v="Day-08"/>
    <x v="0"/>
    <x v="5"/>
  </r>
  <r>
    <s v="Indian Localization"/>
    <s v="VAT / Sales Tax"/>
    <s v="Calculating VAT in Purchase Credit Memo in case of normal item "/>
    <x v="1"/>
    <s v="Day-08"/>
    <x v="2"/>
    <x v="5"/>
  </r>
  <r>
    <s v="Indian Localization"/>
    <s v="VAT / Sales Tax"/>
    <s v="Calculating VAT if standard deduction% is defined in the Tax Detail setup "/>
    <x v="1"/>
    <s v="Day-08"/>
    <x v="2"/>
    <x v="5"/>
  </r>
  <r>
    <s v="Indian Localization"/>
    <s v="VAT / Sales Tax"/>
    <s v="Calculating VAT on sale of goods in case of VAT exempted or Export or Deemed Export "/>
    <x v="1"/>
    <s v="Day-08"/>
    <x v="0"/>
    <x v="5"/>
  </r>
  <r>
    <s v="Indian Localization"/>
    <s v="VAT / Sales Tax"/>
    <s v="Calculating CST on sale of goods using sales order "/>
    <x v="1"/>
    <s v="Day-08"/>
    <x v="0"/>
    <x v="5"/>
  </r>
  <r>
    <s v="Indian Localization"/>
    <s v="VAT / Sales Tax"/>
    <s v="Calculating VAT as per multiple tax jurisdictions in case of normal item "/>
    <x v="1"/>
    <s v="Day-08"/>
    <x v="0"/>
    <x v="5"/>
  </r>
  <r>
    <s v="Indian Localization"/>
    <s v="VAT / Sales Tax"/>
    <s v="Adjustment of VAT (Lot no. wise) in case of normal item when VAT Adjustment type is Lost/Destroy "/>
    <x v="1"/>
    <s v="Day-08"/>
    <x v="0"/>
    <x v="5"/>
  </r>
  <r>
    <s v="Indian Localization"/>
    <s v="VAT / Sales Tax"/>
    <s v="Adjustment of VAT (Serial No. Wise) in case of normal item When VAT Adjustment type is Consumed "/>
    <x v="2"/>
    <s v="NA"/>
    <x v="3"/>
    <x v="5"/>
  </r>
  <r>
    <s v="Indian Localization"/>
    <s v="VAT / Sales Tax"/>
    <s v="Adjustment of VAT in case of Partial Branch Transfers through VAT Adjustment Journal "/>
    <x v="1"/>
    <s v="Day-08"/>
    <x v="0"/>
    <x v="5"/>
  </r>
  <r>
    <s v="Indian Localization"/>
    <s v="VAT / Sales Tax"/>
    <s v="Adjustment of VAT in case of change in usage through VAT Adjustment Journal "/>
    <x v="1"/>
    <s v="Day-08"/>
    <x v="1"/>
    <x v="5"/>
  </r>
  <r>
    <s v="Indian Localization"/>
    <s v="VAT / Sales Tax"/>
    <s v="Calculating VAT through Purchase Credit Memo in case of Fixed Asset "/>
    <x v="1"/>
    <s v="Day-08"/>
    <x v="0"/>
    <x v="5"/>
  </r>
  <r>
    <s v="Indian Localization"/>
    <s v="VAT / Sales Tax"/>
    <s v="Calculating VAT through Sales Credit Memo "/>
    <x v="1"/>
    <s v="Day-08"/>
    <x v="0"/>
    <x v="5"/>
  </r>
  <r>
    <s v="Indian Localization"/>
    <s v="VAT / Sales Tax"/>
    <s v="VAT Settlement "/>
    <x v="1"/>
    <s v="Day-08"/>
    <x v="2"/>
    <x v="5"/>
  </r>
  <r>
    <s v="Indian Localization"/>
    <s v="VAT / Sales Tax"/>
    <s v="VAT Reporting"/>
    <x v="1"/>
    <s v="Day-08"/>
    <x v="2"/>
    <x v="5"/>
  </r>
  <r>
    <s v="Config-Tech"/>
    <s v="Manage User Rights and Profiles"/>
    <s v="Authentication"/>
    <x v="3"/>
    <m/>
    <x v="2"/>
    <x v="9"/>
  </r>
  <r>
    <s v="Config-Tech"/>
    <s v="Manage User Rights and Profiles"/>
    <s v="Set Up User Rights"/>
    <x v="3"/>
    <m/>
    <x v="2"/>
    <x v="9"/>
  </r>
  <r>
    <s v="Config-Tech"/>
    <s v="Manage User Rights and Profiles"/>
    <s v="Create a New Permission Set"/>
    <x v="3"/>
    <m/>
    <x v="2"/>
    <x v="9"/>
  </r>
  <r>
    <s v="Config-Tech"/>
    <s v="Manage User Rights and Profiles"/>
    <s v="Apply Security Filters"/>
    <x v="3"/>
    <m/>
    <x v="2"/>
    <x v="9"/>
  </r>
  <r>
    <s v="Config-Tech"/>
    <s v="Manage User Rights and Profiles"/>
    <s v="User-Specific Setup"/>
    <x v="3"/>
    <m/>
    <x v="2"/>
    <x v="9"/>
  </r>
  <r>
    <s v="Config-Tech"/>
    <s v="Manage User Rights and Profiles"/>
    <s v="User Profile Setup"/>
    <x v="3"/>
    <m/>
    <x v="2"/>
    <x v="9"/>
  </r>
  <r>
    <s v="Config-Tech"/>
    <s v="Manage User Rights and Profiles"/>
    <s v="Best Practices"/>
    <x v="3"/>
    <m/>
    <x v="2"/>
    <x v="9"/>
  </r>
  <r>
    <s v="Config-Tech"/>
    <s v="Set Up a Company by Using RapidStart Services"/>
    <s v="Manual Setup vs RapidStart Services"/>
    <x v="3"/>
    <m/>
    <x v="2"/>
    <x v="9"/>
  </r>
  <r>
    <s v="Config-Tech"/>
    <s v="Set Up a Company by Using RapidStart Services"/>
    <s v="Rapid Start Services Process Flow"/>
    <x v="3"/>
    <m/>
    <x v="2"/>
    <x v="9"/>
  </r>
  <r>
    <s v="Config-Tech"/>
    <s v="Set Up a Company by Using RapidStart Services"/>
    <s v="Create and Export a Configuration Package"/>
    <x v="3"/>
    <m/>
    <x v="2"/>
    <x v="9"/>
  </r>
  <r>
    <s v="Config-Tech"/>
    <s v="Set Up a Company by Using RapidStart Services"/>
    <s v="Configure a New Company by Using RapidStart Services"/>
    <x v="3"/>
    <m/>
    <x v="2"/>
    <x v="9"/>
  </r>
  <r>
    <s v="Config-Tech"/>
    <s v="Set Up a Company by Using RapidStart Services"/>
    <s v="Data Migration by Using Rapid Start Services"/>
    <x v="3"/>
    <m/>
    <x v="2"/>
    <x v="9"/>
  </r>
  <r>
    <s v="Config-Tech"/>
    <s v="Set Up a Company by Using RapidStart Services"/>
    <s v="Transfer Opening Balances by Using RapidStart Services"/>
    <x v="3"/>
    <m/>
    <x v="2"/>
    <x v="9"/>
  </r>
  <r>
    <s v="Config-Tech"/>
    <s v="Set Up and Manage Document Approvals"/>
    <s v="Set Up Document Approvals"/>
    <x v="3"/>
    <m/>
    <x v="2"/>
    <x v="9"/>
  </r>
  <r>
    <s v="Config-Tech"/>
    <s v="Set Up and Manage Document Approvals"/>
    <s v="Set Up the Notification System"/>
    <x v="3"/>
    <m/>
    <x v="2"/>
    <x v="9"/>
  </r>
  <r>
    <s v="Config-Tech"/>
    <s v="Set Up and Manage Document Approvals"/>
    <s v="Set Up a Sales Document Approvals System"/>
    <x v="3"/>
    <m/>
    <x v="2"/>
    <x v="9"/>
  </r>
  <r>
    <s v="Config-Tech"/>
    <s v="Set Up and Manage Document Approvals"/>
    <s v="Use the Document Approval System"/>
    <x v="3"/>
    <m/>
    <x v="2"/>
    <x v="9"/>
  </r>
  <r>
    <s v="Config-Tech"/>
    <s v="Set Up General Journals Templates and Batches"/>
    <s v="Journal Templates, Batches, and Lines"/>
    <x v="3"/>
    <m/>
    <x v="2"/>
    <x v="9"/>
  </r>
  <r>
    <s v="Config-Tech"/>
    <s v="Set Up General Journals Templates and Batches"/>
    <s v="Create Journal Templates and Batches"/>
    <x v="3"/>
    <m/>
    <x v="2"/>
    <x v="9"/>
  </r>
  <r>
    <s v="Config-Func"/>
    <s v="Set Up Number Series"/>
    <s v="Number Series"/>
    <x v="3"/>
    <m/>
    <x v="2"/>
    <x v="9"/>
  </r>
  <r>
    <s v="Config-Func"/>
    <s v="Set Up Posting Groups"/>
    <s v="Specific Posting Groups"/>
    <x v="3"/>
    <m/>
    <x v="2"/>
    <x v="9"/>
  </r>
  <r>
    <s v="Config-Func"/>
    <s v="Set Up Posting Groups"/>
    <s v="General Posting Groups"/>
    <x v="3"/>
    <m/>
    <x v="2"/>
    <x v="9"/>
  </r>
  <r>
    <s v="Config-Func"/>
    <s v="Set Up Posting Groups"/>
    <s v="General Posting Setup"/>
    <x v="3"/>
    <m/>
    <x v="2"/>
    <x v="9"/>
  </r>
  <r>
    <s v="Config-Func"/>
    <s v="Set Up Posting Groups"/>
    <s v="VAT Posting Groups"/>
    <x v="3"/>
    <m/>
    <x v="2"/>
    <x v="9"/>
  </r>
  <r>
    <s v="Config-Func"/>
    <s v="Set Up Posting Groups"/>
    <s v="VAT Posting Setup"/>
    <x v="3"/>
    <m/>
    <x v="2"/>
    <x v="9"/>
  </r>
  <r>
    <s v="Config-Func"/>
    <s v="Set Up Posting Groups"/>
    <s v="Best Practices"/>
    <x v="3"/>
    <m/>
    <x v="2"/>
    <x v="9"/>
  </r>
  <r>
    <s v="Config-Func"/>
    <s v="Set Up Posting Groups"/>
    <s v="Post and Review a Sales Transaction"/>
    <x v="3"/>
    <m/>
    <x v="2"/>
    <x v="9"/>
  </r>
  <r>
    <s v="Config-Func"/>
    <s v="Set Up Trail Codes"/>
    <s v="Source Code and Reason Codes"/>
    <x v="3"/>
    <m/>
    <x v="2"/>
    <x v="9"/>
  </r>
  <r>
    <s v="Config-Func"/>
    <s v="Set Up Trail Codes"/>
    <s v="Navigate the Audit Trail"/>
    <x v="3"/>
    <m/>
    <x v="2"/>
    <x v="9"/>
  </r>
  <r>
    <s v="Finance Advance"/>
    <s v="Financial Reporting and Analysis"/>
    <s v="Finance Performance Charts"/>
    <x v="2"/>
    <s v="NA"/>
    <x v="3"/>
    <x v="10"/>
  </r>
  <r>
    <s v="Fixed Assets"/>
    <s v="Fixed Asset Transactions"/>
    <s v="Cost Accounting Depreciation"/>
    <x v="2"/>
    <s v="NA"/>
    <x v="3"/>
    <x v="10"/>
  </r>
  <r>
    <s v="Finance Advance"/>
    <s v="Cost Accounting"/>
    <s v="Workflow in Cost Accounting"/>
    <x v="2"/>
    <s v="NA"/>
    <x v="3"/>
    <x v="10"/>
  </r>
  <r>
    <s v="Finance Advance"/>
    <s v="Cost Accounting"/>
    <s v="Tips and Tricks"/>
    <x v="2"/>
    <s v="NA"/>
    <x v="4"/>
    <x v="10"/>
  </r>
  <r>
    <s v="Fixed Assets"/>
    <s v="Fixed Asset Insurance"/>
    <s v="Indexing Insurance"/>
    <x v="2"/>
    <s v="NA"/>
    <x v="3"/>
    <x v="10"/>
  </r>
  <r>
    <s v="Fixed Assets"/>
    <s v="Fixed Asset Transactions"/>
    <s v="Indexation"/>
    <x v="2"/>
    <s v="NA"/>
    <x v="3"/>
    <x v="10"/>
  </r>
  <r>
    <s v="Fixed Assets"/>
    <s v="Fixed Assets Setup"/>
    <s v="Record Open Transactions"/>
    <x v="2"/>
    <s v="NA"/>
    <x v="4"/>
    <x v="10"/>
  </r>
  <r>
    <s v="Indian Localization"/>
    <s v="VAT / Sales Tax"/>
    <s v="Entering VAT opening in case of normal item "/>
    <x v="2"/>
    <s v="NA"/>
    <x v="3"/>
    <x v="10"/>
  </r>
  <r>
    <s v="Indian Localization"/>
    <s v="VAT / Sales Tax"/>
    <s v="Entering VAT opening on sale of goods "/>
    <x v="2"/>
    <s v="NA"/>
    <x v="3"/>
    <x v="10"/>
  </r>
  <r>
    <s v="Finance Advance"/>
    <s v="Intrastat"/>
    <s v="Set up Intrastat"/>
    <x v="2"/>
    <s v="NA"/>
    <x v="3"/>
    <x v="10"/>
  </r>
  <r>
    <s v="Finance Advance"/>
    <s v="Intrastat"/>
    <s v="Report Intrastat"/>
    <x v="2"/>
    <s v="NA"/>
    <x v="3"/>
    <x v="10"/>
  </r>
  <r>
    <s v="Finance Advance"/>
    <s v="VAT Rate Change"/>
    <s v="Prepare for VAT Rate Change Tool"/>
    <x v="2"/>
    <s v="NA"/>
    <x v="3"/>
    <x v="10"/>
  </r>
  <r>
    <s v="Finance Advance"/>
    <s v="VAT Rate Change"/>
    <s v="Set Up Using VAT Rate Change Tool"/>
    <x v="2"/>
    <s v="NA"/>
    <x v="3"/>
    <x v="10"/>
  </r>
  <r>
    <s v="Finance Advance"/>
    <s v="VAT Rate Change"/>
    <s v="Perform VAT Rate Conversions"/>
    <x v="2"/>
    <s v="NA"/>
    <x v="3"/>
    <x v="10"/>
  </r>
  <r>
    <s v="Finance Advance"/>
    <s v="XBRL"/>
    <s v="XBRL Terminology"/>
    <x v="2"/>
    <s v="NA"/>
    <x v="3"/>
    <x v="10"/>
  </r>
  <r>
    <s v="Finance Advance"/>
    <s v="XBRL"/>
    <s v="XBRL Specifications and Taxonomies"/>
    <x v="2"/>
    <s v="NA"/>
    <x v="3"/>
    <x v="10"/>
  </r>
  <r>
    <s v="Finance Advance"/>
    <s v="XBRL"/>
    <s v="Work with Linkbases"/>
    <x v="2"/>
    <s v="NA"/>
    <x v="3"/>
    <x v="10"/>
  </r>
  <r>
    <s v="Finance Advance"/>
    <s v="XBRL"/>
    <s v="Enter XBRL Line Definitions"/>
    <x v="2"/>
    <s v="NA"/>
    <x v="3"/>
    <x v="10"/>
  </r>
  <r>
    <s v="Finance Advance"/>
    <s v="XBRL"/>
    <s v="Export the XBRL Lines"/>
    <x v="2"/>
    <s v="NA"/>
    <x v="3"/>
    <x v="10"/>
  </r>
  <r>
    <s v="Finance Essentials"/>
    <s v="VAT"/>
    <s v="VAT Calculation Types"/>
    <x v="2"/>
    <s v="NA"/>
    <x v="3"/>
    <x v="10"/>
  </r>
  <r>
    <s v="Finance Essentials"/>
    <s v="VAT"/>
    <s v="Display VAT Amounts in Sales and Purchase Documents"/>
    <x v="2"/>
    <s v="NA"/>
    <x v="3"/>
    <x v="10"/>
  </r>
  <r>
    <s v="Finance Essentials"/>
    <s v="VAT"/>
    <s v="Manually Adjust VAT Amounts in Sales and Purchase Documents and Journals"/>
    <x v="2"/>
    <s v="NA"/>
    <x v="3"/>
    <x v="10"/>
  </r>
  <r>
    <s v="Finance Essentials"/>
    <s v="VAT"/>
    <s v="Unrealized VAT"/>
    <x v="2"/>
    <s v="NA"/>
    <x v="3"/>
    <x v="10"/>
  </r>
  <r>
    <s v="Finance Essentials"/>
    <s v="VAT"/>
    <s v="VAT Statements"/>
    <x v="2"/>
    <s v="NA"/>
    <x v="3"/>
    <x v="10"/>
  </r>
  <r>
    <s v="Finance Essentials"/>
    <s v="VAT"/>
    <s v="VAT Settlement"/>
    <x v="2"/>
    <s v="NA"/>
    <x v="3"/>
    <x v="10"/>
  </r>
  <r>
    <s v="Manufacturing"/>
    <s v="Advanced Capacity"/>
    <s v="Explains how to set up work centers and machine centers"/>
    <x v="2"/>
    <s v="NA"/>
    <x v="3"/>
    <x v="10"/>
  </r>
  <r>
    <s v="Manufacturing"/>
    <s v="Advanced Capacity"/>
    <s v="Shows how to set up shop calendars and capacity calendars"/>
    <x v="2"/>
    <s v="NA"/>
    <x v="3"/>
    <x v="10"/>
  </r>
  <r>
    <s v="Manufacturing"/>
    <s v="Advanced Capacity"/>
    <s v="Describes registered absences and how to use them"/>
    <x v="2"/>
    <s v="NA"/>
    <x v="3"/>
    <x v="10"/>
  </r>
  <r>
    <s v="Manufacturing"/>
    <s v="Advanced Capacity"/>
    <s v="Explains how to use capacity journals"/>
    <x v="2"/>
    <s v="NA"/>
    <x v="3"/>
    <x v="10"/>
  </r>
  <r>
    <s v="Manufacturing"/>
    <s v="Basic Capacities and Routings"/>
    <s v="Explains how to set up capacity"/>
    <x v="2"/>
    <s v="NA"/>
    <x v="3"/>
    <x v="10"/>
  </r>
  <r>
    <s v="Manufacturing"/>
    <s v="Basic Capacities and Routings"/>
    <s v="Shows how to create routings"/>
    <x v="2"/>
    <s v="NA"/>
    <x v="3"/>
    <x v="10"/>
  </r>
  <r>
    <s v="Manufacturing"/>
    <s v="Basic Capacities and Routings"/>
    <s v="Describes the advanced features for routings"/>
    <x v="2"/>
    <s v="NA"/>
    <x v="3"/>
    <x v="10"/>
  </r>
  <r>
    <s v="Manufacturing"/>
    <s v="Basic Capacities and Routings"/>
    <s v="Reviews the standard capacity and routing reports"/>
    <x v="2"/>
    <s v="NA"/>
    <x v="3"/>
    <x v="10"/>
  </r>
  <r>
    <s v="Manufacturing"/>
    <s v="Forecasting and Planning"/>
    <s v="Describe the production forecast functionality"/>
    <x v="2"/>
    <s v="NA"/>
    <x v="3"/>
    <x v="10"/>
  </r>
  <r>
    <s v="Manufacturing"/>
    <s v="Forecasting and Planning"/>
    <s v="Explain the integration between production forecasting and planning"/>
    <x v="2"/>
    <s v="NA"/>
    <x v="3"/>
    <x v="10"/>
  </r>
  <r>
    <s v="Manufacturing"/>
    <s v="Forecasting and Planning"/>
    <s v="Show how actual demand is netted against forecast demand"/>
    <x v="2"/>
    <s v="NA"/>
    <x v="3"/>
    <x v="10"/>
  </r>
  <r>
    <s v="Manufacturing"/>
    <s v="Forecasting and Planning"/>
    <s v="Describe forecasting by location, order tracking as it relates to forecasting, and forecasting setup"/>
    <x v="2"/>
    <s v="NA"/>
    <x v="3"/>
    <x v="10"/>
  </r>
  <r>
    <s v="Manufacturing"/>
    <s v="Forecasting and Planning"/>
    <s v="Review the forecast reports"/>
    <x v="2"/>
    <s v="NA"/>
    <x v="3"/>
    <x v="10"/>
  </r>
  <r>
    <s v="Manufacturing"/>
    <s v="Manufacturing - Additional Topics"/>
    <s v="Describes standard tasks and how to use them"/>
    <x v="2"/>
    <s v="NA"/>
    <x v="3"/>
    <x v="10"/>
  </r>
  <r>
    <s v="Manufacturing"/>
    <s v="Manufacturing - Additional Topics"/>
    <s v="Explains stop codes and how to use them"/>
    <x v="2"/>
    <s v="NA"/>
    <x v="3"/>
    <x v="10"/>
  </r>
  <r>
    <s v="Manufacturing"/>
    <s v="Manufacturing - Additional Topics"/>
    <s v="Reviews the various options for recording scrap and the relationships between the options"/>
    <x v="2"/>
    <s v="NA"/>
    <x v="3"/>
    <x v="10"/>
  </r>
  <r>
    <s v="Manufacturing"/>
    <s v="Manufacturing - Additional Topics"/>
    <s v="Defines non-productive time and shows how to use it in a production order"/>
    <x v="2"/>
    <s v="NA"/>
    <x v="3"/>
    <x v="10"/>
  </r>
  <r>
    <s v="Manufacturing"/>
    <s v="Manufacturing - Additional Topics"/>
    <s v="Shows how to reduce lead time"/>
    <x v="2"/>
    <s v="NA"/>
    <x v="3"/>
    <x v="10"/>
  </r>
  <r>
    <s v="Manufacturing"/>
    <s v="Manufacturing - Additional Topics"/>
    <s v="Consumption journal entries and output journal entries for multilevel production orders"/>
    <x v="2"/>
    <s v="NA"/>
    <x v="3"/>
    <x v="10"/>
  </r>
  <r>
    <s v="Manufacturing"/>
    <s v="Manufacturing - Additional Topics"/>
    <s v="Defines production families and shows how to use them in a production order"/>
    <x v="2"/>
    <s v="NA"/>
    <x v="3"/>
    <x v="10"/>
  </r>
  <r>
    <s v="Manufacturing"/>
    <s v="Manufacturing - Additional Topics"/>
    <s v="Describes standard tasks and how to use them"/>
    <x v="2"/>
    <s v="NA"/>
    <x v="3"/>
    <x v="10"/>
  </r>
  <r>
    <s v="Manufacturing"/>
    <s v="Manufacturing - Additional Topics"/>
    <s v="Explains stop codes and how to use them"/>
    <x v="2"/>
    <s v="NA"/>
    <x v="3"/>
    <x v="10"/>
  </r>
  <r>
    <s v="Manufacturing"/>
    <s v="Manufacturing - Additional Topics"/>
    <s v="Reviews the various options for recording scrap and the relationships between the options"/>
    <x v="2"/>
    <s v="NA"/>
    <x v="3"/>
    <x v="10"/>
  </r>
  <r>
    <s v="Manufacturing"/>
    <s v="Manufacturing - Additional Topics"/>
    <s v="Defines non-productive time and shows how to use it in a production order"/>
    <x v="2"/>
    <s v="NA"/>
    <x v="3"/>
    <x v="10"/>
  </r>
  <r>
    <s v="Manufacturing"/>
    <s v="Manufacturing - Additional Topics"/>
    <s v="Shows how to reduce lead time"/>
    <x v="2"/>
    <s v="NA"/>
    <x v="3"/>
    <x v="10"/>
  </r>
  <r>
    <s v="Manufacturing"/>
    <s v="Manufacturing - Additional Topics"/>
    <s v="Consumption journal entries and output journal entries for multilevel production orders"/>
    <x v="2"/>
    <s v="NA"/>
    <x v="3"/>
    <x v="10"/>
  </r>
  <r>
    <s v="Manufacturing"/>
    <s v="Manufacturing - Additional Topics"/>
    <s v="Defines production families and shows how to use them in a production order"/>
    <x v="2"/>
    <s v="NA"/>
    <x v="3"/>
    <x v="10"/>
  </r>
  <r>
    <s v="Manufacturing"/>
    <s v="Planning"/>
    <s v="Describes the general concepts of the planning system"/>
    <x v="2"/>
    <s v="NA"/>
    <x v="3"/>
    <x v="10"/>
  </r>
  <r>
    <s v="Manufacturing"/>
    <s v="Planning"/>
    <s v="Introduces the planning worksheet and related functions"/>
    <x v="2"/>
    <s v="NA"/>
    <x v="3"/>
    <x v="10"/>
  </r>
  <r>
    <s v="Manufacturing"/>
    <s v="Planning"/>
    <s v="Explains how to use regenerative planning"/>
    <x v="2"/>
    <s v="NA"/>
    <x v="3"/>
    <x v="10"/>
  </r>
  <r>
    <s v="Manufacturing"/>
    <s v="Planning"/>
    <s v="Shows how to use net change planning"/>
    <x v="2"/>
    <s v="NA"/>
    <x v="3"/>
    <x v="10"/>
  </r>
  <r>
    <s v="Manufacturing"/>
    <s v="Planning"/>
    <s v="Describes how parameters affect the planning process"/>
    <x v="2"/>
    <s v="NA"/>
    <x v="3"/>
    <x v="10"/>
  </r>
  <r>
    <s v="Manufacturing"/>
    <s v="Planning"/>
    <s v="Explains how to use order tracking and action messages"/>
    <x v="2"/>
    <s v="NA"/>
    <x v="3"/>
    <x v="10"/>
  </r>
  <r>
    <s v="Manufacturing"/>
    <s v="Planning"/>
    <s v="Describes the general concepts of the planning system"/>
    <x v="2"/>
    <s v="NA"/>
    <x v="3"/>
    <x v="10"/>
  </r>
  <r>
    <s v="Manufacturing"/>
    <s v="Planning"/>
    <s v="Introduces the planning worksheet and related functions"/>
    <x v="2"/>
    <s v="NA"/>
    <x v="3"/>
    <x v="10"/>
  </r>
  <r>
    <s v="Manufacturing"/>
    <s v="Planning"/>
    <s v="Explains how to use regenerative planning"/>
    <x v="2"/>
    <s v="NA"/>
    <x v="3"/>
    <x v="10"/>
  </r>
  <r>
    <s v="Manufacturing"/>
    <s v="Planning"/>
    <s v="Shows how to use net change planning"/>
    <x v="2"/>
    <s v="NA"/>
    <x v="3"/>
    <x v="10"/>
  </r>
  <r>
    <s v="Manufacturing"/>
    <s v="Planning"/>
    <s v="Describes how parameters affect the planning process"/>
    <x v="2"/>
    <s v="NA"/>
    <x v="3"/>
    <x v="10"/>
  </r>
  <r>
    <s v="Manufacturing"/>
    <s v="Planning"/>
    <s v="Explains how to use order tracking and action messages"/>
    <x v="2"/>
    <s v="NA"/>
    <x v="3"/>
    <x v="10"/>
  </r>
  <r>
    <s v="Manufacturing"/>
    <s v="Planning - Additional Topics"/>
    <s v="Defines item variants"/>
    <x v="2"/>
    <s v="NA"/>
    <x v="3"/>
    <x v="10"/>
  </r>
  <r>
    <s v="Manufacturing"/>
    <s v="Planning - Additional Topics"/>
    <s v="Explains how to use locations in planning"/>
    <x v="2"/>
    <s v="NA"/>
    <x v="3"/>
    <x v="10"/>
  </r>
  <r>
    <s v="Manufacturing"/>
    <s v="Planning - Additional Topics"/>
    <s v="Shows how to perform transfers between locations"/>
    <x v="2"/>
    <s v="NA"/>
    <x v="3"/>
    <x v="10"/>
  </r>
  <r>
    <s v="Manufacturing"/>
    <s v="Planning - Additional Topics"/>
    <s v="Describes how to use blanket sales orders in planning"/>
    <x v="2"/>
    <s v="NA"/>
    <x v="3"/>
    <x v="10"/>
  </r>
  <r>
    <s v="Manufacturing"/>
    <s v="Planning - Additional Topics"/>
    <s v="Explains how to use multilevel production orders"/>
    <x v="2"/>
    <s v="NA"/>
    <x v="3"/>
    <x v="10"/>
  </r>
  <r>
    <s v="Manufacturing"/>
    <s v="Planning - Additional Topics"/>
    <s v="Reviews how to filter the planning worksheet"/>
    <x v="2"/>
    <s v="NA"/>
    <x v="3"/>
    <x v="10"/>
  </r>
  <r>
    <s v="Manufacturing"/>
    <s v="Planning - Additional Topics"/>
    <s v="Shows how to change the replenishment system for a planning line"/>
    <x v="2"/>
    <s v="NA"/>
    <x v="3"/>
    <x v="10"/>
  </r>
  <r>
    <s v="Manufacturing"/>
    <s v="Planning - Additional Topics"/>
    <s v="Describes how to refresh planning lines"/>
    <x v="2"/>
    <s v="NA"/>
    <x v="3"/>
    <x v="10"/>
  </r>
  <r>
    <s v="Manufacturing"/>
    <s v="Planning - Additional Topics"/>
    <s v="Identifies the available planning reports"/>
    <x v="2"/>
    <s v="NA"/>
    <x v="3"/>
    <x v="10"/>
  </r>
  <r>
    <s v="Manufacturing"/>
    <s v="Production Bill of Materials"/>
    <s v="Describes the production BOM structure and its basic features"/>
    <x v="2"/>
    <s v="NA"/>
    <x v="3"/>
    <x v="10"/>
  </r>
  <r>
    <s v="Manufacturing"/>
    <s v="Production Bill of Materials"/>
    <s v="Explains and demonstrates production BOM advanced features"/>
    <x v="2"/>
    <s v="NA"/>
    <x v="3"/>
    <x v="10"/>
  </r>
  <r>
    <s v="Manufacturing"/>
    <s v="Production Bill of Materials"/>
    <s v="Shows production BOM reports"/>
    <x v="2"/>
    <s v="NA"/>
    <x v="3"/>
    <x v="10"/>
  </r>
  <r>
    <s v="Manufacturing"/>
    <s v="Production Order Processing"/>
    <s v="Reviews the flow of events as production orders move from release until they are finished"/>
    <x v="2"/>
    <s v="NA"/>
    <x v="3"/>
    <x v="10"/>
  </r>
  <r>
    <s v="Manufacturing"/>
    <s v="Production Order Processing"/>
    <s v="Options and procedures related to material consumption and production output"/>
    <x v="2"/>
    <s v="NA"/>
    <x v="3"/>
    <x v="10"/>
  </r>
  <r>
    <s v="Manufacturing"/>
    <s v="Production Order Processing"/>
    <s v="Shows how to pick components and put away finished goods in the warehouse"/>
    <x v="2"/>
    <s v="NA"/>
    <x v="3"/>
    <x v="10"/>
  </r>
  <r>
    <s v="Manufacturing"/>
    <s v="Production Order Processing"/>
    <s v="Explains the uses of the consumption journal, output journal, and production journal"/>
    <x v="2"/>
    <s v="NA"/>
    <x v="3"/>
    <x v="10"/>
  </r>
  <r>
    <s v="Manufacturing"/>
    <s v="Production Orders"/>
    <s v="Describes the different production order statuses"/>
    <x v="2"/>
    <s v="NA"/>
    <x v="3"/>
    <x v="10"/>
  </r>
  <r>
    <s v="Manufacturing"/>
    <s v="Production Orders"/>
    <s v="Explains how to create and schedule a production order"/>
    <x v="2"/>
    <s v="NA"/>
    <x v="3"/>
    <x v="10"/>
  </r>
  <r>
    <s v="Manufacturing"/>
    <s v="Production Orders"/>
    <s v="Different types of changes that you can make to a production order"/>
    <x v="2"/>
    <s v="NA"/>
    <x v="3"/>
    <x v="10"/>
  </r>
  <r>
    <s v="Manufacturing"/>
    <s v="Production Orders"/>
    <s v="Shows how to use the Production Order batch job"/>
    <x v="2"/>
    <s v="NA"/>
    <x v="3"/>
    <x v="10"/>
  </r>
  <r>
    <s v="Manufacturing"/>
    <s v="Production Orders"/>
    <s v="Reviews the production order listings and reports"/>
    <x v="2"/>
    <s v="NA"/>
    <x v="3"/>
    <x v="10"/>
  </r>
  <r>
    <s v="Manufacturing"/>
    <s v="Production Orders - Additional Topics"/>
    <s v="Reservations, statistics, phantom BOMs, and manufacturing batch units of measure"/>
    <x v="2"/>
    <s v="NA"/>
    <x v="3"/>
    <x v="10"/>
  </r>
  <r>
    <s v="Manufacturing"/>
    <s v="Sales Order Interface and Order Planning"/>
    <s v="Describes and demonstrates all aspects of sales order planning"/>
    <x v="2"/>
    <s v="NA"/>
    <x v="3"/>
    <x v="10"/>
  </r>
  <r>
    <s v="Manufacturing"/>
    <s v="Sales Order Interface and Order Planning"/>
    <s v="Explains and demonstrates all aspects of order planning"/>
    <x v="2"/>
    <s v="NA"/>
    <x v="3"/>
    <x v="10"/>
  </r>
  <r>
    <s v="Manufacturing"/>
    <s v="Sample Company Structure"/>
    <s v="Explains how to set the working date"/>
    <x v="2"/>
    <s v="NA"/>
    <x v="3"/>
    <x v="10"/>
  </r>
  <r>
    <s v="Manufacturing"/>
    <s v="Sample Company Structure"/>
    <s v="Shows how to change the default profile to Production Planner"/>
    <x v="2"/>
    <s v="NA"/>
    <x v="3"/>
    <x v="10"/>
  </r>
  <r>
    <s v="Manufacturing"/>
    <s v="Sample Company Structure"/>
    <s v="Describes license information"/>
    <x v="2"/>
    <s v="NA"/>
    <x v="3"/>
    <x v="10"/>
  </r>
  <r>
    <s v="Manufacturing"/>
    <s v="Shop Loading"/>
    <s v="Describes the basic tools that are used to manage shop loading"/>
    <x v="2"/>
    <s v="NA"/>
    <x v="3"/>
    <x v="10"/>
  </r>
  <r>
    <s v="Manufacturing"/>
    <s v="Shop Loading"/>
    <s v="Explains how to manage shop loading by assuming infinite capacity"/>
    <x v="2"/>
    <s v="NA"/>
    <x v="3"/>
    <x v="10"/>
  </r>
  <r>
    <s v="Manufacturing"/>
    <s v="Shop Loading"/>
    <s v="Shows how to manage shop loading by using finite capacity"/>
    <x v="2"/>
    <s v="NA"/>
    <x v="3"/>
    <x v="10"/>
  </r>
  <r>
    <s v="Manufacturing"/>
    <s v="Shop Loading"/>
    <s v="Reviews the reports that are related to shop loading"/>
    <x v="2"/>
    <s v="NA"/>
    <x v="3"/>
    <x v="10"/>
  </r>
  <r>
    <s v="Manufacturing"/>
    <s v="Shop Loading"/>
    <s v="Describes the basic tools that are used to manage shop loading"/>
    <x v="2"/>
    <s v="NA"/>
    <x v="3"/>
    <x v="10"/>
  </r>
  <r>
    <s v="Manufacturing"/>
    <s v="Shop Loading"/>
    <s v="Explains how to manage shop loading by assuming infinite capacity"/>
    <x v="2"/>
    <s v="NA"/>
    <x v="3"/>
    <x v="10"/>
  </r>
  <r>
    <s v="Manufacturing"/>
    <s v="Shop Loading"/>
    <s v="Shows how to manage shop loading by using finite capacity"/>
    <x v="2"/>
    <s v="NA"/>
    <x v="3"/>
    <x v="10"/>
  </r>
  <r>
    <s v="Manufacturing"/>
    <s v="Shop Loading"/>
    <s v="Reviews the reports that are related to shop loading"/>
    <x v="2"/>
    <s v="NA"/>
    <x v="3"/>
    <x v="10"/>
  </r>
  <r>
    <s v="Manufacturing"/>
    <s v="Subcontracting"/>
    <s v="Describes how to set up a subcontractor and define subcontractor costs"/>
    <x v="2"/>
    <s v="NA"/>
    <x v="3"/>
    <x v="10"/>
  </r>
  <r>
    <s v="Manufacturing"/>
    <s v="Subcontracting"/>
    <s v="Shows how to assign a subcontractor work center to a routing operation"/>
    <x v="2"/>
    <s v="NA"/>
    <x v="3"/>
    <x v="10"/>
  </r>
  <r>
    <s v="Manufacturing"/>
    <s v="Subcontracting"/>
    <s v="Explains how to use the subcontracting worksheet to issue purchase orders to subcontractors"/>
    <x v="2"/>
    <s v="NA"/>
    <x v="3"/>
    <x v="10"/>
  </r>
  <r>
    <s v="Manufacturing"/>
    <s v="Subcontracting"/>
    <s v="Describes how to post subcontracting purchase orders"/>
    <x v="2"/>
    <s v="NA"/>
    <x v="3"/>
    <x v="10"/>
  </r>
  <r>
    <s v="Manufacturing"/>
    <s v="Subcontracting"/>
    <s v="Shows how to review subcontracting ledger entries"/>
    <x v="2"/>
    <s v="NA"/>
    <x v="3"/>
    <x v="10"/>
  </r>
  <r>
    <s v="Manufacturing"/>
    <s v="Subcontracting"/>
    <s v="Reviews the Subcontractor – Dispatch List report"/>
    <x v="2"/>
    <s v="NA"/>
    <x v="3"/>
    <x v="10"/>
  </r>
  <r>
    <s v="Manufacturing"/>
    <s v="System Setup"/>
    <s v="Describes all fields on the Manufacturing Setup page"/>
    <x v="2"/>
    <s v="NA"/>
    <x v="3"/>
    <x v="10"/>
  </r>
  <r>
    <s v="Manufacturing"/>
    <s v="System Setup"/>
    <s v="Explains all fields on the item card that affect manufacturing"/>
    <x v="2"/>
    <s v="NA"/>
    <x v="3"/>
    <x v="10"/>
  </r>
  <r>
    <s v="Manufacturing"/>
    <s v="System Setup"/>
    <s v="Reviews all fields on the stock keeping unit card that affect manufacturing"/>
    <x v="2"/>
    <s v="NA"/>
    <x v="3"/>
    <x v="10"/>
  </r>
  <r>
    <s v="Manufacturing"/>
    <s v="System Setup"/>
    <s v="Describe all fields on the Manufacturing Setup page"/>
    <x v="2"/>
    <s v="NA"/>
    <x v="3"/>
    <x v="10"/>
  </r>
  <r>
    <s v="Manufacturing"/>
    <s v="System Setup"/>
    <s v="Explain all fields on the item card that affect manufacturing"/>
    <x v="2"/>
    <s v="NA"/>
    <x v="3"/>
    <x v="10"/>
  </r>
  <r>
    <s v="Manufacturing"/>
    <s v="System Setup"/>
    <s v="Review all fields on the stock keeping unit card that affect manufacturing"/>
    <x v="2"/>
    <s v="NA"/>
    <x v="3"/>
    <x v="10"/>
  </r>
  <r>
    <s v="Overview"/>
    <s v="Sample Company Structure"/>
    <s v="Overview of the demo company, CRONUS International"/>
    <x v="2"/>
    <s v="NA"/>
    <x v="3"/>
    <x v="10"/>
  </r>
  <r>
    <s v="Indian Localization"/>
    <s v="Excise"/>
    <s v="Overview of Excise"/>
    <x v="2"/>
    <s v="NA"/>
    <x v="3"/>
    <x v="10"/>
  </r>
  <r>
    <s v="Indian Localization"/>
    <s v="Excise"/>
    <s v="Basic Setup"/>
    <x v="2"/>
    <s v="NA"/>
    <x v="3"/>
    <x v="10"/>
  </r>
  <r>
    <s v="Indian Localization"/>
    <s v="Excise"/>
    <s v="Excise Calculation in Purchase order or Purchase Return order for CENVAT Items  "/>
    <x v="2"/>
    <s v="NA"/>
    <x v="3"/>
    <x v="10"/>
  </r>
  <r>
    <s v="Indian Localization"/>
    <s v="Excise"/>
    <s v="Excise Calculation in case of Capital Goods  "/>
    <x v="2"/>
    <s v="NA"/>
    <x v="3"/>
    <x v="10"/>
  </r>
  <r>
    <s v="Indian Localization"/>
    <s v="Excise"/>
    <s v="Excise calculation in case of Imported goods in Purchase Invoice and Return Order  "/>
    <x v="2"/>
    <s v="NA"/>
    <x v="3"/>
    <x v="10"/>
  </r>
  <r>
    <s v="Indian Localization"/>
    <s v="Excise"/>
    <s v="Excise Refund and Excise loading on Inventory  "/>
    <x v="2"/>
    <s v="NA"/>
    <x v="3"/>
    <x v="10"/>
  </r>
  <r>
    <s v="Indian Localization"/>
    <s v="Excise"/>
    <s v="Output entries for finished goods  "/>
    <x v="2"/>
    <s v="NA"/>
    <x v="3"/>
    <x v="10"/>
  </r>
  <r>
    <s v="Indian Localization"/>
    <s v="Excise"/>
    <s v="Excise calculation in Sales order or Sales invoice  "/>
    <x v="2"/>
    <s v="NA"/>
    <x v="3"/>
    <x v="10"/>
  </r>
  <r>
    <s v="Indian Localization"/>
    <s v="Excise"/>
    <s v="Supplementary Invoice  "/>
    <x v="2"/>
    <s v="NA"/>
    <x v="3"/>
    <x v="10"/>
  </r>
  <r>
    <s v="Indian Localization"/>
    <s v="Excise"/>
    <s v="Sales Cancellation  "/>
    <x v="2"/>
    <s v="NA"/>
    <x v="3"/>
    <x v="10"/>
  </r>
  <r>
    <s v="Indian Localization"/>
    <s v="Excise"/>
    <s v="Excise Calculation in Case of Sale of Capital Goods  "/>
    <x v="2"/>
    <s v="NA"/>
    <x v="3"/>
    <x v="10"/>
  </r>
  <r>
    <s v="Indian Localization"/>
    <s v="Excise"/>
    <s v="Excise Calculation in free sample given to Customer  "/>
    <x v="2"/>
    <s v="NA"/>
    <x v="3"/>
    <x v="10"/>
  </r>
  <r>
    <s v="Indian Localization"/>
    <s v="Excise"/>
    <s v="Sale of Goods which are Returned "/>
    <x v="2"/>
    <s v="NA"/>
    <x v="3"/>
    <x v="10"/>
  </r>
  <r>
    <s v="Indian Localization"/>
    <s v="Excise"/>
    <s v="Depositing of PLA amount and creating of excise charge liability using the Tax Journal  "/>
    <x v="2"/>
    <s v="NA"/>
    <x v="3"/>
    <x v="10"/>
  </r>
  <r>
    <s v="Indian Localization"/>
    <s v="Excise"/>
    <s v="Direct debit to PLA/RG in Sales Invoice  "/>
    <x v="2"/>
    <s v="NA"/>
    <x v="3"/>
    <x v="10"/>
  </r>
  <r>
    <s v="Indian Localization"/>
    <s v="Excise"/>
    <s v="Excise Calculation in case Goods removed as such  "/>
    <x v="2"/>
    <s v="NA"/>
    <x v="3"/>
    <x v="10"/>
  </r>
  <r>
    <s v="Indian Localization"/>
    <s v="Excise"/>
    <s v="Excise Calculation in Sales Invoice as per MRP Provision of the Excise Act  "/>
    <x v="2"/>
    <s v="NA"/>
    <x v="3"/>
    <x v="10"/>
  </r>
  <r>
    <s v="Indian Localization"/>
    <s v="Excise"/>
    <s v="Transfer of Intermediate Goods from one Location to another Location  "/>
    <x v="2"/>
    <s v="NA"/>
    <x v="3"/>
    <x v="10"/>
  </r>
  <r>
    <s v="Indian Localization"/>
    <s v="Excise"/>
    <s v="Transfer of Raw material from one Location to another Location  "/>
    <x v="2"/>
    <s v="NA"/>
    <x v="3"/>
    <x v="10"/>
  </r>
  <r>
    <s v="Indian Localization"/>
    <s v="Excise"/>
    <s v="Calculation of Excise duty in case of Captive Consumption  "/>
    <x v="2"/>
    <s v="NA"/>
    <x v="3"/>
    <x v="10"/>
  </r>
  <r>
    <s v="Indian Localization"/>
    <s v="Excise"/>
    <s v="Purchase Invoice with Service Tax Credit taken on Input service  "/>
    <x v="2"/>
    <s v="NA"/>
    <x v="3"/>
    <x v="10"/>
  </r>
  <r>
    <s v="Indian Localization"/>
    <s v="Excise"/>
    <s v="Service tax Credit utilized for Excise payment  "/>
    <x v="2"/>
    <s v="NA"/>
    <x v="3"/>
    <x v="10"/>
  </r>
  <r>
    <s v="Indian Localization"/>
    <s v="Excise"/>
    <s v="Excise Payment  "/>
    <x v="2"/>
    <s v="NA"/>
    <x v="3"/>
    <x v="10"/>
  </r>
  <r>
    <s v="Indian Localization"/>
    <s v="Excise"/>
    <s v="Update ER 1 PLA Payments Type  "/>
    <x v="2"/>
    <s v="NA"/>
    <x v="3"/>
    <x v="10"/>
  </r>
  <r>
    <s v="Indian Localization"/>
    <s v="Excise"/>
    <s v="Excise calculation in Purchase order or Purchase Return order for CENVAT Items in case of Trading "/>
    <x v="2"/>
    <s v="NA"/>
    <x v="3"/>
    <x v="10"/>
  </r>
  <r>
    <s v="Indian Localization"/>
    <s v="Excise"/>
    <s v="Excise calculation in Sales order or Sales Return order for CENVAT Items in case of Trading  "/>
    <x v="2"/>
    <s v="NA"/>
    <x v="3"/>
    <x v="10"/>
  </r>
  <r>
    <s v="Indian Localization"/>
    <s v="Excise"/>
    <s v="Transfer of Goods from Trading location to Manufacturing Location  "/>
    <x v="2"/>
    <s v="NA"/>
    <x v="3"/>
    <x v="10"/>
  </r>
  <r>
    <s v="Indian Localization"/>
    <s v="Excise"/>
    <s v="Transfer of goods from manufacturing location to trading location  "/>
    <x v="2"/>
    <s v="NA"/>
    <x v="3"/>
    <x v="10"/>
  </r>
  <r>
    <s v="Indian Localization"/>
    <s v="Excise"/>
    <s v="Identifying the Principal Item  "/>
    <x v="2"/>
    <s v="NA"/>
    <x v="3"/>
    <x v="10"/>
  </r>
  <r>
    <s v="Indian Localization"/>
    <s v="Excise"/>
    <s v="Opening Entry "/>
    <x v="2"/>
    <s v="NA"/>
    <x v="3"/>
    <x v="10"/>
  </r>
  <r>
    <s v="Indian Localization"/>
    <s v="Excise"/>
    <s v="Excise Reports"/>
    <x v="2"/>
    <s v="NA"/>
    <x v="3"/>
    <x v="10"/>
  </r>
  <r>
    <s v="Tech- C/Side"/>
    <s v="Technical"/>
    <s v="Basic Objects in Microsoft Dynamics NAV 2013"/>
    <x v="2"/>
    <s v="NA"/>
    <x v="3"/>
    <x v="10"/>
  </r>
  <r>
    <s v="Tech- C/Side"/>
    <s v="Technical"/>
    <s v="Object Designer Fundamentals"/>
    <x v="2"/>
    <s v="NA"/>
    <x v="3"/>
    <x v="10"/>
  </r>
  <r>
    <s v="Tech- C/Side"/>
    <s v="Technical"/>
    <s v="Team Development Features"/>
    <x v="2"/>
    <s v="NA"/>
    <x v="3"/>
    <x v="10"/>
  </r>
  <r>
    <s v="Tech- C/Side"/>
    <s v="Technical"/>
    <s v="The Physical and Logical Database"/>
    <x v="2"/>
    <s v="NA"/>
    <x v="3"/>
    <x v="10"/>
  </r>
  <r>
    <s v="Tech- C/Side"/>
    <s v="Technical"/>
    <s v="Tables Fundamentals"/>
    <x v="2"/>
    <s v="NA"/>
    <x v="3"/>
    <x v="10"/>
  </r>
  <r>
    <s v="Tech- C/Side"/>
    <s v="Technical"/>
    <s v="Primary and Secondary Keys"/>
    <x v="2"/>
    <s v="NA"/>
    <x v="3"/>
    <x v="10"/>
  </r>
  <r>
    <s v="Tech- C/Side"/>
    <s v="Technical"/>
    <s v="Table Relationships"/>
    <x v="2"/>
    <s v="NA"/>
    <x v="3"/>
    <x v="10"/>
  </r>
  <r>
    <s v="Tech- C/Side"/>
    <s v="Technical"/>
    <s v="Special Table Fields"/>
    <x v="2"/>
    <s v="NA"/>
    <x v="3"/>
    <x v="10"/>
  </r>
  <r>
    <s v="Tech- C/Side"/>
    <s v="Technical"/>
    <s v="Page Fundamentals"/>
    <x v="2"/>
    <s v="NA"/>
    <x v="3"/>
    <x v="10"/>
  </r>
  <r>
    <s v="Tech- C/Side"/>
    <s v="Technical"/>
    <s v="Page Designer"/>
    <x v="2"/>
    <s v="NA"/>
    <x v="3"/>
    <x v="10"/>
  </r>
  <r>
    <s v="Tech- C/Side"/>
    <s v="Technical"/>
    <s v="Page Types and Characteristics"/>
    <x v="2"/>
    <s v="NA"/>
    <x v="3"/>
    <x v="10"/>
  </r>
  <r>
    <s v="Tech- C/Side"/>
    <s v="Technical"/>
    <s v="C/AL Programming"/>
    <x v="2"/>
    <s v="NA"/>
    <x v="3"/>
    <x v="10"/>
  </r>
  <r>
    <s v="Tech- C/Side"/>
    <s v="Technical"/>
    <s v="Intrinsic Data Types"/>
    <x v="2"/>
    <s v="NA"/>
    <x v="3"/>
    <x v="10"/>
  </r>
  <r>
    <s v="Tech- C/Side"/>
    <s v="Technical"/>
    <s v="Identifiers, Variables and Syntax"/>
    <x v="2"/>
    <s v="NA"/>
    <x v="3"/>
    <x v="10"/>
  </r>
  <r>
    <s v="Tech- C/Side"/>
    <s v="Technical"/>
    <s v="Variable Scope"/>
    <x v="2"/>
    <s v="NA"/>
    <x v="3"/>
    <x v="10"/>
  </r>
  <r>
    <s v="Tech- C/Side"/>
    <s v="Technical"/>
    <s v="Assignment Statements"/>
    <x v="2"/>
    <s v="NA"/>
    <x v="3"/>
    <x v="10"/>
  </r>
  <r>
    <s v="Tech- C/Side"/>
    <s v="Technical"/>
    <s v="The Syntax of Statements"/>
    <x v="2"/>
    <s v="NA"/>
    <x v="3"/>
    <x v="10"/>
  </r>
  <r>
    <s v="Tech- C/Side"/>
    <s v="Technical"/>
    <s v="Automatic Type Conversions"/>
    <x v="2"/>
    <s v="NA"/>
    <x v="3"/>
    <x v="10"/>
  </r>
  <r>
    <s v="Tech- C/Side"/>
    <s v="Technical"/>
    <s v="Use Assignment Statements and the Symbol Menu"/>
    <x v="2"/>
    <s v="NA"/>
    <x v="3"/>
    <x v="10"/>
  </r>
  <r>
    <s v="Tech- C/Side"/>
    <s v="Technical"/>
    <s v="Expressions, Evaluations, Terms, and Operators"/>
    <x v="2"/>
    <s v="NA"/>
    <x v="3"/>
    <x v="10"/>
  </r>
  <r>
    <s v="Tech- C/Side"/>
    <s v="Technical"/>
    <s v="The String Operator"/>
    <x v="2"/>
    <s v="NA"/>
    <x v="3"/>
    <x v="10"/>
  </r>
  <r>
    <s v="Tech- C/Side"/>
    <s v="Technical"/>
    <s v="Function Calls in Expressions"/>
    <x v="2"/>
    <s v="NA"/>
    <x v="3"/>
    <x v="10"/>
  </r>
  <r>
    <s v="Tech- C/Side"/>
    <s v="Technical"/>
    <s v="Numeric Expressions"/>
    <x v="2"/>
    <s v="NA"/>
    <x v="3"/>
    <x v="10"/>
  </r>
  <r>
    <s v="Tech- C/Side"/>
    <s v="Technical"/>
    <s v="Arithmetic Operators"/>
    <x v="2"/>
    <s v="NA"/>
    <x v="3"/>
    <x v="10"/>
  </r>
  <r>
    <s v="Tech- C/Side"/>
    <s v="Technical"/>
    <s v="Relational and Logical Expressions"/>
    <x v="2"/>
    <s v="NA"/>
    <x v="3"/>
    <x v="10"/>
  </r>
  <r>
    <s v="Tech- C/Side"/>
    <s v="Technical"/>
    <s v="Relational Expressions for Comparison"/>
    <x v="2"/>
    <s v="NA"/>
    <x v="3"/>
    <x v="10"/>
  </r>
  <r>
    <s v="Tech- C/Side"/>
    <s v="Technical"/>
    <s v="Relational Expressions for Set Inclusion"/>
    <x v="2"/>
    <s v="NA"/>
    <x v="3"/>
    <x v="10"/>
  </r>
  <r>
    <s v="Tech- C/Side"/>
    <s v="Technical"/>
    <s v="Logical Expressions"/>
    <x v="2"/>
    <s v="NA"/>
    <x v="3"/>
    <x v="10"/>
  </r>
  <r>
    <s v="Tech- C/Side"/>
    <s v="Technical"/>
    <s v="Conditional Statement and Boolean Expressions"/>
    <x v="2"/>
    <s v="NA"/>
    <x v="3"/>
    <x v="10"/>
  </r>
  <r>
    <s v="Tech- C/Side"/>
    <s v="Technical"/>
    <s v="The IF Statement"/>
    <x v="2"/>
    <s v="NA"/>
    <x v="3"/>
    <x v="10"/>
  </r>
  <r>
    <s v="Tech- C/Side"/>
    <s v="Technical"/>
    <s v="The EXIT Statement"/>
    <x v="2"/>
    <s v="NA"/>
    <x v="3"/>
    <x v="10"/>
  </r>
  <r>
    <s v="Tech- C/Side"/>
    <s v="Technical"/>
    <s v="The CASE Statement"/>
    <x v="2"/>
    <s v="NA"/>
    <x v="3"/>
    <x v="10"/>
  </r>
  <r>
    <s v="Tech- C/Side"/>
    <s v="Technical"/>
    <s v="Compound Statements and Comments"/>
    <x v="2"/>
    <s v="NA"/>
    <x v="3"/>
    <x v="10"/>
  </r>
  <r>
    <s v="Tech- C/Side"/>
    <s v="Technical"/>
    <s v="The Syntax of Compound Statements"/>
    <x v="2"/>
    <s v="NA"/>
    <x v="3"/>
    <x v="10"/>
  </r>
  <r>
    <s v="Tech- C/Side"/>
    <s v="Technical"/>
    <s v="Compound Statements by Using Nested IF Statements"/>
    <x v="2"/>
    <s v="NA"/>
    <x v="3"/>
    <x v="10"/>
  </r>
  <r>
    <s v="Tech- C/Side"/>
    <s v="Technical"/>
    <s v="The Syntax of Comments"/>
    <x v="2"/>
    <s v="NA"/>
    <x v="3"/>
    <x v="10"/>
  </r>
  <r>
    <s v="Tech- C/Side"/>
    <s v="Technical"/>
    <s v="Practice: Nested IF"/>
    <x v="2"/>
    <s v="NA"/>
    <x v="3"/>
    <x v="10"/>
  </r>
  <r>
    <s v="Tech- C/Side"/>
    <s v="Technical"/>
    <s v="Arrays"/>
    <x v="2"/>
    <s v="NA"/>
    <x v="3"/>
    <x v="10"/>
  </r>
  <r>
    <s v="Tech- C/Side"/>
    <s v="Technical"/>
    <s v="The Syntax of Arrays"/>
    <x v="2"/>
    <s v="NA"/>
    <x v="3"/>
    <x v="10"/>
  </r>
  <r>
    <s v="Tech- C/Side"/>
    <s v="Technical"/>
    <s v="The Power of Arrays"/>
    <x v="2"/>
    <s v="NA"/>
    <x v="3"/>
    <x v="10"/>
  </r>
  <r>
    <s v="Tech- C/Side"/>
    <s v="Technical"/>
    <s v="Strings as Arrays of Characters"/>
    <x v="2"/>
    <s v="NA"/>
    <x v="3"/>
    <x v="10"/>
  </r>
  <r>
    <s v="Tech- C/Side"/>
    <s v="Technical"/>
    <s v="Repetitive Statements"/>
    <x v="2"/>
    <s v="NA"/>
    <x v="3"/>
    <x v="10"/>
  </r>
  <r>
    <s v="Tech- C/Side"/>
    <s v="Technical"/>
    <s v="The WITH Statement"/>
    <x v="2"/>
    <s v="NA"/>
    <x v="3"/>
    <x v="10"/>
  </r>
  <r>
    <s v="Tech- C/Side"/>
    <s v="Technical"/>
    <s v="Functions and Parameters"/>
    <x v="2"/>
    <s v="NA"/>
    <x v="3"/>
    <x v="10"/>
  </r>
  <r>
    <s v="Tech- C/Side"/>
    <s v="Technical"/>
    <s v="Review Built-in Functions"/>
    <x v="2"/>
    <s v="NA"/>
    <x v="3"/>
    <x v="10"/>
  </r>
  <r>
    <s v="Tech- C/Side"/>
    <s v="Technical"/>
    <s v="Data Access Functions"/>
    <x v="2"/>
    <s v="NA"/>
    <x v="3"/>
    <x v="10"/>
  </r>
  <r>
    <s v="Tech- C/Side"/>
    <s v="Technical"/>
    <s v="Sorting and Filtering Functions"/>
    <x v="2"/>
    <s v="NA"/>
    <x v="3"/>
    <x v="10"/>
  </r>
  <r>
    <s v="Tech- C/Side"/>
    <s v="Technical"/>
    <s v="Data Manipulation Functions"/>
    <x v="2"/>
    <s v="NA"/>
    <x v="3"/>
    <x v="10"/>
  </r>
  <r>
    <s v="Tech- C/Side"/>
    <s v="Technical"/>
    <s v="Working with Fields"/>
    <x v="2"/>
    <s v="NA"/>
    <x v="3"/>
    <x v="10"/>
  </r>
  <r>
    <s v="Tech- C/Side"/>
    <s v="Technical"/>
    <s v="Using Interaction Functions"/>
    <x v="2"/>
    <s v="NA"/>
    <x v="3"/>
    <x v="10"/>
  </r>
  <r>
    <s v="Tech- C/Side"/>
    <s v="Technical"/>
    <s v="Other Common C/AL Functions"/>
    <x v="2"/>
    <s v="NA"/>
    <x v="3"/>
    <x v="10"/>
  </r>
  <r>
    <s v="Tech- C/Side"/>
    <s v="Technical"/>
    <s v="Create Custom Functions"/>
    <x v="2"/>
    <s v="NA"/>
    <x v="3"/>
    <x v="10"/>
  </r>
  <r>
    <s v="Tech- C/Side"/>
    <s v="Technical"/>
    <s v="Local Functions, Variables and the EXIT Statement"/>
    <x v="2"/>
    <s v="NA"/>
    <x v="3"/>
    <x v="10"/>
  </r>
  <r>
    <s v="Tech- C/Side"/>
    <s v="Technical"/>
    <s v="Report Fundamentals"/>
    <x v="2"/>
    <s v="NA"/>
    <x v="3"/>
    <x v="10"/>
  </r>
  <r>
    <s v="Tech- C/Side"/>
    <s v="Technical"/>
    <s v="Report Design Process"/>
    <x v="2"/>
    <s v="NA"/>
    <x v="3"/>
    <x v="10"/>
  </r>
  <r>
    <s v="Tech- C/Side"/>
    <s v="Technical"/>
    <s v="Design the Data Model"/>
    <x v="2"/>
    <s v="NA"/>
    <x v="3"/>
    <x v="10"/>
  </r>
  <r>
    <s v="Tech- C/Side"/>
    <s v="Technical"/>
    <s v="Create a Data Model"/>
    <x v="2"/>
    <s v="NA"/>
    <x v="3"/>
    <x v="10"/>
  </r>
  <r>
    <s v="Tech- C/Side"/>
    <s v="Technical"/>
    <s v="Design the Layout"/>
    <x v="2"/>
    <s v="NA"/>
    <x v="3"/>
    <x v="10"/>
  </r>
  <r>
    <s v="Tech- C/Side"/>
    <s v="Technical"/>
    <s v="The Request Page Designer"/>
    <x v="2"/>
    <s v="NA"/>
    <x v="3"/>
    <x v="10"/>
  </r>
  <r>
    <s v="Tech- C/Side"/>
    <s v="Technical"/>
    <s v="Design the Request Options Page"/>
    <x v="2"/>
    <s v="NA"/>
    <x v="3"/>
    <x v="10"/>
  </r>
  <r>
    <s v="Tech- C/Side"/>
    <s v="Technical"/>
    <s v="Grouping and Totaling"/>
    <x v="2"/>
    <s v="NA"/>
    <x v="3"/>
    <x v="10"/>
  </r>
  <r>
    <s v="Tech- C/Side"/>
    <s v="Technical"/>
    <s v="Add Advanced Features"/>
    <x v="2"/>
    <s v="NA"/>
    <x v="3"/>
    <x v="10"/>
  </r>
  <r>
    <s v="Tech- C/Side"/>
    <s v="Technical"/>
    <s v="XMLport Fundamentals"/>
    <x v="2"/>
    <s v="NA"/>
    <x v="3"/>
    <x v="10"/>
  </r>
  <r>
    <s v="Tech- C/Side"/>
    <s v="Technical"/>
    <s v="Design XMLports"/>
    <x v="2"/>
    <s v="NA"/>
    <x v="3"/>
    <x v="10"/>
  </r>
  <r>
    <s v="Tech- C/Side"/>
    <s v="Technical"/>
    <s v="Importing and Exporting Plain Text"/>
    <x v="2"/>
    <s v="NA"/>
    <x v="3"/>
    <x v="10"/>
  </r>
  <r>
    <s v="Tech- C/Side"/>
    <s v="Technical"/>
    <s v="Using XMLports in C/AL Code"/>
    <x v="2"/>
    <s v="NA"/>
    <x v="3"/>
    <x v="10"/>
  </r>
  <r>
    <s v="Tech- C/Side"/>
    <s v="Technical"/>
    <s v="Codeunit Fundamentals"/>
    <x v="2"/>
    <s v="NA"/>
    <x v="3"/>
    <x v="10"/>
  </r>
  <r>
    <s v="Tech- C/Side"/>
    <s v="Technical"/>
    <s v="Design Codeunits"/>
    <x v="2"/>
    <s v="NA"/>
    <x v="3"/>
    <x v="10"/>
  </r>
  <r>
    <s v="Tech- C/Side"/>
    <s v="Technical"/>
    <s v="Use Codeunits"/>
    <x v="2"/>
    <s v="NA"/>
    <x v="3"/>
    <x v="10"/>
  </r>
  <r>
    <s v="Tech- C/Side"/>
    <s v="Technical"/>
    <s v="SMTP"/>
    <x v="2"/>
    <s v="NA"/>
    <x v="3"/>
    <x v="10"/>
  </r>
  <r>
    <s v="Tech- C/Side"/>
    <s v="Technical"/>
    <s v="The DotNetDataType"/>
    <x v="2"/>
    <s v="NA"/>
    <x v="3"/>
    <x v="10"/>
  </r>
  <r>
    <s v="Tech- C/Side"/>
    <s v="Technical"/>
    <s v="Datatype Mapping and Assignment"/>
    <x v="2"/>
    <s v="NA"/>
    <x v="3"/>
    <x v="10"/>
  </r>
  <r>
    <s v="Tech- C/Side"/>
    <s v="Technical"/>
    <s v=".NET Framework Interoperability C/AL functions"/>
    <x v="2"/>
    <s v="NA"/>
    <x v="3"/>
    <x v="10"/>
  </r>
  <r>
    <s v="Tech- C/Side"/>
    <s v="Technical"/>
    <s v="Streaming"/>
    <x v="2"/>
    <s v="NA"/>
    <x v="3"/>
    <x v="10"/>
  </r>
  <r>
    <s v="Tech- C/Side"/>
    <s v="Technical"/>
    <s v="Query Design"/>
    <x v="2"/>
    <s v="NA"/>
    <x v="3"/>
    <x v="10"/>
  </r>
  <r>
    <s v="Tech- C/Side"/>
    <s v="Technical"/>
    <s v="Accessing Queries from C/AL"/>
    <x v="2"/>
    <s v="NA"/>
    <x v="3"/>
    <x v="10"/>
  </r>
  <r>
    <s v="Tech- C/Side"/>
    <s v="Technical"/>
    <s v="Advanced Query Concepts"/>
    <x v="2"/>
    <s v="NA"/>
    <x v="3"/>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18" firstHeaderRow="1" firstDataRow="2" firstDataCol="1"/>
  <pivotFields count="7">
    <pivotField showAll="0"/>
    <pivotField showAll="0"/>
    <pivotField dataField="1" showAll="0" defaultSubtotal="0"/>
    <pivotField axis="axisRow" multipleItemSelectionAllowed="1" showAll="0">
      <items count="8">
        <item m="1" x="6"/>
        <item m="1" x="5"/>
        <item m="1" x="4"/>
        <item sd="0" x="2"/>
        <item x="0"/>
        <item x="1"/>
        <item sd="0" x="3"/>
        <item t="default"/>
      </items>
    </pivotField>
    <pivotField showAll="0"/>
    <pivotField axis="axisCol" showAll="0" defaultSubtotal="0">
      <items count="5">
        <item x="0"/>
        <item sd="0" x="3"/>
        <item sd="0" x="1"/>
        <item sd="0" x="4"/>
        <item sd="0" x="2"/>
      </items>
    </pivotField>
    <pivotField axis="axisRow" showAll="0" defaultSubtotal="0">
      <items count="11">
        <item x="10"/>
        <item x="9"/>
        <item x="0"/>
        <item x="1"/>
        <item x="2"/>
        <item x="3"/>
        <item x="4"/>
        <item x="6"/>
        <item x="7"/>
        <item x="5"/>
        <item x="8"/>
      </items>
    </pivotField>
  </pivotFields>
  <rowFields count="2">
    <field x="3"/>
    <field x="6"/>
  </rowFields>
  <rowItems count="14">
    <i>
      <x v="3"/>
    </i>
    <i>
      <x v="4"/>
    </i>
    <i r="1">
      <x v="2"/>
    </i>
    <i r="1">
      <x v="3"/>
    </i>
    <i r="1">
      <x v="4"/>
    </i>
    <i r="1">
      <x v="5"/>
    </i>
    <i>
      <x v="5"/>
    </i>
    <i r="1">
      <x v="6"/>
    </i>
    <i r="1">
      <x v="7"/>
    </i>
    <i r="1">
      <x v="8"/>
    </i>
    <i r="1">
      <x v="9"/>
    </i>
    <i r="1">
      <x v="10"/>
    </i>
    <i>
      <x v="6"/>
    </i>
    <i t="grand">
      <x/>
    </i>
  </rowItems>
  <colFields count="1">
    <field x="5"/>
  </colFields>
  <colItems count="6">
    <i>
      <x/>
    </i>
    <i>
      <x v="1"/>
    </i>
    <i>
      <x v="2"/>
    </i>
    <i>
      <x v="3"/>
    </i>
    <i>
      <x v="4"/>
    </i>
    <i t="grand">
      <x/>
    </i>
  </colItems>
  <dataFields count="1">
    <dataField name="Count of Topic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2:C23" totalsRowShown="0" headerRowDxfId="91">
  <autoFilter ref="A2:C23"/>
  <tableColumns count="3">
    <tableColumn id="1" name="Phase" dataDxfId="90"/>
    <tableColumn id="2" name="Agenda Item" dataDxfId="89"/>
    <tableColumn id="3" name="Status" dataDxfId="88"/>
  </tableColumns>
  <tableStyleInfo name="TableStyleMedium2" showFirstColumn="0" showLastColumn="0" showRowStripes="1" showColumnStripes="0"/>
</table>
</file>

<file path=xl/tables/table2.xml><?xml version="1.0" encoding="utf-8"?>
<table xmlns="http://schemas.openxmlformats.org/spreadsheetml/2006/main" id="9" name="Table9" displayName="Table9" ref="A1:E14" totalsRowShown="0" headerRowDxfId="87">
  <autoFilter ref="A1:E14"/>
  <tableColumns count="5">
    <tableColumn id="1" name="Phase" dataDxfId="86"/>
    <tableColumn id="2" name="Deliverable" dataDxfId="85"/>
    <tableColumn id="3" name="Who" dataDxfId="84"/>
    <tableColumn id="4" name="Planned _x000a_Finish Date" dataDxfId="83"/>
    <tableColumn id="5" name="Actual _x000a_Finish Date" dataDxfId="82"/>
  </tableColumns>
  <tableStyleInfo name="TableStyleMedium2" showFirstColumn="0" showLastColumn="0" showRowStripes="1" showColumnStripes="0"/>
</table>
</file>

<file path=xl/tables/table3.xml><?xml version="1.0" encoding="utf-8"?>
<table xmlns="http://schemas.openxmlformats.org/spreadsheetml/2006/main" id="7" name="Table48" displayName="Table48" ref="A2:J37" totalsRowShown="0" headerRowDxfId="81">
  <autoFilter ref="A2:J37"/>
  <tableColumns count="10">
    <tableColumn id="2" name="Activity" dataDxfId="80"/>
    <tableColumn id="1" name="Accountability" dataDxfId="10"/>
    <tableColumn id="10" name="Responsibility" dataDxfId="9"/>
    <tableColumn id="3" name="Duration" dataDxfId="79"/>
    <tableColumn id="4" name="Start Date" dataDxfId="78"/>
    <tableColumn id="5" name="End Date" dataDxfId="77"/>
    <tableColumn id="9" name="Act Start Date" dataDxfId="76">
      <calculatedColumnFormula>Table48[[#This Row],[Start Date]]</calculatedColumnFormula>
    </tableColumn>
    <tableColumn id="8" name="Actual Finish Date" dataDxfId="75">
      <calculatedColumnFormula>Table48[[#This Row],[End Date]]</calculatedColumnFormula>
    </tableColumn>
    <tableColumn id="6" name="Status" dataDxfId="74"/>
    <tableColumn id="7" name="Remarks" dataDxfId="73"/>
  </tableColumns>
  <tableStyleInfo name="TableStyleMedium7" showFirstColumn="0" showLastColumn="0" showRowStripes="1" showColumnStripes="0"/>
</table>
</file>

<file path=xl/tables/table4.xml><?xml version="1.0" encoding="utf-8"?>
<table xmlns="http://schemas.openxmlformats.org/spreadsheetml/2006/main" id="4" name="Table4" displayName="Table4" ref="A2:D12" totalsRowShown="0" headerRowDxfId="4">
  <autoFilter ref="A2:D12"/>
  <tableColumns count="4">
    <tableColumn id="1" name="S.No." dataDxfId="8"/>
    <tableColumn id="2" name="Source" dataDxfId="7"/>
    <tableColumn id="3" name="Short Name" dataDxfId="6"/>
    <tableColumn id="4" name="Description" dataDxfId="5"/>
  </tableColumns>
  <tableStyleInfo name="TableStyleMedium2" showFirstColumn="0" showLastColumn="0" showRowStripes="1" showColumnStripes="0"/>
</table>
</file>

<file path=xl/tables/table5.xml><?xml version="1.0" encoding="utf-8"?>
<table xmlns="http://schemas.openxmlformats.org/spreadsheetml/2006/main" id="2" name="Table13" displayName="Table13" ref="A2:N19" totalsRowShown="0" headerRowDxfId="72" dataDxfId="71" tableBorderDxfId="70" totalsRowBorderDxfId="69">
  <autoFilter ref="A2:N19"/>
  <sortState ref="A2:J14">
    <sortCondition ref="D2:D14"/>
    <sortCondition ref="C2:C14"/>
    <sortCondition ref="A2:A14"/>
  </sortState>
  <tableColumns count="14">
    <tableColumn id="1" name="Trainee" dataDxfId="68"/>
    <tableColumn id="2" name="Trust / Org" dataDxfId="67"/>
    <tableColumn id="3" name="Department" dataDxfId="66"/>
    <tableColumn id="6" name="Role" dataDxfId="65"/>
    <tableColumn id="4" name="Mobile Number" dataDxfId="64"/>
    <tableColumn id="5" name="e-Mail ID" dataDxfId="63"/>
    <tableColumn id="7" name="Day-01" dataDxfId="62"/>
    <tableColumn id="8" name="Day-02" dataDxfId="61"/>
    <tableColumn id="9" name="Day-03" dataDxfId="60"/>
    <tableColumn id="12" name="Day-04" dataDxfId="59"/>
    <tableColumn id="13" name="Day-05" dataDxfId="58"/>
    <tableColumn id="14" name="Day-06" dataDxfId="57"/>
    <tableColumn id="10" name="Day-07" dataDxfId="56"/>
    <tableColumn id="15" name="Day-08" dataDxfId="55"/>
  </tableColumns>
  <tableStyleInfo name="TableStyleMedium7" showFirstColumn="0" showLastColumn="0" showRowStripes="1" showColumnStripes="0"/>
</table>
</file>

<file path=xl/tables/table6.xml><?xml version="1.0" encoding="utf-8"?>
<table xmlns="http://schemas.openxmlformats.org/spreadsheetml/2006/main" id="1" name="Table1" displayName="Table1" ref="A2:J470" totalsRowShown="0" headerRowDxfId="54" dataDxfId="53" tableBorderDxfId="52">
  <sortState ref="A2:G392">
    <sortCondition ref="E2:E392"/>
    <sortCondition ref="F2:F392"/>
    <sortCondition ref="B2:B392"/>
    <sortCondition ref="C2:C392"/>
    <sortCondition ref="A2:A392"/>
  </sortState>
  <tableColumns count="10">
    <tableColumn id="1" name="S. No." dataDxfId="51"/>
    <tableColumn id="2" name="Course" dataDxfId="50"/>
    <tableColumn id="3" name="Module" dataDxfId="49"/>
    <tableColumn id="4" name="Topics" dataDxfId="48"/>
    <tableColumn id="7" name="Phase" dataDxfId="47"/>
    <tableColumn id="5" name="Day" dataDxfId="46"/>
    <tableColumn id="6" name="Status" dataDxfId="45"/>
    <tableColumn id="9" name="(Re) Planned _x000a_Date" dataDxfId="44"/>
    <tableColumn id="8" name="Actual Date" dataDxfId="43"/>
    <tableColumn id="10" name="Column1" dataDxfId="42"/>
  </tableColumns>
  <tableStyleInfo name="TableStyleMedium7" showFirstColumn="0" showLastColumn="0" showRowStripes="1" showColumnStripes="0"/>
</table>
</file>

<file path=xl/tables/table7.xml><?xml version="1.0" encoding="utf-8"?>
<table xmlns="http://schemas.openxmlformats.org/spreadsheetml/2006/main" id="6" name="Table6" displayName="Table6" ref="A2:C266" totalsRowShown="0" headerRowDxfId="41" dataDxfId="40">
  <autoFilter ref="A2:C266"/>
  <sortState ref="A2:C249">
    <sortCondition ref="A1:A249"/>
  </sortState>
  <tableColumns count="3">
    <tableColumn id="1" name="S.No." dataDxfId="39"/>
    <tableColumn id="2" name="Course" dataDxfId="38"/>
    <tableColumn id="3" name="Course Objectives" dataDxfId="37"/>
  </tableColumns>
  <tableStyleInfo name="TableStyleMedium7" showFirstColumn="0" showLastColumn="0" showRowStripes="1" showColumnStripes="0"/>
</table>
</file>

<file path=xl/tables/table8.xml><?xml version="1.0" encoding="utf-8"?>
<table xmlns="http://schemas.openxmlformats.org/spreadsheetml/2006/main" id="13" name="Table101214" displayName="Table101214" ref="A8:O63" totalsRowShown="0" headerRowDxfId="36" dataDxfId="34" headerRowBorderDxfId="35" tableBorderDxfId="33" totalsRowBorderDxfId="32">
  <autoFilter ref="A8:O63"/>
  <tableColumns count="15">
    <tableColumn id="1" name="#" dataDxfId="31"/>
    <tableColumn id="2" name="Table By Varnaaz" dataDxfId="30"/>
    <tableColumn id="3" name="Table No" dataDxfId="29"/>
    <tableColumn id="4" name="Table Group" dataDxfId="28"/>
    <tableColumn id="5" name="Name" dataDxfId="27"/>
    <tableColumn id="6" name="GST" dataDxfId="26"/>
    <tableColumn id="7" name="TFS-Gift" dataDxfId="25"/>
    <tableColumn id="8" name="TFS-Food" dataDxfId="24"/>
    <tableColumn id="9" name="ISKCON" dataDxfId="23"/>
    <tableColumn id="15" name="Column1" dataDxfId="22"/>
    <tableColumn id="11" name="GST _x000a_(Import)" dataDxfId="21"/>
    <tableColumn id="12" name="TFS-Gift _x000a_(Import)" dataDxfId="20"/>
    <tableColumn id="13" name="TFS-Food _x000a_(Import)" dataDxfId="19"/>
    <tableColumn id="14" name="ISKCON _x000a_(Import)" dataDxfId="18"/>
    <tableColumn id="10" name="Remarks" dataDxfId="17"/>
  </tableColumns>
  <tableStyleInfo name="TableStyleMedium7" showFirstColumn="0" showLastColumn="0" showRowStripes="1" showColumnStripes="0"/>
</table>
</file>

<file path=xl/tables/table9.xml><?xml version="1.0" encoding="utf-8"?>
<table xmlns="http://schemas.openxmlformats.org/spreadsheetml/2006/main" id="8" name="Table8" displayName="Table8" ref="A2:E145" totalsRowShown="0" headerRowDxfId="16">
  <autoFilter ref="A2:E145"/>
  <tableColumns count="5">
    <tableColumn id="1" name="S. No." dataDxfId="15"/>
    <tableColumn id="2" name="Ref. No." dataDxfId="14"/>
    <tableColumn id="3" name="Course" dataDxfId="13"/>
    <tableColumn id="4" name="Module" dataDxfId="12"/>
    <tableColumn id="5" name="Lab Exercis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0"/>
  <sheetViews>
    <sheetView tabSelected="1" workbookViewId="0">
      <pane ySplit="1" topLeftCell="A2" activePane="bottomLeft" state="frozen"/>
      <selection pane="bottomLeft" activeCell="F19" sqref="F19"/>
    </sheetView>
  </sheetViews>
  <sheetFormatPr defaultRowHeight="15" x14ac:dyDescent="0.25"/>
  <cols>
    <col min="1" max="1" width="9" customWidth="1"/>
    <col min="2" max="2" width="71" customWidth="1"/>
    <col min="3" max="3" width="20.28515625" bestFit="1" customWidth="1"/>
    <col min="4" max="4" width="11.140625" customWidth="1"/>
    <col min="5" max="5" width="11.28515625" bestFit="1" customWidth="1"/>
    <col min="6" max="6" width="13.42578125" customWidth="1"/>
  </cols>
  <sheetData>
    <row r="1" spans="1:7" x14ac:dyDescent="0.25">
      <c r="A1" s="97" t="s">
        <v>1274</v>
      </c>
      <c r="B1" s="98" t="s">
        <v>968</v>
      </c>
      <c r="C1" s="97" t="s">
        <v>1270</v>
      </c>
      <c r="D1" s="97" t="s">
        <v>29</v>
      </c>
      <c r="E1" s="97" t="s">
        <v>969</v>
      </c>
      <c r="F1" s="97" t="s">
        <v>1528</v>
      </c>
      <c r="G1" s="97" t="s">
        <v>961</v>
      </c>
    </row>
    <row r="2" spans="1:7" x14ac:dyDescent="0.25">
      <c r="A2" s="39">
        <v>1</v>
      </c>
      <c r="B2" s="99" t="s">
        <v>979</v>
      </c>
      <c r="C2" s="62" t="s">
        <v>3</v>
      </c>
      <c r="D2" s="61">
        <v>42107</v>
      </c>
      <c r="E2" s="39" t="s">
        <v>970</v>
      </c>
      <c r="F2" s="39"/>
      <c r="G2" s="39"/>
    </row>
    <row r="3" spans="1:7" x14ac:dyDescent="0.25">
      <c r="A3" s="39">
        <v>2</v>
      </c>
      <c r="B3" s="99" t="s">
        <v>971</v>
      </c>
      <c r="C3" s="62" t="s">
        <v>1195</v>
      </c>
      <c r="D3" s="61">
        <v>42107</v>
      </c>
      <c r="E3" s="39" t="s">
        <v>970</v>
      </c>
      <c r="F3" s="39"/>
      <c r="G3" s="39"/>
    </row>
    <row r="4" spans="1:7" x14ac:dyDescent="0.25">
      <c r="A4" s="39">
        <v>3</v>
      </c>
      <c r="B4" s="99" t="s">
        <v>976</v>
      </c>
      <c r="C4" s="62" t="s">
        <v>1198</v>
      </c>
      <c r="D4" s="61">
        <v>42107</v>
      </c>
      <c r="E4" s="39" t="s">
        <v>970</v>
      </c>
      <c r="F4" s="39"/>
      <c r="G4" s="39"/>
    </row>
    <row r="5" spans="1:7" x14ac:dyDescent="0.25">
      <c r="A5" s="39">
        <v>4</v>
      </c>
      <c r="B5" s="99" t="s">
        <v>1213</v>
      </c>
      <c r="C5" s="62" t="s">
        <v>1048</v>
      </c>
      <c r="D5" s="61">
        <v>42107</v>
      </c>
      <c r="E5" s="39" t="s">
        <v>970</v>
      </c>
      <c r="F5" s="39"/>
      <c r="G5" s="39"/>
    </row>
    <row r="6" spans="1:7" x14ac:dyDescent="0.25">
      <c r="A6" s="39">
        <v>5</v>
      </c>
      <c r="B6" s="99" t="s">
        <v>1050</v>
      </c>
      <c r="C6" s="62" t="s">
        <v>3</v>
      </c>
      <c r="D6" s="61">
        <v>42107</v>
      </c>
      <c r="E6" s="39" t="s">
        <v>970</v>
      </c>
      <c r="F6" s="39"/>
      <c r="G6" s="39"/>
    </row>
    <row r="7" spans="1:7" x14ac:dyDescent="0.25">
      <c r="A7" s="39">
        <v>6</v>
      </c>
      <c r="B7" s="99" t="s">
        <v>1192</v>
      </c>
      <c r="C7" s="62" t="s">
        <v>1191</v>
      </c>
      <c r="D7" s="61">
        <v>42108</v>
      </c>
      <c r="E7" s="39" t="s">
        <v>970</v>
      </c>
      <c r="F7" s="39"/>
      <c r="G7" s="39"/>
    </row>
    <row r="8" spans="1:7" x14ac:dyDescent="0.25">
      <c r="A8" s="39">
        <v>7</v>
      </c>
      <c r="B8" s="99" t="s">
        <v>1193</v>
      </c>
      <c r="C8" s="62" t="s">
        <v>1194</v>
      </c>
      <c r="D8" s="61">
        <v>42108</v>
      </c>
      <c r="E8" s="39" t="s">
        <v>970</v>
      </c>
      <c r="F8" s="39"/>
      <c r="G8" s="39"/>
    </row>
    <row r="9" spans="1:7" x14ac:dyDescent="0.25">
      <c r="A9" s="39">
        <v>8</v>
      </c>
      <c r="B9" s="99" t="s">
        <v>1212</v>
      </c>
      <c r="C9" s="62" t="s">
        <v>1048</v>
      </c>
      <c r="D9" s="61">
        <v>42108</v>
      </c>
      <c r="E9" s="39" t="s">
        <v>970</v>
      </c>
      <c r="F9" s="39"/>
      <c r="G9" s="39"/>
    </row>
    <row r="10" spans="1:7" x14ac:dyDescent="0.25">
      <c r="A10" s="39">
        <v>9</v>
      </c>
      <c r="B10" t="s">
        <v>1234</v>
      </c>
      <c r="C10" s="62" t="s">
        <v>1196</v>
      </c>
      <c r="D10" s="61">
        <v>42108</v>
      </c>
      <c r="E10" s="39" t="s">
        <v>970</v>
      </c>
      <c r="F10" s="39"/>
      <c r="G10" s="39"/>
    </row>
    <row r="11" spans="1:7" x14ac:dyDescent="0.25">
      <c r="A11" s="39">
        <v>10</v>
      </c>
      <c r="B11" t="s">
        <v>1271</v>
      </c>
      <c r="C11" s="62" t="s">
        <v>1253</v>
      </c>
      <c r="D11" s="61">
        <v>42108</v>
      </c>
      <c r="E11" s="39" t="s">
        <v>970</v>
      </c>
      <c r="F11" s="39"/>
      <c r="G11" s="39"/>
    </row>
    <row r="12" spans="1:7" x14ac:dyDescent="0.25">
      <c r="A12" s="39">
        <v>11</v>
      </c>
      <c r="B12" s="99" t="s">
        <v>1272</v>
      </c>
      <c r="C12" s="39" t="s">
        <v>1273</v>
      </c>
      <c r="D12" s="61">
        <v>42108</v>
      </c>
      <c r="E12" s="39" t="s">
        <v>970</v>
      </c>
      <c r="F12" s="39"/>
      <c r="G12" s="39"/>
    </row>
    <row r="13" spans="1:7" x14ac:dyDescent="0.25">
      <c r="A13" s="39">
        <v>12</v>
      </c>
      <c r="B13" s="99" t="s">
        <v>1424</v>
      </c>
      <c r="C13" s="39" t="s">
        <v>1423</v>
      </c>
      <c r="D13" s="61">
        <v>42109</v>
      </c>
      <c r="E13" s="39" t="s">
        <v>970</v>
      </c>
      <c r="F13" s="39"/>
      <c r="G13" s="39"/>
    </row>
    <row r="14" spans="1:7" x14ac:dyDescent="0.25">
      <c r="A14" s="39">
        <v>13</v>
      </c>
      <c r="B14" s="99" t="s">
        <v>1426</v>
      </c>
      <c r="C14" s="62" t="s">
        <v>1425</v>
      </c>
      <c r="D14" s="61">
        <v>42109</v>
      </c>
      <c r="E14" s="39" t="s">
        <v>970</v>
      </c>
      <c r="F14" s="39"/>
      <c r="G14" s="39"/>
    </row>
    <row r="15" spans="1:7" x14ac:dyDescent="0.25">
      <c r="A15" s="39">
        <v>14</v>
      </c>
      <c r="B15" s="113" t="s">
        <v>1427</v>
      </c>
      <c r="C15" s="62" t="s">
        <v>1425</v>
      </c>
      <c r="D15" s="61">
        <v>42109</v>
      </c>
      <c r="E15" s="39" t="s">
        <v>970</v>
      </c>
      <c r="F15" s="39"/>
      <c r="G15" s="39"/>
    </row>
    <row r="16" spans="1:7" x14ac:dyDescent="0.25">
      <c r="A16" s="39">
        <v>15</v>
      </c>
      <c r="B16" s="99" t="s">
        <v>1429</v>
      </c>
      <c r="C16" s="62" t="s">
        <v>1428</v>
      </c>
      <c r="D16" s="61">
        <v>42109</v>
      </c>
      <c r="E16" s="39" t="s">
        <v>970</v>
      </c>
      <c r="F16" s="39"/>
      <c r="G16" s="39"/>
    </row>
    <row r="17" spans="1:7" x14ac:dyDescent="0.25">
      <c r="A17" s="39">
        <v>16</v>
      </c>
      <c r="B17" s="171" t="s">
        <v>1526</v>
      </c>
      <c r="C17" s="39"/>
      <c r="D17" s="61">
        <v>42110</v>
      </c>
      <c r="E17" s="39" t="s">
        <v>970</v>
      </c>
      <c r="F17" s="39" t="s">
        <v>1529</v>
      </c>
      <c r="G17" s="39"/>
    </row>
    <row r="18" spans="1:7" x14ac:dyDescent="0.25">
      <c r="A18" s="39">
        <v>17</v>
      </c>
      <c r="B18" s="99" t="s">
        <v>1527</v>
      </c>
      <c r="C18" s="39" t="s">
        <v>1502</v>
      </c>
      <c r="D18" s="61">
        <v>42111</v>
      </c>
      <c r="E18" s="39" t="s">
        <v>970</v>
      </c>
      <c r="F18" s="39" t="s">
        <v>1530</v>
      </c>
      <c r="G18" s="39"/>
    </row>
    <row r="19" spans="1:7" x14ac:dyDescent="0.25">
      <c r="A19" s="39">
        <v>18</v>
      </c>
      <c r="B19" s="99"/>
      <c r="C19" s="39"/>
      <c r="D19" s="39"/>
      <c r="E19" s="39"/>
      <c r="F19" s="39"/>
      <c r="G19" s="39"/>
    </row>
    <row r="20" spans="1:7" x14ac:dyDescent="0.25">
      <c r="A20" s="39">
        <v>19</v>
      </c>
      <c r="B20" s="99"/>
      <c r="C20" s="39"/>
      <c r="D20" s="39"/>
      <c r="E20" s="39"/>
      <c r="F20" s="39"/>
      <c r="G20" s="39"/>
    </row>
  </sheetData>
  <hyperlinks>
    <hyperlink ref="C10" location="'02'!A1" display="Training Sessions"/>
    <hyperlink ref="C9" location="'08'!A1" display="MasterTable"/>
    <hyperlink ref="C7" location="'06'!A1" display="Scenarios-Trng"/>
    <hyperlink ref="C8" location="'04'!A1" display="Pivot"/>
    <hyperlink ref="C5" location="'08'!A1" display="MasterTable"/>
    <hyperlink ref="C6" location="'05'!A1" display="Topics Covered"/>
    <hyperlink ref="C4" location="'03'!A1" display="Training Attendees"/>
    <hyperlink ref="C3" location="'01'!A1" display="Training Plan"/>
    <hyperlink ref="C2" location="'05'!A1" display="Topics Covered"/>
    <hyperlink ref="C11" location="'11'!A1" display="Customization Efforts"/>
    <hyperlink ref="C14" location="'05'!A1" display="Topics Covered"/>
    <hyperlink ref="C15" location="'05'!A1" display="Topics Covered"/>
    <hyperlink ref="C16" location="'06'!A1" display="Scenarios-Tr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70"/>
  <sheetViews>
    <sheetView zoomScaleNormal="100" workbookViewId="0">
      <selection sqref="A1:B1"/>
    </sheetView>
  </sheetViews>
  <sheetFormatPr defaultRowHeight="24.95" customHeight="1" x14ac:dyDescent="0.25"/>
  <cols>
    <col min="1" max="1" width="10.7109375" style="47" customWidth="1"/>
    <col min="2" max="2" width="20.7109375" style="47" customWidth="1"/>
    <col min="3" max="3" width="45.42578125" style="47" customWidth="1"/>
    <col min="4" max="4" width="31.42578125" style="47" customWidth="1"/>
    <col min="5" max="5" width="12.85546875" style="47" customWidth="1"/>
    <col min="6" max="6" width="16" style="47" customWidth="1"/>
    <col min="7" max="8" width="15.7109375" style="47" bestFit="1" customWidth="1"/>
    <col min="9" max="9" width="16.5703125" style="8" customWidth="1"/>
    <col min="10" max="16384" width="9.140625" style="8"/>
  </cols>
  <sheetData>
    <row r="1" spans="1:10" ht="24.95" customHeight="1" x14ac:dyDescent="0.25">
      <c r="A1" s="151" t="s">
        <v>1425</v>
      </c>
      <c r="B1" s="151"/>
    </row>
    <row r="2" spans="1:10" s="7" customFormat="1" ht="30" x14ac:dyDescent="0.25">
      <c r="A2" s="52" t="s">
        <v>2</v>
      </c>
      <c r="B2" s="52" t="s">
        <v>301</v>
      </c>
      <c r="C2" s="52" t="s">
        <v>1</v>
      </c>
      <c r="D2" s="52" t="s">
        <v>1232</v>
      </c>
      <c r="E2" s="52" t="s">
        <v>402</v>
      </c>
      <c r="F2" s="52" t="s">
        <v>320</v>
      </c>
      <c r="G2" s="52" t="s">
        <v>331</v>
      </c>
      <c r="H2" s="56" t="s">
        <v>977</v>
      </c>
      <c r="I2" s="57" t="s">
        <v>964</v>
      </c>
      <c r="J2" s="52" t="s">
        <v>1275</v>
      </c>
    </row>
    <row r="3" spans="1:10" ht="24.95" customHeight="1" x14ac:dyDescent="0.25">
      <c r="A3" s="47">
        <v>617</v>
      </c>
      <c r="B3" s="47" t="s">
        <v>302</v>
      </c>
      <c r="C3" s="47" t="s">
        <v>48</v>
      </c>
      <c r="D3" s="47" t="s">
        <v>75</v>
      </c>
      <c r="E3" s="47" t="s">
        <v>1420</v>
      </c>
      <c r="F3" s="47" t="s">
        <v>972</v>
      </c>
      <c r="G3" s="47" t="s">
        <v>357</v>
      </c>
      <c r="H3" s="58">
        <v>42080</v>
      </c>
      <c r="I3" s="58">
        <v>42080</v>
      </c>
      <c r="J3" s="47"/>
    </row>
    <row r="4" spans="1:10" ht="24.95" customHeight="1" x14ac:dyDescent="0.25">
      <c r="A4" s="47">
        <v>618</v>
      </c>
      <c r="B4" s="47" t="s">
        <v>302</v>
      </c>
      <c r="C4" s="47" t="s">
        <v>48</v>
      </c>
      <c r="D4" s="47" t="s">
        <v>49</v>
      </c>
      <c r="E4" s="47" t="s">
        <v>1420</v>
      </c>
      <c r="F4" s="47" t="s">
        <v>972</v>
      </c>
      <c r="G4" s="47" t="s">
        <v>357</v>
      </c>
      <c r="H4" s="58">
        <v>42080</v>
      </c>
      <c r="I4" s="58">
        <v>42080</v>
      </c>
      <c r="J4" s="47"/>
    </row>
    <row r="5" spans="1:10" ht="24.95" customHeight="1" x14ac:dyDescent="0.25">
      <c r="A5" s="47">
        <v>607</v>
      </c>
      <c r="B5" s="47" t="s">
        <v>302</v>
      </c>
      <c r="C5" s="47" t="s">
        <v>47</v>
      </c>
      <c r="D5" s="47" t="s">
        <v>73</v>
      </c>
      <c r="E5" s="47" t="s">
        <v>1420</v>
      </c>
      <c r="F5" s="47" t="s">
        <v>972</v>
      </c>
      <c r="G5" s="47" t="s">
        <v>357</v>
      </c>
      <c r="H5" s="58">
        <v>42080</v>
      </c>
      <c r="I5" s="58">
        <v>42080</v>
      </c>
      <c r="J5" s="47"/>
    </row>
    <row r="6" spans="1:10" ht="24.95" customHeight="1" x14ac:dyDescent="0.25">
      <c r="A6" s="47">
        <v>608</v>
      </c>
      <c r="B6" s="47" t="s">
        <v>302</v>
      </c>
      <c r="C6" s="47" t="s">
        <v>47</v>
      </c>
      <c r="D6" s="47" t="s">
        <v>74</v>
      </c>
      <c r="E6" s="47" t="s">
        <v>1420</v>
      </c>
      <c r="F6" s="47" t="s">
        <v>972</v>
      </c>
      <c r="G6" s="47" t="s">
        <v>357</v>
      </c>
      <c r="H6" s="58">
        <v>42080</v>
      </c>
      <c r="I6" s="58">
        <v>42080</v>
      </c>
      <c r="J6" s="47"/>
    </row>
    <row r="7" spans="1:10" ht="24.95" customHeight="1" x14ac:dyDescent="0.25">
      <c r="A7" s="47">
        <v>2000</v>
      </c>
      <c r="B7" s="47" t="s">
        <v>45</v>
      </c>
      <c r="C7" s="47" t="s">
        <v>68</v>
      </c>
      <c r="D7" s="47" t="s">
        <v>358</v>
      </c>
      <c r="E7" s="47" t="s">
        <v>1420</v>
      </c>
      <c r="F7" s="47" t="s">
        <v>973</v>
      </c>
      <c r="G7" s="47" t="s">
        <v>357</v>
      </c>
      <c r="H7" s="58">
        <v>42081</v>
      </c>
      <c r="I7" s="58">
        <v>42081</v>
      </c>
      <c r="J7" s="47"/>
    </row>
    <row r="8" spans="1:10" ht="24.95" customHeight="1" x14ac:dyDescent="0.25">
      <c r="A8" s="47">
        <v>1413</v>
      </c>
      <c r="B8" s="47" t="s">
        <v>46</v>
      </c>
      <c r="C8" s="47" t="s">
        <v>300</v>
      </c>
      <c r="D8" s="47" t="s">
        <v>276</v>
      </c>
      <c r="E8" s="47" t="s">
        <v>1420</v>
      </c>
      <c r="F8" s="47" t="s">
        <v>973</v>
      </c>
      <c r="G8" s="47" t="s">
        <v>357</v>
      </c>
      <c r="H8" s="58">
        <v>42081</v>
      </c>
      <c r="I8" s="58">
        <v>42081</v>
      </c>
      <c r="J8" s="47"/>
    </row>
    <row r="9" spans="1:10" ht="24.95" customHeight="1" x14ac:dyDescent="0.25">
      <c r="A9" s="47">
        <v>1397</v>
      </c>
      <c r="B9" s="47" t="s">
        <v>46</v>
      </c>
      <c r="C9" s="47" t="s">
        <v>299</v>
      </c>
      <c r="D9" s="47" t="s">
        <v>272</v>
      </c>
      <c r="E9" s="47" t="s">
        <v>1420</v>
      </c>
      <c r="F9" s="47" t="s">
        <v>973</v>
      </c>
      <c r="G9" s="47" t="s">
        <v>357</v>
      </c>
      <c r="H9" s="58">
        <v>42081</v>
      </c>
      <c r="I9" s="58">
        <v>42081</v>
      </c>
      <c r="J9" s="47"/>
    </row>
    <row r="10" spans="1:10" ht="24.95" customHeight="1" x14ac:dyDescent="0.25">
      <c r="A10" s="47">
        <v>1316</v>
      </c>
      <c r="B10" s="47" t="s">
        <v>46</v>
      </c>
      <c r="C10" s="47" t="s">
        <v>293</v>
      </c>
      <c r="D10" s="47" t="s">
        <v>243</v>
      </c>
      <c r="E10" s="47" t="s">
        <v>1420</v>
      </c>
      <c r="F10" s="47" t="s">
        <v>973</v>
      </c>
      <c r="G10" s="47" t="s">
        <v>357</v>
      </c>
      <c r="H10" s="58">
        <v>42081</v>
      </c>
      <c r="I10" s="58">
        <v>42081</v>
      </c>
      <c r="J10" s="47"/>
    </row>
    <row r="11" spans="1:10" ht="24.95" customHeight="1" x14ac:dyDescent="0.25">
      <c r="A11" s="47">
        <v>1317</v>
      </c>
      <c r="B11" s="47" t="s">
        <v>46</v>
      </c>
      <c r="C11" s="47" t="s">
        <v>293</v>
      </c>
      <c r="D11" s="47" t="s">
        <v>244</v>
      </c>
      <c r="E11" s="47" t="s">
        <v>1420</v>
      </c>
      <c r="F11" s="47" t="s">
        <v>973</v>
      </c>
      <c r="G11" s="47" t="s">
        <v>357</v>
      </c>
      <c r="H11" s="58">
        <v>42081</v>
      </c>
      <c r="I11" s="58">
        <v>42081</v>
      </c>
      <c r="J11" s="47"/>
    </row>
    <row r="12" spans="1:10" ht="24.95" customHeight="1" x14ac:dyDescent="0.25">
      <c r="A12" s="47">
        <v>1355</v>
      </c>
      <c r="B12" s="47" t="s">
        <v>46</v>
      </c>
      <c r="C12" s="47" t="s">
        <v>296</v>
      </c>
      <c r="D12" s="47" t="s">
        <v>257</v>
      </c>
      <c r="E12" s="47" t="s">
        <v>1420</v>
      </c>
      <c r="F12" s="47" t="s">
        <v>973</v>
      </c>
      <c r="G12" s="47" t="s">
        <v>357</v>
      </c>
      <c r="H12" s="58">
        <v>42081</v>
      </c>
      <c r="I12" s="58">
        <v>42081</v>
      </c>
      <c r="J12" s="47"/>
    </row>
    <row r="13" spans="1:10" ht="24.95" customHeight="1" x14ac:dyDescent="0.25">
      <c r="A13" s="47">
        <v>1329</v>
      </c>
      <c r="B13" s="47" t="s">
        <v>46</v>
      </c>
      <c r="C13" s="47" t="s">
        <v>294</v>
      </c>
      <c r="D13" s="47" t="s">
        <v>248</v>
      </c>
      <c r="E13" s="47" t="s">
        <v>1420</v>
      </c>
      <c r="F13" s="47" t="s">
        <v>973</v>
      </c>
      <c r="G13" s="47" t="s">
        <v>357</v>
      </c>
      <c r="H13" s="58">
        <v>42081</v>
      </c>
      <c r="I13" s="58">
        <v>42081</v>
      </c>
      <c r="J13" s="47"/>
    </row>
    <row r="14" spans="1:10" ht="24.95" customHeight="1" x14ac:dyDescent="0.25">
      <c r="A14" s="47">
        <v>1330</v>
      </c>
      <c r="B14" s="47" t="s">
        <v>46</v>
      </c>
      <c r="C14" s="47" t="s">
        <v>294</v>
      </c>
      <c r="D14" s="47" t="s">
        <v>249</v>
      </c>
      <c r="E14" s="47" t="s">
        <v>1420</v>
      </c>
      <c r="F14" s="47" t="s">
        <v>973</v>
      </c>
      <c r="G14" s="47" t="s">
        <v>357</v>
      </c>
      <c r="H14" s="58">
        <v>42081</v>
      </c>
      <c r="I14" s="58">
        <v>42081</v>
      </c>
      <c r="J14" s="47"/>
    </row>
    <row r="15" spans="1:10" ht="24.95" customHeight="1" x14ac:dyDescent="0.25">
      <c r="A15" s="47">
        <v>1331</v>
      </c>
      <c r="B15" s="47" t="s">
        <v>46</v>
      </c>
      <c r="C15" s="47" t="s">
        <v>294</v>
      </c>
      <c r="D15" s="47" t="s">
        <v>250</v>
      </c>
      <c r="E15" s="47" t="s">
        <v>1420</v>
      </c>
      <c r="F15" s="47" t="s">
        <v>973</v>
      </c>
      <c r="G15" s="47" t="s">
        <v>357</v>
      </c>
      <c r="H15" s="58">
        <v>42081</v>
      </c>
      <c r="I15" s="58">
        <v>42081</v>
      </c>
      <c r="J15" s="47"/>
    </row>
    <row r="16" spans="1:10" ht="24.95" customHeight="1" x14ac:dyDescent="0.25">
      <c r="A16" s="47">
        <v>1332</v>
      </c>
      <c r="B16" s="47" t="s">
        <v>46</v>
      </c>
      <c r="C16" s="47" t="s">
        <v>294</v>
      </c>
      <c r="D16" s="47" t="s">
        <v>251</v>
      </c>
      <c r="E16" s="47" t="s">
        <v>1420</v>
      </c>
      <c r="F16" s="47" t="s">
        <v>973</v>
      </c>
      <c r="G16" s="47" t="s">
        <v>357</v>
      </c>
      <c r="H16" s="58">
        <v>42081</v>
      </c>
      <c r="I16" s="58">
        <v>42081</v>
      </c>
      <c r="J16" s="47"/>
    </row>
    <row r="17" spans="1:10" ht="24.95" customHeight="1" x14ac:dyDescent="0.25">
      <c r="A17" s="47">
        <v>1345</v>
      </c>
      <c r="B17" s="47" t="s">
        <v>46</v>
      </c>
      <c r="C17" s="47" t="s">
        <v>295</v>
      </c>
      <c r="D17" s="47" t="s">
        <v>253</v>
      </c>
      <c r="E17" s="47" t="s">
        <v>1420</v>
      </c>
      <c r="F17" s="47" t="s">
        <v>973</v>
      </c>
      <c r="G17" s="47" t="s">
        <v>357</v>
      </c>
      <c r="H17" s="58">
        <v>42081</v>
      </c>
      <c r="I17" s="58">
        <v>42081</v>
      </c>
      <c r="J17" s="47"/>
    </row>
    <row r="18" spans="1:10" ht="24.95" customHeight="1" x14ac:dyDescent="0.25">
      <c r="A18" s="47">
        <v>1346</v>
      </c>
      <c r="B18" s="47" t="s">
        <v>46</v>
      </c>
      <c r="C18" s="47" t="s">
        <v>295</v>
      </c>
      <c r="D18" s="47" t="s">
        <v>254</v>
      </c>
      <c r="E18" s="47" t="s">
        <v>1420</v>
      </c>
      <c r="F18" s="47" t="s">
        <v>973</v>
      </c>
      <c r="G18" s="47" t="s">
        <v>357</v>
      </c>
      <c r="H18" s="58">
        <v>42081</v>
      </c>
      <c r="I18" s="58">
        <v>42081</v>
      </c>
      <c r="J18" s="47"/>
    </row>
    <row r="19" spans="1:10" ht="24.95" customHeight="1" x14ac:dyDescent="0.25">
      <c r="A19" s="47">
        <v>1386</v>
      </c>
      <c r="B19" s="47" t="s">
        <v>46</v>
      </c>
      <c r="C19" s="47" t="s">
        <v>298</v>
      </c>
      <c r="D19" s="47" t="s">
        <v>268</v>
      </c>
      <c r="E19" s="47" t="s">
        <v>1420</v>
      </c>
      <c r="F19" s="47" t="s">
        <v>973</v>
      </c>
      <c r="G19" s="47" t="s">
        <v>357</v>
      </c>
      <c r="H19" s="58">
        <v>42081</v>
      </c>
      <c r="I19" s="58">
        <v>42081</v>
      </c>
      <c r="J19" s="47"/>
    </row>
    <row r="20" spans="1:10" ht="24.95" customHeight="1" x14ac:dyDescent="0.25">
      <c r="A20" s="47">
        <v>1286</v>
      </c>
      <c r="B20" s="47" t="s">
        <v>46</v>
      </c>
      <c r="C20" s="47" t="s">
        <v>291</v>
      </c>
      <c r="D20" s="47" t="s">
        <v>233</v>
      </c>
      <c r="E20" s="47" t="s">
        <v>1420</v>
      </c>
      <c r="F20" s="47" t="s">
        <v>973</v>
      </c>
      <c r="G20" s="47" t="s">
        <v>357</v>
      </c>
      <c r="H20" s="58">
        <v>42081</v>
      </c>
      <c r="I20" s="58">
        <v>42081</v>
      </c>
      <c r="J20" s="47"/>
    </row>
    <row r="21" spans="1:10" ht="24.95" customHeight="1" x14ac:dyDescent="0.25">
      <c r="A21" s="47">
        <v>1287</v>
      </c>
      <c r="B21" s="47" t="s">
        <v>46</v>
      </c>
      <c r="C21" s="47" t="s">
        <v>291</v>
      </c>
      <c r="D21" s="47" t="s">
        <v>234</v>
      </c>
      <c r="E21" s="47" t="s">
        <v>1420</v>
      </c>
      <c r="F21" s="47" t="s">
        <v>973</v>
      </c>
      <c r="G21" s="47" t="s">
        <v>357</v>
      </c>
      <c r="H21" s="58">
        <v>42081</v>
      </c>
      <c r="I21" s="58">
        <v>42081</v>
      </c>
      <c r="J21" s="47"/>
    </row>
    <row r="22" spans="1:10" ht="24.95" customHeight="1" x14ac:dyDescent="0.25">
      <c r="A22" s="47">
        <v>1288</v>
      </c>
      <c r="B22" s="47" t="s">
        <v>46</v>
      </c>
      <c r="C22" s="47" t="s">
        <v>291</v>
      </c>
      <c r="D22" s="47" t="s">
        <v>235</v>
      </c>
      <c r="E22" s="47" t="s">
        <v>1420</v>
      </c>
      <c r="F22" s="47" t="s">
        <v>973</v>
      </c>
      <c r="G22" s="47" t="s">
        <v>357</v>
      </c>
      <c r="H22" s="58">
        <v>42081</v>
      </c>
      <c r="I22" s="58">
        <v>42081</v>
      </c>
      <c r="J22" s="47"/>
    </row>
    <row r="23" spans="1:10" ht="24.95" customHeight="1" x14ac:dyDescent="0.25">
      <c r="A23" s="47">
        <v>1289</v>
      </c>
      <c r="B23" s="47" t="s">
        <v>46</v>
      </c>
      <c r="C23" s="47" t="s">
        <v>291</v>
      </c>
      <c r="D23" s="47" t="s">
        <v>236</v>
      </c>
      <c r="E23" s="47" t="s">
        <v>1420</v>
      </c>
      <c r="F23" s="47" t="s">
        <v>973</v>
      </c>
      <c r="G23" s="47" t="s">
        <v>357</v>
      </c>
      <c r="H23" s="58">
        <v>42081</v>
      </c>
      <c r="I23" s="58">
        <v>42081</v>
      </c>
      <c r="J23" s="47"/>
    </row>
    <row r="24" spans="1:10" ht="24.95" customHeight="1" x14ac:dyDescent="0.25">
      <c r="A24" s="47">
        <v>1304</v>
      </c>
      <c r="B24" s="47" t="s">
        <v>46</v>
      </c>
      <c r="C24" s="47" t="s">
        <v>292</v>
      </c>
      <c r="D24" s="47" t="s">
        <v>239</v>
      </c>
      <c r="E24" s="47" t="s">
        <v>1420</v>
      </c>
      <c r="F24" s="47" t="s">
        <v>973</v>
      </c>
      <c r="G24" s="47" t="s">
        <v>357</v>
      </c>
      <c r="H24" s="58">
        <v>42081</v>
      </c>
      <c r="I24" s="58">
        <v>42081</v>
      </c>
      <c r="J24" s="47"/>
    </row>
    <row r="25" spans="1:10" ht="24.95" customHeight="1" x14ac:dyDescent="0.25">
      <c r="A25" s="47">
        <v>1305</v>
      </c>
      <c r="B25" s="47" t="s">
        <v>46</v>
      </c>
      <c r="C25" s="47" t="s">
        <v>292</v>
      </c>
      <c r="D25" s="47" t="s">
        <v>240</v>
      </c>
      <c r="E25" s="47" t="s">
        <v>1420</v>
      </c>
      <c r="F25" s="47" t="s">
        <v>973</v>
      </c>
      <c r="G25" s="47" t="s">
        <v>357</v>
      </c>
      <c r="H25" s="58">
        <v>42081</v>
      </c>
      <c r="I25" s="58">
        <v>42081</v>
      </c>
      <c r="J25" s="47"/>
    </row>
    <row r="26" spans="1:10" ht="24.95" customHeight="1" x14ac:dyDescent="0.25">
      <c r="A26" s="47">
        <v>1306</v>
      </c>
      <c r="B26" s="47" t="s">
        <v>46</v>
      </c>
      <c r="C26" s="47" t="s">
        <v>292</v>
      </c>
      <c r="D26" s="47" t="s">
        <v>241</v>
      </c>
      <c r="E26" s="47" t="s">
        <v>1420</v>
      </c>
      <c r="F26" s="47" t="s">
        <v>973</v>
      </c>
      <c r="G26" s="47" t="s">
        <v>357</v>
      </c>
      <c r="H26" s="58">
        <v>42081</v>
      </c>
      <c r="I26" s="58">
        <v>42081</v>
      </c>
      <c r="J26" s="47"/>
    </row>
    <row r="27" spans="1:10" ht="24.95" customHeight="1" x14ac:dyDescent="0.25">
      <c r="A27" s="47">
        <v>1307</v>
      </c>
      <c r="B27" s="47" t="s">
        <v>46</v>
      </c>
      <c r="C27" s="47" t="s">
        <v>292</v>
      </c>
      <c r="D27" s="47" t="s">
        <v>242</v>
      </c>
      <c r="E27" s="47" t="s">
        <v>1420</v>
      </c>
      <c r="F27" s="47" t="s">
        <v>973</v>
      </c>
      <c r="G27" s="47" t="s">
        <v>357</v>
      </c>
      <c r="H27" s="58">
        <v>42081</v>
      </c>
      <c r="I27" s="58">
        <v>42081</v>
      </c>
      <c r="J27" s="47"/>
    </row>
    <row r="28" spans="1:10" ht="24.95" customHeight="1" x14ac:dyDescent="0.25">
      <c r="A28" s="47">
        <v>870</v>
      </c>
      <c r="B28" s="47" t="s">
        <v>44</v>
      </c>
      <c r="C28" s="47" t="s">
        <v>60</v>
      </c>
      <c r="D28" s="47" t="s">
        <v>319</v>
      </c>
      <c r="E28" s="47" t="s">
        <v>1420</v>
      </c>
      <c r="F28" s="47" t="s">
        <v>974</v>
      </c>
      <c r="G28" s="47" t="s">
        <v>357</v>
      </c>
      <c r="H28" s="58">
        <v>42082</v>
      </c>
      <c r="I28" s="58">
        <v>42082</v>
      </c>
      <c r="J28" s="47"/>
    </row>
    <row r="29" spans="1:10" ht="24.95" customHeight="1" x14ac:dyDescent="0.25">
      <c r="A29" s="47">
        <v>871</v>
      </c>
      <c r="B29" s="47" t="s">
        <v>44</v>
      </c>
      <c r="C29" s="47" t="s">
        <v>60</v>
      </c>
      <c r="D29" s="47" t="s">
        <v>117</v>
      </c>
      <c r="E29" s="47" t="s">
        <v>1420</v>
      </c>
      <c r="F29" s="47" t="s">
        <v>974</v>
      </c>
      <c r="G29" s="47" t="s">
        <v>357</v>
      </c>
      <c r="H29" s="58">
        <v>42082</v>
      </c>
      <c r="I29" s="58">
        <v>42082</v>
      </c>
      <c r="J29" s="47"/>
    </row>
    <row r="30" spans="1:10" ht="24.95" customHeight="1" x14ac:dyDescent="0.25">
      <c r="A30" s="47">
        <v>872</v>
      </c>
      <c r="B30" s="47" t="s">
        <v>44</v>
      </c>
      <c r="C30" s="47" t="s">
        <v>60</v>
      </c>
      <c r="D30" s="47" t="s">
        <v>118</v>
      </c>
      <c r="E30" s="47" t="s">
        <v>1420</v>
      </c>
      <c r="F30" s="47" t="s">
        <v>974</v>
      </c>
      <c r="G30" s="47" t="s">
        <v>357</v>
      </c>
      <c r="H30" s="58">
        <v>42082</v>
      </c>
      <c r="I30" s="58">
        <v>42082</v>
      </c>
      <c r="J30" s="47"/>
    </row>
    <row r="31" spans="1:10" ht="24.95" customHeight="1" x14ac:dyDescent="0.25">
      <c r="A31" s="47">
        <v>850</v>
      </c>
      <c r="B31" s="47" t="s">
        <v>44</v>
      </c>
      <c r="C31" s="47" t="s">
        <v>59</v>
      </c>
      <c r="D31" s="47" t="s">
        <v>112</v>
      </c>
      <c r="E31" s="47" t="s">
        <v>1420</v>
      </c>
      <c r="F31" s="47" t="s">
        <v>974</v>
      </c>
      <c r="G31" s="47" t="s">
        <v>357</v>
      </c>
      <c r="H31" s="58">
        <v>42082</v>
      </c>
      <c r="I31" s="58">
        <v>42082</v>
      </c>
      <c r="J31" s="47"/>
    </row>
    <row r="32" spans="1:10" ht="24.95" customHeight="1" x14ac:dyDescent="0.25">
      <c r="A32" s="47">
        <v>851</v>
      </c>
      <c r="B32" s="47" t="s">
        <v>44</v>
      </c>
      <c r="C32" s="47" t="s">
        <v>59</v>
      </c>
      <c r="D32" s="47" t="s">
        <v>113</v>
      </c>
      <c r="E32" s="47" t="s">
        <v>1420</v>
      </c>
      <c r="F32" s="47" t="s">
        <v>974</v>
      </c>
      <c r="G32" s="47" t="s">
        <v>357</v>
      </c>
      <c r="H32" s="58">
        <v>42082</v>
      </c>
      <c r="I32" s="58">
        <v>42082</v>
      </c>
      <c r="J32" s="47"/>
    </row>
    <row r="33" spans="1:10" ht="24.95" customHeight="1" x14ac:dyDescent="0.25">
      <c r="A33" s="47">
        <v>642</v>
      </c>
      <c r="B33" s="47" t="s">
        <v>302</v>
      </c>
      <c r="C33" s="47" t="s">
        <v>51</v>
      </c>
      <c r="D33" s="47" t="s">
        <v>81</v>
      </c>
      <c r="E33" s="47" t="s">
        <v>1420</v>
      </c>
      <c r="F33" s="47" t="s">
        <v>974</v>
      </c>
      <c r="G33" s="47" t="s">
        <v>357</v>
      </c>
      <c r="H33" s="58">
        <v>42082</v>
      </c>
      <c r="I33" s="58">
        <v>42082</v>
      </c>
      <c r="J33" s="47"/>
    </row>
    <row r="34" spans="1:10" ht="24.95" customHeight="1" x14ac:dyDescent="0.25">
      <c r="A34" s="47">
        <v>643</v>
      </c>
      <c r="B34" s="47" t="s">
        <v>302</v>
      </c>
      <c r="C34" s="47" t="s">
        <v>51</v>
      </c>
      <c r="D34" s="47" t="s">
        <v>82</v>
      </c>
      <c r="E34" s="47" t="s">
        <v>1420</v>
      </c>
      <c r="F34" s="47" t="s">
        <v>974</v>
      </c>
      <c r="G34" s="47" t="s">
        <v>357</v>
      </c>
      <c r="H34" s="58">
        <v>42082</v>
      </c>
      <c r="I34" s="58">
        <v>42082</v>
      </c>
      <c r="J34" s="47"/>
    </row>
    <row r="35" spans="1:10" ht="24.95" customHeight="1" x14ac:dyDescent="0.25">
      <c r="A35" s="47">
        <v>644</v>
      </c>
      <c r="B35" s="47" t="s">
        <v>302</v>
      </c>
      <c r="C35" s="47" t="s">
        <v>51</v>
      </c>
      <c r="D35" s="47" t="s">
        <v>83</v>
      </c>
      <c r="E35" s="47" t="s">
        <v>1420</v>
      </c>
      <c r="F35" s="47" t="s">
        <v>974</v>
      </c>
      <c r="G35" s="47" t="s">
        <v>357</v>
      </c>
      <c r="H35" s="58">
        <v>42082</v>
      </c>
      <c r="I35" s="58">
        <v>42082</v>
      </c>
      <c r="J35" s="47"/>
    </row>
    <row r="36" spans="1:10" ht="24.95" customHeight="1" x14ac:dyDescent="0.25">
      <c r="A36" s="47">
        <v>645</v>
      </c>
      <c r="B36" s="47" t="s">
        <v>302</v>
      </c>
      <c r="C36" s="47" t="s">
        <v>51</v>
      </c>
      <c r="D36" s="47" t="s">
        <v>84</v>
      </c>
      <c r="E36" s="47" t="s">
        <v>1420</v>
      </c>
      <c r="F36" s="47" t="s">
        <v>974</v>
      </c>
      <c r="G36" s="47" t="s">
        <v>357</v>
      </c>
      <c r="H36" s="58">
        <v>42082</v>
      </c>
      <c r="I36" s="58">
        <v>42082</v>
      </c>
      <c r="J36" s="47"/>
    </row>
    <row r="37" spans="1:10" ht="24.95" customHeight="1" x14ac:dyDescent="0.25">
      <c r="A37" s="47">
        <v>646</v>
      </c>
      <c r="B37" s="47" t="s">
        <v>302</v>
      </c>
      <c r="C37" s="47" t="s">
        <v>51</v>
      </c>
      <c r="D37" s="47" t="s">
        <v>85</v>
      </c>
      <c r="E37" s="47" t="s">
        <v>1420</v>
      </c>
      <c r="F37" s="47" t="s">
        <v>974</v>
      </c>
      <c r="G37" s="47" t="s">
        <v>357</v>
      </c>
      <c r="H37" s="58">
        <v>42082</v>
      </c>
      <c r="I37" s="58">
        <v>42082</v>
      </c>
      <c r="J37" s="47"/>
    </row>
    <row r="38" spans="1:10" ht="24.95" customHeight="1" x14ac:dyDescent="0.25">
      <c r="A38" s="47">
        <v>647</v>
      </c>
      <c r="B38" s="47" t="s">
        <v>302</v>
      </c>
      <c r="C38" s="47" t="s">
        <v>51</v>
      </c>
      <c r="D38" s="47" t="s">
        <v>86</v>
      </c>
      <c r="E38" s="47" t="s">
        <v>1420</v>
      </c>
      <c r="F38" s="47" t="s">
        <v>974</v>
      </c>
      <c r="G38" s="47" t="s">
        <v>357</v>
      </c>
      <c r="H38" s="58">
        <v>42082</v>
      </c>
      <c r="I38" s="58">
        <v>42082</v>
      </c>
      <c r="J38" s="47"/>
    </row>
    <row r="39" spans="1:10" ht="24.95" customHeight="1" x14ac:dyDescent="0.25">
      <c r="A39" s="47">
        <v>648</v>
      </c>
      <c r="B39" s="47" t="s">
        <v>302</v>
      </c>
      <c r="C39" s="47" t="s">
        <v>51</v>
      </c>
      <c r="D39" s="47" t="s">
        <v>87</v>
      </c>
      <c r="E39" s="47" t="s">
        <v>1420</v>
      </c>
      <c r="F39" s="47" t="s">
        <v>974</v>
      </c>
      <c r="G39" s="47" t="s">
        <v>357</v>
      </c>
      <c r="H39" s="58">
        <v>42082</v>
      </c>
      <c r="I39" s="58">
        <v>42082</v>
      </c>
      <c r="J39" s="47"/>
    </row>
    <row r="40" spans="1:10" ht="24.95" customHeight="1" x14ac:dyDescent="0.25">
      <c r="A40" s="47">
        <v>649</v>
      </c>
      <c r="B40" s="47" t="s">
        <v>302</v>
      </c>
      <c r="C40" s="47" t="s">
        <v>51</v>
      </c>
      <c r="D40" s="47" t="s">
        <v>88</v>
      </c>
      <c r="E40" s="47" t="s">
        <v>1420</v>
      </c>
      <c r="F40" s="47" t="s">
        <v>974</v>
      </c>
      <c r="G40" s="47" t="s">
        <v>357</v>
      </c>
      <c r="H40" s="58">
        <v>42082</v>
      </c>
      <c r="I40" s="58">
        <v>42082</v>
      </c>
      <c r="J40" s="47"/>
    </row>
    <row r="41" spans="1:10" ht="24.95" customHeight="1" x14ac:dyDescent="0.25">
      <c r="A41" s="47">
        <v>650</v>
      </c>
      <c r="B41" s="47" t="s">
        <v>302</v>
      </c>
      <c r="C41" s="47" t="s">
        <v>51</v>
      </c>
      <c r="D41" s="47" t="s">
        <v>89</v>
      </c>
      <c r="E41" s="47" t="s">
        <v>1420</v>
      </c>
      <c r="F41" s="47" t="s">
        <v>974</v>
      </c>
      <c r="G41" s="47" t="s">
        <v>357</v>
      </c>
      <c r="H41" s="58">
        <v>42082</v>
      </c>
      <c r="I41" s="58">
        <v>42082</v>
      </c>
      <c r="J41" s="47"/>
    </row>
    <row r="42" spans="1:10" ht="24.95" customHeight="1" x14ac:dyDescent="0.25">
      <c r="A42" s="47">
        <v>651</v>
      </c>
      <c r="B42" s="47" t="s">
        <v>302</v>
      </c>
      <c r="C42" s="47" t="s">
        <v>51</v>
      </c>
      <c r="D42" s="47" t="s">
        <v>90</v>
      </c>
      <c r="E42" s="47" t="s">
        <v>1420</v>
      </c>
      <c r="F42" s="47" t="s">
        <v>974</v>
      </c>
      <c r="G42" s="47" t="s">
        <v>357</v>
      </c>
      <c r="H42" s="58">
        <v>42082</v>
      </c>
      <c r="I42" s="58">
        <v>42082</v>
      </c>
      <c r="J42" s="47"/>
    </row>
    <row r="43" spans="1:10" ht="24.95" customHeight="1" x14ac:dyDescent="0.25">
      <c r="A43" s="47">
        <v>675</v>
      </c>
      <c r="B43" s="47" t="s">
        <v>302</v>
      </c>
      <c r="C43" s="47" t="s">
        <v>52</v>
      </c>
      <c r="D43" s="47" t="s">
        <v>91</v>
      </c>
      <c r="E43" s="47" t="s">
        <v>1420</v>
      </c>
      <c r="F43" s="47" t="s">
        <v>974</v>
      </c>
      <c r="G43" s="47" t="s">
        <v>357</v>
      </c>
      <c r="H43" s="58">
        <v>42082</v>
      </c>
      <c r="I43" s="58">
        <v>42082</v>
      </c>
      <c r="J43" s="47"/>
    </row>
    <row r="44" spans="1:10" ht="24.95" customHeight="1" x14ac:dyDescent="0.25">
      <c r="A44" s="47">
        <v>676</v>
      </c>
      <c r="B44" s="47" t="s">
        <v>302</v>
      </c>
      <c r="C44" s="47" t="s">
        <v>52</v>
      </c>
      <c r="D44" s="47" t="s">
        <v>92</v>
      </c>
      <c r="E44" s="47" t="s">
        <v>1420</v>
      </c>
      <c r="F44" s="47" t="s">
        <v>974</v>
      </c>
      <c r="G44" s="47" t="s">
        <v>357</v>
      </c>
      <c r="H44" s="58">
        <v>42082</v>
      </c>
      <c r="I44" s="58">
        <v>42082</v>
      </c>
      <c r="J44" s="47"/>
    </row>
    <row r="45" spans="1:10" ht="24.95" customHeight="1" x14ac:dyDescent="0.25">
      <c r="A45" s="47">
        <v>619</v>
      </c>
      <c r="B45" s="47" t="s">
        <v>302</v>
      </c>
      <c r="C45" s="47" t="s">
        <v>48</v>
      </c>
      <c r="D45" s="47" t="s">
        <v>76</v>
      </c>
      <c r="E45" s="47" t="s">
        <v>1420</v>
      </c>
      <c r="F45" s="47" t="s">
        <v>974</v>
      </c>
      <c r="G45" s="47" t="s">
        <v>357</v>
      </c>
      <c r="H45" s="58">
        <v>42082</v>
      </c>
      <c r="I45" s="58">
        <v>42082</v>
      </c>
      <c r="J45" s="47"/>
    </row>
    <row r="46" spans="1:10" ht="24.95" customHeight="1" x14ac:dyDescent="0.25">
      <c r="A46" s="47">
        <v>628</v>
      </c>
      <c r="B46" s="47" t="s">
        <v>302</v>
      </c>
      <c r="C46" s="47" t="s">
        <v>50</v>
      </c>
      <c r="D46" s="47" t="s">
        <v>77</v>
      </c>
      <c r="E46" s="47" t="s">
        <v>1420</v>
      </c>
      <c r="F46" s="47" t="s">
        <v>974</v>
      </c>
      <c r="G46" s="47" t="s">
        <v>357</v>
      </c>
      <c r="H46" s="58">
        <v>42082</v>
      </c>
      <c r="I46" s="58">
        <v>42082</v>
      </c>
      <c r="J46" s="47"/>
    </row>
    <row r="47" spans="1:10" ht="24.95" customHeight="1" x14ac:dyDescent="0.25">
      <c r="A47" s="47">
        <v>629</v>
      </c>
      <c r="B47" s="47" t="s">
        <v>302</v>
      </c>
      <c r="C47" s="47" t="s">
        <v>50</v>
      </c>
      <c r="D47" s="47" t="s">
        <v>78</v>
      </c>
      <c r="E47" s="47" t="s">
        <v>1420</v>
      </c>
      <c r="F47" s="47" t="s">
        <v>974</v>
      </c>
      <c r="G47" s="47" t="s">
        <v>357</v>
      </c>
      <c r="H47" s="58">
        <v>42082</v>
      </c>
      <c r="I47" s="58">
        <v>42082</v>
      </c>
      <c r="J47" s="47"/>
    </row>
    <row r="48" spans="1:10" ht="24.95" customHeight="1" x14ac:dyDescent="0.25">
      <c r="A48" s="47">
        <v>630</v>
      </c>
      <c r="B48" s="47" t="s">
        <v>302</v>
      </c>
      <c r="C48" s="47" t="s">
        <v>50</v>
      </c>
      <c r="D48" s="47" t="s">
        <v>79</v>
      </c>
      <c r="E48" s="47" t="s">
        <v>1420</v>
      </c>
      <c r="F48" s="47" t="s">
        <v>974</v>
      </c>
      <c r="G48" s="47" t="s">
        <v>357</v>
      </c>
      <c r="H48" s="58">
        <v>42082</v>
      </c>
      <c r="I48" s="58">
        <v>42082</v>
      </c>
      <c r="J48" s="47"/>
    </row>
    <row r="49" spans="1:10" ht="24.95" customHeight="1" x14ac:dyDescent="0.25">
      <c r="A49" s="47">
        <v>631</v>
      </c>
      <c r="B49" s="47" t="s">
        <v>302</v>
      </c>
      <c r="C49" s="47" t="s">
        <v>50</v>
      </c>
      <c r="D49" s="47" t="s">
        <v>80</v>
      </c>
      <c r="E49" s="47" t="s">
        <v>1420</v>
      </c>
      <c r="F49" s="47" t="s">
        <v>974</v>
      </c>
      <c r="G49" s="47" t="s">
        <v>357</v>
      </c>
      <c r="H49" s="58">
        <v>42082</v>
      </c>
      <c r="I49" s="58">
        <v>42082</v>
      </c>
      <c r="J49" s="47"/>
    </row>
    <row r="50" spans="1:10" ht="24.95" customHeight="1" x14ac:dyDescent="0.25">
      <c r="A50" s="47">
        <v>682</v>
      </c>
      <c r="B50" s="47" t="s">
        <v>302</v>
      </c>
      <c r="C50" s="47" t="s">
        <v>53</v>
      </c>
      <c r="D50" s="47" t="s">
        <v>93</v>
      </c>
      <c r="E50" s="47" t="s">
        <v>1420</v>
      </c>
      <c r="F50" s="47" t="s">
        <v>974</v>
      </c>
      <c r="G50" s="47" t="s">
        <v>357</v>
      </c>
      <c r="H50" s="58">
        <v>42082</v>
      </c>
      <c r="I50" s="58">
        <v>42082</v>
      </c>
      <c r="J50" s="47"/>
    </row>
    <row r="51" spans="1:10" ht="24.95" customHeight="1" x14ac:dyDescent="0.25">
      <c r="A51" s="47">
        <v>683</v>
      </c>
      <c r="B51" s="47" t="s">
        <v>302</v>
      </c>
      <c r="C51" s="47" t="s">
        <v>53</v>
      </c>
      <c r="D51" s="47" t="s">
        <v>304</v>
      </c>
      <c r="E51" s="47" t="s">
        <v>1420</v>
      </c>
      <c r="F51" s="47" t="s">
        <v>974</v>
      </c>
      <c r="G51" s="47" t="s">
        <v>357</v>
      </c>
      <c r="H51" s="58">
        <v>42082</v>
      </c>
      <c r="I51" s="58">
        <v>42082</v>
      </c>
      <c r="J51" s="47"/>
    </row>
    <row r="52" spans="1:10" ht="24.95" customHeight="1" x14ac:dyDescent="0.25">
      <c r="A52" s="47">
        <v>684</v>
      </c>
      <c r="B52" s="47" t="s">
        <v>302</v>
      </c>
      <c r="C52" s="47" t="s">
        <v>53</v>
      </c>
      <c r="D52" s="47" t="s">
        <v>305</v>
      </c>
      <c r="E52" s="47" t="s">
        <v>1420</v>
      </c>
      <c r="F52" s="47" t="s">
        <v>974</v>
      </c>
      <c r="G52" s="47" t="s">
        <v>400</v>
      </c>
      <c r="H52" s="58">
        <v>42082</v>
      </c>
      <c r="I52" s="58">
        <v>42082</v>
      </c>
      <c r="J52" s="47"/>
    </row>
    <row r="53" spans="1:10" ht="24.95" customHeight="1" x14ac:dyDescent="0.25">
      <c r="A53" s="47">
        <v>685</v>
      </c>
      <c r="B53" s="47" t="s">
        <v>302</v>
      </c>
      <c r="C53" s="47" t="s">
        <v>53</v>
      </c>
      <c r="D53" s="47" t="s">
        <v>306</v>
      </c>
      <c r="E53" s="47" t="s">
        <v>1420</v>
      </c>
      <c r="F53" s="47" t="s">
        <v>974</v>
      </c>
      <c r="G53" s="47" t="s">
        <v>400</v>
      </c>
      <c r="H53" s="58">
        <v>42082</v>
      </c>
      <c r="I53" s="58">
        <v>42082</v>
      </c>
      <c r="J53" s="47"/>
    </row>
    <row r="54" spans="1:10" ht="24.95" customHeight="1" x14ac:dyDescent="0.25">
      <c r="A54" s="47">
        <v>686</v>
      </c>
      <c r="B54" s="47" t="s">
        <v>302</v>
      </c>
      <c r="C54" s="47" t="s">
        <v>53</v>
      </c>
      <c r="D54" s="47" t="s">
        <v>307</v>
      </c>
      <c r="E54" s="47" t="s">
        <v>1420</v>
      </c>
      <c r="F54" s="47" t="s">
        <v>974</v>
      </c>
      <c r="G54" s="47" t="s">
        <v>357</v>
      </c>
      <c r="H54" s="58">
        <v>42082</v>
      </c>
      <c r="I54" s="58">
        <v>42082</v>
      </c>
      <c r="J54" s="47"/>
    </row>
    <row r="55" spans="1:10" ht="24.95" customHeight="1" x14ac:dyDescent="0.25">
      <c r="A55" s="47">
        <v>769</v>
      </c>
      <c r="B55" s="47" t="s">
        <v>302</v>
      </c>
      <c r="C55" s="47" t="s">
        <v>56</v>
      </c>
      <c r="D55" s="47" t="s">
        <v>316</v>
      </c>
      <c r="E55" s="47" t="s">
        <v>1420</v>
      </c>
      <c r="F55" s="47" t="s">
        <v>974</v>
      </c>
      <c r="G55" s="47" t="s">
        <v>357</v>
      </c>
      <c r="H55" s="58">
        <v>42082</v>
      </c>
      <c r="I55" s="58">
        <v>42082</v>
      </c>
      <c r="J55" s="47"/>
    </row>
    <row r="56" spans="1:10" ht="24.95" customHeight="1" x14ac:dyDescent="0.25">
      <c r="A56" s="48">
        <v>2001</v>
      </c>
      <c r="B56" s="47" t="s">
        <v>44</v>
      </c>
      <c r="C56" s="47" t="s">
        <v>61</v>
      </c>
      <c r="D56" s="48" t="s">
        <v>661</v>
      </c>
      <c r="E56" s="47" t="s">
        <v>1420</v>
      </c>
      <c r="F56" s="47" t="s">
        <v>975</v>
      </c>
      <c r="G56" s="48" t="s">
        <v>357</v>
      </c>
      <c r="H56" s="58">
        <v>42083</v>
      </c>
      <c r="I56" s="58">
        <v>42083</v>
      </c>
      <c r="J56" s="47"/>
    </row>
    <row r="57" spans="1:10" ht="24.95" customHeight="1" x14ac:dyDescent="0.25">
      <c r="A57" s="47">
        <v>852</v>
      </c>
      <c r="B57" s="47" t="s">
        <v>44</v>
      </c>
      <c r="C57" s="47" t="s">
        <v>59</v>
      </c>
      <c r="D57" s="47" t="s">
        <v>317</v>
      </c>
      <c r="E57" s="47" t="s">
        <v>1420</v>
      </c>
      <c r="F57" s="47" t="s">
        <v>975</v>
      </c>
      <c r="G57" s="47" t="s">
        <v>357</v>
      </c>
      <c r="H57" s="58">
        <v>42083</v>
      </c>
      <c r="I57" s="58">
        <v>42083</v>
      </c>
      <c r="J57" s="47"/>
    </row>
    <row r="58" spans="1:10" ht="24.95" customHeight="1" x14ac:dyDescent="0.25">
      <c r="A58" s="47">
        <v>853</v>
      </c>
      <c r="B58" s="47" t="s">
        <v>44</v>
      </c>
      <c r="C58" s="47" t="s">
        <v>59</v>
      </c>
      <c r="D58" s="47" t="s">
        <v>114</v>
      </c>
      <c r="E58" s="47" t="s">
        <v>1420</v>
      </c>
      <c r="F58" s="47" t="s">
        <v>975</v>
      </c>
      <c r="G58" s="47" t="s">
        <v>357</v>
      </c>
      <c r="H58" s="58">
        <v>42083</v>
      </c>
      <c r="I58" s="58">
        <v>42083</v>
      </c>
      <c r="J58" s="47"/>
    </row>
    <row r="59" spans="1:10" ht="24.95" customHeight="1" x14ac:dyDescent="0.25">
      <c r="A59" s="47">
        <v>854</v>
      </c>
      <c r="B59" s="47" t="s">
        <v>44</v>
      </c>
      <c r="C59" s="47" t="s">
        <v>59</v>
      </c>
      <c r="D59" s="47" t="s">
        <v>318</v>
      </c>
      <c r="E59" s="47" t="s">
        <v>1420</v>
      </c>
      <c r="F59" s="47" t="s">
        <v>975</v>
      </c>
      <c r="G59" s="47" t="s">
        <v>357</v>
      </c>
      <c r="H59" s="58">
        <v>42083</v>
      </c>
      <c r="I59" s="58">
        <v>42083</v>
      </c>
      <c r="J59" s="47"/>
    </row>
    <row r="60" spans="1:10" ht="24.95" customHeight="1" x14ac:dyDescent="0.25">
      <c r="A60" s="47">
        <v>855</v>
      </c>
      <c r="B60" s="47" t="s">
        <v>44</v>
      </c>
      <c r="C60" s="47" t="s">
        <v>59</v>
      </c>
      <c r="D60" s="47" t="s">
        <v>115</v>
      </c>
      <c r="E60" s="47" t="s">
        <v>1420</v>
      </c>
      <c r="F60" s="47" t="s">
        <v>975</v>
      </c>
      <c r="G60" s="47" t="s">
        <v>357</v>
      </c>
      <c r="H60" s="58">
        <v>42083</v>
      </c>
      <c r="I60" s="58">
        <v>42083</v>
      </c>
      <c r="J60" s="47"/>
    </row>
    <row r="61" spans="1:10" ht="24.95" customHeight="1" x14ac:dyDescent="0.25">
      <c r="A61" s="47">
        <v>856</v>
      </c>
      <c r="B61" s="47" t="s">
        <v>44</v>
      </c>
      <c r="C61" s="47" t="s">
        <v>59</v>
      </c>
      <c r="D61" s="47" t="s">
        <v>116</v>
      </c>
      <c r="E61" s="47" t="s">
        <v>1420</v>
      </c>
      <c r="F61" s="47" t="s">
        <v>975</v>
      </c>
      <c r="G61" s="47" t="s">
        <v>357</v>
      </c>
      <c r="H61" s="58">
        <v>42083</v>
      </c>
      <c r="I61" s="58">
        <v>42083</v>
      </c>
      <c r="J61" s="47"/>
    </row>
    <row r="62" spans="1:10" ht="24.95" customHeight="1" x14ac:dyDescent="0.25">
      <c r="A62" s="47">
        <v>737</v>
      </c>
      <c r="B62" s="47" t="s">
        <v>302</v>
      </c>
      <c r="C62" s="47" t="s">
        <v>55</v>
      </c>
      <c r="D62" s="47" t="s">
        <v>308</v>
      </c>
      <c r="E62" s="47" t="s">
        <v>1420</v>
      </c>
      <c r="F62" s="47" t="s">
        <v>975</v>
      </c>
      <c r="G62" s="47" t="s">
        <v>357</v>
      </c>
      <c r="H62" s="58">
        <v>42083</v>
      </c>
      <c r="I62" s="58">
        <v>42083</v>
      </c>
      <c r="J62" s="47"/>
    </row>
    <row r="63" spans="1:10" ht="24.95" customHeight="1" x14ac:dyDescent="0.25">
      <c r="A63" s="47">
        <v>738</v>
      </c>
      <c r="B63" s="47" t="s">
        <v>302</v>
      </c>
      <c r="C63" s="47" t="s">
        <v>55</v>
      </c>
      <c r="D63" s="47" t="s">
        <v>309</v>
      </c>
      <c r="E63" s="47" t="s">
        <v>1420</v>
      </c>
      <c r="F63" s="47" t="s">
        <v>975</v>
      </c>
      <c r="G63" s="47" t="s">
        <v>357</v>
      </c>
      <c r="H63" s="58">
        <v>42083</v>
      </c>
      <c r="I63" s="58">
        <v>42083</v>
      </c>
      <c r="J63" s="47"/>
    </row>
    <row r="64" spans="1:10" ht="24.95" customHeight="1" x14ac:dyDescent="0.25">
      <c r="A64" s="47">
        <v>739</v>
      </c>
      <c r="B64" s="47" t="s">
        <v>302</v>
      </c>
      <c r="C64" s="47" t="s">
        <v>55</v>
      </c>
      <c r="D64" s="47" t="s">
        <v>385</v>
      </c>
      <c r="E64" s="47" t="s">
        <v>1420</v>
      </c>
      <c r="F64" s="47" t="s">
        <v>975</v>
      </c>
      <c r="G64" s="47" t="s">
        <v>357</v>
      </c>
      <c r="H64" s="58">
        <v>42083</v>
      </c>
      <c r="I64" s="58">
        <v>42083</v>
      </c>
      <c r="J64" s="47"/>
    </row>
    <row r="65" spans="1:10" ht="24.95" customHeight="1" x14ac:dyDescent="0.25">
      <c r="A65" s="47">
        <v>740</v>
      </c>
      <c r="B65" s="47" t="s">
        <v>302</v>
      </c>
      <c r="C65" s="47" t="s">
        <v>55</v>
      </c>
      <c r="D65" s="47" t="s">
        <v>310</v>
      </c>
      <c r="E65" s="47" t="s">
        <v>1420</v>
      </c>
      <c r="F65" s="47" t="s">
        <v>975</v>
      </c>
      <c r="G65" s="47" t="s">
        <v>357</v>
      </c>
      <c r="H65" s="58">
        <v>42083</v>
      </c>
      <c r="I65" s="58">
        <v>42083</v>
      </c>
      <c r="J65" s="47"/>
    </row>
    <row r="66" spans="1:10" ht="24.95" customHeight="1" x14ac:dyDescent="0.25">
      <c r="A66" s="47">
        <v>741</v>
      </c>
      <c r="B66" s="47" t="s">
        <v>302</v>
      </c>
      <c r="C66" s="47" t="s">
        <v>55</v>
      </c>
      <c r="D66" s="47" t="s">
        <v>311</v>
      </c>
      <c r="E66" s="47" t="s">
        <v>1420</v>
      </c>
      <c r="F66" s="47" t="s">
        <v>975</v>
      </c>
      <c r="G66" s="47" t="s">
        <v>357</v>
      </c>
      <c r="H66" s="58">
        <v>42083</v>
      </c>
      <c r="I66" s="58">
        <v>42083</v>
      </c>
      <c r="J66" s="47"/>
    </row>
    <row r="67" spans="1:10" ht="24.95" customHeight="1" x14ac:dyDescent="0.25">
      <c r="A67" s="47">
        <v>742</v>
      </c>
      <c r="B67" s="47" t="s">
        <v>302</v>
      </c>
      <c r="C67" s="47" t="s">
        <v>55</v>
      </c>
      <c r="D67" s="47" t="s">
        <v>312</v>
      </c>
      <c r="E67" s="47" t="s">
        <v>1420</v>
      </c>
      <c r="F67" s="47" t="s">
        <v>975</v>
      </c>
      <c r="G67" s="47" t="s">
        <v>357</v>
      </c>
      <c r="H67" s="58">
        <v>42083</v>
      </c>
      <c r="I67" s="58">
        <v>42083</v>
      </c>
      <c r="J67" s="47"/>
    </row>
    <row r="68" spans="1:10" ht="24.95" customHeight="1" x14ac:dyDescent="0.25">
      <c r="A68" s="47">
        <v>743</v>
      </c>
      <c r="B68" s="47" t="s">
        <v>302</v>
      </c>
      <c r="C68" s="47" t="s">
        <v>55</v>
      </c>
      <c r="D68" s="47" t="s">
        <v>313</v>
      </c>
      <c r="E68" s="47" t="s">
        <v>1420</v>
      </c>
      <c r="F68" s="47" t="s">
        <v>975</v>
      </c>
      <c r="G68" s="47" t="s">
        <v>357</v>
      </c>
      <c r="H68" s="58">
        <v>42083</v>
      </c>
      <c r="I68" s="58">
        <v>42083</v>
      </c>
      <c r="J68" s="47"/>
    </row>
    <row r="69" spans="1:10" ht="24.95" customHeight="1" x14ac:dyDescent="0.25">
      <c r="A69" s="47">
        <v>744</v>
      </c>
      <c r="B69" s="47" t="s">
        <v>302</v>
      </c>
      <c r="C69" s="47" t="s">
        <v>55</v>
      </c>
      <c r="D69" s="47" t="s">
        <v>314</v>
      </c>
      <c r="E69" s="47" t="s">
        <v>1420</v>
      </c>
      <c r="F69" s="47" t="s">
        <v>975</v>
      </c>
      <c r="G69" s="47" t="s">
        <v>357</v>
      </c>
      <c r="H69" s="58">
        <v>42083</v>
      </c>
      <c r="I69" s="58">
        <v>42083</v>
      </c>
      <c r="J69" s="47"/>
    </row>
    <row r="70" spans="1:10" ht="24.95" customHeight="1" x14ac:dyDescent="0.25">
      <c r="A70" s="47">
        <v>745</v>
      </c>
      <c r="B70" s="47" t="s">
        <v>302</v>
      </c>
      <c r="C70" s="47" t="s">
        <v>55</v>
      </c>
      <c r="D70" s="47" t="s">
        <v>315</v>
      </c>
      <c r="E70" s="47" t="s">
        <v>1420</v>
      </c>
      <c r="F70" s="47" t="s">
        <v>975</v>
      </c>
      <c r="G70" s="47" t="s">
        <v>357</v>
      </c>
      <c r="H70" s="58">
        <v>42083</v>
      </c>
      <c r="I70" s="58">
        <v>42083</v>
      </c>
      <c r="J70" s="47"/>
    </row>
    <row r="71" spans="1:10" ht="24.95" customHeight="1" x14ac:dyDescent="0.25">
      <c r="A71" s="47">
        <v>699</v>
      </c>
      <c r="B71" s="47" t="s">
        <v>302</v>
      </c>
      <c r="C71" s="47" t="s">
        <v>53</v>
      </c>
      <c r="D71" s="47" t="s">
        <v>94</v>
      </c>
      <c r="E71" s="47" t="s">
        <v>1420</v>
      </c>
      <c r="F71" s="47" t="s">
        <v>975</v>
      </c>
      <c r="G71" s="47" t="s">
        <v>357</v>
      </c>
      <c r="H71" s="58">
        <v>42083</v>
      </c>
      <c r="I71" s="58">
        <v>42083</v>
      </c>
      <c r="J71" s="47"/>
    </row>
    <row r="72" spans="1:10" ht="24.95" customHeight="1" x14ac:dyDescent="0.25">
      <c r="A72" s="47">
        <v>700</v>
      </c>
      <c r="B72" s="47" t="s">
        <v>302</v>
      </c>
      <c r="C72" s="47" t="s">
        <v>53</v>
      </c>
      <c r="D72" s="47" t="s">
        <v>95</v>
      </c>
      <c r="E72" s="47" t="s">
        <v>1420</v>
      </c>
      <c r="F72" s="47" t="s">
        <v>975</v>
      </c>
      <c r="G72" s="47" t="s">
        <v>357</v>
      </c>
      <c r="H72" s="58">
        <v>42083</v>
      </c>
      <c r="I72" s="58">
        <v>42083</v>
      </c>
      <c r="J72" s="47"/>
    </row>
    <row r="73" spans="1:10" ht="24.95" customHeight="1" x14ac:dyDescent="0.25">
      <c r="A73" s="47">
        <v>701</v>
      </c>
      <c r="B73" s="47" t="s">
        <v>302</v>
      </c>
      <c r="C73" s="47" t="s">
        <v>53</v>
      </c>
      <c r="D73" s="47" t="s">
        <v>96</v>
      </c>
      <c r="E73" s="47" t="s">
        <v>1420</v>
      </c>
      <c r="F73" s="47" t="s">
        <v>975</v>
      </c>
      <c r="G73" s="47" t="s">
        <v>357</v>
      </c>
      <c r="H73" s="58">
        <v>42083</v>
      </c>
      <c r="I73" s="58">
        <v>42083</v>
      </c>
      <c r="J73" s="47"/>
    </row>
    <row r="74" spans="1:10" ht="24.95" customHeight="1" x14ac:dyDescent="0.25">
      <c r="A74" s="47">
        <v>702</v>
      </c>
      <c r="B74" s="47" t="s">
        <v>302</v>
      </c>
      <c r="C74" s="47" t="s">
        <v>53</v>
      </c>
      <c r="D74" s="47" t="s">
        <v>97</v>
      </c>
      <c r="E74" s="47" t="s">
        <v>1420</v>
      </c>
      <c r="F74" s="47" t="s">
        <v>975</v>
      </c>
      <c r="G74" s="47" t="s">
        <v>357</v>
      </c>
      <c r="H74" s="58">
        <v>42083</v>
      </c>
      <c r="I74" s="58">
        <v>42083</v>
      </c>
      <c r="J74" s="47"/>
    </row>
    <row r="75" spans="1:10" ht="24.95" customHeight="1" x14ac:dyDescent="0.25">
      <c r="A75" s="47">
        <v>703</v>
      </c>
      <c r="B75" s="47" t="s">
        <v>302</v>
      </c>
      <c r="C75" s="47" t="s">
        <v>53</v>
      </c>
      <c r="D75" s="47" t="s">
        <v>98</v>
      </c>
      <c r="E75" s="47" t="s">
        <v>1420</v>
      </c>
      <c r="F75" s="47" t="s">
        <v>975</v>
      </c>
      <c r="G75" s="47" t="s">
        <v>357</v>
      </c>
      <c r="H75" s="58">
        <v>42083</v>
      </c>
      <c r="I75" s="58">
        <v>42083</v>
      </c>
      <c r="J75" s="47"/>
    </row>
    <row r="76" spans="1:10" ht="24.95" customHeight="1" x14ac:dyDescent="0.25">
      <c r="A76" s="47">
        <v>704</v>
      </c>
      <c r="B76" s="47" t="s">
        <v>302</v>
      </c>
      <c r="C76" s="47" t="s">
        <v>53</v>
      </c>
      <c r="D76" s="47" t="s">
        <v>99</v>
      </c>
      <c r="E76" s="47" t="s">
        <v>1420</v>
      </c>
      <c r="F76" s="47" t="s">
        <v>975</v>
      </c>
      <c r="G76" s="47" t="s">
        <v>357</v>
      </c>
      <c r="H76" s="58">
        <v>42083</v>
      </c>
      <c r="I76" s="58">
        <v>42083</v>
      </c>
      <c r="J76" s="47"/>
    </row>
    <row r="77" spans="1:10" ht="24.95" customHeight="1" x14ac:dyDescent="0.25">
      <c r="A77" s="47">
        <v>705</v>
      </c>
      <c r="B77" s="47" t="s">
        <v>302</v>
      </c>
      <c r="C77" s="47" t="s">
        <v>53</v>
      </c>
      <c r="D77" s="47" t="s">
        <v>100</v>
      </c>
      <c r="E77" s="47" t="s">
        <v>1420</v>
      </c>
      <c r="F77" s="47" t="s">
        <v>975</v>
      </c>
      <c r="G77" s="47" t="s">
        <v>357</v>
      </c>
      <c r="H77" s="58">
        <v>42083</v>
      </c>
      <c r="I77" s="58">
        <v>42083</v>
      </c>
      <c r="J77" s="47"/>
    </row>
    <row r="78" spans="1:10" ht="24.95" customHeight="1" x14ac:dyDescent="0.25">
      <c r="A78" s="49">
        <v>1411</v>
      </c>
      <c r="B78" s="49" t="s">
        <v>46</v>
      </c>
      <c r="C78" s="49" t="s">
        <v>300</v>
      </c>
      <c r="D78" s="49" t="s">
        <v>275</v>
      </c>
      <c r="E78" s="47" t="s">
        <v>1420</v>
      </c>
      <c r="F78" s="47" t="s">
        <v>975</v>
      </c>
      <c r="G78" s="49" t="s">
        <v>357</v>
      </c>
      <c r="H78" s="58">
        <v>42083</v>
      </c>
      <c r="I78" s="58">
        <v>42083</v>
      </c>
      <c r="J78" s="47"/>
    </row>
    <row r="79" spans="1:10" ht="24.95" customHeight="1" x14ac:dyDescent="0.25">
      <c r="A79" s="49">
        <v>1412</v>
      </c>
      <c r="B79" s="49" t="s">
        <v>46</v>
      </c>
      <c r="C79" s="49" t="s">
        <v>300</v>
      </c>
      <c r="D79" s="49" t="s">
        <v>130</v>
      </c>
      <c r="E79" s="47" t="s">
        <v>1420</v>
      </c>
      <c r="F79" s="47" t="s">
        <v>975</v>
      </c>
      <c r="G79" s="49" t="s">
        <v>357</v>
      </c>
      <c r="H79" s="58">
        <v>42083</v>
      </c>
      <c r="I79" s="58">
        <v>42083</v>
      </c>
      <c r="J79" s="47"/>
    </row>
    <row r="80" spans="1:10" ht="24.95" customHeight="1" x14ac:dyDescent="0.25">
      <c r="A80" s="49">
        <v>1395</v>
      </c>
      <c r="B80" s="49" t="s">
        <v>46</v>
      </c>
      <c r="C80" s="49" t="s">
        <v>299</v>
      </c>
      <c r="D80" s="49" t="s">
        <v>270</v>
      </c>
      <c r="E80" s="47" t="s">
        <v>1420</v>
      </c>
      <c r="F80" s="47" t="s">
        <v>975</v>
      </c>
      <c r="G80" s="49" t="s">
        <v>357</v>
      </c>
      <c r="H80" s="58">
        <v>42083</v>
      </c>
      <c r="I80" s="58">
        <v>42083</v>
      </c>
      <c r="J80" s="47"/>
    </row>
    <row r="81" spans="1:10" ht="24.95" customHeight="1" x14ac:dyDescent="0.25">
      <c r="A81" s="49">
        <v>1396</v>
      </c>
      <c r="B81" s="49" t="s">
        <v>46</v>
      </c>
      <c r="C81" s="49" t="s">
        <v>299</v>
      </c>
      <c r="D81" s="49" t="s">
        <v>271</v>
      </c>
      <c r="E81" s="47" t="s">
        <v>1420</v>
      </c>
      <c r="F81" s="47" t="s">
        <v>975</v>
      </c>
      <c r="G81" s="49" t="s">
        <v>357</v>
      </c>
      <c r="H81" s="58">
        <v>42083</v>
      </c>
      <c r="I81" s="58">
        <v>42083</v>
      </c>
      <c r="J81" s="47"/>
    </row>
    <row r="82" spans="1:10" ht="24.95" customHeight="1" x14ac:dyDescent="0.25">
      <c r="A82" s="49">
        <v>1398</v>
      </c>
      <c r="B82" s="49" t="s">
        <v>46</v>
      </c>
      <c r="C82" s="49" t="s">
        <v>299</v>
      </c>
      <c r="D82" s="49" t="s">
        <v>273</v>
      </c>
      <c r="E82" s="47" t="s">
        <v>1420</v>
      </c>
      <c r="F82" s="47" t="s">
        <v>975</v>
      </c>
      <c r="G82" s="49" t="s">
        <v>357</v>
      </c>
      <c r="H82" s="58">
        <v>42083</v>
      </c>
      <c r="I82" s="58">
        <v>42083</v>
      </c>
      <c r="J82" s="47"/>
    </row>
    <row r="83" spans="1:10" ht="24.95" customHeight="1" x14ac:dyDescent="0.25">
      <c r="A83" s="49">
        <v>1399</v>
      </c>
      <c r="B83" s="49" t="s">
        <v>46</v>
      </c>
      <c r="C83" s="49" t="s">
        <v>299</v>
      </c>
      <c r="D83" s="49" t="s">
        <v>274</v>
      </c>
      <c r="E83" s="47" t="s">
        <v>1420</v>
      </c>
      <c r="F83" s="47" t="s">
        <v>975</v>
      </c>
      <c r="G83" s="49" t="s">
        <v>357</v>
      </c>
      <c r="H83" s="58">
        <v>42083</v>
      </c>
      <c r="I83" s="58">
        <v>42083</v>
      </c>
      <c r="J83" s="47"/>
    </row>
    <row r="84" spans="1:10" ht="24.95" customHeight="1" x14ac:dyDescent="0.25">
      <c r="A84" s="49">
        <v>1318</v>
      </c>
      <c r="B84" s="49" t="s">
        <v>46</v>
      </c>
      <c r="C84" s="49" t="s">
        <v>293</v>
      </c>
      <c r="D84" s="49" t="s">
        <v>245</v>
      </c>
      <c r="E84" s="47" t="s">
        <v>1420</v>
      </c>
      <c r="F84" s="47" t="s">
        <v>975</v>
      </c>
      <c r="G84" s="49" t="s">
        <v>357</v>
      </c>
      <c r="H84" s="58">
        <v>42083</v>
      </c>
      <c r="I84" s="58">
        <v>42083</v>
      </c>
      <c r="J84" s="47"/>
    </row>
    <row r="85" spans="1:10" ht="24.95" customHeight="1" x14ac:dyDescent="0.25">
      <c r="A85" s="49">
        <v>1319</v>
      </c>
      <c r="B85" s="49" t="s">
        <v>46</v>
      </c>
      <c r="C85" s="49" t="s">
        <v>293</v>
      </c>
      <c r="D85" s="49" t="s">
        <v>246</v>
      </c>
      <c r="E85" s="47" t="s">
        <v>1420</v>
      </c>
      <c r="F85" s="47" t="s">
        <v>975</v>
      </c>
      <c r="G85" s="49" t="s">
        <v>357</v>
      </c>
      <c r="H85" s="58">
        <v>42083</v>
      </c>
      <c r="I85" s="58">
        <v>42083</v>
      </c>
      <c r="J85" s="47"/>
    </row>
    <row r="86" spans="1:10" ht="24.95" customHeight="1" x14ac:dyDescent="0.25">
      <c r="A86" s="49">
        <v>1354</v>
      </c>
      <c r="B86" s="49" t="s">
        <v>46</v>
      </c>
      <c r="C86" s="49" t="s">
        <v>296</v>
      </c>
      <c r="D86" s="49" t="s">
        <v>256</v>
      </c>
      <c r="E86" s="47" t="s">
        <v>1420</v>
      </c>
      <c r="F86" s="47" t="s">
        <v>975</v>
      </c>
      <c r="G86" s="49" t="s">
        <v>357</v>
      </c>
      <c r="H86" s="58">
        <v>42083</v>
      </c>
      <c r="I86" s="58">
        <v>42083</v>
      </c>
      <c r="J86" s="47"/>
    </row>
    <row r="87" spans="1:10" ht="24.95" customHeight="1" x14ac:dyDescent="0.25">
      <c r="A87" s="49">
        <v>1356</v>
      </c>
      <c r="B87" s="49" t="s">
        <v>46</v>
      </c>
      <c r="C87" s="49" t="s">
        <v>296</v>
      </c>
      <c r="D87" s="49" t="s">
        <v>258</v>
      </c>
      <c r="E87" s="47" t="s">
        <v>1420</v>
      </c>
      <c r="F87" s="47" t="s">
        <v>975</v>
      </c>
      <c r="G87" s="49" t="s">
        <v>357</v>
      </c>
      <c r="H87" s="58">
        <v>42083</v>
      </c>
      <c r="I87" s="58">
        <v>42083</v>
      </c>
      <c r="J87" s="47"/>
    </row>
    <row r="88" spans="1:10" ht="24.95" customHeight="1" x14ac:dyDescent="0.25">
      <c r="A88" s="49">
        <v>1328</v>
      </c>
      <c r="B88" s="49" t="s">
        <v>46</v>
      </c>
      <c r="C88" s="49" t="s">
        <v>294</v>
      </c>
      <c r="D88" s="49" t="s">
        <v>247</v>
      </c>
      <c r="E88" s="47" t="s">
        <v>1420</v>
      </c>
      <c r="F88" s="47" t="s">
        <v>975</v>
      </c>
      <c r="G88" s="49" t="s">
        <v>357</v>
      </c>
      <c r="H88" s="58">
        <v>42083</v>
      </c>
      <c r="I88" s="58">
        <v>42083</v>
      </c>
      <c r="J88" s="47"/>
    </row>
    <row r="89" spans="1:10" ht="24.95" customHeight="1" x14ac:dyDescent="0.25">
      <c r="A89" s="49">
        <v>1333</v>
      </c>
      <c r="B89" s="49" t="s">
        <v>46</v>
      </c>
      <c r="C89" s="49" t="s">
        <v>294</v>
      </c>
      <c r="D89" s="49" t="s">
        <v>252</v>
      </c>
      <c r="E89" s="47" t="s">
        <v>1420</v>
      </c>
      <c r="F89" s="47" t="s">
        <v>975</v>
      </c>
      <c r="G89" s="49" t="s">
        <v>357</v>
      </c>
      <c r="H89" s="58">
        <v>42083</v>
      </c>
      <c r="I89" s="58">
        <v>42083</v>
      </c>
      <c r="J89" s="47"/>
    </row>
    <row r="90" spans="1:10" ht="24.95" customHeight="1" x14ac:dyDescent="0.25">
      <c r="A90" s="49">
        <v>1347</v>
      </c>
      <c r="B90" s="49" t="s">
        <v>46</v>
      </c>
      <c r="C90" s="49" t="s">
        <v>295</v>
      </c>
      <c r="D90" s="49" t="s">
        <v>255</v>
      </c>
      <c r="E90" s="47" t="s">
        <v>1420</v>
      </c>
      <c r="F90" s="47" t="s">
        <v>975</v>
      </c>
      <c r="G90" s="49" t="s">
        <v>357</v>
      </c>
      <c r="H90" s="58">
        <v>42083</v>
      </c>
      <c r="I90" s="58">
        <v>42083</v>
      </c>
      <c r="J90" s="47"/>
    </row>
    <row r="91" spans="1:10" ht="24.95" customHeight="1" x14ac:dyDescent="0.25">
      <c r="A91" s="49">
        <v>1385</v>
      </c>
      <c r="B91" s="49" t="s">
        <v>46</v>
      </c>
      <c r="C91" s="49" t="s">
        <v>298</v>
      </c>
      <c r="D91" s="49" t="s">
        <v>267</v>
      </c>
      <c r="E91" s="47" t="s">
        <v>1420</v>
      </c>
      <c r="F91" s="47" t="s">
        <v>975</v>
      </c>
      <c r="G91" s="49" t="s">
        <v>357</v>
      </c>
      <c r="H91" s="58">
        <v>42083</v>
      </c>
      <c r="I91" s="58">
        <v>42083</v>
      </c>
      <c r="J91" s="47"/>
    </row>
    <row r="92" spans="1:10" ht="24.95" customHeight="1" x14ac:dyDescent="0.25">
      <c r="A92" s="49">
        <v>1387</v>
      </c>
      <c r="B92" s="49" t="s">
        <v>46</v>
      </c>
      <c r="C92" s="49" t="s">
        <v>298</v>
      </c>
      <c r="D92" s="49" t="s">
        <v>269</v>
      </c>
      <c r="E92" s="47" t="s">
        <v>1420</v>
      </c>
      <c r="F92" s="47" t="s">
        <v>975</v>
      </c>
      <c r="G92" s="49" t="s">
        <v>357</v>
      </c>
      <c r="H92" s="58">
        <v>42083</v>
      </c>
      <c r="I92" s="58">
        <v>42083</v>
      </c>
      <c r="J92" s="47"/>
    </row>
    <row r="93" spans="1:10" ht="24.95" customHeight="1" x14ac:dyDescent="0.25">
      <c r="A93" s="49">
        <v>1290</v>
      </c>
      <c r="B93" s="49" t="s">
        <v>46</v>
      </c>
      <c r="C93" s="49" t="s">
        <v>291</v>
      </c>
      <c r="D93" s="49" t="s">
        <v>237</v>
      </c>
      <c r="E93" s="47" t="s">
        <v>1420</v>
      </c>
      <c r="F93" s="47" t="s">
        <v>975</v>
      </c>
      <c r="G93" s="49" t="s">
        <v>357</v>
      </c>
      <c r="H93" s="58">
        <v>42083</v>
      </c>
      <c r="I93" s="58">
        <v>42083</v>
      </c>
      <c r="J93" s="47"/>
    </row>
    <row r="94" spans="1:10" ht="24.95" customHeight="1" x14ac:dyDescent="0.25">
      <c r="A94" s="49">
        <v>1291</v>
      </c>
      <c r="B94" s="49" t="s">
        <v>46</v>
      </c>
      <c r="C94" s="49" t="s">
        <v>291</v>
      </c>
      <c r="D94" s="49" t="s">
        <v>238</v>
      </c>
      <c r="E94" s="47" t="s">
        <v>1420</v>
      </c>
      <c r="F94" s="47" t="s">
        <v>975</v>
      </c>
      <c r="G94" s="49" t="s">
        <v>357</v>
      </c>
      <c r="H94" s="58">
        <v>42083</v>
      </c>
      <c r="I94" s="58">
        <v>42083</v>
      </c>
      <c r="J94" s="47"/>
    </row>
    <row r="95" spans="1:10" ht="24.95" customHeight="1" x14ac:dyDescent="0.25">
      <c r="A95" s="47">
        <v>138</v>
      </c>
      <c r="B95" s="47" t="s">
        <v>955</v>
      </c>
      <c r="C95" s="47" t="s">
        <v>328</v>
      </c>
      <c r="D95" s="47" t="s">
        <v>344</v>
      </c>
      <c r="E95" s="47" t="s">
        <v>1420</v>
      </c>
      <c r="F95" s="47" t="s">
        <v>974</v>
      </c>
      <c r="G95" s="47" t="s">
        <v>357</v>
      </c>
      <c r="H95" s="58">
        <v>42082</v>
      </c>
      <c r="I95" s="58">
        <v>42082</v>
      </c>
      <c r="J95" s="47"/>
    </row>
    <row r="96" spans="1:10" ht="24.95" customHeight="1" x14ac:dyDescent="0.25">
      <c r="A96" s="47">
        <v>139</v>
      </c>
      <c r="B96" s="47" t="s">
        <v>955</v>
      </c>
      <c r="C96" s="47" t="s">
        <v>328</v>
      </c>
      <c r="D96" s="47" t="s">
        <v>345</v>
      </c>
      <c r="E96" s="47" t="s">
        <v>1420</v>
      </c>
      <c r="F96" s="47" t="s">
        <v>974</v>
      </c>
      <c r="G96" s="47" t="s">
        <v>357</v>
      </c>
      <c r="H96" s="58">
        <v>42082</v>
      </c>
      <c r="I96" s="58">
        <v>42082</v>
      </c>
      <c r="J96" s="47"/>
    </row>
    <row r="97" spans="1:10" ht="24.95" customHeight="1" x14ac:dyDescent="0.25">
      <c r="A97" s="47">
        <v>140</v>
      </c>
      <c r="B97" s="47" t="s">
        <v>955</v>
      </c>
      <c r="C97" s="47" t="s">
        <v>328</v>
      </c>
      <c r="D97" s="47" t="s">
        <v>346</v>
      </c>
      <c r="E97" s="47" t="s">
        <v>1420</v>
      </c>
      <c r="F97" s="47" t="s">
        <v>974</v>
      </c>
      <c r="G97" s="47" t="s">
        <v>357</v>
      </c>
      <c r="H97" s="58">
        <v>42082</v>
      </c>
      <c r="I97" s="58">
        <v>42082</v>
      </c>
      <c r="J97" s="47"/>
    </row>
    <row r="98" spans="1:10" ht="24.95" customHeight="1" x14ac:dyDescent="0.25">
      <c r="A98" s="47">
        <v>141</v>
      </c>
      <c r="B98" s="47" t="s">
        <v>955</v>
      </c>
      <c r="C98" s="47" t="s">
        <v>328</v>
      </c>
      <c r="D98" s="47" t="s">
        <v>353</v>
      </c>
      <c r="E98" s="47" t="s">
        <v>1420</v>
      </c>
      <c r="F98" s="47" t="s">
        <v>974</v>
      </c>
      <c r="G98" s="47" t="s">
        <v>357</v>
      </c>
      <c r="H98" s="58">
        <v>42082</v>
      </c>
      <c r="I98" s="58">
        <v>42082</v>
      </c>
      <c r="J98" s="47"/>
    </row>
    <row r="99" spans="1:10" ht="24.95" customHeight="1" x14ac:dyDescent="0.25">
      <c r="A99" s="47">
        <v>142</v>
      </c>
      <c r="B99" s="47" t="s">
        <v>955</v>
      </c>
      <c r="C99" s="47" t="s">
        <v>328</v>
      </c>
      <c r="D99" s="47" t="s">
        <v>347</v>
      </c>
      <c r="E99" s="47" t="s">
        <v>1420</v>
      </c>
      <c r="F99" s="47" t="s">
        <v>974</v>
      </c>
      <c r="G99" s="47" t="s">
        <v>357</v>
      </c>
      <c r="H99" s="58">
        <v>42082</v>
      </c>
      <c r="I99" s="58">
        <v>42082</v>
      </c>
      <c r="J99" s="47"/>
    </row>
    <row r="100" spans="1:10" ht="24.95" customHeight="1" x14ac:dyDescent="0.25">
      <c r="A100" s="47">
        <v>143</v>
      </c>
      <c r="B100" s="47" t="s">
        <v>955</v>
      </c>
      <c r="C100" s="47" t="s">
        <v>328</v>
      </c>
      <c r="D100" s="47" t="s">
        <v>348</v>
      </c>
      <c r="E100" s="47" t="s">
        <v>1420</v>
      </c>
      <c r="F100" s="47" t="s">
        <v>974</v>
      </c>
      <c r="G100" s="47" t="s">
        <v>357</v>
      </c>
      <c r="H100" s="58">
        <v>42082</v>
      </c>
      <c r="I100" s="58">
        <v>42082</v>
      </c>
      <c r="J100" s="47"/>
    </row>
    <row r="101" spans="1:10" ht="24.95" customHeight="1" x14ac:dyDescent="0.25">
      <c r="A101" s="48">
        <v>2002</v>
      </c>
      <c r="B101" s="47" t="s">
        <v>44</v>
      </c>
      <c r="C101" s="48" t="s">
        <v>65</v>
      </c>
      <c r="D101" s="48" t="s">
        <v>662</v>
      </c>
      <c r="E101" s="47" t="s">
        <v>1420</v>
      </c>
      <c r="F101" s="47" t="s">
        <v>974</v>
      </c>
      <c r="G101" s="48" t="s">
        <v>357</v>
      </c>
      <c r="H101" s="58">
        <v>42082</v>
      </c>
      <c r="I101" s="58">
        <v>42082</v>
      </c>
      <c r="J101" s="47"/>
    </row>
    <row r="102" spans="1:10" ht="24.95" customHeight="1" x14ac:dyDescent="0.25">
      <c r="A102" s="50">
        <v>2003</v>
      </c>
      <c r="B102" s="50" t="s">
        <v>801</v>
      </c>
      <c r="C102" s="50" t="s">
        <v>802</v>
      </c>
      <c r="D102" s="50" t="s">
        <v>806</v>
      </c>
      <c r="E102" s="47" t="s">
        <v>1421</v>
      </c>
      <c r="F102" s="59" t="s">
        <v>957</v>
      </c>
      <c r="G102" s="59" t="s">
        <v>357</v>
      </c>
      <c r="H102" s="58">
        <v>42103</v>
      </c>
      <c r="I102" s="58">
        <v>42103</v>
      </c>
      <c r="J102" s="47"/>
    </row>
    <row r="103" spans="1:10" s="10" customFormat="1" ht="24.95" customHeight="1" x14ac:dyDescent="0.25">
      <c r="A103" s="50">
        <v>2004</v>
      </c>
      <c r="B103" s="50" t="s">
        <v>801</v>
      </c>
      <c r="C103" s="50" t="s">
        <v>802</v>
      </c>
      <c r="D103" s="50" t="s">
        <v>807</v>
      </c>
      <c r="E103" s="47" t="s">
        <v>1421</v>
      </c>
      <c r="F103" s="59" t="s">
        <v>957</v>
      </c>
      <c r="G103" s="59" t="s">
        <v>357</v>
      </c>
      <c r="H103" s="58">
        <v>42103</v>
      </c>
      <c r="I103" s="58">
        <v>42103</v>
      </c>
      <c r="J103" s="47"/>
    </row>
    <row r="104" spans="1:10" s="10" customFormat="1" ht="24.95" customHeight="1" x14ac:dyDescent="0.25">
      <c r="A104" s="50">
        <v>2005</v>
      </c>
      <c r="B104" s="50" t="s">
        <v>801</v>
      </c>
      <c r="C104" s="50" t="s">
        <v>802</v>
      </c>
      <c r="D104" s="50" t="s">
        <v>808</v>
      </c>
      <c r="E104" s="47" t="s">
        <v>1421</v>
      </c>
      <c r="F104" s="59" t="s">
        <v>957</v>
      </c>
      <c r="G104" s="59" t="s">
        <v>357</v>
      </c>
      <c r="H104" s="58">
        <v>42103</v>
      </c>
      <c r="I104" s="58">
        <v>42103</v>
      </c>
      <c r="J104" s="47"/>
    </row>
    <row r="105" spans="1:10" s="10" customFormat="1" ht="24.95" customHeight="1" x14ac:dyDescent="0.25">
      <c r="A105" s="50">
        <v>2006</v>
      </c>
      <c r="B105" s="50" t="s">
        <v>801</v>
      </c>
      <c r="C105" s="50" t="s">
        <v>802</v>
      </c>
      <c r="D105" s="50" t="s">
        <v>809</v>
      </c>
      <c r="E105" s="47" t="s">
        <v>1421</v>
      </c>
      <c r="F105" s="59" t="s">
        <v>957</v>
      </c>
      <c r="G105" s="59" t="s">
        <v>357</v>
      </c>
      <c r="H105" s="58">
        <v>42103</v>
      </c>
      <c r="I105" s="58">
        <v>42103</v>
      </c>
      <c r="J105" s="47"/>
    </row>
    <row r="106" spans="1:10" s="10" customFormat="1" ht="24.95" customHeight="1" x14ac:dyDescent="0.25">
      <c r="A106" s="50">
        <v>2007</v>
      </c>
      <c r="B106" s="50" t="s">
        <v>801</v>
      </c>
      <c r="C106" s="50" t="s">
        <v>802</v>
      </c>
      <c r="D106" s="50" t="s">
        <v>810</v>
      </c>
      <c r="E106" s="47" t="s">
        <v>1421</v>
      </c>
      <c r="F106" s="59" t="s">
        <v>957</v>
      </c>
      <c r="G106" s="59" t="s">
        <v>357</v>
      </c>
      <c r="H106" s="58">
        <v>42103</v>
      </c>
      <c r="I106" s="58">
        <v>42103</v>
      </c>
      <c r="J106" s="47"/>
    </row>
    <row r="107" spans="1:10" s="10" customFormat="1" ht="24.95" customHeight="1" x14ac:dyDescent="0.25">
      <c r="A107" s="50">
        <v>2008</v>
      </c>
      <c r="B107" s="50" t="s">
        <v>801</v>
      </c>
      <c r="C107" s="50" t="s">
        <v>802</v>
      </c>
      <c r="D107" s="50" t="s">
        <v>811</v>
      </c>
      <c r="E107" s="47" t="s">
        <v>1421</v>
      </c>
      <c r="F107" s="59" t="s">
        <v>957</v>
      </c>
      <c r="G107" s="59" t="s">
        <v>357</v>
      </c>
      <c r="H107" s="58">
        <v>42103</v>
      </c>
      <c r="I107" s="58">
        <v>42103</v>
      </c>
      <c r="J107" s="47"/>
    </row>
    <row r="108" spans="1:10" ht="24.95" customHeight="1" x14ac:dyDescent="0.25">
      <c r="A108" s="50">
        <v>2078</v>
      </c>
      <c r="B108" s="50" t="s">
        <v>801</v>
      </c>
      <c r="C108" s="47" t="s">
        <v>805</v>
      </c>
      <c r="D108" s="53" t="s">
        <v>879</v>
      </c>
      <c r="E108" s="47" t="s">
        <v>1421</v>
      </c>
      <c r="F108" s="59" t="s">
        <v>957</v>
      </c>
      <c r="G108" s="59" t="s">
        <v>357</v>
      </c>
      <c r="H108" s="58">
        <v>42103</v>
      </c>
      <c r="I108" s="58">
        <v>42103</v>
      </c>
      <c r="J108" s="47"/>
    </row>
    <row r="109" spans="1:10" ht="24.95" customHeight="1" x14ac:dyDescent="0.25">
      <c r="A109" s="50">
        <v>2079</v>
      </c>
      <c r="B109" s="50" t="s">
        <v>801</v>
      </c>
      <c r="C109" s="47" t="s">
        <v>805</v>
      </c>
      <c r="D109" s="51" t="s">
        <v>880</v>
      </c>
      <c r="E109" s="47" t="s">
        <v>1421</v>
      </c>
      <c r="F109" s="59" t="s">
        <v>957</v>
      </c>
      <c r="G109" s="59" t="s">
        <v>357</v>
      </c>
      <c r="H109" s="58">
        <v>42103</v>
      </c>
      <c r="I109" s="58">
        <v>42103</v>
      </c>
      <c r="J109" s="47"/>
    </row>
    <row r="110" spans="1:10" ht="24.95" customHeight="1" x14ac:dyDescent="0.25">
      <c r="A110" s="50">
        <v>2080</v>
      </c>
      <c r="B110" s="50" t="s">
        <v>801</v>
      </c>
      <c r="C110" s="47" t="s">
        <v>805</v>
      </c>
      <c r="D110" s="51" t="s">
        <v>881</v>
      </c>
      <c r="E110" s="47" t="s">
        <v>1421</v>
      </c>
      <c r="F110" s="59" t="s">
        <v>957</v>
      </c>
      <c r="G110" s="59" t="s">
        <v>357</v>
      </c>
      <c r="H110" s="58">
        <v>42103</v>
      </c>
      <c r="I110" s="58">
        <v>42103</v>
      </c>
      <c r="J110" s="47"/>
    </row>
    <row r="111" spans="1:10" ht="24.95" customHeight="1" x14ac:dyDescent="0.25">
      <c r="A111" s="50">
        <v>2083</v>
      </c>
      <c r="B111" s="50" t="s">
        <v>801</v>
      </c>
      <c r="C111" s="47" t="s">
        <v>805</v>
      </c>
      <c r="D111" s="51" t="s">
        <v>884</v>
      </c>
      <c r="E111" s="47" t="s">
        <v>1421</v>
      </c>
      <c r="F111" s="47" t="s">
        <v>1214</v>
      </c>
      <c r="G111" s="59" t="s">
        <v>357</v>
      </c>
      <c r="H111" s="58">
        <v>42109</v>
      </c>
      <c r="I111" s="58">
        <v>42109</v>
      </c>
      <c r="J111" s="47"/>
    </row>
    <row r="112" spans="1:10" s="10" customFormat="1" ht="24.95" customHeight="1" x14ac:dyDescent="0.25">
      <c r="A112" s="50">
        <v>2084</v>
      </c>
      <c r="B112" s="50" t="s">
        <v>801</v>
      </c>
      <c r="C112" s="47" t="s">
        <v>805</v>
      </c>
      <c r="D112" s="51" t="s">
        <v>885</v>
      </c>
      <c r="E112" s="47" t="s">
        <v>1421</v>
      </c>
      <c r="F112" s="47" t="s">
        <v>1214</v>
      </c>
      <c r="G112" s="59" t="s">
        <v>357</v>
      </c>
      <c r="H112" s="58">
        <v>42109</v>
      </c>
      <c r="I112" s="58">
        <v>42109</v>
      </c>
      <c r="J112" s="47"/>
    </row>
    <row r="113" spans="1:10" s="10" customFormat="1" ht="24.95" customHeight="1" x14ac:dyDescent="0.25">
      <c r="A113" s="50">
        <v>2087</v>
      </c>
      <c r="B113" s="50" t="s">
        <v>801</v>
      </c>
      <c r="C113" s="47" t="s">
        <v>805</v>
      </c>
      <c r="D113" s="51" t="s">
        <v>888</v>
      </c>
      <c r="E113" s="47" t="s">
        <v>1421</v>
      </c>
      <c r="F113" s="59" t="s">
        <v>957</v>
      </c>
      <c r="G113" s="59" t="s">
        <v>357</v>
      </c>
      <c r="H113" s="58">
        <v>42103</v>
      </c>
      <c r="I113" s="58">
        <v>42103</v>
      </c>
      <c r="J113" s="47"/>
    </row>
    <row r="114" spans="1:10" ht="24.95" customHeight="1" x14ac:dyDescent="0.25">
      <c r="A114" s="47">
        <v>885</v>
      </c>
      <c r="B114" s="47" t="s">
        <v>44</v>
      </c>
      <c r="C114" s="47" t="s">
        <v>61</v>
      </c>
      <c r="D114" s="47" t="s">
        <v>62</v>
      </c>
      <c r="E114" s="47" t="s">
        <v>1421</v>
      </c>
      <c r="F114" s="59" t="s">
        <v>957</v>
      </c>
      <c r="G114" s="59" t="s">
        <v>357</v>
      </c>
      <c r="H114" s="58">
        <v>42103</v>
      </c>
      <c r="I114" s="58">
        <v>42103</v>
      </c>
      <c r="J114" s="47"/>
    </row>
    <row r="115" spans="1:10" ht="24.95" customHeight="1" x14ac:dyDescent="0.25">
      <c r="A115" s="47">
        <v>887</v>
      </c>
      <c r="B115" s="47" t="s">
        <v>44</v>
      </c>
      <c r="C115" s="47" t="s">
        <v>61</v>
      </c>
      <c r="D115" s="47" t="s">
        <v>64</v>
      </c>
      <c r="E115" s="47" t="s">
        <v>1421</v>
      </c>
      <c r="F115" s="59" t="s">
        <v>957</v>
      </c>
      <c r="G115" s="59" t="s">
        <v>357</v>
      </c>
      <c r="H115" s="58">
        <v>42103</v>
      </c>
      <c r="I115" s="58">
        <v>42103</v>
      </c>
      <c r="J115" s="47"/>
    </row>
    <row r="116" spans="1:10" ht="24.95" customHeight="1" x14ac:dyDescent="0.25">
      <c r="A116" s="47">
        <v>928</v>
      </c>
      <c r="B116" s="47" t="s">
        <v>44</v>
      </c>
      <c r="C116" s="47" t="s">
        <v>66</v>
      </c>
      <c r="D116" s="47" t="s">
        <v>128</v>
      </c>
      <c r="E116" s="47" t="s">
        <v>1421</v>
      </c>
      <c r="F116" s="59" t="s">
        <v>958</v>
      </c>
      <c r="G116" s="47" t="s">
        <v>357</v>
      </c>
      <c r="H116" s="58">
        <v>42107</v>
      </c>
      <c r="I116" s="58">
        <v>42107</v>
      </c>
      <c r="J116" s="47"/>
    </row>
    <row r="117" spans="1:10" ht="24.95" customHeight="1" x14ac:dyDescent="0.25">
      <c r="A117" s="47">
        <v>929</v>
      </c>
      <c r="B117" s="47" t="s">
        <v>44</v>
      </c>
      <c r="C117" s="47" t="s">
        <v>66</v>
      </c>
      <c r="D117" s="47" t="s">
        <v>129</v>
      </c>
      <c r="E117" s="47" t="s">
        <v>1421</v>
      </c>
      <c r="F117" s="59" t="s">
        <v>958</v>
      </c>
      <c r="G117" s="47" t="s">
        <v>357</v>
      </c>
      <c r="H117" s="58">
        <v>42107</v>
      </c>
      <c r="I117" s="58">
        <v>42107</v>
      </c>
      <c r="J117" s="47"/>
    </row>
    <row r="118" spans="1:10" ht="24.95" customHeight="1" x14ac:dyDescent="0.25">
      <c r="A118" s="47">
        <v>930</v>
      </c>
      <c r="B118" s="47" t="s">
        <v>44</v>
      </c>
      <c r="C118" s="47" t="s">
        <v>66</v>
      </c>
      <c r="D118" s="47" t="s">
        <v>130</v>
      </c>
      <c r="E118" s="47" t="s">
        <v>1421</v>
      </c>
      <c r="F118" s="59" t="s">
        <v>958</v>
      </c>
      <c r="G118" s="47" t="s">
        <v>357</v>
      </c>
      <c r="H118" s="58">
        <v>42107</v>
      </c>
      <c r="I118" s="58">
        <v>42107</v>
      </c>
      <c r="J118" s="47"/>
    </row>
    <row r="119" spans="1:10" ht="24.95" customHeight="1" x14ac:dyDescent="0.25">
      <c r="A119" s="47">
        <v>931</v>
      </c>
      <c r="B119" s="47" t="s">
        <v>44</v>
      </c>
      <c r="C119" s="47" t="s">
        <v>66</v>
      </c>
      <c r="D119" s="47" t="s">
        <v>131</v>
      </c>
      <c r="E119" s="47" t="s">
        <v>1421</v>
      </c>
      <c r="F119" s="59" t="s">
        <v>958</v>
      </c>
      <c r="G119" s="47" t="s">
        <v>357</v>
      </c>
      <c r="H119" s="58">
        <v>42107</v>
      </c>
      <c r="I119" s="58">
        <v>42107</v>
      </c>
      <c r="J119" s="47"/>
    </row>
    <row r="120" spans="1:10" ht="24.95" customHeight="1" x14ac:dyDescent="0.25">
      <c r="A120" s="47">
        <v>932</v>
      </c>
      <c r="B120" s="47" t="s">
        <v>44</v>
      </c>
      <c r="C120" s="47" t="s">
        <v>66</v>
      </c>
      <c r="D120" s="47" t="s">
        <v>132</v>
      </c>
      <c r="E120" s="47" t="s">
        <v>1421</v>
      </c>
      <c r="F120" s="59" t="s">
        <v>958</v>
      </c>
      <c r="G120" s="47" t="s">
        <v>357</v>
      </c>
      <c r="H120" s="58">
        <v>42107</v>
      </c>
      <c r="I120" s="58">
        <v>42107</v>
      </c>
      <c r="J120" s="47"/>
    </row>
    <row r="121" spans="1:10" ht="24.95" customHeight="1" x14ac:dyDescent="0.25">
      <c r="A121" s="47">
        <v>933</v>
      </c>
      <c r="B121" s="47" t="s">
        <v>44</v>
      </c>
      <c r="C121" s="47" t="s">
        <v>66</v>
      </c>
      <c r="D121" s="47" t="s">
        <v>133</v>
      </c>
      <c r="E121" s="47" t="s">
        <v>1421</v>
      </c>
      <c r="F121" s="59" t="s">
        <v>958</v>
      </c>
      <c r="G121" s="47" t="s">
        <v>357</v>
      </c>
      <c r="H121" s="58">
        <v>42107</v>
      </c>
      <c r="I121" s="58">
        <v>42107</v>
      </c>
      <c r="J121" s="47"/>
    </row>
    <row r="122" spans="1:10" ht="24.95" customHeight="1" x14ac:dyDescent="0.25">
      <c r="A122" s="47">
        <v>1077</v>
      </c>
      <c r="B122" s="47" t="s">
        <v>45</v>
      </c>
      <c r="C122" s="47" t="s">
        <v>72</v>
      </c>
      <c r="D122" s="47" t="s">
        <v>166</v>
      </c>
      <c r="E122" s="47" t="s">
        <v>1421</v>
      </c>
      <c r="F122" s="59" t="s">
        <v>958</v>
      </c>
      <c r="G122" s="47" t="s">
        <v>357</v>
      </c>
      <c r="H122" s="58">
        <v>42107</v>
      </c>
      <c r="I122" s="58">
        <v>42107</v>
      </c>
      <c r="J122" s="47"/>
    </row>
    <row r="123" spans="1:10" ht="24.95" customHeight="1" x14ac:dyDescent="0.25">
      <c r="A123" s="47">
        <v>1078</v>
      </c>
      <c r="B123" s="47" t="s">
        <v>45</v>
      </c>
      <c r="C123" s="47" t="s">
        <v>72</v>
      </c>
      <c r="D123" s="47" t="s">
        <v>167</v>
      </c>
      <c r="E123" s="47" t="s">
        <v>1421</v>
      </c>
      <c r="F123" s="59" t="s">
        <v>958</v>
      </c>
      <c r="G123" s="47" t="s">
        <v>357</v>
      </c>
      <c r="H123" s="58">
        <v>42107</v>
      </c>
      <c r="I123" s="58">
        <v>42107</v>
      </c>
      <c r="J123" s="47"/>
    </row>
    <row r="124" spans="1:10" ht="24.95" customHeight="1" x14ac:dyDescent="0.25">
      <c r="A124" s="47">
        <v>1079</v>
      </c>
      <c r="B124" s="47" t="s">
        <v>45</v>
      </c>
      <c r="C124" s="47" t="s">
        <v>72</v>
      </c>
      <c r="D124" s="47" t="s">
        <v>168</v>
      </c>
      <c r="E124" s="47" t="s">
        <v>1421</v>
      </c>
      <c r="F124" s="59" t="s">
        <v>958</v>
      </c>
      <c r="G124" s="47" t="s">
        <v>357</v>
      </c>
      <c r="H124" s="58">
        <v>42107</v>
      </c>
      <c r="I124" s="58">
        <v>42107</v>
      </c>
      <c r="J124" s="47"/>
    </row>
    <row r="125" spans="1:10" ht="24.95" customHeight="1" x14ac:dyDescent="0.25">
      <c r="A125" s="47">
        <v>1080</v>
      </c>
      <c r="B125" s="47" t="s">
        <v>45</v>
      </c>
      <c r="C125" s="47" t="s">
        <v>72</v>
      </c>
      <c r="D125" s="47" t="s">
        <v>169</v>
      </c>
      <c r="E125" s="47" t="s">
        <v>1421</v>
      </c>
      <c r="F125" s="59" t="s">
        <v>958</v>
      </c>
      <c r="G125" s="47" t="s">
        <v>357</v>
      </c>
      <c r="H125" s="58">
        <v>42107</v>
      </c>
      <c r="I125" s="58">
        <v>42107</v>
      </c>
      <c r="J125" s="47"/>
    </row>
    <row r="126" spans="1:10" ht="24.95" customHeight="1" x14ac:dyDescent="0.25">
      <c r="A126" s="47">
        <v>1050</v>
      </c>
      <c r="B126" s="47" t="s">
        <v>45</v>
      </c>
      <c r="C126" s="47" t="s">
        <v>70</v>
      </c>
      <c r="D126" s="47" t="s">
        <v>161</v>
      </c>
      <c r="E126" s="47" t="s">
        <v>1421</v>
      </c>
      <c r="F126" s="59" t="s">
        <v>958</v>
      </c>
      <c r="G126" s="47" t="s">
        <v>357</v>
      </c>
      <c r="H126" s="58">
        <v>42107</v>
      </c>
      <c r="I126" s="58">
        <v>42107</v>
      </c>
      <c r="J126" s="47"/>
    </row>
    <row r="127" spans="1:10" ht="24.95" customHeight="1" x14ac:dyDescent="0.25">
      <c r="A127" s="47">
        <v>1051</v>
      </c>
      <c r="B127" s="47" t="s">
        <v>45</v>
      </c>
      <c r="C127" s="47" t="s">
        <v>70</v>
      </c>
      <c r="D127" s="47" t="s">
        <v>162</v>
      </c>
      <c r="E127" s="47" t="s">
        <v>1421</v>
      </c>
      <c r="F127" s="59" t="s">
        <v>958</v>
      </c>
      <c r="G127" s="47" t="s">
        <v>357</v>
      </c>
      <c r="H127" s="58">
        <v>42107</v>
      </c>
      <c r="I127" s="58">
        <v>42107</v>
      </c>
      <c r="J127" s="47"/>
    </row>
    <row r="128" spans="1:10" ht="24.95" customHeight="1" x14ac:dyDescent="0.25">
      <c r="A128" s="47">
        <v>1001</v>
      </c>
      <c r="B128" s="47" t="s">
        <v>45</v>
      </c>
      <c r="C128" s="47" t="s">
        <v>69</v>
      </c>
      <c r="D128" s="47" t="s">
        <v>149</v>
      </c>
      <c r="E128" s="47" t="s">
        <v>1421</v>
      </c>
      <c r="F128" s="59" t="s">
        <v>958</v>
      </c>
      <c r="G128" s="47" t="s">
        <v>357</v>
      </c>
      <c r="H128" s="58">
        <v>42107</v>
      </c>
      <c r="I128" s="58">
        <v>42107</v>
      </c>
      <c r="J128" s="47"/>
    </row>
    <row r="129" spans="1:10" ht="24.95" customHeight="1" x14ac:dyDescent="0.25">
      <c r="A129" s="47">
        <v>1002</v>
      </c>
      <c r="B129" s="47" t="s">
        <v>45</v>
      </c>
      <c r="C129" s="47" t="s">
        <v>69</v>
      </c>
      <c r="D129" s="47" t="s">
        <v>150</v>
      </c>
      <c r="E129" s="47" t="s">
        <v>1421</v>
      </c>
      <c r="F129" s="59" t="s">
        <v>958</v>
      </c>
      <c r="G129" s="47" t="s">
        <v>357</v>
      </c>
      <c r="H129" s="58">
        <v>42107</v>
      </c>
      <c r="I129" s="58">
        <v>42107</v>
      </c>
      <c r="J129" s="47"/>
    </row>
    <row r="130" spans="1:10" ht="24.95" customHeight="1" x14ac:dyDescent="0.25">
      <c r="A130" s="47">
        <v>1003</v>
      </c>
      <c r="B130" s="47" t="s">
        <v>45</v>
      </c>
      <c r="C130" s="47" t="s">
        <v>69</v>
      </c>
      <c r="D130" s="47" t="s">
        <v>151</v>
      </c>
      <c r="E130" s="47" t="s">
        <v>1421</v>
      </c>
      <c r="F130" s="59" t="s">
        <v>958</v>
      </c>
      <c r="G130" s="47" t="s">
        <v>357</v>
      </c>
      <c r="H130" s="58">
        <v>42107</v>
      </c>
      <c r="I130" s="58">
        <v>42107</v>
      </c>
      <c r="J130" s="47"/>
    </row>
    <row r="131" spans="1:10" ht="24.95" customHeight="1" x14ac:dyDescent="0.25">
      <c r="A131" s="47">
        <v>1004</v>
      </c>
      <c r="B131" s="47" t="s">
        <v>45</v>
      </c>
      <c r="C131" s="47" t="s">
        <v>69</v>
      </c>
      <c r="D131" s="47" t="s">
        <v>152</v>
      </c>
      <c r="E131" s="47" t="s">
        <v>1421</v>
      </c>
      <c r="F131" s="59" t="s">
        <v>958</v>
      </c>
      <c r="G131" s="47" t="s">
        <v>357</v>
      </c>
      <c r="H131" s="58">
        <v>42107</v>
      </c>
      <c r="I131" s="58">
        <v>42107</v>
      </c>
      <c r="J131" s="47"/>
    </row>
    <row r="132" spans="1:10" ht="24.95" customHeight="1" x14ac:dyDescent="0.25">
      <c r="A132" s="47">
        <v>1005</v>
      </c>
      <c r="B132" s="47" t="s">
        <v>45</v>
      </c>
      <c r="C132" s="47" t="s">
        <v>69</v>
      </c>
      <c r="D132" s="47" t="s">
        <v>153</v>
      </c>
      <c r="E132" s="47" t="s">
        <v>1421</v>
      </c>
      <c r="F132" s="59" t="s">
        <v>958</v>
      </c>
      <c r="G132" s="47" t="s">
        <v>357</v>
      </c>
      <c r="H132" s="58">
        <v>42107</v>
      </c>
      <c r="I132" s="58">
        <v>42107</v>
      </c>
      <c r="J132" s="47"/>
    </row>
    <row r="133" spans="1:10" ht="24.95" customHeight="1" x14ac:dyDescent="0.25">
      <c r="A133" s="47">
        <v>1006</v>
      </c>
      <c r="B133" s="47" t="s">
        <v>45</v>
      </c>
      <c r="C133" s="47" t="s">
        <v>69</v>
      </c>
      <c r="D133" s="47" t="s">
        <v>154</v>
      </c>
      <c r="E133" s="47" t="s">
        <v>1421</v>
      </c>
      <c r="F133" s="59" t="s">
        <v>958</v>
      </c>
      <c r="G133" s="47" t="s">
        <v>357</v>
      </c>
      <c r="H133" s="58">
        <v>42107</v>
      </c>
      <c r="I133" s="58">
        <v>42107</v>
      </c>
      <c r="J133" s="47"/>
    </row>
    <row r="134" spans="1:10" ht="24.95" customHeight="1" x14ac:dyDescent="0.25">
      <c r="A134" s="47">
        <v>1007</v>
      </c>
      <c r="B134" s="47" t="s">
        <v>45</v>
      </c>
      <c r="C134" s="47" t="s">
        <v>69</v>
      </c>
      <c r="D134" s="47" t="s">
        <v>155</v>
      </c>
      <c r="E134" s="47" t="s">
        <v>1421</v>
      </c>
      <c r="F134" s="59" t="s">
        <v>958</v>
      </c>
      <c r="G134" s="47" t="s">
        <v>357</v>
      </c>
      <c r="H134" s="58">
        <v>42107</v>
      </c>
      <c r="I134" s="58">
        <v>42107</v>
      </c>
      <c r="J134" s="47"/>
    </row>
    <row r="135" spans="1:10" ht="24.95" customHeight="1" x14ac:dyDescent="0.25">
      <c r="A135" s="47">
        <v>1008</v>
      </c>
      <c r="B135" s="47" t="s">
        <v>45</v>
      </c>
      <c r="C135" s="47" t="s">
        <v>69</v>
      </c>
      <c r="D135" s="47" t="s">
        <v>156</v>
      </c>
      <c r="E135" s="47" t="s">
        <v>1421</v>
      </c>
      <c r="F135" s="59" t="s">
        <v>958</v>
      </c>
      <c r="G135" s="47" t="s">
        <v>357</v>
      </c>
      <c r="H135" s="58">
        <v>42107</v>
      </c>
      <c r="I135" s="58">
        <v>42107</v>
      </c>
      <c r="J135" s="47"/>
    </row>
    <row r="136" spans="1:10" ht="24.95" customHeight="1" x14ac:dyDescent="0.25">
      <c r="A136" s="47">
        <v>1009</v>
      </c>
      <c r="B136" s="47" t="s">
        <v>45</v>
      </c>
      <c r="C136" s="47" t="s">
        <v>69</v>
      </c>
      <c r="D136" s="47" t="s">
        <v>157</v>
      </c>
      <c r="E136" s="47" t="s">
        <v>1421</v>
      </c>
      <c r="F136" s="59" t="s">
        <v>958</v>
      </c>
      <c r="G136" s="47" t="s">
        <v>357</v>
      </c>
      <c r="H136" s="58">
        <v>42107</v>
      </c>
      <c r="I136" s="58">
        <v>42107</v>
      </c>
      <c r="J136" s="47"/>
    </row>
    <row r="137" spans="1:10" ht="24.95" customHeight="1" x14ac:dyDescent="0.25">
      <c r="A137" s="47">
        <v>1012</v>
      </c>
      <c r="B137" s="47" t="s">
        <v>45</v>
      </c>
      <c r="C137" s="47" t="s">
        <v>69</v>
      </c>
      <c r="D137" s="47" t="s">
        <v>160</v>
      </c>
      <c r="E137" s="47" t="s">
        <v>1421</v>
      </c>
      <c r="F137" s="59" t="s">
        <v>958</v>
      </c>
      <c r="G137" s="47" t="s">
        <v>357</v>
      </c>
      <c r="H137" s="58">
        <v>42107</v>
      </c>
      <c r="I137" s="58">
        <v>42107</v>
      </c>
      <c r="J137" s="47"/>
    </row>
    <row r="138" spans="1:10" ht="24.95" customHeight="1" x14ac:dyDescent="0.25">
      <c r="A138" s="47">
        <v>1064</v>
      </c>
      <c r="B138" s="47" t="s">
        <v>45</v>
      </c>
      <c r="C138" s="47" t="s">
        <v>71</v>
      </c>
      <c r="D138" s="47" t="s">
        <v>163</v>
      </c>
      <c r="E138" s="47" t="s">
        <v>1421</v>
      </c>
      <c r="F138" s="59" t="s">
        <v>958</v>
      </c>
      <c r="G138" s="47" t="s">
        <v>357</v>
      </c>
      <c r="H138" s="58">
        <v>42107</v>
      </c>
      <c r="I138" s="58">
        <v>42107</v>
      </c>
      <c r="J138" s="47"/>
    </row>
    <row r="139" spans="1:10" ht="24.95" customHeight="1" x14ac:dyDescent="0.25">
      <c r="A139" s="47">
        <v>1065</v>
      </c>
      <c r="B139" s="47" t="s">
        <v>45</v>
      </c>
      <c r="C139" s="47" t="s">
        <v>71</v>
      </c>
      <c r="D139" s="47" t="s">
        <v>164</v>
      </c>
      <c r="E139" s="47" t="s">
        <v>1421</v>
      </c>
      <c r="F139" s="59" t="s">
        <v>958</v>
      </c>
      <c r="G139" s="47" t="s">
        <v>357</v>
      </c>
      <c r="H139" s="58">
        <v>42107</v>
      </c>
      <c r="I139" s="58">
        <v>42107</v>
      </c>
      <c r="J139" s="47"/>
    </row>
    <row r="140" spans="1:10" ht="24.95" customHeight="1" x14ac:dyDescent="0.25">
      <c r="A140" s="47">
        <v>1066</v>
      </c>
      <c r="B140" s="47" t="s">
        <v>45</v>
      </c>
      <c r="C140" s="47" t="s">
        <v>71</v>
      </c>
      <c r="D140" s="47" t="s">
        <v>165</v>
      </c>
      <c r="E140" s="47" t="s">
        <v>1421</v>
      </c>
      <c r="F140" s="59" t="s">
        <v>958</v>
      </c>
      <c r="G140" s="47" t="s">
        <v>357</v>
      </c>
      <c r="H140" s="58">
        <v>42107</v>
      </c>
      <c r="I140" s="58">
        <v>42107</v>
      </c>
      <c r="J140" s="47"/>
    </row>
    <row r="141" spans="1:10" ht="24.95" customHeight="1" x14ac:dyDescent="0.25">
      <c r="A141" s="47">
        <v>975</v>
      </c>
      <c r="B141" s="47" t="s">
        <v>45</v>
      </c>
      <c r="C141" s="47" t="s">
        <v>68</v>
      </c>
      <c r="D141" s="47" t="s">
        <v>140</v>
      </c>
      <c r="E141" s="47" t="s">
        <v>1421</v>
      </c>
      <c r="F141" s="59" t="s">
        <v>958</v>
      </c>
      <c r="G141" s="47" t="s">
        <v>357</v>
      </c>
      <c r="H141" s="58">
        <v>42107</v>
      </c>
      <c r="I141" s="58">
        <v>42107</v>
      </c>
      <c r="J141" s="47"/>
    </row>
    <row r="142" spans="1:10" ht="24.95" customHeight="1" x14ac:dyDescent="0.25">
      <c r="A142" s="47">
        <v>976</v>
      </c>
      <c r="B142" s="47" t="s">
        <v>45</v>
      </c>
      <c r="C142" s="47" t="s">
        <v>68</v>
      </c>
      <c r="D142" s="47" t="s">
        <v>68</v>
      </c>
      <c r="E142" s="47" t="s">
        <v>1421</v>
      </c>
      <c r="F142" s="59" t="s">
        <v>958</v>
      </c>
      <c r="G142" s="47" t="s">
        <v>357</v>
      </c>
      <c r="H142" s="58">
        <v>42107</v>
      </c>
      <c r="I142" s="58">
        <v>42107</v>
      </c>
      <c r="J142" s="47"/>
    </row>
    <row r="143" spans="1:10" ht="24.95" customHeight="1" x14ac:dyDescent="0.25">
      <c r="A143" s="47">
        <v>977</v>
      </c>
      <c r="B143" s="47" t="s">
        <v>45</v>
      </c>
      <c r="C143" s="47" t="s">
        <v>68</v>
      </c>
      <c r="D143" s="47" t="s">
        <v>141</v>
      </c>
      <c r="E143" s="47" t="s">
        <v>1421</v>
      </c>
      <c r="F143" s="59" t="s">
        <v>958</v>
      </c>
      <c r="G143" s="47" t="s">
        <v>357</v>
      </c>
      <c r="H143" s="58">
        <v>42107</v>
      </c>
      <c r="I143" s="58">
        <v>42107</v>
      </c>
      <c r="J143" s="47"/>
    </row>
    <row r="144" spans="1:10" ht="24.95" customHeight="1" x14ac:dyDescent="0.25">
      <c r="A144" s="47">
        <v>978</v>
      </c>
      <c r="B144" s="47" t="s">
        <v>45</v>
      </c>
      <c r="C144" s="47" t="s">
        <v>68</v>
      </c>
      <c r="D144" s="47" t="s">
        <v>142</v>
      </c>
      <c r="E144" s="47" t="s">
        <v>1421</v>
      </c>
      <c r="F144" s="59" t="s">
        <v>958</v>
      </c>
      <c r="G144" s="47" t="s">
        <v>357</v>
      </c>
      <c r="H144" s="58">
        <v>42107</v>
      </c>
      <c r="I144" s="58">
        <v>42107</v>
      </c>
      <c r="J144" s="47"/>
    </row>
    <row r="145" spans="1:10" ht="24.95" customHeight="1" x14ac:dyDescent="0.25">
      <c r="A145" s="47">
        <v>979</v>
      </c>
      <c r="B145" s="47" t="s">
        <v>45</v>
      </c>
      <c r="C145" s="47" t="s">
        <v>68</v>
      </c>
      <c r="D145" s="47" t="s">
        <v>143</v>
      </c>
      <c r="E145" s="47" t="s">
        <v>1421</v>
      </c>
      <c r="F145" s="59" t="s">
        <v>958</v>
      </c>
      <c r="G145" s="47" t="s">
        <v>357</v>
      </c>
      <c r="H145" s="58">
        <v>42107</v>
      </c>
      <c r="I145" s="58">
        <v>42107</v>
      </c>
      <c r="J145" s="47"/>
    </row>
    <row r="146" spans="1:10" ht="24.95" customHeight="1" x14ac:dyDescent="0.25">
      <c r="A146" s="47">
        <v>980</v>
      </c>
      <c r="B146" s="47" t="s">
        <v>45</v>
      </c>
      <c r="C146" s="47" t="s">
        <v>68</v>
      </c>
      <c r="D146" s="47" t="s">
        <v>144</v>
      </c>
      <c r="E146" s="47" t="s">
        <v>1421</v>
      </c>
      <c r="F146" s="59" t="s">
        <v>958</v>
      </c>
      <c r="G146" s="47" t="s">
        <v>357</v>
      </c>
      <c r="H146" s="58">
        <v>42107</v>
      </c>
      <c r="I146" s="58">
        <v>42107</v>
      </c>
      <c r="J146" s="47"/>
    </row>
    <row r="147" spans="1:10" ht="24.95" customHeight="1" x14ac:dyDescent="0.25">
      <c r="A147" s="47">
        <v>981</v>
      </c>
      <c r="B147" s="47" t="s">
        <v>45</v>
      </c>
      <c r="C147" s="47" t="s">
        <v>68</v>
      </c>
      <c r="D147" s="47" t="s">
        <v>145</v>
      </c>
      <c r="E147" s="47" t="s">
        <v>1421</v>
      </c>
      <c r="F147" s="59" t="s">
        <v>958</v>
      </c>
      <c r="G147" s="47" t="s">
        <v>357</v>
      </c>
      <c r="H147" s="58">
        <v>42107</v>
      </c>
      <c r="I147" s="58">
        <v>42107</v>
      </c>
      <c r="J147" s="47"/>
    </row>
    <row r="148" spans="1:10" ht="24.95" customHeight="1" x14ac:dyDescent="0.25">
      <c r="A148" s="47">
        <v>983</v>
      </c>
      <c r="B148" s="47" t="s">
        <v>45</v>
      </c>
      <c r="C148" s="47" t="s">
        <v>68</v>
      </c>
      <c r="D148" s="47" t="s">
        <v>147</v>
      </c>
      <c r="E148" s="47" t="s">
        <v>1421</v>
      </c>
      <c r="F148" s="59" t="s">
        <v>958</v>
      </c>
      <c r="G148" s="47" t="s">
        <v>357</v>
      </c>
      <c r="H148" s="58">
        <v>42107</v>
      </c>
      <c r="I148" s="58">
        <v>42107</v>
      </c>
      <c r="J148" s="47"/>
    </row>
    <row r="149" spans="1:10" ht="24.95" customHeight="1" x14ac:dyDescent="0.25">
      <c r="A149" s="47">
        <v>984</v>
      </c>
      <c r="B149" s="47" t="s">
        <v>45</v>
      </c>
      <c r="C149" s="47" t="s">
        <v>68</v>
      </c>
      <c r="D149" s="47" t="s">
        <v>148</v>
      </c>
      <c r="E149" s="47" t="s">
        <v>1421</v>
      </c>
      <c r="F149" s="59" t="s">
        <v>958</v>
      </c>
      <c r="G149" s="47" t="s">
        <v>357</v>
      </c>
      <c r="H149" s="58">
        <v>42107</v>
      </c>
      <c r="I149" s="58">
        <v>42107</v>
      </c>
      <c r="J149" s="47"/>
    </row>
    <row r="150" spans="1:10" ht="24.95" customHeight="1" x14ac:dyDescent="0.25">
      <c r="A150" s="47">
        <v>1365</v>
      </c>
      <c r="B150" s="47" t="s">
        <v>46</v>
      </c>
      <c r="C150" s="47" t="s">
        <v>297</v>
      </c>
      <c r="D150" s="47" t="s">
        <v>259</v>
      </c>
      <c r="E150" s="47" t="s">
        <v>1421</v>
      </c>
      <c r="F150" s="59" t="s">
        <v>958</v>
      </c>
      <c r="G150" s="47" t="s">
        <v>357</v>
      </c>
      <c r="H150" s="58">
        <v>42107</v>
      </c>
      <c r="I150" s="58">
        <v>42107</v>
      </c>
      <c r="J150" s="47"/>
    </row>
    <row r="151" spans="1:10" ht="24.95" customHeight="1" x14ac:dyDescent="0.25">
      <c r="A151" s="47">
        <v>1366</v>
      </c>
      <c r="B151" s="47" t="s">
        <v>46</v>
      </c>
      <c r="C151" s="47" t="s">
        <v>297</v>
      </c>
      <c r="D151" s="47" t="s">
        <v>260</v>
      </c>
      <c r="E151" s="47" t="s">
        <v>1421</v>
      </c>
      <c r="F151" s="59" t="s">
        <v>958</v>
      </c>
      <c r="G151" s="47" t="s">
        <v>357</v>
      </c>
      <c r="H151" s="58">
        <v>42107</v>
      </c>
      <c r="I151" s="58">
        <v>42107</v>
      </c>
      <c r="J151" s="47"/>
    </row>
    <row r="152" spans="1:10" ht="24.95" customHeight="1" x14ac:dyDescent="0.25">
      <c r="A152" s="47">
        <v>1367</v>
      </c>
      <c r="B152" s="47" t="s">
        <v>46</v>
      </c>
      <c r="C152" s="47" t="s">
        <v>297</v>
      </c>
      <c r="D152" s="47" t="s">
        <v>261</v>
      </c>
      <c r="E152" s="47" t="s">
        <v>1421</v>
      </c>
      <c r="F152" s="59" t="s">
        <v>958</v>
      </c>
      <c r="G152" s="47" t="s">
        <v>357</v>
      </c>
      <c r="H152" s="58">
        <v>42107</v>
      </c>
      <c r="I152" s="58">
        <v>42107</v>
      </c>
      <c r="J152" s="47"/>
    </row>
    <row r="153" spans="1:10" ht="24.95" customHeight="1" x14ac:dyDescent="0.25">
      <c r="A153" s="47">
        <v>1368</v>
      </c>
      <c r="B153" s="47" t="s">
        <v>46</v>
      </c>
      <c r="C153" s="47" t="s">
        <v>297</v>
      </c>
      <c r="D153" s="47" t="s">
        <v>262</v>
      </c>
      <c r="E153" s="47" t="s">
        <v>1421</v>
      </c>
      <c r="F153" s="59" t="s">
        <v>958</v>
      </c>
      <c r="G153" s="47" t="s">
        <v>357</v>
      </c>
      <c r="H153" s="58">
        <v>42107</v>
      </c>
      <c r="I153" s="58">
        <v>42107</v>
      </c>
      <c r="J153" s="47"/>
    </row>
    <row r="154" spans="1:10" ht="24.95" customHeight="1" x14ac:dyDescent="0.25">
      <c r="A154" s="47">
        <v>1369</v>
      </c>
      <c r="B154" s="47" t="s">
        <v>46</v>
      </c>
      <c r="C154" s="47" t="s">
        <v>297</v>
      </c>
      <c r="D154" s="47" t="s">
        <v>263</v>
      </c>
      <c r="E154" s="47" t="s">
        <v>1421</v>
      </c>
      <c r="F154" s="59" t="s">
        <v>958</v>
      </c>
      <c r="G154" s="47" t="s">
        <v>357</v>
      </c>
      <c r="H154" s="58">
        <v>42107</v>
      </c>
      <c r="I154" s="58">
        <v>42107</v>
      </c>
      <c r="J154" s="47"/>
    </row>
    <row r="155" spans="1:10" ht="24.95" customHeight="1" x14ac:dyDescent="0.25">
      <c r="A155" s="47">
        <v>1370</v>
      </c>
      <c r="B155" s="47" t="s">
        <v>46</v>
      </c>
      <c r="C155" s="47" t="s">
        <v>297</v>
      </c>
      <c r="D155" s="47" t="s">
        <v>264</v>
      </c>
      <c r="E155" s="47" t="s">
        <v>1421</v>
      </c>
      <c r="F155" s="59" t="s">
        <v>958</v>
      </c>
      <c r="G155" s="47" t="s">
        <v>357</v>
      </c>
      <c r="H155" s="58">
        <v>42107</v>
      </c>
      <c r="I155" s="58">
        <v>42107</v>
      </c>
      <c r="J155" s="47"/>
    </row>
    <row r="156" spans="1:10" ht="24.95" customHeight="1" x14ac:dyDescent="0.25">
      <c r="A156" s="47">
        <v>1371</v>
      </c>
      <c r="B156" s="47" t="s">
        <v>46</v>
      </c>
      <c r="C156" s="47" t="s">
        <v>297</v>
      </c>
      <c r="D156" s="47" t="s">
        <v>265</v>
      </c>
      <c r="E156" s="47" t="s">
        <v>1421</v>
      </c>
      <c r="F156" s="59" t="s">
        <v>958</v>
      </c>
      <c r="G156" s="47" t="s">
        <v>357</v>
      </c>
      <c r="H156" s="58">
        <v>42107</v>
      </c>
      <c r="I156" s="58">
        <v>42107</v>
      </c>
      <c r="J156" s="47"/>
    </row>
    <row r="157" spans="1:10" ht="24.95" customHeight="1" x14ac:dyDescent="0.25">
      <c r="A157" s="47">
        <v>1372</v>
      </c>
      <c r="B157" s="47" t="s">
        <v>46</v>
      </c>
      <c r="C157" s="47" t="s">
        <v>297</v>
      </c>
      <c r="D157" s="47" t="s">
        <v>266</v>
      </c>
      <c r="E157" s="47" t="s">
        <v>1421</v>
      </c>
      <c r="F157" s="59" t="s">
        <v>958</v>
      </c>
      <c r="G157" s="47" t="s">
        <v>357</v>
      </c>
      <c r="H157" s="58">
        <v>42107</v>
      </c>
      <c r="I157" s="58">
        <v>42107</v>
      </c>
      <c r="J157" s="47"/>
    </row>
    <row r="158" spans="1:10" ht="24.95" customHeight="1" x14ac:dyDescent="0.25">
      <c r="A158" s="47">
        <v>909</v>
      </c>
      <c r="B158" s="47" t="s">
        <v>44</v>
      </c>
      <c r="C158" s="47" t="s">
        <v>65</v>
      </c>
      <c r="D158" s="47" t="s">
        <v>124</v>
      </c>
      <c r="E158" s="47" t="s">
        <v>1421</v>
      </c>
      <c r="F158" s="47" t="s">
        <v>959</v>
      </c>
      <c r="G158" s="47" t="s">
        <v>357</v>
      </c>
      <c r="H158" s="58">
        <v>42108</v>
      </c>
      <c r="I158" s="58">
        <v>42108</v>
      </c>
      <c r="J158" s="47"/>
    </row>
    <row r="159" spans="1:10" ht="24.95" customHeight="1" x14ac:dyDescent="0.25">
      <c r="A159" s="47">
        <v>910</v>
      </c>
      <c r="B159" s="47" t="s">
        <v>44</v>
      </c>
      <c r="C159" s="47" t="s">
        <v>65</v>
      </c>
      <c r="D159" s="47" t="s">
        <v>125</v>
      </c>
      <c r="E159" s="47" t="s">
        <v>1421</v>
      </c>
      <c r="F159" s="47" t="s">
        <v>959</v>
      </c>
      <c r="G159" s="47" t="s">
        <v>357</v>
      </c>
      <c r="H159" s="58">
        <v>42108</v>
      </c>
      <c r="I159" s="58">
        <v>42108</v>
      </c>
      <c r="J159" s="47"/>
    </row>
    <row r="160" spans="1:10" ht="24.95" customHeight="1" x14ac:dyDescent="0.25">
      <c r="A160" s="47">
        <v>911</v>
      </c>
      <c r="B160" s="47" t="s">
        <v>44</v>
      </c>
      <c r="C160" s="47" t="s">
        <v>65</v>
      </c>
      <c r="D160" s="47" t="s">
        <v>126</v>
      </c>
      <c r="E160" s="47" t="s">
        <v>1421</v>
      </c>
      <c r="F160" s="47" t="s">
        <v>959</v>
      </c>
      <c r="G160" s="47" t="s">
        <v>357</v>
      </c>
      <c r="H160" s="58">
        <v>42108</v>
      </c>
      <c r="I160" s="58">
        <v>42108</v>
      </c>
      <c r="J160" s="47"/>
    </row>
    <row r="161" spans="1:10" ht="24.95" customHeight="1" x14ac:dyDescent="0.25">
      <c r="A161" s="47">
        <v>912</v>
      </c>
      <c r="B161" s="47" t="s">
        <v>44</v>
      </c>
      <c r="C161" s="47" t="s">
        <v>65</v>
      </c>
      <c r="D161" s="47" t="s">
        <v>127</v>
      </c>
      <c r="E161" s="47" t="s">
        <v>1421</v>
      </c>
      <c r="F161" s="47" t="s">
        <v>959</v>
      </c>
      <c r="G161" s="47" t="s">
        <v>357</v>
      </c>
      <c r="H161" s="58">
        <v>42108</v>
      </c>
      <c r="I161" s="58">
        <v>42108</v>
      </c>
      <c r="J161" s="47"/>
    </row>
    <row r="162" spans="1:10" ht="24.95" customHeight="1" x14ac:dyDescent="0.25">
      <c r="A162" s="47">
        <v>884</v>
      </c>
      <c r="B162" s="47" t="s">
        <v>44</v>
      </c>
      <c r="C162" s="47" t="s">
        <v>61</v>
      </c>
      <c r="D162" s="47" t="s">
        <v>120</v>
      </c>
      <c r="E162" s="47" t="s">
        <v>1421</v>
      </c>
      <c r="F162" s="47" t="s">
        <v>959</v>
      </c>
      <c r="G162" s="47" t="s">
        <v>357</v>
      </c>
      <c r="H162" s="58">
        <v>42108</v>
      </c>
      <c r="I162" s="58">
        <v>42108</v>
      </c>
      <c r="J162" s="47"/>
    </row>
    <row r="163" spans="1:10" ht="24.95" customHeight="1" x14ac:dyDescent="0.25">
      <c r="A163" s="47">
        <v>886</v>
      </c>
      <c r="B163" s="47" t="s">
        <v>44</v>
      </c>
      <c r="C163" s="47" t="s">
        <v>61</v>
      </c>
      <c r="D163" s="47" t="s">
        <v>63</v>
      </c>
      <c r="E163" s="47" t="s">
        <v>1421</v>
      </c>
      <c r="F163" s="47" t="s">
        <v>959</v>
      </c>
      <c r="G163" s="47" t="s">
        <v>357</v>
      </c>
      <c r="H163" s="58">
        <v>42108</v>
      </c>
      <c r="I163" s="58">
        <v>42108</v>
      </c>
      <c r="J163" s="47"/>
    </row>
    <row r="164" spans="1:10" ht="24.95" customHeight="1" x14ac:dyDescent="0.25">
      <c r="A164" s="47">
        <v>889</v>
      </c>
      <c r="B164" s="47" t="s">
        <v>44</v>
      </c>
      <c r="C164" s="47" t="s">
        <v>61</v>
      </c>
      <c r="D164" s="47" t="s">
        <v>122</v>
      </c>
      <c r="E164" s="47" t="s">
        <v>1421</v>
      </c>
      <c r="F164" s="47" t="s">
        <v>959</v>
      </c>
      <c r="G164" s="47" t="s">
        <v>357</v>
      </c>
      <c r="H164" s="58">
        <v>42108</v>
      </c>
      <c r="I164" s="58">
        <v>42108</v>
      </c>
      <c r="J164" s="47"/>
    </row>
    <row r="165" spans="1:10" ht="24.95" customHeight="1" x14ac:dyDescent="0.25">
      <c r="A165" s="50">
        <v>2097</v>
      </c>
      <c r="B165" s="50" t="s">
        <v>801</v>
      </c>
      <c r="C165" s="47" t="s">
        <v>805</v>
      </c>
      <c r="D165" s="51" t="s">
        <v>898</v>
      </c>
      <c r="E165" s="47" t="s">
        <v>1421</v>
      </c>
      <c r="F165" s="59"/>
      <c r="G165" s="59" t="s">
        <v>400</v>
      </c>
      <c r="H165" s="58"/>
      <c r="I165" s="59"/>
      <c r="J165" s="47"/>
    </row>
    <row r="166" spans="1:10" ht="24.95" customHeight="1" x14ac:dyDescent="0.25">
      <c r="A166" s="50">
        <v>2098</v>
      </c>
      <c r="B166" s="50" t="s">
        <v>801</v>
      </c>
      <c r="C166" s="47" t="s">
        <v>805</v>
      </c>
      <c r="D166" s="51" t="s">
        <v>899</v>
      </c>
      <c r="E166" s="47" t="s">
        <v>1421</v>
      </c>
      <c r="F166" s="59"/>
      <c r="G166" s="59" t="s">
        <v>400</v>
      </c>
      <c r="H166" s="58"/>
      <c r="I166" s="59"/>
      <c r="J166" s="47"/>
    </row>
    <row r="167" spans="1:10" ht="24.95" customHeight="1" x14ac:dyDescent="0.25">
      <c r="A167" s="47">
        <v>888</v>
      </c>
      <c r="B167" s="47" t="s">
        <v>44</v>
      </c>
      <c r="C167" s="47" t="s">
        <v>61</v>
      </c>
      <c r="D167" s="47" t="s">
        <v>121</v>
      </c>
      <c r="E167" s="47" t="s">
        <v>1421</v>
      </c>
      <c r="G167" s="47" t="s">
        <v>400</v>
      </c>
      <c r="H167" s="58"/>
      <c r="I167" s="59"/>
      <c r="J167" s="47"/>
    </row>
    <row r="168" spans="1:10" ht="24.95" customHeight="1" x14ac:dyDescent="0.25">
      <c r="A168" s="50">
        <v>2040</v>
      </c>
      <c r="B168" s="50" t="s">
        <v>801</v>
      </c>
      <c r="C168" s="50" t="s">
        <v>804</v>
      </c>
      <c r="D168" s="54" t="s">
        <v>843</v>
      </c>
      <c r="E168" s="47" t="s">
        <v>1421</v>
      </c>
      <c r="F168" s="47" t="s">
        <v>1214</v>
      </c>
      <c r="G168" s="59"/>
      <c r="H168" s="58">
        <v>42109</v>
      </c>
      <c r="I168" s="59"/>
      <c r="J168" s="47"/>
    </row>
    <row r="169" spans="1:10" ht="24.95" customHeight="1" x14ac:dyDescent="0.25">
      <c r="A169" s="50">
        <v>2041</v>
      </c>
      <c r="B169" s="50" t="s">
        <v>801</v>
      </c>
      <c r="C169" s="50" t="s">
        <v>804</v>
      </c>
      <c r="D169" s="51" t="s">
        <v>813</v>
      </c>
      <c r="E169" s="47" t="s">
        <v>1421</v>
      </c>
      <c r="F169" s="47" t="s">
        <v>1214</v>
      </c>
      <c r="G169" s="59"/>
      <c r="H169" s="58">
        <v>42109</v>
      </c>
      <c r="I169" s="59"/>
      <c r="J169" s="47"/>
    </row>
    <row r="170" spans="1:10" ht="24.95" customHeight="1" x14ac:dyDescent="0.25">
      <c r="A170" s="50">
        <v>2042</v>
      </c>
      <c r="B170" s="50" t="s">
        <v>801</v>
      </c>
      <c r="C170" s="50" t="s">
        <v>804</v>
      </c>
      <c r="D170" s="51" t="s">
        <v>844</v>
      </c>
      <c r="E170" s="47" t="s">
        <v>1421</v>
      </c>
      <c r="F170" s="47" t="s">
        <v>1214</v>
      </c>
      <c r="G170" s="59"/>
      <c r="H170" s="58">
        <v>42109</v>
      </c>
      <c r="I170" s="59"/>
      <c r="J170" s="47"/>
    </row>
    <row r="171" spans="1:10" ht="24.95" customHeight="1" x14ac:dyDescent="0.25">
      <c r="A171" s="50">
        <v>2043</v>
      </c>
      <c r="B171" s="50" t="s">
        <v>801</v>
      </c>
      <c r="C171" s="50" t="s">
        <v>804</v>
      </c>
      <c r="D171" s="51" t="s">
        <v>845</v>
      </c>
      <c r="E171" s="47" t="s">
        <v>1421</v>
      </c>
      <c r="F171" s="47" t="s">
        <v>1214</v>
      </c>
      <c r="G171" s="59"/>
      <c r="H171" s="58">
        <v>42109</v>
      </c>
      <c r="I171" s="59"/>
      <c r="J171" s="47"/>
    </row>
    <row r="172" spans="1:10" ht="24.95" customHeight="1" x14ac:dyDescent="0.25">
      <c r="A172" s="50">
        <v>2044</v>
      </c>
      <c r="B172" s="50" t="s">
        <v>801</v>
      </c>
      <c r="C172" s="50" t="s">
        <v>804</v>
      </c>
      <c r="D172" s="51" t="s">
        <v>846</v>
      </c>
      <c r="E172" s="47" t="s">
        <v>1421</v>
      </c>
      <c r="F172" s="47" t="s">
        <v>1214</v>
      </c>
      <c r="G172" s="59"/>
      <c r="H172" s="58">
        <v>42109</v>
      </c>
      <c r="I172" s="59"/>
      <c r="J172" s="47"/>
    </row>
    <row r="173" spans="1:10" ht="24.95" customHeight="1" x14ac:dyDescent="0.25">
      <c r="A173" s="50">
        <v>2045</v>
      </c>
      <c r="B173" s="50" t="s">
        <v>801</v>
      </c>
      <c r="C173" s="50" t="s">
        <v>804</v>
      </c>
      <c r="D173" s="51" t="s">
        <v>847</v>
      </c>
      <c r="E173" s="47" t="s">
        <v>1421</v>
      </c>
      <c r="F173" s="47" t="s">
        <v>1214</v>
      </c>
      <c r="G173" s="59"/>
      <c r="H173" s="58">
        <v>42109</v>
      </c>
      <c r="I173" s="59"/>
      <c r="J173" s="47"/>
    </row>
    <row r="174" spans="1:10" ht="24.95" customHeight="1" x14ac:dyDescent="0.25">
      <c r="A174" s="50">
        <v>2046</v>
      </c>
      <c r="B174" s="50" t="s">
        <v>801</v>
      </c>
      <c r="C174" s="50" t="s">
        <v>804</v>
      </c>
      <c r="D174" s="51" t="s">
        <v>848</v>
      </c>
      <c r="E174" s="47" t="s">
        <v>1421</v>
      </c>
      <c r="F174" s="47" t="s">
        <v>1214</v>
      </c>
      <c r="G174" s="59"/>
      <c r="H174" s="58">
        <v>42109</v>
      </c>
      <c r="I174" s="59"/>
      <c r="J174" s="47"/>
    </row>
    <row r="175" spans="1:10" ht="24.95" customHeight="1" x14ac:dyDescent="0.25">
      <c r="A175" s="50">
        <v>2047</v>
      </c>
      <c r="B175" s="50" t="s">
        <v>801</v>
      </c>
      <c r="C175" s="50" t="s">
        <v>804</v>
      </c>
      <c r="D175" s="51" t="s">
        <v>849</v>
      </c>
      <c r="E175" s="47" t="s">
        <v>1421</v>
      </c>
      <c r="F175" s="47" t="s">
        <v>1214</v>
      </c>
      <c r="G175" s="59"/>
      <c r="H175" s="58">
        <v>42109</v>
      </c>
      <c r="I175" s="59"/>
      <c r="J175" s="47"/>
    </row>
    <row r="176" spans="1:10" ht="24.95" customHeight="1" x14ac:dyDescent="0.25">
      <c r="A176" s="50">
        <v>2048</v>
      </c>
      <c r="B176" s="50" t="s">
        <v>801</v>
      </c>
      <c r="C176" s="50" t="s">
        <v>804</v>
      </c>
      <c r="D176" s="51" t="s">
        <v>850</v>
      </c>
      <c r="E176" s="47" t="s">
        <v>1421</v>
      </c>
      <c r="F176" s="47" t="s">
        <v>1214</v>
      </c>
      <c r="G176" s="59"/>
      <c r="H176" s="58">
        <v>42109</v>
      </c>
      <c r="I176" s="59"/>
      <c r="J176" s="47"/>
    </row>
    <row r="177" spans="1:10" ht="24.95" customHeight="1" x14ac:dyDescent="0.25">
      <c r="A177" s="50">
        <v>2049</v>
      </c>
      <c r="B177" s="50" t="s">
        <v>801</v>
      </c>
      <c r="C177" s="50" t="s">
        <v>804</v>
      </c>
      <c r="D177" s="51" t="s">
        <v>851</v>
      </c>
      <c r="E177" s="47" t="s">
        <v>1421</v>
      </c>
      <c r="F177" s="47" t="s">
        <v>1214</v>
      </c>
      <c r="G177" s="59"/>
      <c r="H177" s="58">
        <v>42109</v>
      </c>
      <c r="I177" s="59"/>
      <c r="J177" s="47"/>
    </row>
    <row r="178" spans="1:10" ht="24.95" customHeight="1" x14ac:dyDescent="0.25">
      <c r="A178" s="50">
        <v>2050</v>
      </c>
      <c r="B178" s="50" t="s">
        <v>801</v>
      </c>
      <c r="C178" s="50" t="s">
        <v>804</v>
      </c>
      <c r="D178" s="51" t="s">
        <v>852</v>
      </c>
      <c r="E178" s="47" t="s">
        <v>1421</v>
      </c>
      <c r="F178" s="47" t="s">
        <v>1214</v>
      </c>
      <c r="G178" s="59"/>
      <c r="H178" s="58">
        <v>42109</v>
      </c>
      <c r="I178" s="59"/>
      <c r="J178" s="47"/>
    </row>
    <row r="179" spans="1:10" ht="24.95" customHeight="1" x14ac:dyDescent="0.25">
      <c r="A179" s="50">
        <v>2051</v>
      </c>
      <c r="B179" s="50" t="s">
        <v>801</v>
      </c>
      <c r="C179" s="50" t="s">
        <v>804</v>
      </c>
      <c r="D179" s="51" t="s">
        <v>853</v>
      </c>
      <c r="E179" s="47" t="s">
        <v>1421</v>
      </c>
      <c r="F179" s="47" t="s">
        <v>1214</v>
      </c>
      <c r="G179" s="59"/>
      <c r="H179" s="58">
        <v>42109</v>
      </c>
      <c r="I179" s="59"/>
      <c r="J179" s="47"/>
    </row>
    <row r="180" spans="1:10" ht="24.95" customHeight="1" x14ac:dyDescent="0.25">
      <c r="A180" s="50">
        <v>2052</v>
      </c>
      <c r="B180" s="50" t="s">
        <v>801</v>
      </c>
      <c r="C180" s="50" t="s">
        <v>804</v>
      </c>
      <c r="D180" s="51" t="s">
        <v>854</v>
      </c>
      <c r="E180" s="47" t="s">
        <v>1421</v>
      </c>
      <c r="F180" s="47" t="s">
        <v>1214</v>
      </c>
      <c r="G180" s="59"/>
      <c r="H180" s="58">
        <v>42109</v>
      </c>
      <c r="I180" s="59"/>
      <c r="J180" s="47"/>
    </row>
    <row r="181" spans="1:10" ht="24.95" customHeight="1" x14ac:dyDescent="0.25">
      <c r="A181" s="50">
        <v>2053</v>
      </c>
      <c r="B181" s="50" t="s">
        <v>801</v>
      </c>
      <c r="C181" s="50" t="s">
        <v>804</v>
      </c>
      <c r="D181" s="51" t="s">
        <v>855</v>
      </c>
      <c r="E181" s="47" t="s">
        <v>1421</v>
      </c>
      <c r="F181" s="47" t="s">
        <v>1214</v>
      </c>
      <c r="G181" s="59"/>
      <c r="H181" s="58">
        <v>42109</v>
      </c>
      <c r="I181" s="59"/>
      <c r="J181" s="47"/>
    </row>
    <row r="182" spans="1:10" ht="24.95" customHeight="1" x14ac:dyDescent="0.25">
      <c r="A182" s="50">
        <v>2054</v>
      </c>
      <c r="B182" s="50" t="s">
        <v>801</v>
      </c>
      <c r="C182" s="50" t="s">
        <v>804</v>
      </c>
      <c r="D182" s="51" t="s">
        <v>856</v>
      </c>
      <c r="E182" s="47" t="s">
        <v>1421</v>
      </c>
      <c r="F182" s="47" t="s">
        <v>1214</v>
      </c>
      <c r="G182" s="59"/>
      <c r="H182" s="58">
        <v>42109</v>
      </c>
      <c r="I182" s="59"/>
      <c r="J182" s="47"/>
    </row>
    <row r="183" spans="1:10" s="10" customFormat="1" ht="24.95" customHeight="1" x14ac:dyDescent="0.25">
      <c r="A183" s="50">
        <v>2055</v>
      </c>
      <c r="B183" s="50" t="s">
        <v>801</v>
      </c>
      <c r="C183" s="50" t="s">
        <v>804</v>
      </c>
      <c r="D183" s="51" t="s">
        <v>857</v>
      </c>
      <c r="E183" s="47" t="s">
        <v>1421</v>
      </c>
      <c r="F183" s="47" t="s">
        <v>1214</v>
      </c>
      <c r="G183" s="59"/>
      <c r="H183" s="58">
        <v>42109</v>
      </c>
      <c r="I183" s="59"/>
      <c r="J183" s="47"/>
    </row>
    <row r="184" spans="1:10" s="10" customFormat="1" ht="24.95" customHeight="1" x14ac:dyDescent="0.25">
      <c r="A184" s="50">
        <v>2056</v>
      </c>
      <c r="B184" s="50" t="s">
        <v>801</v>
      </c>
      <c r="C184" s="50" t="s">
        <v>804</v>
      </c>
      <c r="D184" s="51" t="s">
        <v>858</v>
      </c>
      <c r="E184" s="47" t="s">
        <v>1421</v>
      </c>
      <c r="F184" s="47" t="s">
        <v>1214</v>
      </c>
      <c r="G184" s="59"/>
      <c r="H184" s="58">
        <v>42109</v>
      </c>
      <c r="I184" s="59"/>
      <c r="J184" s="47"/>
    </row>
    <row r="185" spans="1:10" s="10" customFormat="1" ht="24.95" customHeight="1" x14ac:dyDescent="0.25">
      <c r="A185" s="50">
        <v>2057</v>
      </c>
      <c r="B185" s="50" t="s">
        <v>801</v>
      </c>
      <c r="C185" s="50" t="s">
        <v>804</v>
      </c>
      <c r="D185" s="51" t="s">
        <v>859</v>
      </c>
      <c r="E185" s="47" t="s">
        <v>1421</v>
      </c>
      <c r="F185" s="47" t="s">
        <v>1214</v>
      </c>
      <c r="G185" s="59"/>
      <c r="H185" s="58">
        <v>42109</v>
      </c>
      <c r="I185" s="59"/>
      <c r="J185" s="47"/>
    </row>
    <row r="186" spans="1:10" s="10" customFormat="1" ht="24.95" customHeight="1" x14ac:dyDescent="0.25">
      <c r="A186" s="50">
        <v>2058</v>
      </c>
      <c r="B186" s="50" t="s">
        <v>801</v>
      </c>
      <c r="C186" s="50" t="s">
        <v>804</v>
      </c>
      <c r="D186" s="51" t="s">
        <v>860</v>
      </c>
      <c r="E186" s="47" t="s">
        <v>1421</v>
      </c>
      <c r="F186" s="47" t="s">
        <v>1214</v>
      </c>
      <c r="G186" s="59"/>
      <c r="H186" s="58">
        <v>42109</v>
      </c>
      <c r="I186" s="59"/>
      <c r="J186" s="47"/>
    </row>
    <row r="187" spans="1:10" s="10" customFormat="1" ht="24.95" customHeight="1" x14ac:dyDescent="0.25">
      <c r="A187" s="50">
        <v>2059</v>
      </c>
      <c r="B187" s="50" t="s">
        <v>801</v>
      </c>
      <c r="C187" s="50" t="s">
        <v>804</v>
      </c>
      <c r="D187" s="51" t="s">
        <v>861</v>
      </c>
      <c r="E187" s="47" t="s">
        <v>1421</v>
      </c>
      <c r="F187" s="47" t="s">
        <v>1214</v>
      </c>
      <c r="G187" s="59"/>
      <c r="H187" s="58">
        <v>42109</v>
      </c>
      <c r="I187" s="59"/>
      <c r="J187" s="47"/>
    </row>
    <row r="188" spans="1:10" s="10" customFormat="1" ht="24.95" customHeight="1" x14ac:dyDescent="0.25">
      <c r="A188" s="50">
        <v>2060</v>
      </c>
      <c r="B188" s="50" t="s">
        <v>801</v>
      </c>
      <c r="C188" s="50" t="s">
        <v>804</v>
      </c>
      <c r="D188" s="51" t="s">
        <v>847</v>
      </c>
      <c r="E188" s="47" t="s">
        <v>1421</v>
      </c>
      <c r="F188" s="47" t="s">
        <v>1214</v>
      </c>
      <c r="G188" s="59"/>
      <c r="H188" s="58">
        <v>42109</v>
      </c>
      <c r="I188" s="59"/>
      <c r="J188" s="47"/>
    </row>
    <row r="189" spans="1:10" ht="24.95" customHeight="1" x14ac:dyDescent="0.25">
      <c r="A189" s="50">
        <v>2061</v>
      </c>
      <c r="B189" s="50" t="s">
        <v>801</v>
      </c>
      <c r="C189" s="50" t="s">
        <v>804</v>
      </c>
      <c r="D189" s="51" t="s">
        <v>862</v>
      </c>
      <c r="E189" s="47" t="s">
        <v>1421</v>
      </c>
      <c r="F189" s="47" t="s">
        <v>1214</v>
      </c>
      <c r="G189" s="59"/>
      <c r="H189" s="58">
        <v>42109</v>
      </c>
      <c r="I189" s="59"/>
      <c r="J189" s="47"/>
    </row>
    <row r="190" spans="1:10" ht="24.95" customHeight="1" x14ac:dyDescent="0.25">
      <c r="A190" s="50">
        <v>2062</v>
      </c>
      <c r="B190" s="50" t="s">
        <v>801</v>
      </c>
      <c r="C190" s="50" t="s">
        <v>804</v>
      </c>
      <c r="D190" s="51" t="s">
        <v>863</v>
      </c>
      <c r="E190" s="47" t="s">
        <v>1421</v>
      </c>
      <c r="F190" s="47" t="s">
        <v>1214</v>
      </c>
      <c r="G190" s="59"/>
      <c r="H190" s="58">
        <v>42109</v>
      </c>
      <c r="I190" s="59"/>
      <c r="J190" s="47"/>
    </row>
    <row r="191" spans="1:10" ht="24.95" customHeight="1" x14ac:dyDescent="0.25">
      <c r="A191" s="50">
        <v>2063</v>
      </c>
      <c r="B191" s="50" t="s">
        <v>801</v>
      </c>
      <c r="C191" s="50" t="s">
        <v>804</v>
      </c>
      <c r="D191" s="51" t="s">
        <v>864</v>
      </c>
      <c r="E191" s="47" t="s">
        <v>1421</v>
      </c>
      <c r="F191" s="47" t="s">
        <v>1214</v>
      </c>
      <c r="G191" s="59"/>
      <c r="H191" s="58">
        <v>42109</v>
      </c>
      <c r="I191" s="59"/>
      <c r="J191" s="47"/>
    </row>
    <row r="192" spans="1:10" ht="24.95" customHeight="1" x14ac:dyDescent="0.25">
      <c r="A192" s="50">
        <v>2064</v>
      </c>
      <c r="B192" s="50" t="s">
        <v>801</v>
      </c>
      <c r="C192" s="50" t="s">
        <v>804</v>
      </c>
      <c r="D192" s="51" t="s">
        <v>865</v>
      </c>
      <c r="E192" s="47" t="s">
        <v>1421</v>
      </c>
      <c r="F192" s="47" t="s">
        <v>1214</v>
      </c>
      <c r="G192" s="59"/>
      <c r="H192" s="58">
        <v>42109</v>
      </c>
      <c r="I192" s="59"/>
      <c r="J192" s="47"/>
    </row>
    <row r="193" spans="1:10" ht="24.95" customHeight="1" x14ac:dyDescent="0.25">
      <c r="A193" s="50">
        <v>2065</v>
      </c>
      <c r="B193" s="50" t="s">
        <v>801</v>
      </c>
      <c r="C193" s="50" t="s">
        <v>804</v>
      </c>
      <c r="D193" s="51" t="s">
        <v>866</v>
      </c>
      <c r="E193" s="47" t="s">
        <v>1421</v>
      </c>
      <c r="F193" s="47" t="s">
        <v>1214</v>
      </c>
      <c r="G193" s="59"/>
      <c r="H193" s="58">
        <v>42109</v>
      </c>
      <c r="I193" s="59"/>
      <c r="J193" s="47"/>
    </row>
    <row r="194" spans="1:10" ht="24.95" customHeight="1" x14ac:dyDescent="0.25">
      <c r="A194" s="50">
        <v>2066</v>
      </c>
      <c r="B194" s="50" t="s">
        <v>801</v>
      </c>
      <c r="C194" s="50" t="s">
        <v>804</v>
      </c>
      <c r="D194" s="51" t="s">
        <v>867</v>
      </c>
      <c r="E194" s="47" t="s">
        <v>1421</v>
      </c>
      <c r="F194" s="47" t="s">
        <v>1214</v>
      </c>
      <c r="G194" s="59"/>
      <c r="H194" s="58">
        <v>42109</v>
      </c>
      <c r="I194" s="59"/>
      <c r="J194" s="47"/>
    </row>
    <row r="195" spans="1:10" ht="24.95" customHeight="1" x14ac:dyDescent="0.25">
      <c r="A195" s="50">
        <v>2067</v>
      </c>
      <c r="B195" s="50" t="s">
        <v>801</v>
      </c>
      <c r="C195" s="50" t="s">
        <v>804</v>
      </c>
      <c r="D195" s="51" t="s">
        <v>868</v>
      </c>
      <c r="E195" s="47" t="s">
        <v>1421</v>
      </c>
      <c r="F195" s="47" t="s">
        <v>1214</v>
      </c>
      <c r="G195" s="59"/>
      <c r="H195" s="58">
        <v>42109</v>
      </c>
      <c r="I195" s="59"/>
      <c r="J195" s="47"/>
    </row>
    <row r="196" spans="1:10" ht="24.95" customHeight="1" x14ac:dyDescent="0.25">
      <c r="A196" s="50">
        <v>2068</v>
      </c>
      <c r="B196" s="50" t="s">
        <v>801</v>
      </c>
      <c r="C196" s="50" t="s">
        <v>804</v>
      </c>
      <c r="D196" s="51" t="s">
        <v>869</v>
      </c>
      <c r="E196" s="47" t="s">
        <v>1421</v>
      </c>
      <c r="F196" s="47" t="s">
        <v>1214</v>
      </c>
      <c r="G196" s="59"/>
      <c r="H196" s="58">
        <v>42109</v>
      </c>
      <c r="I196" s="59"/>
      <c r="J196" s="47"/>
    </row>
    <row r="197" spans="1:10" ht="24.95" customHeight="1" x14ac:dyDescent="0.25">
      <c r="A197" s="50">
        <v>2069</v>
      </c>
      <c r="B197" s="50" t="s">
        <v>801</v>
      </c>
      <c r="C197" s="50" t="s">
        <v>804</v>
      </c>
      <c r="D197" s="51" t="s">
        <v>870</v>
      </c>
      <c r="E197" s="47" t="s">
        <v>1421</v>
      </c>
      <c r="F197" s="47" t="s">
        <v>1214</v>
      </c>
      <c r="G197" s="59"/>
      <c r="H197" s="58">
        <v>42109</v>
      </c>
      <c r="I197" s="59"/>
      <c r="J197" s="47"/>
    </row>
    <row r="198" spans="1:10" ht="24.95" customHeight="1" x14ac:dyDescent="0.25">
      <c r="A198" s="50">
        <v>2070</v>
      </c>
      <c r="B198" s="50" t="s">
        <v>801</v>
      </c>
      <c r="C198" s="50" t="s">
        <v>804</v>
      </c>
      <c r="D198" s="51" t="s">
        <v>871</v>
      </c>
      <c r="E198" s="47" t="s">
        <v>1421</v>
      </c>
      <c r="F198" s="47" t="s">
        <v>1214</v>
      </c>
      <c r="G198" s="59"/>
      <c r="H198" s="58">
        <v>42109</v>
      </c>
      <c r="I198" s="59"/>
      <c r="J198" s="47"/>
    </row>
    <row r="199" spans="1:10" ht="24.95" customHeight="1" x14ac:dyDescent="0.25">
      <c r="A199" s="50">
        <v>2071</v>
      </c>
      <c r="B199" s="50" t="s">
        <v>801</v>
      </c>
      <c r="C199" s="50" t="s">
        <v>804</v>
      </c>
      <c r="D199" s="51" t="s">
        <v>872</v>
      </c>
      <c r="E199" s="47" t="s">
        <v>1421</v>
      </c>
      <c r="F199" s="47" t="s">
        <v>1214</v>
      </c>
      <c r="G199" s="59"/>
      <c r="H199" s="58">
        <v>42109</v>
      </c>
      <c r="I199" s="59"/>
      <c r="J199" s="47"/>
    </row>
    <row r="200" spans="1:10" ht="24.95" customHeight="1" x14ac:dyDescent="0.25">
      <c r="A200" s="50">
        <v>2072</v>
      </c>
      <c r="B200" s="50" t="s">
        <v>801</v>
      </c>
      <c r="C200" s="50" t="s">
        <v>804</v>
      </c>
      <c r="D200" s="51" t="s">
        <v>873</v>
      </c>
      <c r="E200" s="47" t="s">
        <v>1421</v>
      </c>
      <c r="F200" s="47" t="s">
        <v>1214</v>
      </c>
      <c r="G200" s="59"/>
      <c r="H200" s="58">
        <v>42109</v>
      </c>
      <c r="I200" s="59"/>
      <c r="J200" s="47"/>
    </row>
    <row r="201" spans="1:10" ht="24.95" customHeight="1" x14ac:dyDescent="0.25">
      <c r="A201" s="50">
        <v>2073</v>
      </c>
      <c r="B201" s="50" t="s">
        <v>801</v>
      </c>
      <c r="C201" s="50" t="s">
        <v>804</v>
      </c>
      <c r="D201" s="51" t="s">
        <v>874</v>
      </c>
      <c r="E201" s="47" t="s">
        <v>1421</v>
      </c>
      <c r="F201" s="47" t="s">
        <v>1214</v>
      </c>
      <c r="G201" s="59"/>
      <c r="H201" s="58">
        <v>42109</v>
      </c>
      <c r="I201" s="59"/>
      <c r="J201" s="47"/>
    </row>
    <row r="202" spans="1:10" ht="24.95" customHeight="1" x14ac:dyDescent="0.25">
      <c r="A202" s="50">
        <v>2074</v>
      </c>
      <c r="B202" s="50" t="s">
        <v>801</v>
      </c>
      <c r="C202" s="50" t="s">
        <v>804</v>
      </c>
      <c r="D202" s="51" t="s">
        <v>875</v>
      </c>
      <c r="E202" s="47" t="s">
        <v>1421</v>
      </c>
      <c r="F202" s="47" t="s">
        <v>1214</v>
      </c>
      <c r="G202" s="59"/>
      <c r="H202" s="58">
        <v>42109</v>
      </c>
      <c r="I202" s="59"/>
      <c r="J202" s="47"/>
    </row>
    <row r="203" spans="1:10" ht="24.95" customHeight="1" x14ac:dyDescent="0.25">
      <c r="A203" s="50">
        <v>2075</v>
      </c>
      <c r="B203" s="50" t="s">
        <v>801</v>
      </c>
      <c r="C203" s="50" t="s">
        <v>804</v>
      </c>
      <c r="D203" s="51" t="s">
        <v>876</v>
      </c>
      <c r="E203" s="47" t="s">
        <v>1421</v>
      </c>
      <c r="F203" s="47" t="s">
        <v>1214</v>
      </c>
      <c r="G203" s="59"/>
      <c r="H203" s="58">
        <v>42109</v>
      </c>
      <c r="I203" s="59"/>
      <c r="J203" s="47"/>
    </row>
    <row r="204" spans="1:10" ht="24.95" customHeight="1" x14ac:dyDescent="0.25">
      <c r="A204" s="50">
        <v>2076</v>
      </c>
      <c r="B204" s="50" t="s">
        <v>801</v>
      </c>
      <c r="C204" s="50" t="s">
        <v>804</v>
      </c>
      <c r="D204" s="51" t="s">
        <v>877</v>
      </c>
      <c r="E204" s="47" t="s">
        <v>1421</v>
      </c>
      <c r="F204" s="47" t="s">
        <v>1214</v>
      </c>
      <c r="G204" s="59"/>
      <c r="H204" s="58">
        <v>42109</v>
      </c>
      <c r="I204" s="59"/>
      <c r="J204" s="47"/>
    </row>
    <row r="205" spans="1:10" ht="24.95" customHeight="1" x14ac:dyDescent="0.25">
      <c r="A205" s="50">
        <v>2077</v>
      </c>
      <c r="B205" s="50" t="s">
        <v>801</v>
      </c>
      <c r="C205" s="50" t="s">
        <v>804</v>
      </c>
      <c r="D205" s="51" t="s">
        <v>878</v>
      </c>
      <c r="E205" s="47" t="s">
        <v>1421</v>
      </c>
      <c r="F205" s="47" t="s">
        <v>1214</v>
      </c>
      <c r="G205" s="59"/>
      <c r="H205" s="58">
        <v>42109</v>
      </c>
      <c r="I205" s="59"/>
      <c r="J205" s="47"/>
    </row>
    <row r="206" spans="1:10" ht="24.95" customHeight="1" x14ac:dyDescent="0.25">
      <c r="A206" s="50">
        <v>2081</v>
      </c>
      <c r="B206" s="50" t="s">
        <v>801</v>
      </c>
      <c r="C206" s="47" t="s">
        <v>805</v>
      </c>
      <c r="D206" s="51" t="s">
        <v>882</v>
      </c>
      <c r="E206" s="47" t="s">
        <v>1421</v>
      </c>
      <c r="F206" s="47" t="s">
        <v>1214</v>
      </c>
      <c r="G206" s="59"/>
      <c r="H206" s="58">
        <v>42109</v>
      </c>
      <c r="I206" s="59"/>
      <c r="J206" s="47"/>
    </row>
    <row r="207" spans="1:10" ht="24.95" customHeight="1" x14ac:dyDescent="0.25">
      <c r="A207" s="50">
        <v>2082</v>
      </c>
      <c r="B207" s="50" t="s">
        <v>801</v>
      </c>
      <c r="C207" s="47" t="s">
        <v>805</v>
      </c>
      <c r="D207" s="51" t="s">
        <v>883</v>
      </c>
      <c r="E207" s="47" t="s">
        <v>330</v>
      </c>
      <c r="F207" s="47" t="s">
        <v>330</v>
      </c>
      <c r="G207" s="47" t="s">
        <v>978</v>
      </c>
      <c r="H207" s="58">
        <v>42109</v>
      </c>
      <c r="I207" s="59"/>
      <c r="J207" s="47"/>
    </row>
    <row r="208" spans="1:10" s="10" customFormat="1" ht="24.95" customHeight="1" x14ac:dyDescent="0.25">
      <c r="A208" s="50">
        <v>2085</v>
      </c>
      <c r="B208" s="50" t="s">
        <v>801</v>
      </c>
      <c r="C208" s="47" t="s">
        <v>805</v>
      </c>
      <c r="D208" s="51" t="s">
        <v>886</v>
      </c>
      <c r="E208" s="47" t="s">
        <v>1421</v>
      </c>
      <c r="F208" s="47" t="s">
        <v>1214</v>
      </c>
      <c r="G208" s="47" t="s">
        <v>357</v>
      </c>
      <c r="H208" s="58">
        <v>42109</v>
      </c>
      <c r="I208" s="59"/>
      <c r="J208" s="47"/>
    </row>
    <row r="209" spans="1:10" s="10" customFormat="1" ht="24.95" customHeight="1" x14ac:dyDescent="0.25">
      <c r="A209" s="50">
        <v>2086</v>
      </c>
      <c r="B209" s="50" t="s">
        <v>801</v>
      </c>
      <c r="C209" s="47" t="s">
        <v>805</v>
      </c>
      <c r="D209" s="51" t="s">
        <v>887</v>
      </c>
      <c r="E209" s="47" t="s">
        <v>1421</v>
      </c>
      <c r="F209" s="47" t="s">
        <v>1214</v>
      </c>
      <c r="G209" s="59"/>
      <c r="H209" s="58">
        <v>42109</v>
      </c>
      <c r="I209" s="59"/>
      <c r="J209" s="47"/>
    </row>
    <row r="210" spans="1:10" s="10" customFormat="1" ht="24.95" customHeight="1" x14ac:dyDescent="0.25">
      <c r="A210" s="50">
        <v>2088</v>
      </c>
      <c r="B210" s="50" t="s">
        <v>801</v>
      </c>
      <c r="C210" s="47" t="s">
        <v>805</v>
      </c>
      <c r="D210" s="51" t="s">
        <v>889</v>
      </c>
      <c r="E210" s="47" t="s">
        <v>1421</v>
      </c>
      <c r="F210" s="47" t="s">
        <v>1214</v>
      </c>
      <c r="G210" s="59"/>
      <c r="H210" s="58">
        <v>42109</v>
      </c>
      <c r="I210" s="59"/>
      <c r="J210" s="47"/>
    </row>
    <row r="211" spans="1:10" ht="24.95" customHeight="1" x14ac:dyDescent="0.25">
      <c r="A211" s="50">
        <v>2089</v>
      </c>
      <c r="B211" s="50" t="s">
        <v>801</v>
      </c>
      <c r="C211" s="47" t="s">
        <v>805</v>
      </c>
      <c r="D211" s="51" t="s">
        <v>890</v>
      </c>
      <c r="E211" s="47" t="s">
        <v>1421</v>
      </c>
      <c r="F211" s="47" t="s">
        <v>1214</v>
      </c>
      <c r="G211" s="47" t="s">
        <v>357</v>
      </c>
      <c r="H211" s="58">
        <v>42109</v>
      </c>
      <c r="I211" s="58">
        <v>42109</v>
      </c>
      <c r="J211" s="47"/>
    </row>
    <row r="212" spans="1:10" ht="24.95" customHeight="1" x14ac:dyDescent="0.25">
      <c r="A212" s="50">
        <v>2090</v>
      </c>
      <c r="B212" s="50" t="s">
        <v>801</v>
      </c>
      <c r="C212" s="47" t="s">
        <v>805</v>
      </c>
      <c r="D212" s="51" t="s">
        <v>891</v>
      </c>
      <c r="E212" s="47" t="s">
        <v>1421</v>
      </c>
      <c r="F212" s="47" t="s">
        <v>1214</v>
      </c>
      <c r="G212" s="47" t="s">
        <v>357</v>
      </c>
      <c r="H212" s="58">
        <v>42109</v>
      </c>
      <c r="I212" s="59"/>
      <c r="J212" s="47"/>
    </row>
    <row r="213" spans="1:10" ht="24.95" customHeight="1" x14ac:dyDescent="0.25">
      <c r="A213" s="50">
        <v>2091</v>
      </c>
      <c r="B213" s="50" t="s">
        <v>801</v>
      </c>
      <c r="C213" s="47" t="s">
        <v>805</v>
      </c>
      <c r="D213" s="51" t="s">
        <v>892</v>
      </c>
      <c r="E213" s="47" t="s">
        <v>1421</v>
      </c>
      <c r="F213" s="47" t="s">
        <v>1214</v>
      </c>
      <c r="G213" s="47" t="s">
        <v>357</v>
      </c>
      <c r="H213" s="58">
        <v>42109</v>
      </c>
      <c r="I213" s="59"/>
      <c r="J213" s="47"/>
    </row>
    <row r="214" spans="1:10" ht="24.95" customHeight="1" x14ac:dyDescent="0.25">
      <c r="A214" s="50">
        <v>2092</v>
      </c>
      <c r="B214" s="50" t="s">
        <v>801</v>
      </c>
      <c r="C214" s="47" t="s">
        <v>805</v>
      </c>
      <c r="D214" s="51" t="s">
        <v>893</v>
      </c>
      <c r="E214" s="47" t="s">
        <v>1421</v>
      </c>
      <c r="F214" s="47" t="s">
        <v>1214</v>
      </c>
      <c r="G214" s="47" t="s">
        <v>357</v>
      </c>
      <c r="H214" s="58">
        <v>42109</v>
      </c>
      <c r="I214" s="59"/>
      <c r="J214" s="47"/>
    </row>
    <row r="215" spans="1:10" ht="24.95" customHeight="1" x14ac:dyDescent="0.25">
      <c r="A215" s="50">
        <v>2093</v>
      </c>
      <c r="B215" s="50" t="s">
        <v>801</v>
      </c>
      <c r="C215" s="47" t="s">
        <v>805</v>
      </c>
      <c r="D215" s="51" t="s">
        <v>894</v>
      </c>
      <c r="E215" s="47" t="s">
        <v>330</v>
      </c>
      <c r="F215" s="47" t="s">
        <v>330</v>
      </c>
      <c r="G215" s="47" t="s">
        <v>978</v>
      </c>
      <c r="H215" s="58">
        <v>42109</v>
      </c>
      <c r="I215" s="59"/>
      <c r="J215" s="47"/>
    </row>
    <row r="216" spans="1:10" ht="24.95" customHeight="1" x14ac:dyDescent="0.25">
      <c r="A216" s="50">
        <v>2094</v>
      </c>
      <c r="B216" s="50" t="s">
        <v>801</v>
      </c>
      <c r="C216" s="47" t="s">
        <v>805</v>
      </c>
      <c r="D216" s="51" t="s">
        <v>895</v>
      </c>
      <c r="E216" s="47" t="s">
        <v>1421</v>
      </c>
      <c r="F216" s="47" t="s">
        <v>1214</v>
      </c>
      <c r="G216" s="47" t="s">
        <v>357</v>
      </c>
      <c r="H216" s="58">
        <v>42109</v>
      </c>
      <c r="I216" s="59"/>
      <c r="J216" s="47"/>
    </row>
    <row r="217" spans="1:10" ht="24.95" customHeight="1" x14ac:dyDescent="0.25">
      <c r="A217" s="50">
        <v>2095</v>
      </c>
      <c r="B217" s="50" t="s">
        <v>801</v>
      </c>
      <c r="C217" s="47" t="s">
        <v>805</v>
      </c>
      <c r="D217" s="51" t="s">
        <v>896</v>
      </c>
      <c r="E217" s="47" t="s">
        <v>1421</v>
      </c>
      <c r="F217" s="47" t="s">
        <v>1214</v>
      </c>
      <c r="G217" s="47" t="s">
        <v>400</v>
      </c>
      <c r="H217" s="58">
        <v>42109</v>
      </c>
      <c r="I217" s="59"/>
      <c r="J217" s="47"/>
    </row>
    <row r="218" spans="1:10" ht="24.95" customHeight="1" x14ac:dyDescent="0.25">
      <c r="A218" s="50">
        <v>2100</v>
      </c>
      <c r="B218" s="50" t="s">
        <v>801</v>
      </c>
      <c r="C218" s="47" t="s">
        <v>805</v>
      </c>
      <c r="D218" s="51" t="s">
        <v>901</v>
      </c>
      <c r="E218" s="47" t="s">
        <v>1421</v>
      </c>
      <c r="F218" s="47" t="s">
        <v>1214</v>
      </c>
      <c r="G218" s="47" t="s">
        <v>357</v>
      </c>
      <c r="H218" s="58">
        <v>42109</v>
      </c>
      <c r="I218" s="59"/>
      <c r="J218" s="47"/>
    </row>
    <row r="219" spans="1:10" ht="24.95" customHeight="1" x14ac:dyDescent="0.25">
      <c r="A219" s="50">
        <v>2101</v>
      </c>
      <c r="B219" s="50" t="s">
        <v>801</v>
      </c>
      <c r="C219" s="47" t="s">
        <v>805</v>
      </c>
      <c r="D219" s="51" t="s">
        <v>902</v>
      </c>
      <c r="E219" s="47" t="s">
        <v>1421</v>
      </c>
      <c r="F219" s="47" t="s">
        <v>1214</v>
      </c>
      <c r="G219" s="47" t="s">
        <v>357</v>
      </c>
      <c r="H219" s="58">
        <v>42109</v>
      </c>
      <c r="I219" s="59"/>
      <c r="J219" s="47"/>
    </row>
    <row r="220" spans="1:10" ht="24.95" customHeight="1" x14ac:dyDescent="0.25">
      <c r="A220" s="50">
        <v>2102</v>
      </c>
      <c r="B220" s="50" t="s">
        <v>801</v>
      </c>
      <c r="C220" s="47" t="s">
        <v>805</v>
      </c>
      <c r="D220" s="51" t="s">
        <v>903</v>
      </c>
      <c r="E220" s="47" t="s">
        <v>1421</v>
      </c>
      <c r="F220" s="47" t="s">
        <v>1214</v>
      </c>
      <c r="G220" s="59"/>
      <c r="H220" s="58">
        <v>42109</v>
      </c>
      <c r="I220" s="59"/>
      <c r="J220" s="47"/>
    </row>
    <row r="221" spans="1:10" ht="24.95" customHeight="1" x14ac:dyDescent="0.25">
      <c r="A221" s="50">
        <v>2103</v>
      </c>
      <c r="B221" s="50" t="s">
        <v>801</v>
      </c>
      <c r="C221" s="47" t="s">
        <v>805</v>
      </c>
      <c r="D221" s="51" t="s">
        <v>904</v>
      </c>
      <c r="E221" s="47" t="s">
        <v>1421</v>
      </c>
      <c r="F221" s="47" t="s">
        <v>1214</v>
      </c>
      <c r="G221" s="59"/>
      <c r="H221" s="58">
        <v>42109</v>
      </c>
      <c r="I221" s="59"/>
      <c r="J221" s="47"/>
    </row>
    <row r="222" spans="1:10" ht="24.95" customHeight="1" x14ac:dyDescent="0.25">
      <c r="A222" s="47">
        <v>73</v>
      </c>
      <c r="B222" s="47" t="s">
        <v>956</v>
      </c>
      <c r="C222" s="47" t="s">
        <v>322</v>
      </c>
      <c r="D222" s="47" t="s">
        <v>333</v>
      </c>
      <c r="E222" s="47" t="s">
        <v>1422</v>
      </c>
      <c r="F222" s="59"/>
      <c r="H222" s="111" t="s">
        <v>1418</v>
      </c>
      <c r="I222" s="47"/>
      <c r="J222" s="47"/>
    </row>
    <row r="223" spans="1:10" ht="24.95" customHeight="1" x14ac:dyDescent="0.25">
      <c r="A223" s="47">
        <v>74</v>
      </c>
      <c r="B223" s="47" t="s">
        <v>956</v>
      </c>
      <c r="C223" s="47" t="s">
        <v>322</v>
      </c>
      <c r="D223" s="47" t="s">
        <v>13</v>
      </c>
      <c r="E223" s="47" t="s">
        <v>1422</v>
      </c>
      <c r="F223" s="59"/>
      <c r="H223" s="111" t="s">
        <v>1418</v>
      </c>
      <c r="I223" s="47"/>
      <c r="J223" s="47"/>
    </row>
    <row r="224" spans="1:10" ht="24.95" customHeight="1" x14ac:dyDescent="0.25">
      <c r="A224" s="47">
        <v>75</v>
      </c>
      <c r="B224" s="47" t="s">
        <v>956</v>
      </c>
      <c r="C224" s="47" t="s">
        <v>322</v>
      </c>
      <c r="D224" s="47" t="s">
        <v>14</v>
      </c>
      <c r="E224" s="47" t="s">
        <v>1422</v>
      </c>
      <c r="F224" s="59"/>
      <c r="H224" s="111" t="s">
        <v>1418</v>
      </c>
      <c r="I224" s="47"/>
      <c r="J224" s="47"/>
    </row>
    <row r="225" spans="1:10" ht="24.95" customHeight="1" x14ac:dyDescent="0.25">
      <c r="A225" s="47">
        <v>76</v>
      </c>
      <c r="B225" s="47" t="s">
        <v>956</v>
      </c>
      <c r="C225" s="47" t="s">
        <v>322</v>
      </c>
      <c r="D225" s="47" t="s">
        <v>15</v>
      </c>
      <c r="E225" s="47" t="s">
        <v>1422</v>
      </c>
      <c r="F225" s="59"/>
      <c r="H225" s="111" t="s">
        <v>1418</v>
      </c>
      <c r="I225" s="47"/>
      <c r="J225" s="47"/>
    </row>
    <row r="226" spans="1:10" ht="24.95" customHeight="1" x14ac:dyDescent="0.25">
      <c r="A226" s="47">
        <v>77</v>
      </c>
      <c r="B226" s="47" t="s">
        <v>956</v>
      </c>
      <c r="C226" s="47" t="s">
        <v>322</v>
      </c>
      <c r="D226" s="47" t="s">
        <v>16</v>
      </c>
      <c r="E226" s="47" t="s">
        <v>1422</v>
      </c>
      <c r="F226" s="59"/>
      <c r="H226" s="111" t="s">
        <v>1418</v>
      </c>
      <c r="I226" s="47"/>
      <c r="J226" s="47"/>
    </row>
    <row r="227" spans="1:10" ht="24.95" customHeight="1" x14ac:dyDescent="0.25">
      <c r="A227" s="47">
        <v>78</v>
      </c>
      <c r="B227" s="47" t="s">
        <v>956</v>
      </c>
      <c r="C227" s="47" t="s">
        <v>322</v>
      </c>
      <c r="D227" s="47" t="s">
        <v>17</v>
      </c>
      <c r="E227" s="47" t="s">
        <v>1422</v>
      </c>
      <c r="F227" s="59"/>
      <c r="H227" s="111" t="s">
        <v>1418</v>
      </c>
      <c r="I227" s="47"/>
      <c r="J227" s="47"/>
    </row>
    <row r="228" spans="1:10" ht="24.95" customHeight="1" x14ac:dyDescent="0.25">
      <c r="A228" s="47">
        <v>79</v>
      </c>
      <c r="B228" s="47" t="s">
        <v>956</v>
      </c>
      <c r="C228" s="47" t="s">
        <v>322</v>
      </c>
      <c r="D228" s="47" t="s">
        <v>18</v>
      </c>
      <c r="E228" s="47" t="s">
        <v>1422</v>
      </c>
      <c r="F228" s="59"/>
      <c r="H228" s="111" t="s">
        <v>1418</v>
      </c>
      <c r="I228" s="47"/>
      <c r="J228" s="47"/>
    </row>
    <row r="229" spans="1:10" ht="24.95" customHeight="1" x14ac:dyDescent="0.25">
      <c r="A229" s="47">
        <v>54</v>
      </c>
      <c r="B229" s="47" t="s">
        <v>956</v>
      </c>
      <c r="C229" s="47" t="s">
        <v>321</v>
      </c>
      <c r="D229" s="47" t="s">
        <v>387</v>
      </c>
      <c r="E229" s="47" t="s">
        <v>1422</v>
      </c>
      <c r="F229" s="59"/>
      <c r="H229" s="111" t="s">
        <v>1418</v>
      </c>
      <c r="I229" s="47"/>
      <c r="J229" s="47"/>
    </row>
    <row r="230" spans="1:10" ht="24.95" customHeight="1" x14ac:dyDescent="0.25">
      <c r="A230" s="47">
        <v>55</v>
      </c>
      <c r="B230" s="47" t="s">
        <v>956</v>
      </c>
      <c r="C230" s="47" t="s">
        <v>321</v>
      </c>
      <c r="D230" s="47" t="s">
        <v>8</v>
      </c>
      <c r="E230" s="47" t="s">
        <v>1422</v>
      </c>
      <c r="F230" s="59"/>
      <c r="H230" s="111" t="s">
        <v>1418</v>
      </c>
      <c r="I230" s="47"/>
      <c r="J230" s="47"/>
    </row>
    <row r="231" spans="1:10" ht="24.95" customHeight="1" x14ac:dyDescent="0.25">
      <c r="A231" s="47">
        <v>56</v>
      </c>
      <c r="B231" s="47" t="s">
        <v>956</v>
      </c>
      <c r="C231" s="47" t="s">
        <v>321</v>
      </c>
      <c r="D231" s="47" t="s">
        <v>9</v>
      </c>
      <c r="E231" s="47" t="s">
        <v>1422</v>
      </c>
      <c r="F231" s="59"/>
      <c r="H231" s="111" t="s">
        <v>1418</v>
      </c>
      <c r="I231" s="47"/>
      <c r="J231" s="47"/>
    </row>
    <row r="232" spans="1:10" ht="24.95" customHeight="1" x14ac:dyDescent="0.25">
      <c r="A232" s="47">
        <v>57</v>
      </c>
      <c r="B232" s="47" t="s">
        <v>956</v>
      </c>
      <c r="C232" s="47" t="s">
        <v>321</v>
      </c>
      <c r="D232" s="47" t="s">
        <v>10</v>
      </c>
      <c r="E232" s="47" t="s">
        <v>1422</v>
      </c>
      <c r="F232" s="59"/>
      <c r="H232" s="111" t="s">
        <v>1418</v>
      </c>
      <c r="I232" s="47"/>
      <c r="J232" s="47"/>
    </row>
    <row r="233" spans="1:10" ht="24.95" customHeight="1" x14ac:dyDescent="0.25">
      <c r="A233" s="47">
        <v>58</v>
      </c>
      <c r="B233" s="47" t="s">
        <v>956</v>
      </c>
      <c r="C233" s="47" t="s">
        <v>321</v>
      </c>
      <c r="D233" s="47" t="s">
        <v>11</v>
      </c>
      <c r="E233" s="47" t="s">
        <v>1422</v>
      </c>
      <c r="F233" s="59"/>
      <c r="H233" s="111" t="s">
        <v>1418</v>
      </c>
      <c r="I233" s="47"/>
      <c r="J233" s="47"/>
    </row>
    <row r="234" spans="1:10" ht="24.95" customHeight="1" x14ac:dyDescent="0.25">
      <c r="A234" s="47">
        <v>59</v>
      </c>
      <c r="B234" s="47" t="s">
        <v>956</v>
      </c>
      <c r="C234" s="47" t="s">
        <v>321</v>
      </c>
      <c r="D234" s="47" t="s">
        <v>12</v>
      </c>
      <c r="E234" s="47" t="s">
        <v>1422</v>
      </c>
      <c r="F234" s="59"/>
      <c r="H234" s="111" t="s">
        <v>1418</v>
      </c>
      <c r="I234" s="47"/>
      <c r="J234" s="47"/>
    </row>
    <row r="235" spans="1:10" ht="24.95" customHeight="1" x14ac:dyDescent="0.25">
      <c r="A235" s="47">
        <v>160</v>
      </c>
      <c r="B235" s="47" t="s">
        <v>956</v>
      </c>
      <c r="C235" s="47" t="s">
        <v>329</v>
      </c>
      <c r="D235" s="47" t="s">
        <v>349</v>
      </c>
      <c r="E235" s="47" t="s">
        <v>1422</v>
      </c>
      <c r="F235" s="59"/>
      <c r="H235" s="111" t="s">
        <v>1418</v>
      </c>
      <c r="I235" s="47"/>
      <c r="J235" s="47"/>
    </row>
    <row r="236" spans="1:10" ht="24.95" customHeight="1" x14ac:dyDescent="0.25">
      <c r="A236" s="47">
        <v>161</v>
      </c>
      <c r="B236" s="47" t="s">
        <v>956</v>
      </c>
      <c r="C236" s="47" t="s">
        <v>329</v>
      </c>
      <c r="D236" s="47" t="s">
        <v>350</v>
      </c>
      <c r="E236" s="47" t="s">
        <v>1422</v>
      </c>
      <c r="F236" s="59"/>
      <c r="H236" s="111" t="s">
        <v>1418</v>
      </c>
      <c r="I236" s="47"/>
      <c r="J236" s="47"/>
    </row>
    <row r="237" spans="1:10" ht="24.95" customHeight="1" x14ac:dyDescent="0.25">
      <c r="A237" s="47">
        <v>162</v>
      </c>
      <c r="B237" s="47" t="s">
        <v>956</v>
      </c>
      <c r="C237" s="47" t="s">
        <v>329</v>
      </c>
      <c r="D237" s="47" t="s">
        <v>351</v>
      </c>
      <c r="E237" s="47" t="s">
        <v>1422</v>
      </c>
      <c r="F237" s="59"/>
      <c r="H237" s="111" t="s">
        <v>1418</v>
      </c>
      <c r="I237" s="47"/>
      <c r="J237" s="47"/>
    </row>
    <row r="238" spans="1:10" ht="24.95" customHeight="1" x14ac:dyDescent="0.25">
      <c r="A238" s="47">
        <v>163</v>
      </c>
      <c r="B238" s="47" t="s">
        <v>956</v>
      </c>
      <c r="C238" s="47" t="s">
        <v>329</v>
      </c>
      <c r="D238" s="47" t="s">
        <v>352</v>
      </c>
      <c r="E238" s="47" t="s">
        <v>1422</v>
      </c>
      <c r="F238" s="59"/>
      <c r="H238" s="111" t="s">
        <v>1418</v>
      </c>
      <c r="I238" s="47"/>
      <c r="J238" s="47"/>
    </row>
    <row r="239" spans="1:10" ht="24.95" customHeight="1" x14ac:dyDescent="0.25">
      <c r="A239" s="47">
        <v>109</v>
      </c>
      <c r="B239" s="47" t="s">
        <v>956</v>
      </c>
      <c r="C239" s="47" t="s">
        <v>326</v>
      </c>
      <c r="D239" s="47" t="s">
        <v>336</v>
      </c>
      <c r="E239" s="47" t="s">
        <v>1422</v>
      </c>
      <c r="F239" s="59"/>
      <c r="H239" s="111" t="s">
        <v>1418</v>
      </c>
      <c r="I239" s="47"/>
      <c r="J239" s="47"/>
    </row>
    <row r="240" spans="1:10" ht="24.95" customHeight="1" x14ac:dyDescent="0.25">
      <c r="A240" s="47">
        <v>110</v>
      </c>
      <c r="B240" s="47" t="s">
        <v>956</v>
      </c>
      <c r="C240" s="47" t="s">
        <v>326</v>
      </c>
      <c r="D240" s="47" t="s">
        <v>337</v>
      </c>
      <c r="E240" s="47" t="s">
        <v>1422</v>
      </c>
      <c r="F240" s="59"/>
      <c r="H240" s="111" t="s">
        <v>1418</v>
      </c>
      <c r="I240" s="47"/>
      <c r="J240" s="47"/>
    </row>
    <row r="241" spans="1:10" ht="24.95" customHeight="1" x14ac:dyDescent="0.25">
      <c r="A241" s="47">
        <v>95</v>
      </c>
      <c r="B241" s="47" t="s">
        <v>955</v>
      </c>
      <c r="C241" s="47" t="s">
        <v>323</v>
      </c>
      <c r="D241" s="47" t="s">
        <v>334</v>
      </c>
      <c r="E241" s="47" t="s">
        <v>1422</v>
      </c>
      <c r="F241" s="59"/>
      <c r="H241" s="111" t="s">
        <v>1418</v>
      </c>
      <c r="I241" s="47"/>
      <c r="J241" s="47"/>
    </row>
    <row r="242" spans="1:10" ht="24.95" customHeight="1" x14ac:dyDescent="0.25">
      <c r="A242" s="47">
        <v>117</v>
      </c>
      <c r="B242" s="47" t="s">
        <v>955</v>
      </c>
      <c r="C242" s="47" t="s">
        <v>327</v>
      </c>
      <c r="D242" s="47" t="s">
        <v>338</v>
      </c>
      <c r="E242" s="47" t="s">
        <v>1422</v>
      </c>
      <c r="F242" s="59"/>
      <c r="H242" s="111" t="s">
        <v>1418</v>
      </c>
      <c r="I242" s="47"/>
      <c r="J242" s="47"/>
    </row>
    <row r="243" spans="1:10" ht="24.95" customHeight="1" x14ac:dyDescent="0.25">
      <c r="A243" s="47">
        <v>118</v>
      </c>
      <c r="B243" s="47" t="s">
        <v>955</v>
      </c>
      <c r="C243" s="47" t="s">
        <v>327</v>
      </c>
      <c r="D243" s="47" t="s">
        <v>339</v>
      </c>
      <c r="E243" s="47" t="s">
        <v>1422</v>
      </c>
      <c r="F243" s="59"/>
      <c r="H243" s="111" t="s">
        <v>1418</v>
      </c>
      <c r="I243" s="47"/>
      <c r="J243" s="47"/>
    </row>
    <row r="244" spans="1:10" ht="24.95" customHeight="1" x14ac:dyDescent="0.25">
      <c r="A244" s="47">
        <v>119</v>
      </c>
      <c r="B244" s="47" t="s">
        <v>955</v>
      </c>
      <c r="C244" s="47" t="s">
        <v>327</v>
      </c>
      <c r="D244" s="47" t="s">
        <v>340</v>
      </c>
      <c r="E244" s="47" t="s">
        <v>1422</v>
      </c>
      <c r="F244" s="59"/>
      <c r="H244" s="111" t="s">
        <v>1418</v>
      </c>
      <c r="I244" s="47"/>
      <c r="J244" s="47"/>
    </row>
    <row r="245" spans="1:10" ht="24.95" customHeight="1" x14ac:dyDescent="0.25">
      <c r="A245" s="47">
        <v>120</v>
      </c>
      <c r="B245" s="47" t="s">
        <v>955</v>
      </c>
      <c r="C245" s="47" t="s">
        <v>327</v>
      </c>
      <c r="D245" s="47" t="s">
        <v>341</v>
      </c>
      <c r="E245" s="47" t="s">
        <v>1422</v>
      </c>
      <c r="F245" s="59"/>
      <c r="H245" s="111" t="s">
        <v>1418</v>
      </c>
      <c r="I245" s="47"/>
      <c r="J245" s="47"/>
    </row>
    <row r="246" spans="1:10" ht="24.95" customHeight="1" x14ac:dyDescent="0.25">
      <c r="A246" s="47">
        <v>121</v>
      </c>
      <c r="B246" s="47" t="s">
        <v>955</v>
      </c>
      <c r="C246" s="47" t="s">
        <v>327</v>
      </c>
      <c r="D246" s="47" t="s">
        <v>342</v>
      </c>
      <c r="E246" s="47" t="s">
        <v>1422</v>
      </c>
      <c r="F246" s="59"/>
      <c r="H246" s="111" t="s">
        <v>1418</v>
      </c>
      <c r="I246" s="47"/>
      <c r="J246" s="47"/>
    </row>
    <row r="247" spans="1:10" ht="24.95" customHeight="1" x14ac:dyDescent="0.25">
      <c r="A247" s="47">
        <v>122</v>
      </c>
      <c r="B247" s="47" t="s">
        <v>955</v>
      </c>
      <c r="C247" s="47" t="s">
        <v>327</v>
      </c>
      <c r="D247" s="47" t="s">
        <v>18</v>
      </c>
      <c r="E247" s="47" t="s">
        <v>1422</v>
      </c>
      <c r="F247" s="59"/>
      <c r="H247" s="111" t="s">
        <v>1418</v>
      </c>
      <c r="I247" s="47"/>
      <c r="J247" s="47"/>
    </row>
    <row r="248" spans="1:10" ht="24.95" customHeight="1" x14ac:dyDescent="0.25">
      <c r="A248" s="47">
        <v>123</v>
      </c>
      <c r="B248" s="47" t="s">
        <v>955</v>
      </c>
      <c r="C248" s="47" t="s">
        <v>327</v>
      </c>
      <c r="D248" s="47" t="s">
        <v>343</v>
      </c>
      <c r="E248" s="47" t="s">
        <v>1422</v>
      </c>
      <c r="F248" s="59"/>
      <c r="H248" s="111" t="s">
        <v>1418</v>
      </c>
      <c r="I248" s="47"/>
      <c r="J248" s="47"/>
    </row>
    <row r="249" spans="1:10" ht="24.95" customHeight="1" x14ac:dyDescent="0.25">
      <c r="A249" s="47">
        <v>103</v>
      </c>
      <c r="B249" s="47" t="s">
        <v>955</v>
      </c>
      <c r="C249" s="47" t="s">
        <v>324</v>
      </c>
      <c r="D249" s="47" t="s">
        <v>325</v>
      </c>
      <c r="E249" s="47" t="s">
        <v>1422</v>
      </c>
      <c r="F249" s="59"/>
      <c r="H249" s="111" t="s">
        <v>1418</v>
      </c>
      <c r="I249" s="47"/>
      <c r="J249" s="47"/>
    </row>
    <row r="250" spans="1:10" ht="24.95" customHeight="1" x14ac:dyDescent="0.25">
      <c r="A250" s="47">
        <v>104</v>
      </c>
      <c r="B250" s="47" t="s">
        <v>955</v>
      </c>
      <c r="C250" s="47" t="s">
        <v>324</v>
      </c>
      <c r="D250" s="47" t="s">
        <v>335</v>
      </c>
      <c r="E250" s="47" t="s">
        <v>1422</v>
      </c>
      <c r="F250" s="59"/>
      <c r="H250" s="111" t="s">
        <v>1418</v>
      </c>
      <c r="I250" s="47"/>
      <c r="J250" s="47"/>
    </row>
    <row r="251" spans="1:10" ht="24.95" customHeight="1" x14ac:dyDescent="0.25">
      <c r="A251" s="47">
        <v>934</v>
      </c>
      <c r="B251" s="47" t="s">
        <v>44</v>
      </c>
      <c r="C251" s="47" t="s">
        <v>66</v>
      </c>
      <c r="D251" s="47" t="s">
        <v>134</v>
      </c>
      <c r="E251" s="47" t="s">
        <v>330</v>
      </c>
      <c r="F251" s="47" t="s">
        <v>330</v>
      </c>
      <c r="G251" s="47" t="s">
        <v>978</v>
      </c>
      <c r="H251" s="47" t="s">
        <v>330</v>
      </c>
      <c r="I251" s="58"/>
      <c r="J251" s="47"/>
    </row>
    <row r="252" spans="1:10" ht="24.95" customHeight="1" x14ac:dyDescent="0.25">
      <c r="A252" s="47">
        <v>1010</v>
      </c>
      <c r="B252" s="47" t="s">
        <v>45</v>
      </c>
      <c r="C252" s="47" t="s">
        <v>69</v>
      </c>
      <c r="D252" s="47" t="s">
        <v>158</v>
      </c>
      <c r="E252" s="47" t="s">
        <v>330</v>
      </c>
      <c r="F252" s="47" t="s">
        <v>330</v>
      </c>
      <c r="G252" s="47" t="s">
        <v>978</v>
      </c>
      <c r="H252" s="47" t="s">
        <v>330</v>
      </c>
      <c r="I252" s="58"/>
      <c r="J252" s="47"/>
    </row>
    <row r="253" spans="1:10" ht="24.95" customHeight="1" x14ac:dyDescent="0.25">
      <c r="A253" s="47">
        <v>883</v>
      </c>
      <c r="B253" s="47" t="s">
        <v>44</v>
      </c>
      <c r="C253" s="47" t="s">
        <v>61</v>
      </c>
      <c r="D253" s="47" t="s">
        <v>119</v>
      </c>
      <c r="E253" s="47" t="s">
        <v>330</v>
      </c>
      <c r="F253" s="47" t="s">
        <v>330</v>
      </c>
      <c r="G253" s="47" t="s">
        <v>978</v>
      </c>
      <c r="H253" s="47" t="s">
        <v>330</v>
      </c>
      <c r="I253" s="58"/>
      <c r="J253" s="47"/>
    </row>
    <row r="254" spans="1:10" ht="24.95" customHeight="1" x14ac:dyDescent="0.25">
      <c r="A254" s="47">
        <v>890</v>
      </c>
      <c r="B254" s="47" t="s">
        <v>44</v>
      </c>
      <c r="C254" s="47" t="s">
        <v>61</v>
      </c>
      <c r="D254" s="47" t="s">
        <v>123</v>
      </c>
      <c r="E254" s="47" t="s">
        <v>330</v>
      </c>
      <c r="F254" s="47" t="s">
        <v>330</v>
      </c>
      <c r="G254" s="47" t="s">
        <v>1049</v>
      </c>
      <c r="H254" s="47" t="s">
        <v>330</v>
      </c>
      <c r="I254" s="58"/>
      <c r="J254" s="47"/>
    </row>
    <row r="255" spans="1:10" ht="24.95" customHeight="1" x14ac:dyDescent="0.25">
      <c r="A255" s="47">
        <v>1081</v>
      </c>
      <c r="B255" s="47" t="s">
        <v>45</v>
      </c>
      <c r="C255" s="47" t="s">
        <v>72</v>
      </c>
      <c r="D255" s="47" t="s">
        <v>170</v>
      </c>
      <c r="E255" s="47" t="s">
        <v>330</v>
      </c>
      <c r="F255" s="59" t="s">
        <v>330</v>
      </c>
      <c r="G255" s="47" t="s">
        <v>978</v>
      </c>
      <c r="H255" s="47" t="s">
        <v>330</v>
      </c>
      <c r="I255" s="58"/>
      <c r="J255" s="47"/>
    </row>
    <row r="256" spans="1:10" ht="24.95" customHeight="1" x14ac:dyDescent="0.25">
      <c r="A256" s="47">
        <v>1011</v>
      </c>
      <c r="B256" s="47" t="s">
        <v>45</v>
      </c>
      <c r="C256" s="47" t="s">
        <v>69</v>
      </c>
      <c r="D256" s="47" t="s">
        <v>159</v>
      </c>
      <c r="E256" s="47" t="s">
        <v>330</v>
      </c>
      <c r="F256" s="59" t="s">
        <v>330</v>
      </c>
      <c r="G256" s="47" t="s">
        <v>978</v>
      </c>
      <c r="H256" s="47" t="s">
        <v>330</v>
      </c>
      <c r="I256" s="58"/>
      <c r="J256" s="47"/>
    </row>
    <row r="257" spans="1:10" ht="24.95" customHeight="1" x14ac:dyDescent="0.25">
      <c r="A257" s="47">
        <v>982</v>
      </c>
      <c r="B257" s="47" t="s">
        <v>45</v>
      </c>
      <c r="C257" s="47" t="s">
        <v>68</v>
      </c>
      <c r="D257" s="47" t="s">
        <v>146</v>
      </c>
      <c r="E257" s="47" t="s">
        <v>330</v>
      </c>
      <c r="F257" s="59" t="s">
        <v>330</v>
      </c>
      <c r="G257" s="47" t="s">
        <v>1049</v>
      </c>
      <c r="H257" s="47" t="s">
        <v>330</v>
      </c>
      <c r="I257" s="58"/>
      <c r="J257" s="47"/>
    </row>
    <row r="258" spans="1:10" ht="24.95" customHeight="1" x14ac:dyDescent="0.25">
      <c r="A258" s="50">
        <v>2096</v>
      </c>
      <c r="B258" s="50" t="s">
        <v>801</v>
      </c>
      <c r="C258" s="47" t="s">
        <v>805</v>
      </c>
      <c r="D258" s="51" t="s">
        <v>897</v>
      </c>
      <c r="E258" s="47" t="s">
        <v>330</v>
      </c>
      <c r="F258" s="59" t="s">
        <v>330</v>
      </c>
      <c r="G258" s="47" t="s">
        <v>978</v>
      </c>
      <c r="H258" s="47" t="s">
        <v>330</v>
      </c>
      <c r="I258" s="59"/>
      <c r="J258" s="47"/>
    </row>
    <row r="259" spans="1:10" ht="24.95" customHeight="1" x14ac:dyDescent="0.25">
      <c r="A259" s="50">
        <v>2099</v>
      </c>
      <c r="B259" s="50" t="s">
        <v>801</v>
      </c>
      <c r="C259" s="47" t="s">
        <v>805</v>
      </c>
      <c r="D259" s="51" t="s">
        <v>900</v>
      </c>
      <c r="E259" s="47" t="s">
        <v>330</v>
      </c>
      <c r="F259" s="59" t="s">
        <v>330</v>
      </c>
      <c r="G259" s="47" t="s">
        <v>978</v>
      </c>
      <c r="H259" s="47" t="s">
        <v>330</v>
      </c>
      <c r="I259" s="59"/>
      <c r="J259" s="47"/>
    </row>
    <row r="260" spans="1:10" ht="24.95" customHeight="1" x14ac:dyDescent="0.25">
      <c r="A260" s="47">
        <v>833</v>
      </c>
      <c r="B260" s="47" t="s">
        <v>44</v>
      </c>
      <c r="C260" s="47" t="s">
        <v>57</v>
      </c>
      <c r="D260" s="47" t="s">
        <v>107</v>
      </c>
      <c r="E260" s="47" t="s">
        <v>330</v>
      </c>
      <c r="F260" s="47" t="s">
        <v>330</v>
      </c>
      <c r="G260" s="47" t="s">
        <v>978</v>
      </c>
      <c r="H260" s="47" t="s">
        <v>330</v>
      </c>
      <c r="I260" s="58"/>
      <c r="J260" s="47"/>
    </row>
    <row r="261" spans="1:10" ht="24.95" customHeight="1" x14ac:dyDescent="0.25">
      <c r="A261" s="47">
        <v>834</v>
      </c>
      <c r="B261" s="47" t="s">
        <v>44</v>
      </c>
      <c r="C261" s="47" t="s">
        <v>57</v>
      </c>
      <c r="D261" s="47" t="s">
        <v>108</v>
      </c>
      <c r="E261" s="47" t="s">
        <v>330</v>
      </c>
      <c r="F261" s="47" t="s">
        <v>330</v>
      </c>
      <c r="G261" s="47" t="s">
        <v>978</v>
      </c>
      <c r="H261" s="47" t="s">
        <v>330</v>
      </c>
      <c r="I261" s="58"/>
      <c r="J261" s="47"/>
    </row>
    <row r="262" spans="1:10" ht="24.95" customHeight="1" x14ac:dyDescent="0.25">
      <c r="A262" s="47">
        <v>841</v>
      </c>
      <c r="B262" s="47" t="s">
        <v>44</v>
      </c>
      <c r="C262" s="47" t="s">
        <v>58</v>
      </c>
      <c r="D262" s="47" t="s">
        <v>109</v>
      </c>
      <c r="E262" s="47" t="s">
        <v>330</v>
      </c>
      <c r="F262" s="47" t="s">
        <v>330</v>
      </c>
      <c r="G262" s="47" t="s">
        <v>978</v>
      </c>
      <c r="H262" s="47" t="s">
        <v>330</v>
      </c>
      <c r="I262" s="58"/>
      <c r="J262" s="47"/>
    </row>
    <row r="263" spans="1:10" ht="24.95" customHeight="1" x14ac:dyDescent="0.25">
      <c r="A263" s="47">
        <v>842</v>
      </c>
      <c r="B263" s="47" t="s">
        <v>44</v>
      </c>
      <c r="C263" s="47" t="s">
        <v>58</v>
      </c>
      <c r="D263" s="47" t="s">
        <v>110</v>
      </c>
      <c r="E263" s="47" t="s">
        <v>330</v>
      </c>
      <c r="F263" s="47" t="s">
        <v>330</v>
      </c>
      <c r="G263" s="47" t="s">
        <v>978</v>
      </c>
      <c r="H263" s="47" t="s">
        <v>330</v>
      </c>
      <c r="I263" s="58"/>
      <c r="J263" s="47"/>
    </row>
    <row r="264" spans="1:10" ht="24.95" customHeight="1" x14ac:dyDescent="0.25">
      <c r="A264" s="47">
        <v>843</v>
      </c>
      <c r="B264" s="47" t="s">
        <v>44</v>
      </c>
      <c r="C264" s="47" t="s">
        <v>58</v>
      </c>
      <c r="D264" s="47" t="s">
        <v>111</v>
      </c>
      <c r="E264" s="47" t="s">
        <v>330</v>
      </c>
      <c r="F264" s="47" t="s">
        <v>330</v>
      </c>
      <c r="G264" s="47" t="s">
        <v>978</v>
      </c>
      <c r="H264" s="47" t="s">
        <v>330</v>
      </c>
      <c r="I264" s="58"/>
      <c r="J264" s="47"/>
    </row>
    <row r="265" spans="1:10" ht="24.95" customHeight="1" x14ac:dyDescent="0.25">
      <c r="A265" s="47">
        <v>954</v>
      </c>
      <c r="B265" s="47" t="s">
        <v>44</v>
      </c>
      <c r="C265" s="47" t="s">
        <v>67</v>
      </c>
      <c r="D265" s="47" t="s">
        <v>135</v>
      </c>
      <c r="E265" s="47" t="s">
        <v>330</v>
      </c>
      <c r="F265" s="47" t="s">
        <v>330</v>
      </c>
      <c r="G265" s="47" t="s">
        <v>978</v>
      </c>
      <c r="H265" s="47" t="s">
        <v>330</v>
      </c>
      <c r="I265" s="58"/>
      <c r="J265" s="47"/>
    </row>
    <row r="266" spans="1:10" ht="24.95" customHeight="1" x14ac:dyDescent="0.25">
      <c r="A266" s="47">
        <v>955</v>
      </c>
      <c r="B266" s="47" t="s">
        <v>44</v>
      </c>
      <c r="C266" s="47" t="s">
        <v>67</v>
      </c>
      <c r="D266" s="47" t="s">
        <v>136</v>
      </c>
      <c r="E266" s="47" t="s">
        <v>330</v>
      </c>
      <c r="F266" s="47" t="s">
        <v>330</v>
      </c>
      <c r="G266" s="47" t="s">
        <v>978</v>
      </c>
      <c r="H266" s="47" t="s">
        <v>330</v>
      </c>
      <c r="I266" s="58"/>
      <c r="J266" s="47"/>
    </row>
    <row r="267" spans="1:10" ht="24.95" customHeight="1" x14ac:dyDescent="0.25">
      <c r="A267" s="47">
        <v>956</v>
      </c>
      <c r="B267" s="47" t="s">
        <v>44</v>
      </c>
      <c r="C267" s="47" t="s">
        <v>67</v>
      </c>
      <c r="D267" s="47" t="s">
        <v>137</v>
      </c>
      <c r="E267" s="47" t="s">
        <v>330</v>
      </c>
      <c r="F267" s="47" t="s">
        <v>330</v>
      </c>
      <c r="G267" s="47" t="s">
        <v>978</v>
      </c>
      <c r="H267" s="47" t="s">
        <v>330</v>
      </c>
      <c r="I267" s="58"/>
      <c r="J267" s="47"/>
    </row>
    <row r="268" spans="1:10" ht="24.95" customHeight="1" x14ac:dyDescent="0.25">
      <c r="A268" s="47">
        <v>957</v>
      </c>
      <c r="B268" s="47" t="s">
        <v>44</v>
      </c>
      <c r="C268" s="47" t="s">
        <v>67</v>
      </c>
      <c r="D268" s="47" t="s">
        <v>138</v>
      </c>
      <c r="E268" s="47" t="s">
        <v>330</v>
      </c>
      <c r="F268" s="47" t="s">
        <v>330</v>
      </c>
      <c r="G268" s="47" t="s">
        <v>978</v>
      </c>
      <c r="H268" s="47" t="s">
        <v>330</v>
      </c>
      <c r="I268" s="58"/>
      <c r="J268" s="47"/>
    </row>
    <row r="269" spans="1:10" ht="24.95" customHeight="1" x14ac:dyDescent="0.25">
      <c r="A269" s="47">
        <v>958</v>
      </c>
      <c r="B269" s="47" t="s">
        <v>44</v>
      </c>
      <c r="C269" s="47" t="s">
        <v>67</v>
      </c>
      <c r="D269" s="47" t="s">
        <v>139</v>
      </c>
      <c r="E269" s="47" t="s">
        <v>330</v>
      </c>
      <c r="F269" s="47" t="s">
        <v>330</v>
      </c>
      <c r="G269" s="47" t="s">
        <v>978</v>
      </c>
      <c r="H269" s="47" t="s">
        <v>330</v>
      </c>
      <c r="I269" s="58"/>
      <c r="J269" s="47"/>
    </row>
    <row r="270" spans="1:10" ht="24.95" customHeight="1" x14ac:dyDescent="0.25">
      <c r="A270" s="47">
        <v>718</v>
      </c>
      <c r="B270" s="47" t="s">
        <v>302</v>
      </c>
      <c r="C270" s="47" t="s">
        <v>54</v>
      </c>
      <c r="D270" s="47" t="s">
        <v>101</v>
      </c>
      <c r="E270" s="47" t="s">
        <v>330</v>
      </c>
      <c r="F270" s="47" t="s">
        <v>330</v>
      </c>
      <c r="G270" s="47" t="s">
        <v>978</v>
      </c>
      <c r="H270" s="47" t="s">
        <v>330</v>
      </c>
      <c r="I270" s="58"/>
      <c r="J270" s="47"/>
    </row>
    <row r="271" spans="1:10" ht="24.95" customHeight="1" x14ac:dyDescent="0.25">
      <c r="A271" s="47">
        <v>719</v>
      </c>
      <c r="B271" s="47" t="s">
        <v>302</v>
      </c>
      <c r="C271" s="47" t="s">
        <v>54</v>
      </c>
      <c r="D271" s="47" t="s">
        <v>102</v>
      </c>
      <c r="E271" s="47" t="s">
        <v>330</v>
      </c>
      <c r="F271" s="47" t="s">
        <v>330</v>
      </c>
      <c r="G271" s="47" t="s">
        <v>978</v>
      </c>
      <c r="H271" s="47" t="s">
        <v>330</v>
      </c>
      <c r="I271" s="58"/>
      <c r="J271" s="47"/>
    </row>
    <row r="272" spans="1:10" ht="24.95" customHeight="1" x14ac:dyDescent="0.25">
      <c r="A272" s="47">
        <v>720</v>
      </c>
      <c r="B272" s="47" t="s">
        <v>302</v>
      </c>
      <c r="C272" s="47" t="s">
        <v>54</v>
      </c>
      <c r="D272" s="47" t="s">
        <v>103</v>
      </c>
      <c r="E272" s="47" t="s">
        <v>330</v>
      </c>
      <c r="F272" s="47" t="s">
        <v>330</v>
      </c>
      <c r="G272" s="47" t="s">
        <v>978</v>
      </c>
      <c r="H272" s="47" t="s">
        <v>330</v>
      </c>
      <c r="I272" s="58"/>
      <c r="J272" s="47"/>
    </row>
    <row r="273" spans="1:10" ht="24.95" customHeight="1" x14ac:dyDescent="0.25">
      <c r="A273" s="47">
        <v>721</v>
      </c>
      <c r="B273" s="47" t="s">
        <v>302</v>
      </c>
      <c r="C273" s="47" t="s">
        <v>54</v>
      </c>
      <c r="D273" s="47" t="s">
        <v>104</v>
      </c>
      <c r="E273" s="47" t="s">
        <v>330</v>
      </c>
      <c r="F273" s="47" t="s">
        <v>330</v>
      </c>
      <c r="G273" s="47" t="s">
        <v>978</v>
      </c>
      <c r="H273" s="47" t="s">
        <v>330</v>
      </c>
      <c r="I273" s="58"/>
      <c r="J273" s="47"/>
    </row>
    <row r="274" spans="1:10" ht="24.95" customHeight="1" x14ac:dyDescent="0.25">
      <c r="A274" s="47">
        <v>722</v>
      </c>
      <c r="B274" s="47" t="s">
        <v>302</v>
      </c>
      <c r="C274" s="47" t="s">
        <v>54</v>
      </c>
      <c r="D274" s="47" t="s">
        <v>105</v>
      </c>
      <c r="E274" s="47" t="s">
        <v>330</v>
      </c>
      <c r="F274" s="47" t="s">
        <v>330</v>
      </c>
      <c r="G274" s="47" t="s">
        <v>978</v>
      </c>
      <c r="H274" s="47" t="s">
        <v>330</v>
      </c>
      <c r="I274" s="58"/>
      <c r="J274" s="47"/>
    </row>
    <row r="275" spans="1:10" ht="24.95" customHeight="1" x14ac:dyDescent="0.25">
      <c r="A275" s="47">
        <v>723</v>
      </c>
      <c r="B275" s="47" t="s">
        <v>302</v>
      </c>
      <c r="C275" s="47" t="s">
        <v>54</v>
      </c>
      <c r="D275" s="47" t="s">
        <v>106</v>
      </c>
      <c r="E275" s="47" t="s">
        <v>330</v>
      </c>
      <c r="F275" s="47" t="s">
        <v>330</v>
      </c>
      <c r="G275" s="47" t="s">
        <v>978</v>
      </c>
      <c r="H275" s="47" t="s">
        <v>330</v>
      </c>
      <c r="I275" s="58"/>
      <c r="J275" s="47"/>
    </row>
    <row r="276" spans="1:10" ht="24.95" customHeight="1" x14ac:dyDescent="0.25">
      <c r="A276" s="47">
        <v>1232</v>
      </c>
      <c r="B276" s="47" t="s">
        <v>303</v>
      </c>
      <c r="C276" s="47" t="s">
        <v>288</v>
      </c>
      <c r="D276" s="47" t="s">
        <v>219</v>
      </c>
      <c r="E276" s="47" t="s">
        <v>330</v>
      </c>
      <c r="F276" s="47" t="s">
        <v>330</v>
      </c>
      <c r="G276" s="47" t="s">
        <v>978</v>
      </c>
      <c r="H276" s="47" t="s">
        <v>330</v>
      </c>
      <c r="I276" s="58"/>
      <c r="J276" s="47"/>
    </row>
    <row r="277" spans="1:10" ht="24.95" customHeight="1" x14ac:dyDescent="0.25">
      <c r="A277" s="47">
        <v>1233</v>
      </c>
      <c r="B277" s="47" t="s">
        <v>303</v>
      </c>
      <c r="C277" s="47" t="s">
        <v>288</v>
      </c>
      <c r="D277" s="47" t="s">
        <v>220</v>
      </c>
      <c r="E277" s="47" t="s">
        <v>330</v>
      </c>
      <c r="F277" s="47" t="s">
        <v>330</v>
      </c>
      <c r="G277" s="47" t="s">
        <v>978</v>
      </c>
      <c r="H277" s="47" t="s">
        <v>330</v>
      </c>
      <c r="I277" s="58"/>
      <c r="J277" s="47"/>
    </row>
    <row r="278" spans="1:10" ht="24.95" customHeight="1" x14ac:dyDescent="0.25">
      <c r="A278" s="47">
        <v>1234</v>
      </c>
      <c r="B278" s="47" t="s">
        <v>303</v>
      </c>
      <c r="C278" s="47" t="s">
        <v>288</v>
      </c>
      <c r="D278" s="47" t="s">
        <v>221</v>
      </c>
      <c r="E278" s="47" t="s">
        <v>330</v>
      </c>
      <c r="F278" s="47" t="s">
        <v>330</v>
      </c>
      <c r="G278" s="47" t="s">
        <v>978</v>
      </c>
      <c r="H278" s="47" t="s">
        <v>330</v>
      </c>
      <c r="I278" s="58"/>
      <c r="J278" s="47"/>
    </row>
    <row r="279" spans="1:10" ht="24.95" customHeight="1" x14ac:dyDescent="0.25">
      <c r="A279" s="47">
        <v>1235</v>
      </c>
      <c r="B279" s="47" t="s">
        <v>303</v>
      </c>
      <c r="C279" s="47" t="s">
        <v>288</v>
      </c>
      <c r="D279" s="47" t="s">
        <v>222</v>
      </c>
      <c r="E279" s="47" t="s">
        <v>330</v>
      </c>
      <c r="F279" s="47" t="s">
        <v>330</v>
      </c>
      <c r="G279" s="47" t="s">
        <v>978</v>
      </c>
      <c r="H279" s="47" t="s">
        <v>330</v>
      </c>
      <c r="I279" s="58"/>
      <c r="J279" s="47"/>
    </row>
    <row r="280" spans="1:10" ht="24.95" customHeight="1" x14ac:dyDescent="0.25">
      <c r="A280" s="47">
        <v>1117</v>
      </c>
      <c r="B280" s="47" t="s">
        <v>303</v>
      </c>
      <c r="C280" s="47" t="s">
        <v>279</v>
      </c>
      <c r="D280" s="47" t="s">
        <v>177</v>
      </c>
      <c r="E280" s="47" t="s">
        <v>330</v>
      </c>
      <c r="F280" s="47" t="s">
        <v>330</v>
      </c>
      <c r="G280" s="47" t="s">
        <v>978</v>
      </c>
      <c r="H280" s="47" t="s">
        <v>330</v>
      </c>
      <c r="I280" s="58"/>
      <c r="J280" s="47"/>
    </row>
    <row r="281" spans="1:10" ht="24.95" customHeight="1" x14ac:dyDescent="0.25">
      <c r="A281" s="47">
        <v>1118</v>
      </c>
      <c r="B281" s="47" t="s">
        <v>303</v>
      </c>
      <c r="C281" s="47" t="s">
        <v>279</v>
      </c>
      <c r="D281" s="47" t="s">
        <v>178</v>
      </c>
      <c r="E281" s="47" t="s">
        <v>330</v>
      </c>
      <c r="F281" s="47" t="s">
        <v>330</v>
      </c>
      <c r="G281" s="47" t="s">
        <v>978</v>
      </c>
      <c r="H281" s="47" t="s">
        <v>330</v>
      </c>
      <c r="I281" s="58"/>
      <c r="J281" s="47"/>
    </row>
    <row r="282" spans="1:10" ht="24.95" customHeight="1" x14ac:dyDescent="0.25">
      <c r="A282" s="47">
        <v>1119</v>
      </c>
      <c r="B282" s="47" t="s">
        <v>303</v>
      </c>
      <c r="C282" s="47" t="s">
        <v>279</v>
      </c>
      <c r="D282" s="47" t="s">
        <v>179</v>
      </c>
      <c r="E282" s="47" t="s">
        <v>330</v>
      </c>
      <c r="F282" s="47" t="s">
        <v>330</v>
      </c>
      <c r="G282" s="47" t="s">
        <v>978</v>
      </c>
      <c r="H282" s="47" t="s">
        <v>330</v>
      </c>
      <c r="I282" s="58"/>
      <c r="J282" s="47"/>
    </row>
    <row r="283" spans="1:10" ht="24.95" customHeight="1" x14ac:dyDescent="0.25">
      <c r="A283" s="47">
        <v>1120</v>
      </c>
      <c r="B283" s="47" t="s">
        <v>303</v>
      </c>
      <c r="C283" s="47" t="s">
        <v>279</v>
      </c>
      <c r="D283" s="47" t="s">
        <v>180</v>
      </c>
      <c r="E283" s="47" t="s">
        <v>330</v>
      </c>
      <c r="F283" s="47" t="s">
        <v>330</v>
      </c>
      <c r="G283" s="47" t="s">
        <v>978</v>
      </c>
      <c r="H283" s="47" t="s">
        <v>330</v>
      </c>
      <c r="I283" s="58"/>
      <c r="J283" s="47"/>
    </row>
    <row r="284" spans="1:10" ht="24.95" customHeight="1" x14ac:dyDescent="0.25">
      <c r="A284" s="47">
        <v>1169</v>
      </c>
      <c r="B284" s="47" t="s">
        <v>303</v>
      </c>
      <c r="C284" s="47" t="s">
        <v>284</v>
      </c>
      <c r="D284" s="47" t="s">
        <v>193</v>
      </c>
      <c r="E284" s="47" t="s">
        <v>330</v>
      </c>
      <c r="F284" s="47" t="s">
        <v>330</v>
      </c>
      <c r="G284" s="47" t="s">
        <v>978</v>
      </c>
      <c r="H284" s="47" t="s">
        <v>330</v>
      </c>
      <c r="I284" s="58"/>
      <c r="J284" s="47"/>
    </row>
    <row r="285" spans="1:10" ht="24.95" customHeight="1" x14ac:dyDescent="0.25">
      <c r="A285" s="47">
        <v>1170</v>
      </c>
      <c r="B285" s="47" t="s">
        <v>303</v>
      </c>
      <c r="C285" s="47" t="s">
        <v>284</v>
      </c>
      <c r="D285" s="47" t="s">
        <v>194</v>
      </c>
      <c r="E285" s="47" t="s">
        <v>330</v>
      </c>
      <c r="F285" s="47" t="s">
        <v>330</v>
      </c>
      <c r="G285" s="47" t="s">
        <v>978</v>
      </c>
      <c r="H285" s="47" t="s">
        <v>330</v>
      </c>
      <c r="I285" s="58"/>
      <c r="J285" s="47"/>
    </row>
    <row r="286" spans="1:10" ht="24.95" customHeight="1" x14ac:dyDescent="0.25">
      <c r="A286" s="47">
        <v>1171</v>
      </c>
      <c r="B286" s="47" t="s">
        <v>303</v>
      </c>
      <c r="C286" s="47" t="s">
        <v>284</v>
      </c>
      <c r="D286" s="47" t="s">
        <v>195</v>
      </c>
      <c r="E286" s="47" t="s">
        <v>330</v>
      </c>
      <c r="F286" s="47" t="s">
        <v>330</v>
      </c>
      <c r="G286" s="47" t="s">
        <v>978</v>
      </c>
      <c r="H286" s="47" t="s">
        <v>330</v>
      </c>
      <c r="I286" s="58"/>
      <c r="J286" s="47"/>
    </row>
    <row r="287" spans="1:10" ht="24.95" customHeight="1" x14ac:dyDescent="0.25">
      <c r="A287" s="47">
        <v>1172</v>
      </c>
      <c r="B287" s="47" t="s">
        <v>303</v>
      </c>
      <c r="C287" s="47" t="s">
        <v>284</v>
      </c>
      <c r="D287" s="47" t="s">
        <v>196</v>
      </c>
      <c r="E287" s="47" t="s">
        <v>330</v>
      </c>
      <c r="F287" s="47" t="s">
        <v>330</v>
      </c>
      <c r="G287" s="47" t="s">
        <v>978</v>
      </c>
      <c r="H287" s="47" t="s">
        <v>330</v>
      </c>
      <c r="I287" s="58"/>
      <c r="J287" s="47"/>
    </row>
    <row r="288" spans="1:10" ht="24.95" customHeight="1" x14ac:dyDescent="0.25">
      <c r="A288" s="47">
        <v>1173</v>
      </c>
      <c r="B288" s="47" t="s">
        <v>303</v>
      </c>
      <c r="C288" s="47" t="s">
        <v>284</v>
      </c>
      <c r="D288" s="47" t="s">
        <v>197</v>
      </c>
      <c r="E288" s="47" t="s">
        <v>330</v>
      </c>
      <c r="F288" s="47" t="s">
        <v>330</v>
      </c>
      <c r="G288" s="47" t="s">
        <v>978</v>
      </c>
      <c r="H288" s="47" t="s">
        <v>330</v>
      </c>
      <c r="I288" s="58"/>
      <c r="J288" s="47"/>
    </row>
    <row r="289" spans="1:10" ht="24.95" customHeight="1" x14ac:dyDescent="0.25">
      <c r="A289" s="47">
        <v>1253</v>
      </c>
      <c r="B289" s="47" t="s">
        <v>303</v>
      </c>
      <c r="C289" s="47" t="s">
        <v>290</v>
      </c>
      <c r="D289" s="47" t="s">
        <v>227</v>
      </c>
      <c r="E289" s="47" t="s">
        <v>330</v>
      </c>
      <c r="F289" s="47" t="s">
        <v>330</v>
      </c>
      <c r="G289" s="47" t="s">
        <v>978</v>
      </c>
      <c r="H289" s="47" t="s">
        <v>330</v>
      </c>
      <c r="I289" s="58"/>
      <c r="J289" s="47"/>
    </row>
    <row r="290" spans="1:10" ht="24.95" customHeight="1" x14ac:dyDescent="0.25">
      <c r="A290" s="47">
        <v>1254</v>
      </c>
      <c r="B290" s="47" t="s">
        <v>303</v>
      </c>
      <c r="C290" s="47" t="s">
        <v>290</v>
      </c>
      <c r="D290" s="47" t="s">
        <v>228</v>
      </c>
      <c r="E290" s="47" t="s">
        <v>330</v>
      </c>
      <c r="F290" s="47" t="s">
        <v>330</v>
      </c>
      <c r="G290" s="47" t="s">
        <v>978</v>
      </c>
      <c r="H290" s="47" t="s">
        <v>330</v>
      </c>
      <c r="I290" s="58"/>
      <c r="J290" s="47"/>
    </row>
    <row r="291" spans="1:10" ht="24.95" customHeight="1" x14ac:dyDescent="0.25">
      <c r="A291" s="47">
        <v>1255</v>
      </c>
      <c r="B291" s="47" t="s">
        <v>303</v>
      </c>
      <c r="C291" s="47" t="s">
        <v>290</v>
      </c>
      <c r="D291" s="47" t="s">
        <v>229</v>
      </c>
      <c r="E291" s="47" t="s">
        <v>330</v>
      </c>
      <c r="F291" s="47" t="s">
        <v>330</v>
      </c>
      <c r="G291" s="47" t="s">
        <v>978</v>
      </c>
      <c r="H291" s="47" t="s">
        <v>330</v>
      </c>
      <c r="I291" s="58"/>
      <c r="J291" s="47"/>
    </row>
    <row r="292" spans="1:10" ht="24.95" customHeight="1" x14ac:dyDescent="0.25">
      <c r="A292" s="47">
        <v>1256</v>
      </c>
      <c r="B292" s="47" t="s">
        <v>303</v>
      </c>
      <c r="C292" s="47" t="s">
        <v>290</v>
      </c>
      <c r="D292" s="47" t="s">
        <v>230</v>
      </c>
      <c r="E292" s="47" t="s">
        <v>330</v>
      </c>
      <c r="F292" s="47" t="s">
        <v>330</v>
      </c>
      <c r="G292" s="47" t="s">
        <v>978</v>
      </c>
      <c r="H292" s="47" t="s">
        <v>330</v>
      </c>
      <c r="I292" s="58"/>
      <c r="J292" s="47"/>
    </row>
    <row r="293" spans="1:10" ht="24.95" customHeight="1" x14ac:dyDescent="0.25">
      <c r="A293" s="47">
        <v>1257</v>
      </c>
      <c r="B293" s="47" t="s">
        <v>303</v>
      </c>
      <c r="C293" s="47" t="s">
        <v>290</v>
      </c>
      <c r="D293" s="47" t="s">
        <v>231</v>
      </c>
      <c r="E293" s="47" t="s">
        <v>330</v>
      </c>
      <c r="F293" s="47" t="s">
        <v>330</v>
      </c>
      <c r="G293" s="47" t="s">
        <v>978</v>
      </c>
      <c r="H293" s="47" t="s">
        <v>330</v>
      </c>
      <c r="I293" s="58"/>
      <c r="J293" s="47"/>
    </row>
    <row r="294" spans="1:10" ht="24.95" customHeight="1" x14ac:dyDescent="0.25">
      <c r="A294" s="47">
        <v>1258</v>
      </c>
      <c r="B294" s="47" t="s">
        <v>303</v>
      </c>
      <c r="C294" s="47" t="s">
        <v>290</v>
      </c>
      <c r="D294" s="47" t="s">
        <v>390</v>
      </c>
      <c r="E294" s="47" t="s">
        <v>330</v>
      </c>
      <c r="F294" s="47" t="s">
        <v>330</v>
      </c>
      <c r="G294" s="47" t="s">
        <v>978</v>
      </c>
      <c r="H294" s="47" t="s">
        <v>330</v>
      </c>
      <c r="I294" s="58"/>
      <c r="J294" s="47"/>
    </row>
    <row r="295" spans="1:10" ht="24.95" customHeight="1" x14ac:dyDescent="0.25">
      <c r="A295" s="47">
        <v>1259</v>
      </c>
      <c r="B295" s="47" t="s">
        <v>303</v>
      </c>
      <c r="C295" s="47" t="s">
        <v>290</v>
      </c>
      <c r="D295" s="47" t="s">
        <v>232</v>
      </c>
      <c r="E295" s="47" t="s">
        <v>330</v>
      </c>
      <c r="F295" s="47" t="s">
        <v>330</v>
      </c>
      <c r="G295" s="47" t="s">
        <v>978</v>
      </c>
      <c r="H295" s="47" t="s">
        <v>330</v>
      </c>
      <c r="I295" s="58"/>
      <c r="J295" s="47"/>
    </row>
    <row r="296" spans="1:10" ht="24.95" customHeight="1" x14ac:dyDescent="0.25">
      <c r="A296" s="47">
        <v>1260</v>
      </c>
      <c r="B296" s="47" t="s">
        <v>303</v>
      </c>
      <c r="C296" s="47" t="s">
        <v>290</v>
      </c>
      <c r="D296" s="47" t="s">
        <v>227</v>
      </c>
      <c r="E296" s="47" t="s">
        <v>330</v>
      </c>
      <c r="F296" s="47" t="s">
        <v>330</v>
      </c>
      <c r="G296" s="47" t="s">
        <v>978</v>
      </c>
      <c r="H296" s="47" t="s">
        <v>330</v>
      </c>
      <c r="I296" s="58"/>
      <c r="J296" s="47"/>
    </row>
    <row r="297" spans="1:10" ht="24.95" customHeight="1" x14ac:dyDescent="0.25">
      <c r="A297" s="47">
        <v>1261</v>
      </c>
      <c r="B297" s="47" t="s">
        <v>303</v>
      </c>
      <c r="C297" s="47" t="s">
        <v>290</v>
      </c>
      <c r="D297" s="47" t="s">
        <v>228</v>
      </c>
      <c r="E297" s="47" t="s">
        <v>330</v>
      </c>
      <c r="F297" s="47" t="s">
        <v>330</v>
      </c>
      <c r="G297" s="47" t="s">
        <v>978</v>
      </c>
      <c r="H297" s="47" t="s">
        <v>330</v>
      </c>
      <c r="I297" s="58"/>
      <c r="J297" s="47"/>
    </row>
    <row r="298" spans="1:10" ht="24.95" customHeight="1" x14ac:dyDescent="0.25">
      <c r="A298" s="47">
        <v>1262</v>
      </c>
      <c r="B298" s="47" t="s">
        <v>303</v>
      </c>
      <c r="C298" s="47" t="s">
        <v>290</v>
      </c>
      <c r="D298" s="47" t="s">
        <v>229</v>
      </c>
      <c r="E298" s="47" t="s">
        <v>330</v>
      </c>
      <c r="F298" s="47" t="s">
        <v>330</v>
      </c>
      <c r="G298" s="47" t="s">
        <v>978</v>
      </c>
      <c r="H298" s="47" t="s">
        <v>330</v>
      </c>
      <c r="I298" s="58"/>
      <c r="J298" s="47"/>
    </row>
    <row r="299" spans="1:10" ht="24.95" customHeight="1" x14ac:dyDescent="0.25">
      <c r="A299" s="47">
        <v>1263</v>
      </c>
      <c r="B299" s="47" t="s">
        <v>303</v>
      </c>
      <c r="C299" s="47" t="s">
        <v>290</v>
      </c>
      <c r="D299" s="47" t="s">
        <v>230</v>
      </c>
      <c r="E299" s="47" t="s">
        <v>330</v>
      </c>
      <c r="F299" s="47" t="s">
        <v>330</v>
      </c>
      <c r="G299" s="47" t="s">
        <v>978</v>
      </c>
      <c r="H299" s="47" t="s">
        <v>330</v>
      </c>
      <c r="I299" s="58"/>
      <c r="J299" s="47"/>
    </row>
    <row r="300" spans="1:10" ht="24.95" customHeight="1" x14ac:dyDescent="0.25">
      <c r="A300" s="47">
        <v>1264</v>
      </c>
      <c r="B300" s="47" t="s">
        <v>303</v>
      </c>
      <c r="C300" s="47" t="s">
        <v>290</v>
      </c>
      <c r="D300" s="47" t="s">
        <v>231</v>
      </c>
      <c r="E300" s="47" t="s">
        <v>330</v>
      </c>
      <c r="F300" s="47" t="s">
        <v>330</v>
      </c>
      <c r="G300" s="47" t="s">
        <v>978</v>
      </c>
      <c r="H300" s="47" t="s">
        <v>330</v>
      </c>
      <c r="I300" s="58"/>
      <c r="J300" s="47"/>
    </row>
    <row r="301" spans="1:10" ht="24.95" customHeight="1" x14ac:dyDescent="0.25">
      <c r="A301" s="47">
        <v>1265</v>
      </c>
      <c r="B301" s="47" t="s">
        <v>303</v>
      </c>
      <c r="C301" s="47" t="s">
        <v>290</v>
      </c>
      <c r="D301" s="47" t="s">
        <v>390</v>
      </c>
      <c r="E301" s="47" t="s">
        <v>330</v>
      </c>
      <c r="F301" s="47" t="s">
        <v>330</v>
      </c>
      <c r="G301" s="47" t="s">
        <v>978</v>
      </c>
      <c r="H301" s="47" t="s">
        <v>330</v>
      </c>
      <c r="I301" s="58"/>
      <c r="J301" s="47"/>
    </row>
    <row r="302" spans="1:10" ht="24.95" customHeight="1" x14ac:dyDescent="0.25">
      <c r="A302" s="47">
        <v>1266</v>
      </c>
      <c r="B302" s="47" t="s">
        <v>303</v>
      </c>
      <c r="C302" s="47" t="s">
        <v>290</v>
      </c>
      <c r="D302" s="47" t="s">
        <v>232</v>
      </c>
      <c r="E302" s="47" t="s">
        <v>330</v>
      </c>
      <c r="F302" s="47" t="s">
        <v>330</v>
      </c>
      <c r="G302" s="47" t="s">
        <v>978</v>
      </c>
      <c r="H302" s="47" t="s">
        <v>330</v>
      </c>
      <c r="I302" s="58"/>
      <c r="J302" s="47"/>
    </row>
    <row r="303" spans="1:10" ht="24.95" customHeight="1" x14ac:dyDescent="0.25">
      <c r="A303" s="47">
        <v>1182</v>
      </c>
      <c r="B303" s="47" t="s">
        <v>303</v>
      </c>
      <c r="C303" s="47" t="s">
        <v>285</v>
      </c>
      <c r="D303" s="47" t="s">
        <v>198</v>
      </c>
      <c r="E303" s="47" t="s">
        <v>330</v>
      </c>
      <c r="F303" s="47" t="s">
        <v>330</v>
      </c>
      <c r="G303" s="47" t="s">
        <v>978</v>
      </c>
      <c r="H303" s="47" t="s">
        <v>330</v>
      </c>
      <c r="I303" s="58"/>
      <c r="J303" s="47"/>
    </row>
    <row r="304" spans="1:10" ht="24.95" customHeight="1" x14ac:dyDescent="0.25">
      <c r="A304" s="47">
        <v>1183</v>
      </c>
      <c r="B304" s="47" t="s">
        <v>303</v>
      </c>
      <c r="C304" s="47" t="s">
        <v>285</v>
      </c>
      <c r="D304" s="47" t="s">
        <v>199</v>
      </c>
      <c r="E304" s="47" t="s">
        <v>330</v>
      </c>
      <c r="F304" s="47" t="s">
        <v>330</v>
      </c>
      <c r="G304" s="47" t="s">
        <v>978</v>
      </c>
      <c r="H304" s="47" t="s">
        <v>330</v>
      </c>
      <c r="I304" s="58"/>
      <c r="J304" s="47"/>
    </row>
    <row r="305" spans="1:10" ht="24.95" customHeight="1" x14ac:dyDescent="0.25">
      <c r="A305" s="47">
        <v>1184</v>
      </c>
      <c r="B305" s="47" t="s">
        <v>303</v>
      </c>
      <c r="C305" s="47" t="s">
        <v>285</v>
      </c>
      <c r="D305" s="47" t="s">
        <v>200</v>
      </c>
      <c r="E305" s="47" t="s">
        <v>330</v>
      </c>
      <c r="F305" s="47" t="s">
        <v>330</v>
      </c>
      <c r="G305" s="47" t="s">
        <v>978</v>
      </c>
      <c r="H305" s="47" t="s">
        <v>330</v>
      </c>
      <c r="I305" s="58"/>
      <c r="J305" s="47"/>
    </row>
    <row r="306" spans="1:10" ht="24.95" customHeight="1" x14ac:dyDescent="0.25">
      <c r="A306" s="47">
        <v>1185</v>
      </c>
      <c r="B306" s="47" t="s">
        <v>303</v>
      </c>
      <c r="C306" s="47" t="s">
        <v>285</v>
      </c>
      <c r="D306" s="47" t="s">
        <v>201</v>
      </c>
      <c r="E306" s="47" t="s">
        <v>330</v>
      </c>
      <c r="F306" s="47" t="s">
        <v>330</v>
      </c>
      <c r="G306" s="47" t="s">
        <v>978</v>
      </c>
      <c r="H306" s="47" t="s">
        <v>330</v>
      </c>
      <c r="I306" s="58"/>
      <c r="J306" s="47"/>
    </row>
    <row r="307" spans="1:10" ht="24.95" customHeight="1" x14ac:dyDescent="0.25">
      <c r="A307" s="47">
        <v>1186</v>
      </c>
      <c r="B307" s="47" t="s">
        <v>303</v>
      </c>
      <c r="C307" s="47" t="s">
        <v>285</v>
      </c>
      <c r="D307" s="47" t="s">
        <v>202</v>
      </c>
      <c r="E307" s="47" t="s">
        <v>330</v>
      </c>
      <c r="F307" s="47" t="s">
        <v>330</v>
      </c>
      <c r="G307" s="47" t="s">
        <v>978</v>
      </c>
      <c r="H307" s="47" t="s">
        <v>330</v>
      </c>
      <c r="I307" s="58"/>
      <c r="J307" s="47"/>
    </row>
    <row r="308" spans="1:10" ht="24.95" customHeight="1" x14ac:dyDescent="0.25">
      <c r="A308" s="47">
        <v>1187</v>
      </c>
      <c r="B308" s="47" t="s">
        <v>303</v>
      </c>
      <c r="C308" s="47" t="s">
        <v>285</v>
      </c>
      <c r="D308" s="47" t="s">
        <v>203</v>
      </c>
      <c r="E308" s="47" t="s">
        <v>330</v>
      </c>
      <c r="F308" s="47" t="s">
        <v>330</v>
      </c>
      <c r="G308" s="47" t="s">
        <v>978</v>
      </c>
      <c r="H308" s="47" t="s">
        <v>330</v>
      </c>
      <c r="I308" s="58"/>
      <c r="J308" s="47"/>
    </row>
    <row r="309" spans="1:10" ht="24.95" customHeight="1" x14ac:dyDescent="0.25">
      <c r="A309" s="47">
        <v>1188</v>
      </c>
      <c r="B309" s="47" t="s">
        <v>303</v>
      </c>
      <c r="C309" s="47" t="s">
        <v>285</v>
      </c>
      <c r="D309" s="47" t="s">
        <v>198</v>
      </c>
      <c r="E309" s="47" t="s">
        <v>330</v>
      </c>
      <c r="F309" s="47" t="s">
        <v>330</v>
      </c>
      <c r="G309" s="47" t="s">
        <v>978</v>
      </c>
      <c r="H309" s="47" t="s">
        <v>330</v>
      </c>
      <c r="I309" s="58"/>
      <c r="J309" s="47"/>
    </row>
    <row r="310" spans="1:10" ht="24.95" customHeight="1" x14ac:dyDescent="0.25">
      <c r="A310" s="47">
        <v>1189</v>
      </c>
      <c r="B310" s="47" t="s">
        <v>303</v>
      </c>
      <c r="C310" s="47" t="s">
        <v>285</v>
      </c>
      <c r="D310" s="47" t="s">
        <v>199</v>
      </c>
      <c r="E310" s="47" t="s">
        <v>330</v>
      </c>
      <c r="F310" s="47" t="s">
        <v>330</v>
      </c>
      <c r="G310" s="47" t="s">
        <v>978</v>
      </c>
      <c r="H310" s="47" t="s">
        <v>330</v>
      </c>
      <c r="I310" s="58"/>
      <c r="J310" s="47"/>
    </row>
    <row r="311" spans="1:10" ht="24.95" customHeight="1" x14ac:dyDescent="0.25">
      <c r="A311" s="47">
        <v>1190</v>
      </c>
      <c r="B311" s="47" t="s">
        <v>303</v>
      </c>
      <c r="C311" s="47" t="s">
        <v>285</v>
      </c>
      <c r="D311" s="47" t="s">
        <v>200</v>
      </c>
      <c r="E311" s="47" t="s">
        <v>330</v>
      </c>
      <c r="F311" s="47" t="s">
        <v>330</v>
      </c>
      <c r="G311" s="47" t="s">
        <v>978</v>
      </c>
      <c r="H311" s="47" t="s">
        <v>330</v>
      </c>
      <c r="I311" s="58"/>
      <c r="J311" s="47"/>
    </row>
    <row r="312" spans="1:10" ht="24.95" customHeight="1" x14ac:dyDescent="0.25">
      <c r="A312" s="47">
        <v>1191</v>
      </c>
      <c r="B312" s="47" t="s">
        <v>303</v>
      </c>
      <c r="C312" s="47" t="s">
        <v>285</v>
      </c>
      <c r="D312" s="47" t="s">
        <v>201</v>
      </c>
      <c r="E312" s="47" t="s">
        <v>330</v>
      </c>
      <c r="F312" s="47" t="s">
        <v>330</v>
      </c>
      <c r="G312" s="47" t="s">
        <v>978</v>
      </c>
      <c r="H312" s="47" t="s">
        <v>330</v>
      </c>
      <c r="I312" s="58"/>
      <c r="J312" s="47"/>
    </row>
    <row r="313" spans="1:10" ht="24.95" customHeight="1" x14ac:dyDescent="0.25">
      <c r="A313" s="47">
        <v>1192</v>
      </c>
      <c r="B313" s="47" t="s">
        <v>303</v>
      </c>
      <c r="C313" s="47" t="s">
        <v>285</v>
      </c>
      <c r="D313" s="47" t="s">
        <v>202</v>
      </c>
      <c r="E313" s="47" t="s">
        <v>330</v>
      </c>
      <c r="F313" s="47" t="s">
        <v>330</v>
      </c>
      <c r="G313" s="47" t="s">
        <v>978</v>
      </c>
      <c r="H313" s="47" t="s">
        <v>330</v>
      </c>
      <c r="I313" s="58"/>
      <c r="J313" s="47"/>
    </row>
    <row r="314" spans="1:10" ht="24.95" customHeight="1" x14ac:dyDescent="0.25">
      <c r="A314" s="47">
        <v>1193</v>
      </c>
      <c r="B314" s="47" t="s">
        <v>303</v>
      </c>
      <c r="C314" s="47" t="s">
        <v>285</v>
      </c>
      <c r="D314" s="47" t="s">
        <v>203</v>
      </c>
      <c r="E314" s="47" t="s">
        <v>330</v>
      </c>
      <c r="F314" s="47" t="s">
        <v>330</v>
      </c>
      <c r="G314" s="47" t="s">
        <v>978</v>
      </c>
      <c r="H314" s="47" t="s">
        <v>330</v>
      </c>
      <c r="I314" s="58"/>
      <c r="J314" s="47"/>
    </row>
    <row r="315" spans="1:10" ht="24.95" customHeight="1" x14ac:dyDescent="0.25">
      <c r="A315" s="47">
        <v>1196</v>
      </c>
      <c r="B315" s="47" t="s">
        <v>303</v>
      </c>
      <c r="C315" s="47" t="s">
        <v>286</v>
      </c>
      <c r="D315" s="47" t="s">
        <v>204</v>
      </c>
      <c r="E315" s="47" t="s">
        <v>330</v>
      </c>
      <c r="F315" s="47" t="s">
        <v>330</v>
      </c>
      <c r="G315" s="47" t="s">
        <v>978</v>
      </c>
      <c r="H315" s="47" t="s">
        <v>330</v>
      </c>
      <c r="I315" s="58"/>
      <c r="J315" s="47"/>
    </row>
    <row r="316" spans="1:10" ht="24.95" customHeight="1" x14ac:dyDescent="0.25">
      <c r="A316" s="47">
        <v>1197</v>
      </c>
      <c r="B316" s="47" t="s">
        <v>303</v>
      </c>
      <c r="C316" s="47" t="s">
        <v>286</v>
      </c>
      <c r="D316" s="47" t="s">
        <v>205</v>
      </c>
      <c r="E316" s="47" t="s">
        <v>330</v>
      </c>
      <c r="F316" s="47" t="s">
        <v>330</v>
      </c>
      <c r="G316" s="47" t="s">
        <v>978</v>
      </c>
      <c r="H316" s="47" t="s">
        <v>330</v>
      </c>
      <c r="I316" s="58"/>
      <c r="J316" s="47"/>
    </row>
    <row r="317" spans="1:10" ht="24.95" customHeight="1" x14ac:dyDescent="0.25">
      <c r="A317" s="47">
        <v>1198</v>
      </c>
      <c r="B317" s="47" t="s">
        <v>303</v>
      </c>
      <c r="C317" s="47" t="s">
        <v>286</v>
      </c>
      <c r="D317" s="47" t="s">
        <v>206</v>
      </c>
      <c r="E317" s="47" t="s">
        <v>330</v>
      </c>
      <c r="F317" s="47" t="s">
        <v>330</v>
      </c>
      <c r="G317" s="47" t="s">
        <v>978</v>
      </c>
      <c r="H317" s="47" t="s">
        <v>330</v>
      </c>
      <c r="I317" s="58"/>
      <c r="J317" s="47"/>
    </row>
    <row r="318" spans="1:10" ht="24.95" customHeight="1" x14ac:dyDescent="0.25">
      <c r="A318" s="47">
        <v>1199</v>
      </c>
      <c r="B318" s="47" t="s">
        <v>303</v>
      </c>
      <c r="C318" s="47" t="s">
        <v>286</v>
      </c>
      <c r="D318" s="47" t="s">
        <v>207</v>
      </c>
      <c r="E318" s="47" t="s">
        <v>330</v>
      </c>
      <c r="F318" s="47" t="s">
        <v>330</v>
      </c>
      <c r="G318" s="47" t="s">
        <v>978</v>
      </c>
      <c r="H318" s="47" t="s">
        <v>330</v>
      </c>
      <c r="I318" s="58"/>
      <c r="J318" s="47"/>
    </row>
    <row r="319" spans="1:10" ht="24.95" customHeight="1" x14ac:dyDescent="0.25">
      <c r="A319" s="47">
        <v>1200</v>
      </c>
      <c r="B319" s="47" t="s">
        <v>303</v>
      </c>
      <c r="C319" s="47" t="s">
        <v>286</v>
      </c>
      <c r="D319" s="47" t="s">
        <v>208</v>
      </c>
      <c r="E319" s="47" t="s">
        <v>330</v>
      </c>
      <c r="F319" s="47" t="s">
        <v>330</v>
      </c>
      <c r="G319" s="47" t="s">
        <v>978</v>
      </c>
      <c r="H319" s="47" t="s">
        <v>330</v>
      </c>
      <c r="I319" s="58"/>
      <c r="J319" s="47"/>
    </row>
    <row r="320" spans="1:10" ht="24.95" customHeight="1" x14ac:dyDescent="0.25">
      <c r="A320" s="47">
        <v>1201</v>
      </c>
      <c r="B320" s="47" t="s">
        <v>303</v>
      </c>
      <c r="C320" s="47" t="s">
        <v>286</v>
      </c>
      <c r="D320" s="47" t="s">
        <v>209</v>
      </c>
      <c r="E320" s="47" t="s">
        <v>330</v>
      </c>
      <c r="F320" s="47" t="s">
        <v>330</v>
      </c>
      <c r="G320" s="47" t="s">
        <v>978</v>
      </c>
      <c r="H320" s="47" t="s">
        <v>330</v>
      </c>
      <c r="I320" s="58"/>
      <c r="J320" s="47"/>
    </row>
    <row r="321" spans="1:10" ht="24.95" customHeight="1" x14ac:dyDescent="0.25">
      <c r="A321" s="47">
        <v>1202</v>
      </c>
      <c r="B321" s="47" t="s">
        <v>303</v>
      </c>
      <c r="C321" s="47" t="s">
        <v>286</v>
      </c>
      <c r="D321" s="47" t="s">
        <v>210</v>
      </c>
      <c r="E321" s="47" t="s">
        <v>330</v>
      </c>
      <c r="F321" s="47" t="s">
        <v>330</v>
      </c>
      <c r="G321" s="47" t="s">
        <v>978</v>
      </c>
      <c r="H321" s="47" t="s">
        <v>330</v>
      </c>
      <c r="I321" s="58"/>
      <c r="J321" s="47"/>
    </row>
    <row r="322" spans="1:10" ht="24.95" customHeight="1" x14ac:dyDescent="0.25">
      <c r="A322" s="47">
        <v>1203</v>
      </c>
      <c r="B322" s="47" t="s">
        <v>303</v>
      </c>
      <c r="C322" s="47" t="s">
        <v>286</v>
      </c>
      <c r="D322" s="47" t="s">
        <v>211</v>
      </c>
      <c r="E322" s="47" t="s">
        <v>330</v>
      </c>
      <c r="F322" s="47" t="s">
        <v>330</v>
      </c>
      <c r="G322" s="47" t="s">
        <v>978</v>
      </c>
      <c r="H322" s="47" t="s">
        <v>330</v>
      </c>
      <c r="I322" s="58"/>
      <c r="J322" s="47"/>
    </row>
    <row r="323" spans="1:10" ht="24.95" customHeight="1" x14ac:dyDescent="0.25">
      <c r="A323" s="47">
        <v>1204</v>
      </c>
      <c r="B323" s="47" t="s">
        <v>303</v>
      </c>
      <c r="C323" s="47" t="s">
        <v>286</v>
      </c>
      <c r="D323" s="47" t="s">
        <v>212</v>
      </c>
      <c r="E323" s="47" t="s">
        <v>330</v>
      </c>
      <c r="F323" s="47" t="s">
        <v>330</v>
      </c>
      <c r="G323" s="47" t="s">
        <v>978</v>
      </c>
      <c r="H323" s="47" t="s">
        <v>330</v>
      </c>
      <c r="I323" s="58"/>
      <c r="J323" s="47"/>
    </row>
    <row r="324" spans="1:10" ht="24.95" customHeight="1" x14ac:dyDescent="0.25">
      <c r="A324" s="47">
        <v>1108</v>
      </c>
      <c r="B324" s="47" t="s">
        <v>303</v>
      </c>
      <c r="C324" s="47" t="s">
        <v>278</v>
      </c>
      <c r="D324" s="47" t="s">
        <v>174</v>
      </c>
      <c r="E324" s="47" t="s">
        <v>330</v>
      </c>
      <c r="F324" s="47" t="s">
        <v>330</v>
      </c>
      <c r="G324" s="47" t="s">
        <v>978</v>
      </c>
      <c r="H324" s="47" t="s">
        <v>330</v>
      </c>
      <c r="I324" s="58"/>
      <c r="J324" s="47"/>
    </row>
    <row r="325" spans="1:10" ht="24.95" customHeight="1" x14ac:dyDescent="0.25">
      <c r="A325" s="47">
        <v>1109</v>
      </c>
      <c r="B325" s="47" t="s">
        <v>303</v>
      </c>
      <c r="C325" s="47" t="s">
        <v>278</v>
      </c>
      <c r="D325" s="47" t="s">
        <v>175</v>
      </c>
      <c r="E325" s="47" t="s">
        <v>330</v>
      </c>
      <c r="F325" s="47" t="s">
        <v>330</v>
      </c>
      <c r="G325" s="47" t="s">
        <v>978</v>
      </c>
      <c r="H325" s="47" t="s">
        <v>330</v>
      </c>
      <c r="I325" s="58"/>
      <c r="J325" s="47"/>
    </row>
    <row r="326" spans="1:10" ht="24.95" customHeight="1" x14ac:dyDescent="0.25">
      <c r="A326" s="47">
        <v>1110</v>
      </c>
      <c r="B326" s="47" t="s">
        <v>303</v>
      </c>
      <c r="C326" s="47" t="s">
        <v>278</v>
      </c>
      <c r="D326" s="47" t="s">
        <v>176</v>
      </c>
      <c r="E326" s="47" t="s">
        <v>330</v>
      </c>
      <c r="F326" s="47" t="s">
        <v>330</v>
      </c>
      <c r="G326" s="47" t="s">
        <v>978</v>
      </c>
      <c r="H326" s="47" t="s">
        <v>330</v>
      </c>
      <c r="I326" s="58"/>
      <c r="J326" s="47"/>
    </row>
    <row r="327" spans="1:10" ht="24.95" customHeight="1" x14ac:dyDescent="0.25">
      <c r="A327" s="47">
        <v>1143</v>
      </c>
      <c r="B327" s="47" t="s">
        <v>303</v>
      </c>
      <c r="C327" s="47" t="s">
        <v>281</v>
      </c>
      <c r="D327" s="47" t="s">
        <v>185</v>
      </c>
      <c r="E327" s="47" t="s">
        <v>330</v>
      </c>
      <c r="F327" s="47" t="s">
        <v>330</v>
      </c>
      <c r="G327" s="47" t="s">
        <v>978</v>
      </c>
      <c r="H327" s="47" t="s">
        <v>330</v>
      </c>
      <c r="I327" s="58"/>
      <c r="J327" s="47"/>
    </row>
    <row r="328" spans="1:10" ht="24.95" customHeight="1" x14ac:dyDescent="0.25">
      <c r="A328" s="47">
        <v>1144</v>
      </c>
      <c r="B328" s="47" t="s">
        <v>303</v>
      </c>
      <c r="C328" s="47" t="s">
        <v>281</v>
      </c>
      <c r="D328" s="47" t="s">
        <v>391</v>
      </c>
      <c r="E328" s="47" t="s">
        <v>330</v>
      </c>
      <c r="F328" s="47" t="s">
        <v>330</v>
      </c>
      <c r="G328" s="47" t="s">
        <v>978</v>
      </c>
      <c r="H328" s="47" t="s">
        <v>330</v>
      </c>
      <c r="I328" s="58"/>
      <c r="J328" s="47"/>
    </row>
    <row r="329" spans="1:10" ht="24.95" customHeight="1" x14ac:dyDescent="0.25">
      <c r="A329" s="47">
        <v>1145</v>
      </c>
      <c r="B329" s="47" t="s">
        <v>303</v>
      </c>
      <c r="C329" s="47" t="s">
        <v>281</v>
      </c>
      <c r="D329" s="47" t="s">
        <v>186</v>
      </c>
      <c r="E329" s="47" t="s">
        <v>330</v>
      </c>
      <c r="F329" s="47" t="s">
        <v>330</v>
      </c>
      <c r="G329" s="47" t="s">
        <v>978</v>
      </c>
      <c r="H329" s="47" t="s">
        <v>330</v>
      </c>
      <c r="I329" s="58"/>
      <c r="J329" s="47"/>
    </row>
    <row r="330" spans="1:10" ht="24.95" customHeight="1" x14ac:dyDescent="0.25">
      <c r="A330" s="47">
        <v>1146</v>
      </c>
      <c r="B330" s="47" t="s">
        <v>303</v>
      </c>
      <c r="C330" s="47" t="s">
        <v>281</v>
      </c>
      <c r="D330" s="47" t="s">
        <v>187</v>
      </c>
      <c r="E330" s="47" t="s">
        <v>330</v>
      </c>
      <c r="F330" s="47" t="s">
        <v>330</v>
      </c>
      <c r="G330" s="47" t="s">
        <v>978</v>
      </c>
      <c r="H330" s="47" t="s">
        <v>330</v>
      </c>
      <c r="I330" s="58"/>
      <c r="J330" s="47"/>
    </row>
    <row r="331" spans="1:10" ht="24.95" customHeight="1" x14ac:dyDescent="0.25">
      <c r="A331" s="47">
        <v>1128</v>
      </c>
      <c r="B331" s="47" t="s">
        <v>303</v>
      </c>
      <c r="C331" s="47" t="s">
        <v>280</v>
      </c>
      <c r="D331" s="47" t="s">
        <v>181</v>
      </c>
      <c r="E331" s="47" t="s">
        <v>330</v>
      </c>
      <c r="F331" s="47" t="s">
        <v>330</v>
      </c>
      <c r="G331" s="47" t="s">
        <v>978</v>
      </c>
      <c r="H331" s="47" t="s">
        <v>330</v>
      </c>
      <c r="I331" s="58"/>
      <c r="J331" s="47"/>
    </row>
    <row r="332" spans="1:10" ht="24.95" customHeight="1" x14ac:dyDescent="0.25">
      <c r="A332" s="47">
        <v>1129</v>
      </c>
      <c r="B332" s="47" t="s">
        <v>303</v>
      </c>
      <c r="C332" s="47" t="s">
        <v>280</v>
      </c>
      <c r="D332" s="47" t="s">
        <v>182</v>
      </c>
      <c r="E332" s="47" t="s">
        <v>330</v>
      </c>
      <c r="F332" s="47" t="s">
        <v>330</v>
      </c>
      <c r="G332" s="47" t="s">
        <v>978</v>
      </c>
      <c r="H332" s="47" t="s">
        <v>330</v>
      </c>
      <c r="I332" s="58"/>
      <c r="J332" s="47"/>
    </row>
    <row r="333" spans="1:10" ht="24.95" customHeight="1" x14ac:dyDescent="0.25">
      <c r="A333" s="47">
        <v>1130</v>
      </c>
      <c r="B333" s="47" t="s">
        <v>303</v>
      </c>
      <c r="C333" s="47" t="s">
        <v>280</v>
      </c>
      <c r="D333" s="47" t="s">
        <v>386</v>
      </c>
      <c r="E333" s="47" t="s">
        <v>330</v>
      </c>
      <c r="F333" s="47" t="s">
        <v>330</v>
      </c>
      <c r="G333" s="47" t="s">
        <v>978</v>
      </c>
      <c r="H333" s="47" t="s">
        <v>330</v>
      </c>
      <c r="I333" s="58"/>
      <c r="J333" s="47"/>
    </row>
    <row r="334" spans="1:10" ht="24.95" customHeight="1" x14ac:dyDescent="0.25">
      <c r="A334" s="47">
        <v>1131</v>
      </c>
      <c r="B334" s="47" t="s">
        <v>303</v>
      </c>
      <c r="C334" s="47" t="s">
        <v>280</v>
      </c>
      <c r="D334" s="47" t="s">
        <v>183</v>
      </c>
      <c r="E334" s="47" t="s">
        <v>330</v>
      </c>
      <c r="F334" s="47" t="s">
        <v>330</v>
      </c>
      <c r="G334" s="47" t="s">
        <v>978</v>
      </c>
      <c r="H334" s="47" t="s">
        <v>330</v>
      </c>
      <c r="I334" s="58"/>
      <c r="J334" s="47"/>
    </row>
    <row r="335" spans="1:10" ht="24.95" customHeight="1" x14ac:dyDescent="0.25">
      <c r="A335" s="47">
        <v>1133</v>
      </c>
      <c r="B335" s="47" t="s">
        <v>303</v>
      </c>
      <c r="C335" s="47" t="s">
        <v>280</v>
      </c>
      <c r="D335" s="47" t="s">
        <v>184</v>
      </c>
      <c r="E335" s="47" t="s">
        <v>330</v>
      </c>
      <c r="F335" s="47" t="s">
        <v>330</v>
      </c>
      <c r="G335" s="47" t="s">
        <v>978</v>
      </c>
      <c r="H335" s="47" t="s">
        <v>330</v>
      </c>
      <c r="I335" s="58"/>
      <c r="J335" s="47"/>
    </row>
    <row r="336" spans="1:10" ht="24.95" customHeight="1" x14ac:dyDescent="0.25">
      <c r="A336" s="47">
        <v>1132</v>
      </c>
      <c r="B336" s="47" t="s">
        <v>303</v>
      </c>
      <c r="C336" s="47" t="s">
        <v>354</v>
      </c>
      <c r="D336" s="47" t="s">
        <v>355</v>
      </c>
      <c r="E336" s="47" t="s">
        <v>330</v>
      </c>
      <c r="F336" s="47" t="s">
        <v>330</v>
      </c>
      <c r="G336" s="47" t="s">
        <v>978</v>
      </c>
      <c r="H336" s="47" t="s">
        <v>330</v>
      </c>
      <c r="I336" s="58"/>
      <c r="J336" s="47"/>
    </row>
    <row r="337" spans="1:10" ht="24.95" customHeight="1" x14ac:dyDescent="0.25">
      <c r="A337" s="47">
        <v>1162</v>
      </c>
      <c r="B337" s="47" t="s">
        <v>303</v>
      </c>
      <c r="C337" s="47" t="s">
        <v>283</v>
      </c>
      <c r="D337" s="47" t="s">
        <v>191</v>
      </c>
      <c r="E337" s="47" t="s">
        <v>330</v>
      </c>
      <c r="F337" s="47" t="s">
        <v>330</v>
      </c>
      <c r="G337" s="47" t="s">
        <v>978</v>
      </c>
      <c r="H337" s="47" t="s">
        <v>330</v>
      </c>
      <c r="I337" s="58"/>
      <c r="J337" s="47"/>
    </row>
    <row r="338" spans="1:10" ht="24.95" customHeight="1" x14ac:dyDescent="0.25">
      <c r="A338" s="47">
        <v>1163</v>
      </c>
      <c r="B338" s="47" t="s">
        <v>303</v>
      </c>
      <c r="C338" s="47" t="s">
        <v>283</v>
      </c>
      <c r="D338" s="47" t="s">
        <v>192</v>
      </c>
      <c r="E338" s="47" t="s">
        <v>330</v>
      </c>
      <c r="F338" s="47" t="s">
        <v>330</v>
      </c>
      <c r="G338" s="47" t="s">
        <v>978</v>
      </c>
      <c r="H338" s="47" t="s">
        <v>330</v>
      </c>
      <c r="I338" s="58"/>
      <c r="J338" s="47"/>
    </row>
    <row r="339" spans="1:10" ht="24.95" customHeight="1" x14ac:dyDescent="0.25">
      <c r="A339" s="47">
        <v>1098</v>
      </c>
      <c r="B339" s="47" t="s">
        <v>303</v>
      </c>
      <c r="C339" s="47" t="s">
        <v>277</v>
      </c>
      <c r="D339" s="47" t="s">
        <v>171</v>
      </c>
      <c r="E339" s="47" t="s">
        <v>330</v>
      </c>
      <c r="F339" s="47" t="s">
        <v>330</v>
      </c>
      <c r="G339" s="47" t="s">
        <v>978</v>
      </c>
      <c r="H339" s="47" t="s">
        <v>330</v>
      </c>
      <c r="I339" s="58"/>
      <c r="J339" s="47"/>
    </row>
    <row r="340" spans="1:10" ht="24.95" customHeight="1" x14ac:dyDescent="0.25">
      <c r="A340" s="47">
        <v>1099</v>
      </c>
      <c r="B340" s="47" t="s">
        <v>303</v>
      </c>
      <c r="C340" s="47" t="s">
        <v>277</v>
      </c>
      <c r="D340" s="47" t="s">
        <v>172</v>
      </c>
      <c r="E340" s="47" t="s">
        <v>330</v>
      </c>
      <c r="F340" s="47" t="s">
        <v>330</v>
      </c>
      <c r="G340" s="47" t="s">
        <v>978</v>
      </c>
      <c r="H340" s="47" t="s">
        <v>330</v>
      </c>
      <c r="I340" s="58"/>
      <c r="J340" s="47"/>
    </row>
    <row r="341" spans="1:10" ht="24.95" customHeight="1" x14ac:dyDescent="0.25">
      <c r="A341" s="47">
        <v>1100</v>
      </c>
      <c r="B341" s="47" t="s">
        <v>303</v>
      </c>
      <c r="C341" s="47" t="s">
        <v>277</v>
      </c>
      <c r="D341" s="47" t="s">
        <v>173</v>
      </c>
      <c r="E341" s="47" t="s">
        <v>330</v>
      </c>
      <c r="F341" s="47" t="s">
        <v>330</v>
      </c>
      <c r="G341" s="47" t="s">
        <v>978</v>
      </c>
      <c r="H341" s="47" t="s">
        <v>330</v>
      </c>
      <c r="I341" s="58"/>
      <c r="J341" s="47"/>
    </row>
    <row r="342" spans="1:10" ht="24.95" customHeight="1" x14ac:dyDescent="0.25">
      <c r="A342" s="47">
        <v>1243</v>
      </c>
      <c r="B342" s="47" t="s">
        <v>303</v>
      </c>
      <c r="C342" s="47" t="s">
        <v>289</v>
      </c>
      <c r="D342" s="47" t="s">
        <v>223</v>
      </c>
      <c r="E342" s="47" t="s">
        <v>330</v>
      </c>
      <c r="F342" s="47" t="s">
        <v>330</v>
      </c>
      <c r="G342" s="47" t="s">
        <v>978</v>
      </c>
      <c r="H342" s="47" t="s">
        <v>330</v>
      </c>
      <c r="I342" s="58"/>
      <c r="J342" s="47"/>
    </row>
    <row r="343" spans="1:10" ht="24.95" customHeight="1" x14ac:dyDescent="0.25">
      <c r="A343" s="47">
        <v>1244</v>
      </c>
      <c r="B343" s="47" t="s">
        <v>303</v>
      </c>
      <c r="C343" s="47" t="s">
        <v>289</v>
      </c>
      <c r="D343" s="47" t="s">
        <v>224</v>
      </c>
      <c r="E343" s="47" t="s">
        <v>330</v>
      </c>
      <c r="F343" s="47" t="s">
        <v>330</v>
      </c>
      <c r="G343" s="47" t="s">
        <v>978</v>
      </c>
      <c r="H343" s="47" t="s">
        <v>330</v>
      </c>
      <c r="I343" s="58"/>
      <c r="J343" s="47"/>
    </row>
    <row r="344" spans="1:10" ht="24.95" customHeight="1" x14ac:dyDescent="0.25">
      <c r="A344" s="47">
        <v>1245</v>
      </c>
      <c r="B344" s="47" t="s">
        <v>303</v>
      </c>
      <c r="C344" s="47" t="s">
        <v>289</v>
      </c>
      <c r="D344" s="47" t="s">
        <v>225</v>
      </c>
      <c r="E344" s="47" t="s">
        <v>330</v>
      </c>
      <c r="F344" s="47" t="s">
        <v>330</v>
      </c>
      <c r="G344" s="47" t="s">
        <v>978</v>
      </c>
      <c r="H344" s="47" t="s">
        <v>330</v>
      </c>
      <c r="I344" s="58"/>
      <c r="J344" s="47"/>
    </row>
    <row r="345" spans="1:10" ht="24.95" customHeight="1" x14ac:dyDescent="0.25">
      <c r="A345" s="47">
        <v>1246</v>
      </c>
      <c r="B345" s="47" t="s">
        <v>303</v>
      </c>
      <c r="C345" s="47" t="s">
        <v>289</v>
      </c>
      <c r="D345" s="47" t="s">
        <v>226</v>
      </c>
      <c r="E345" s="47" t="s">
        <v>330</v>
      </c>
      <c r="F345" s="47" t="s">
        <v>330</v>
      </c>
      <c r="G345" s="47" t="s">
        <v>978</v>
      </c>
      <c r="H345" s="47" t="s">
        <v>330</v>
      </c>
      <c r="I345" s="58"/>
      <c r="J345" s="47"/>
    </row>
    <row r="346" spans="1:10" ht="24.95" customHeight="1" x14ac:dyDescent="0.25">
      <c r="A346" s="47">
        <v>1247</v>
      </c>
      <c r="B346" s="47" t="s">
        <v>303</v>
      </c>
      <c r="C346" s="47" t="s">
        <v>289</v>
      </c>
      <c r="D346" s="47" t="s">
        <v>223</v>
      </c>
      <c r="E346" s="47" t="s">
        <v>330</v>
      </c>
      <c r="F346" s="47" t="s">
        <v>330</v>
      </c>
      <c r="G346" s="47" t="s">
        <v>978</v>
      </c>
      <c r="H346" s="47" t="s">
        <v>330</v>
      </c>
      <c r="I346" s="58"/>
      <c r="J346" s="47"/>
    </row>
    <row r="347" spans="1:10" ht="24.95" customHeight="1" x14ac:dyDescent="0.25">
      <c r="A347" s="47">
        <v>1248</v>
      </c>
      <c r="B347" s="47" t="s">
        <v>303</v>
      </c>
      <c r="C347" s="47" t="s">
        <v>289</v>
      </c>
      <c r="D347" s="47" t="s">
        <v>224</v>
      </c>
      <c r="E347" s="47" t="s">
        <v>330</v>
      </c>
      <c r="F347" s="47" t="s">
        <v>330</v>
      </c>
      <c r="G347" s="47" t="s">
        <v>978</v>
      </c>
      <c r="H347" s="47" t="s">
        <v>330</v>
      </c>
      <c r="I347" s="58"/>
      <c r="J347" s="47"/>
    </row>
    <row r="348" spans="1:10" ht="24.95" customHeight="1" x14ac:dyDescent="0.25">
      <c r="A348" s="47">
        <v>1249</v>
      </c>
      <c r="B348" s="47" t="s">
        <v>303</v>
      </c>
      <c r="C348" s="47" t="s">
        <v>289</v>
      </c>
      <c r="D348" s="47" t="s">
        <v>225</v>
      </c>
      <c r="E348" s="47" t="s">
        <v>330</v>
      </c>
      <c r="F348" s="47" t="s">
        <v>330</v>
      </c>
      <c r="G348" s="47" t="s">
        <v>978</v>
      </c>
      <c r="H348" s="47" t="s">
        <v>330</v>
      </c>
      <c r="I348" s="58"/>
      <c r="J348" s="47"/>
    </row>
    <row r="349" spans="1:10" ht="24.95" customHeight="1" x14ac:dyDescent="0.25">
      <c r="A349" s="47">
        <v>1250</v>
      </c>
      <c r="B349" s="47" t="s">
        <v>303</v>
      </c>
      <c r="C349" s="47" t="s">
        <v>289</v>
      </c>
      <c r="D349" s="47" t="s">
        <v>226</v>
      </c>
      <c r="E349" s="47" t="s">
        <v>330</v>
      </c>
      <c r="F349" s="47" t="s">
        <v>330</v>
      </c>
      <c r="G349" s="47" t="s">
        <v>978</v>
      </c>
      <c r="H349" s="47" t="s">
        <v>330</v>
      </c>
      <c r="I349" s="58"/>
      <c r="J349" s="47"/>
    </row>
    <row r="350" spans="1:10" ht="24.95" customHeight="1" x14ac:dyDescent="0.25">
      <c r="A350" s="47">
        <v>1217</v>
      </c>
      <c r="B350" s="47" t="s">
        <v>303</v>
      </c>
      <c r="C350" s="47" t="s">
        <v>287</v>
      </c>
      <c r="D350" s="47" t="s">
        <v>213</v>
      </c>
      <c r="E350" s="47" t="s">
        <v>330</v>
      </c>
      <c r="F350" s="47" t="s">
        <v>330</v>
      </c>
      <c r="G350" s="47" t="s">
        <v>978</v>
      </c>
      <c r="H350" s="47" t="s">
        <v>330</v>
      </c>
      <c r="I350" s="58"/>
      <c r="J350" s="47"/>
    </row>
    <row r="351" spans="1:10" ht="24.95" customHeight="1" x14ac:dyDescent="0.25">
      <c r="A351" s="47">
        <v>1218</v>
      </c>
      <c r="B351" s="47" t="s">
        <v>303</v>
      </c>
      <c r="C351" s="47" t="s">
        <v>287</v>
      </c>
      <c r="D351" s="47" t="s">
        <v>214</v>
      </c>
      <c r="E351" s="47" t="s">
        <v>330</v>
      </c>
      <c r="F351" s="47" t="s">
        <v>330</v>
      </c>
      <c r="G351" s="47" t="s">
        <v>978</v>
      </c>
      <c r="H351" s="47" t="s">
        <v>330</v>
      </c>
      <c r="I351" s="58"/>
      <c r="J351" s="47"/>
    </row>
    <row r="352" spans="1:10" ht="24.95" customHeight="1" x14ac:dyDescent="0.25">
      <c r="A352" s="47">
        <v>1219</v>
      </c>
      <c r="B352" s="47" t="s">
        <v>303</v>
      </c>
      <c r="C352" s="47" t="s">
        <v>287</v>
      </c>
      <c r="D352" s="47" t="s">
        <v>215</v>
      </c>
      <c r="E352" s="47" t="s">
        <v>330</v>
      </c>
      <c r="F352" s="47" t="s">
        <v>330</v>
      </c>
      <c r="G352" s="47" t="s">
        <v>978</v>
      </c>
      <c r="H352" s="47" t="s">
        <v>330</v>
      </c>
      <c r="I352" s="58"/>
      <c r="J352" s="47"/>
    </row>
    <row r="353" spans="1:10" ht="24.95" customHeight="1" x14ac:dyDescent="0.25">
      <c r="A353" s="47">
        <v>1220</v>
      </c>
      <c r="B353" s="47" t="s">
        <v>303</v>
      </c>
      <c r="C353" s="47" t="s">
        <v>287</v>
      </c>
      <c r="D353" s="47" t="s">
        <v>216</v>
      </c>
      <c r="E353" s="47" t="s">
        <v>330</v>
      </c>
      <c r="F353" s="47" t="s">
        <v>330</v>
      </c>
      <c r="G353" s="47" t="s">
        <v>978</v>
      </c>
      <c r="H353" s="47" t="s">
        <v>330</v>
      </c>
      <c r="I353" s="58"/>
      <c r="J353" s="47"/>
    </row>
    <row r="354" spans="1:10" ht="24.95" customHeight="1" x14ac:dyDescent="0.25">
      <c r="A354" s="47">
        <v>1221</v>
      </c>
      <c r="B354" s="47" t="s">
        <v>303</v>
      </c>
      <c r="C354" s="47" t="s">
        <v>287</v>
      </c>
      <c r="D354" s="47" t="s">
        <v>217</v>
      </c>
      <c r="E354" s="47" t="s">
        <v>330</v>
      </c>
      <c r="F354" s="47" t="s">
        <v>330</v>
      </c>
      <c r="G354" s="47" t="s">
        <v>978</v>
      </c>
      <c r="H354" s="47" t="s">
        <v>330</v>
      </c>
      <c r="I354" s="58"/>
      <c r="J354" s="47"/>
    </row>
    <row r="355" spans="1:10" ht="24.95" customHeight="1" x14ac:dyDescent="0.25">
      <c r="A355" s="47">
        <v>1222</v>
      </c>
      <c r="B355" s="47" t="s">
        <v>303</v>
      </c>
      <c r="C355" s="47" t="s">
        <v>287</v>
      </c>
      <c r="D355" s="47" t="s">
        <v>218</v>
      </c>
      <c r="E355" s="47" t="s">
        <v>330</v>
      </c>
      <c r="F355" s="47" t="s">
        <v>330</v>
      </c>
      <c r="G355" s="47" t="s">
        <v>978</v>
      </c>
      <c r="H355" s="47" t="s">
        <v>330</v>
      </c>
      <c r="I355" s="58"/>
      <c r="J355" s="47"/>
    </row>
    <row r="356" spans="1:10" ht="24.95" customHeight="1" x14ac:dyDescent="0.25">
      <c r="A356" s="47">
        <v>1154</v>
      </c>
      <c r="B356" s="47" t="s">
        <v>303</v>
      </c>
      <c r="C356" s="47" t="s">
        <v>282</v>
      </c>
      <c r="D356" s="47" t="s">
        <v>188</v>
      </c>
      <c r="E356" s="47" t="s">
        <v>330</v>
      </c>
      <c r="F356" s="47" t="s">
        <v>330</v>
      </c>
      <c r="G356" s="47" t="s">
        <v>978</v>
      </c>
      <c r="H356" s="47" t="s">
        <v>330</v>
      </c>
      <c r="I356" s="58"/>
      <c r="J356" s="47"/>
    </row>
    <row r="357" spans="1:10" ht="24.95" customHeight="1" x14ac:dyDescent="0.25">
      <c r="A357" s="47">
        <v>1155</v>
      </c>
      <c r="B357" s="47" t="s">
        <v>303</v>
      </c>
      <c r="C357" s="47" t="s">
        <v>282</v>
      </c>
      <c r="D357" s="47" t="s">
        <v>189</v>
      </c>
      <c r="E357" s="47" t="s">
        <v>330</v>
      </c>
      <c r="F357" s="47" t="s">
        <v>330</v>
      </c>
      <c r="G357" s="47" t="s">
        <v>978</v>
      </c>
      <c r="H357" s="47" t="s">
        <v>330</v>
      </c>
      <c r="I357" s="58"/>
      <c r="J357" s="47"/>
    </row>
    <row r="358" spans="1:10" ht="24.95" customHeight="1" x14ac:dyDescent="0.25">
      <c r="A358" s="47">
        <v>1156</v>
      </c>
      <c r="B358" s="47" t="s">
        <v>303</v>
      </c>
      <c r="C358" s="47" t="s">
        <v>282</v>
      </c>
      <c r="D358" s="47" t="s">
        <v>190</v>
      </c>
      <c r="E358" s="47" t="s">
        <v>330</v>
      </c>
      <c r="F358" s="47" t="s">
        <v>330</v>
      </c>
      <c r="G358" s="47" t="s">
        <v>978</v>
      </c>
      <c r="H358" s="47" t="s">
        <v>330</v>
      </c>
      <c r="I358" s="58"/>
      <c r="J358" s="47"/>
    </row>
    <row r="359" spans="1:10" ht="24.95" customHeight="1" x14ac:dyDescent="0.25">
      <c r="A359" s="47">
        <v>1157</v>
      </c>
      <c r="B359" s="47" t="s">
        <v>303</v>
      </c>
      <c r="C359" s="47" t="s">
        <v>282</v>
      </c>
      <c r="D359" s="47" t="s">
        <v>356</v>
      </c>
      <c r="E359" s="47" t="s">
        <v>330</v>
      </c>
      <c r="F359" s="47" t="s">
        <v>330</v>
      </c>
      <c r="G359" s="47" t="s">
        <v>978</v>
      </c>
      <c r="H359" s="47" t="s">
        <v>330</v>
      </c>
      <c r="I359" s="58"/>
      <c r="J359" s="47"/>
    </row>
    <row r="360" spans="1:10" ht="24.95" customHeight="1" x14ac:dyDescent="0.25">
      <c r="A360" s="47">
        <v>1158</v>
      </c>
      <c r="B360" s="47" t="s">
        <v>303</v>
      </c>
      <c r="C360" s="47" t="s">
        <v>282</v>
      </c>
      <c r="D360" s="47" t="s">
        <v>388</v>
      </c>
      <c r="E360" s="47" t="s">
        <v>330</v>
      </c>
      <c r="F360" s="47" t="s">
        <v>330</v>
      </c>
      <c r="G360" s="47" t="s">
        <v>978</v>
      </c>
      <c r="H360" s="47" t="s">
        <v>330</v>
      </c>
      <c r="I360" s="58"/>
      <c r="J360" s="47"/>
    </row>
    <row r="361" spans="1:10" ht="24.95" customHeight="1" x14ac:dyDescent="0.25">
      <c r="A361" s="47">
        <v>1159</v>
      </c>
      <c r="B361" s="47" t="s">
        <v>303</v>
      </c>
      <c r="C361" s="47" t="s">
        <v>282</v>
      </c>
      <c r="D361" s="47" t="s">
        <v>389</v>
      </c>
      <c r="E361" s="47" t="s">
        <v>330</v>
      </c>
      <c r="F361" s="47" t="s">
        <v>330</v>
      </c>
      <c r="G361" s="47" t="s">
        <v>978</v>
      </c>
      <c r="H361" s="47" t="s">
        <v>330</v>
      </c>
      <c r="I361" s="58"/>
      <c r="J361" s="47"/>
    </row>
    <row r="362" spans="1:10" ht="24.95" customHeight="1" x14ac:dyDescent="0.25">
      <c r="A362" s="47">
        <v>1097</v>
      </c>
      <c r="B362" s="47" t="s">
        <v>498</v>
      </c>
      <c r="C362" s="47" t="s">
        <v>277</v>
      </c>
      <c r="D362" s="47" t="s">
        <v>399</v>
      </c>
      <c r="E362" s="47" t="s">
        <v>330</v>
      </c>
      <c r="F362" s="47" t="s">
        <v>330</v>
      </c>
      <c r="G362" s="47" t="s">
        <v>978</v>
      </c>
      <c r="H362" s="47" t="s">
        <v>330</v>
      </c>
      <c r="I362" s="47"/>
      <c r="J362" s="47"/>
    </row>
    <row r="363" spans="1:10" ht="24.95" customHeight="1" x14ac:dyDescent="0.25">
      <c r="A363" s="47">
        <v>2009</v>
      </c>
      <c r="B363" s="47" t="s">
        <v>801</v>
      </c>
      <c r="C363" s="47" t="s">
        <v>803</v>
      </c>
      <c r="D363" s="47" t="s">
        <v>812</v>
      </c>
      <c r="E363" s="47" t="s">
        <v>330</v>
      </c>
      <c r="F363" s="47" t="s">
        <v>330</v>
      </c>
      <c r="G363" s="47" t="s">
        <v>978</v>
      </c>
      <c r="H363" s="47" t="s">
        <v>330</v>
      </c>
      <c r="I363" s="47"/>
      <c r="J363" s="47"/>
    </row>
    <row r="364" spans="1:10" ht="24.95" customHeight="1" x14ac:dyDescent="0.25">
      <c r="A364" s="47">
        <v>2010</v>
      </c>
      <c r="B364" s="47" t="s">
        <v>801</v>
      </c>
      <c r="C364" s="47" t="s">
        <v>803</v>
      </c>
      <c r="D364" s="47" t="s">
        <v>813</v>
      </c>
      <c r="E364" s="47" t="s">
        <v>330</v>
      </c>
      <c r="F364" s="47" t="s">
        <v>330</v>
      </c>
      <c r="G364" s="47" t="s">
        <v>978</v>
      </c>
      <c r="H364" s="47" t="s">
        <v>330</v>
      </c>
      <c r="I364" s="47"/>
      <c r="J364" s="47"/>
    </row>
    <row r="365" spans="1:10" ht="24.95" customHeight="1" x14ac:dyDescent="0.25">
      <c r="A365" s="47">
        <v>2011</v>
      </c>
      <c r="B365" s="47" t="s">
        <v>801</v>
      </c>
      <c r="C365" s="47" t="s">
        <v>803</v>
      </c>
      <c r="D365" s="47" t="s">
        <v>814</v>
      </c>
      <c r="E365" s="47" t="s">
        <v>330</v>
      </c>
      <c r="F365" s="47" t="s">
        <v>330</v>
      </c>
      <c r="G365" s="47" t="s">
        <v>978</v>
      </c>
      <c r="H365" s="47" t="s">
        <v>330</v>
      </c>
      <c r="I365" s="47"/>
      <c r="J365" s="47"/>
    </row>
    <row r="366" spans="1:10" ht="24.95" customHeight="1" x14ac:dyDescent="0.25">
      <c r="A366" s="47">
        <v>2012</v>
      </c>
      <c r="B366" s="47" t="s">
        <v>801</v>
      </c>
      <c r="C366" s="47" t="s">
        <v>803</v>
      </c>
      <c r="D366" s="47" t="s">
        <v>815</v>
      </c>
      <c r="E366" s="47" t="s">
        <v>330</v>
      </c>
      <c r="F366" s="47" t="s">
        <v>330</v>
      </c>
      <c r="G366" s="47" t="s">
        <v>978</v>
      </c>
      <c r="H366" s="47" t="s">
        <v>330</v>
      </c>
      <c r="I366" s="47"/>
      <c r="J366" s="47"/>
    </row>
    <row r="367" spans="1:10" ht="24.95" customHeight="1" x14ac:dyDescent="0.25">
      <c r="A367" s="47">
        <v>2013</v>
      </c>
      <c r="B367" s="47" t="s">
        <v>801</v>
      </c>
      <c r="C367" s="47" t="s">
        <v>803</v>
      </c>
      <c r="D367" s="47" t="s">
        <v>816</v>
      </c>
      <c r="E367" s="47" t="s">
        <v>330</v>
      </c>
      <c r="F367" s="47" t="s">
        <v>330</v>
      </c>
      <c r="G367" s="47" t="s">
        <v>978</v>
      </c>
      <c r="H367" s="47" t="s">
        <v>330</v>
      </c>
      <c r="I367" s="47"/>
      <c r="J367" s="47"/>
    </row>
    <row r="368" spans="1:10" ht="24.95" customHeight="1" x14ac:dyDescent="0.25">
      <c r="A368" s="47">
        <v>2014</v>
      </c>
      <c r="B368" s="47" t="s">
        <v>801</v>
      </c>
      <c r="C368" s="47" t="s">
        <v>803</v>
      </c>
      <c r="D368" s="47" t="s">
        <v>817</v>
      </c>
      <c r="E368" s="47" t="s">
        <v>330</v>
      </c>
      <c r="F368" s="47" t="s">
        <v>330</v>
      </c>
      <c r="G368" s="47" t="s">
        <v>978</v>
      </c>
      <c r="H368" s="47" t="s">
        <v>330</v>
      </c>
      <c r="I368" s="47"/>
      <c r="J368" s="47"/>
    </row>
    <row r="369" spans="1:10" ht="24.95" customHeight="1" x14ac:dyDescent="0.25">
      <c r="A369" s="47">
        <v>2015</v>
      </c>
      <c r="B369" s="47" t="s">
        <v>801</v>
      </c>
      <c r="C369" s="47" t="s">
        <v>803</v>
      </c>
      <c r="D369" s="47" t="s">
        <v>818</v>
      </c>
      <c r="E369" s="47" t="s">
        <v>330</v>
      </c>
      <c r="F369" s="47" t="s">
        <v>330</v>
      </c>
      <c r="G369" s="47" t="s">
        <v>978</v>
      </c>
      <c r="H369" s="47" t="s">
        <v>330</v>
      </c>
      <c r="I369" s="47"/>
      <c r="J369" s="47"/>
    </row>
    <row r="370" spans="1:10" ht="24.95" customHeight="1" x14ac:dyDescent="0.25">
      <c r="A370" s="47">
        <v>2016</v>
      </c>
      <c r="B370" s="47" t="s">
        <v>801</v>
      </c>
      <c r="C370" s="47" t="s">
        <v>803</v>
      </c>
      <c r="D370" s="47" t="s">
        <v>819</v>
      </c>
      <c r="E370" s="47" t="s">
        <v>330</v>
      </c>
      <c r="F370" s="47" t="s">
        <v>330</v>
      </c>
      <c r="G370" s="47" t="s">
        <v>978</v>
      </c>
      <c r="H370" s="47" t="s">
        <v>330</v>
      </c>
      <c r="I370" s="47"/>
      <c r="J370" s="47"/>
    </row>
    <row r="371" spans="1:10" ht="24.95" customHeight="1" x14ac:dyDescent="0.25">
      <c r="A371" s="47">
        <v>2017</v>
      </c>
      <c r="B371" s="47" t="s">
        <v>801</v>
      </c>
      <c r="C371" s="47" t="s">
        <v>803</v>
      </c>
      <c r="D371" s="47" t="s">
        <v>838</v>
      </c>
      <c r="E371" s="47" t="s">
        <v>330</v>
      </c>
      <c r="F371" s="47" t="s">
        <v>330</v>
      </c>
      <c r="G371" s="47" t="s">
        <v>978</v>
      </c>
      <c r="H371" s="47" t="s">
        <v>330</v>
      </c>
      <c r="I371" s="47"/>
      <c r="J371" s="47"/>
    </row>
    <row r="372" spans="1:10" ht="24.95" customHeight="1" x14ac:dyDescent="0.25">
      <c r="A372" s="47">
        <v>2018</v>
      </c>
      <c r="B372" s="47" t="s">
        <v>801</v>
      </c>
      <c r="C372" s="47" t="s">
        <v>803</v>
      </c>
      <c r="D372" s="47" t="s">
        <v>839</v>
      </c>
      <c r="E372" s="47" t="s">
        <v>330</v>
      </c>
      <c r="F372" s="47" t="s">
        <v>330</v>
      </c>
      <c r="G372" s="47" t="s">
        <v>978</v>
      </c>
      <c r="H372" s="47" t="s">
        <v>330</v>
      </c>
      <c r="I372" s="47"/>
      <c r="J372" s="47"/>
    </row>
    <row r="373" spans="1:10" ht="24.95" customHeight="1" x14ac:dyDescent="0.25">
      <c r="A373" s="47">
        <v>2019</v>
      </c>
      <c r="B373" s="47" t="s">
        <v>801</v>
      </c>
      <c r="C373" s="47" t="s">
        <v>803</v>
      </c>
      <c r="D373" s="47" t="s">
        <v>820</v>
      </c>
      <c r="E373" s="47" t="s">
        <v>330</v>
      </c>
      <c r="F373" s="47" t="s">
        <v>330</v>
      </c>
      <c r="G373" s="47" t="s">
        <v>978</v>
      </c>
      <c r="H373" s="47" t="s">
        <v>330</v>
      </c>
      <c r="I373" s="47"/>
      <c r="J373" s="47"/>
    </row>
    <row r="374" spans="1:10" ht="24.95" customHeight="1" x14ac:dyDescent="0.25">
      <c r="A374" s="47">
        <v>2020</v>
      </c>
      <c r="B374" s="47" t="s">
        <v>801</v>
      </c>
      <c r="C374" s="47" t="s">
        <v>803</v>
      </c>
      <c r="D374" s="47" t="s">
        <v>821</v>
      </c>
      <c r="E374" s="47" t="s">
        <v>330</v>
      </c>
      <c r="F374" s="47" t="s">
        <v>330</v>
      </c>
      <c r="G374" s="47" t="s">
        <v>978</v>
      </c>
      <c r="H374" s="47" t="s">
        <v>330</v>
      </c>
      <c r="I374" s="47"/>
      <c r="J374" s="47"/>
    </row>
    <row r="375" spans="1:10" ht="24.95" customHeight="1" x14ac:dyDescent="0.25">
      <c r="A375" s="47">
        <v>2021</v>
      </c>
      <c r="B375" s="47" t="s">
        <v>801</v>
      </c>
      <c r="C375" s="47" t="s">
        <v>803</v>
      </c>
      <c r="D375" s="47" t="s">
        <v>835</v>
      </c>
      <c r="E375" s="47" t="s">
        <v>330</v>
      </c>
      <c r="F375" s="47" t="s">
        <v>330</v>
      </c>
      <c r="G375" s="47" t="s">
        <v>978</v>
      </c>
      <c r="H375" s="47" t="s">
        <v>330</v>
      </c>
      <c r="I375" s="47"/>
      <c r="J375" s="47"/>
    </row>
    <row r="376" spans="1:10" ht="24.95" customHeight="1" x14ac:dyDescent="0.25">
      <c r="A376" s="47">
        <v>2022</v>
      </c>
      <c r="B376" s="47" t="s">
        <v>801</v>
      </c>
      <c r="C376" s="47" t="s">
        <v>803</v>
      </c>
      <c r="D376" s="47" t="s">
        <v>836</v>
      </c>
      <c r="E376" s="47" t="s">
        <v>330</v>
      </c>
      <c r="F376" s="47" t="s">
        <v>330</v>
      </c>
      <c r="G376" s="47" t="s">
        <v>978</v>
      </c>
      <c r="H376" s="47" t="s">
        <v>330</v>
      </c>
      <c r="I376" s="47"/>
      <c r="J376" s="47"/>
    </row>
    <row r="377" spans="1:10" ht="24.95" customHeight="1" x14ac:dyDescent="0.25">
      <c r="A377" s="47">
        <v>2023</v>
      </c>
      <c r="B377" s="47" t="s">
        <v>801</v>
      </c>
      <c r="C377" s="47" t="s">
        <v>803</v>
      </c>
      <c r="D377" s="47" t="s">
        <v>837</v>
      </c>
      <c r="E377" s="47" t="s">
        <v>330</v>
      </c>
      <c r="F377" s="47" t="s">
        <v>330</v>
      </c>
      <c r="G377" s="47" t="s">
        <v>978</v>
      </c>
      <c r="H377" s="47" t="s">
        <v>330</v>
      </c>
      <c r="I377" s="47"/>
      <c r="J377" s="47"/>
    </row>
    <row r="378" spans="1:10" ht="24.95" customHeight="1" x14ac:dyDescent="0.25">
      <c r="A378" s="47">
        <v>2024</v>
      </c>
      <c r="B378" s="47" t="s">
        <v>801</v>
      </c>
      <c r="C378" s="47" t="s">
        <v>803</v>
      </c>
      <c r="D378" s="47" t="s">
        <v>822</v>
      </c>
      <c r="E378" s="47" t="s">
        <v>330</v>
      </c>
      <c r="F378" s="47" t="s">
        <v>330</v>
      </c>
      <c r="G378" s="47" t="s">
        <v>978</v>
      </c>
      <c r="H378" s="47" t="s">
        <v>330</v>
      </c>
      <c r="I378" s="47"/>
      <c r="J378" s="47"/>
    </row>
    <row r="379" spans="1:10" ht="24.95" customHeight="1" x14ac:dyDescent="0.25">
      <c r="A379" s="47">
        <v>2025</v>
      </c>
      <c r="B379" s="47" t="s">
        <v>801</v>
      </c>
      <c r="C379" s="47" t="s">
        <v>803</v>
      </c>
      <c r="D379" s="47" t="s">
        <v>823</v>
      </c>
      <c r="E379" s="47" t="s">
        <v>330</v>
      </c>
      <c r="F379" s="47" t="s">
        <v>330</v>
      </c>
      <c r="G379" s="47" t="s">
        <v>978</v>
      </c>
      <c r="H379" s="47" t="s">
        <v>330</v>
      </c>
      <c r="I379" s="47"/>
      <c r="J379" s="47"/>
    </row>
    <row r="380" spans="1:10" ht="24.95" customHeight="1" x14ac:dyDescent="0.25">
      <c r="A380" s="47">
        <v>2026</v>
      </c>
      <c r="B380" s="47" t="s">
        <v>801</v>
      </c>
      <c r="C380" s="47" t="s">
        <v>803</v>
      </c>
      <c r="D380" s="47" t="s">
        <v>824</v>
      </c>
      <c r="E380" s="47" t="s">
        <v>330</v>
      </c>
      <c r="F380" s="47" t="s">
        <v>330</v>
      </c>
      <c r="G380" s="47" t="s">
        <v>978</v>
      </c>
      <c r="H380" s="47" t="s">
        <v>330</v>
      </c>
      <c r="I380" s="47"/>
      <c r="J380" s="47"/>
    </row>
    <row r="381" spans="1:10" ht="24.95" customHeight="1" x14ac:dyDescent="0.25">
      <c r="A381" s="47">
        <v>2027</v>
      </c>
      <c r="B381" s="47" t="s">
        <v>801</v>
      </c>
      <c r="C381" s="47" t="s">
        <v>803</v>
      </c>
      <c r="D381" s="47" t="s">
        <v>825</v>
      </c>
      <c r="E381" s="47" t="s">
        <v>330</v>
      </c>
      <c r="F381" s="47" t="s">
        <v>330</v>
      </c>
      <c r="G381" s="47" t="s">
        <v>978</v>
      </c>
      <c r="H381" s="47" t="s">
        <v>330</v>
      </c>
      <c r="I381" s="47"/>
      <c r="J381" s="47"/>
    </row>
    <row r="382" spans="1:10" ht="24.95" customHeight="1" x14ac:dyDescent="0.25">
      <c r="A382" s="47">
        <v>2028</v>
      </c>
      <c r="B382" s="47" t="s">
        <v>801</v>
      </c>
      <c r="C382" s="47" t="s">
        <v>803</v>
      </c>
      <c r="D382" s="47" t="s">
        <v>826</v>
      </c>
      <c r="E382" s="47" t="s">
        <v>330</v>
      </c>
      <c r="F382" s="47" t="s">
        <v>330</v>
      </c>
      <c r="G382" s="47" t="s">
        <v>978</v>
      </c>
      <c r="H382" s="47" t="s">
        <v>330</v>
      </c>
      <c r="I382" s="47"/>
      <c r="J382" s="47"/>
    </row>
    <row r="383" spans="1:10" ht="24.95" customHeight="1" x14ac:dyDescent="0.25">
      <c r="A383" s="47">
        <v>2029</v>
      </c>
      <c r="B383" s="47" t="s">
        <v>801</v>
      </c>
      <c r="C383" s="47" t="s">
        <v>803</v>
      </c>
      <c r="D383" s="47" t="s">
        <v>827</v>
      </c>
      <c r="E383" s="47" t="s">
        <v>330</v>
      </c>
      <c r="F383" s="47" t="s">
        <v>330</v>
      </c>
      <c r="G383" s="47" t="s">
        <v>978</v>
      </c>
      <c r="H383" s="47" t="s">
        <v>330</v>
      </c>
      <c r="I383" s="47"/>
      <c r="J383" s="47"/>
    </row>
    <row r="384" spans="1:10" ht="24.95" customHeight="1" x14ac:dyDescent="0.25">
      <c r="A384" s="47">
        <v>2030</v>
      </c>
      <c r="B384" s="47" t="s">
        <v>801</v>
      </c>
      <c r="C384" s="47" t="s">
        <v>803</v>
      </c>
      <c r="D384" s="47" t="s">
        <v>828</v>
      </c>
      <c r="E384" s="47" t="s">
        <v>330</v>
      </c>
      <c r="F384" s="47" t="s">
        <v>330</v>
      </c>
      <c r="G384" s="47" t="s">
        <v>978</v>
      </c>
      <c r="H384" s="47" t="s">
        <v>330</v>
      </c>
      <c r="I384" s="47"/>
      <c r="J384" s="47"/>
    </row>
    <row r="385" spans="1:10" ht="24.95" customHeight="1" x14ac:dyDescent="0.25">
      <c r="A385" s="47">
        <v>2031</v>
      </c>
      <c r="B385" s="47" t="s">
        <v>801</v>
      </c>
      <c r="C385" s="47" t="s">
        <v>803</v>
      </c>
      <c r="D385" s="47" t="s">
        <v>829</v>
      </c>
      <c r="E385" s="47" t="s">
        <v>330</v>
      </c>
      <c r="F385" s="47" t="s">
        <v>330</v>
      </c>
      <c r="G385" s="47" t="s">
        <v>978</v>
      </c>
      <c r="H385" s="47" t="s">
        <v>330</v>
      </c>
      <c r="I385" s="47"/>
      <c r="J385" s="47"/>
    </row>
    <row r="386" spans="1:10" ht="24.95" customHeight="1" x14ac:dyDescent="0.25">
      <c r="A386" s="47">
        <v>2032</v>
      </c>
      <c r="B386" s="47" t="s">
        <v>801</v>
      </c>
      <c r="C386" s="47" t="s">
        <v>803</v>
      </c>
      <c r="D386" s="47" t="s">
        <v>830</v>
      </c>
      <c r="E386" s="47" t="s">
        <v>330</v>
      </c>
      <c r="F386" s="47" t="s">
        <v>330</v>
      </c>
      <c r="G386" s="47" t="s">
        <v>978</v>
      </c>
      <c r="H386" s="47" t="s">
        <v>330</v>
      </c>
      <c r="I386" s="47"/>
      <c r="J386" s="47"/>
    </row>
    <row r="387" spans="1:10" ht="24.95" customHeight="1" x14ac:dyDescent="0.25">
      <c r="A387" s="47">
        <v>2033</v>
      </c>
      <c r="B387" s="47" t="s">
        <v>801</v>
      </c>
      <c r="C387" s="47" t="s">
        <v>803</v>
      </c>
      <c r="D387" s="47" t="s">
        <v>840</v>
      </c>
      <c r="E387" s="47" t="s">
        <v>330</v>
      </c>
      <c r="F387" s="47" t="s">
        <v>330</v>
      </c>
      <c r="G387" s="47" t="s">
        <v>978</v>
      </c>
      <c r="H387" s="47" t="s">
        <v>330</v>
      </c>
      <c r="I387" s="47"/>
      <c r="J387" s="47"/>
    </row>
    <row r="388" spans="1:10" ht="24.95" customHeight="1" x14ac:dyDescent="0.25">
      <c r="A388" s="47">
        <v>2034</v>
      </c>
      <c r="B388" s="47" t="s">
        <v>801</v>
      </c>
      <c r="C388" s="47" t="s">
        <v>803</v>
      </c>
      <c r="D388" s="47" t="s">
        <v>841</v>
      </c>
      <c r="E388" s="47" t="s">
        <v>330</v>
      </c>
      <c r="F388" s="47" t="s">
        <v>330</v>
      </c>
      <c r="G388" s="47" t="s">
        <v>978</v>
      </c>
      <c r="H388" s="47" t="s">
        <v>330</v>
      </c>
      <c r="I388" s="47"/>
      <c r="J388" s="47"/>
    </row>
    <row r="389" spans="1:10" ht="24.95" customHeight="1" x14ac:dyDescent="0.25">
      <c r="A389" s="47">
        <v>2035</v>
      </c>
      <c r="B389" s="47" t="s">
        <v>801</v>
      </c>
      <c r="C389" s="47" t="s">
        <v>803</v>
      </c>
      <c r="D389" s="47" t="s">
        <v>831</v>
      </c>
      <c r="E389" s="47" t="s">
        <v>330</v>
      </c>
      <c r="F389" s="47" t="s">
        <v>330</v>
      </c>
      <c r="G389" s="47" t="s">
        <v>978</v>
      </c>
      <c r="H389" s="47" t="s">
        <v>330</v>
      </c>
      <c r="I389" s="47"/>
      <c r="J389" s="47"/>
    </row>
    <row r="390" spans="1:10" ht="24.95" customHeight="1" x14ac:dyDescent="0.25">
      <c r="A390" s="47">
        <v>2036</v>
      </c>
      <c r="B390" s="47" t="s">
        <v>801</v>
      </c>
      <c r="C390" s="47" t="s">
        <v>803</v>
      </c>
      <c r="D390" s="47" t="s">
        <v>832</v>
      </c>
      <c r="E390" s="47" t="s">
        <v>330</v>
      </c>
      <c r="F390" s="47" t="s">
        <v>330</v>
      </c>
      <c r="G390" s="47" t="s">
        <v>978</v>
      </c>
      <c r="H390" s="47" t="s">
        <v>330</v>
      </c>
      <c r="I390" s="47"/>
      <c r="J390" s="47"/>
    </row>
    <row r="391" spans="1:10" s="10" customFormat="1" ht="24.95" customHeight="1" x14ac:dyDescent="0.25">
      <c r="A391" s="47">
        <v>2037</v>
      </c>
      <c r="B391" s="47" t="s">
        <v>801</v>
      </c>
      <c r="C391" s="47" t="s">
        <v>803</v>
      </c>
      <c r="D391" s="47" t="s">
        <v>833</v>
      </c>
      <c r="E391" s="47" t="s">
        <v>330</v>
      </c>
      <c r="F391" s="47" t="s">
        <v>330</v>
      </c>
      <c r="G391" s="47" t="s">
        <v>978</v>
      </c>
      <c r="H391" s="47" t="s">
        <v>330</v>
      </c>
      <c r="I391" s="47"/>
      <c r="J391" s="47"/>
    </row>
    <row r="392" spans="1:10" s="10" customFormat="1" ht="24.95" customHeight="1" x14ac:dyDescent="0.25">
      <c r="A392" s="47">
        <v>2038</v>
      </c>
      <c r="B392" s="47" t="s">
        <v>801</v>
      </c>
      <c r="C392" s="47" t="s">
        <v>803</v>
      </c>
      <c r="D392" s="47" t="s">
        <v>834</v>
      </c>
      <c r="E392" s="47" t="s">
        <v>330</v>
      </c>
      <c r="F392" s="47" t="s">
        <v>330</v>
      </c>
      <c r="G392" s="47" t="s">
        <v>978</v>
      </c>
      <c r="H392" s="47" t="s">
        <v>330</v>
      </c>
      <c r="I392" s="47"/>
      <c r="J392" s="47"/>
    </row>
    <row r="393" spans="1:10" s="10" customFormat="1" ht="24.95" customHeight="1" x14ac:dyDescent="0.25">
      <c r="A393" s="47">
        <v>2039</v>
      </c>
      <c r="B393" s="47" t="s">
        <v>801</v>
      </c>
      <c r="C393" s="47" t="s">
        <v>803</v>
      </c>
      <c r="D393" s="47" t="s">
        <v>842</v>
      </c>
      <c r="E393" s="47" t="s">
        <v>330</v>
      </c>
      <c r="F393" s="47" t="s">
        <v>330</v>
      </c>
      <c r="G393" s="47" t="s">
        <v>978</v>
      </c>
      <c r="H393" s="47" t="s">
        <v>330</v>
      </c>
      <c r="I393" s="47"/>
      <c r="J393" s="47"/>
    </row>
    <row r="394" spans="1:10" s="10" customFormat="1" ht="24.95" customHeight="1" x14ac:dyDescent="0.25">
      <c r="A394" s="47">
        <v>289</v>
      </c>
      <c r="B394" s="47" t="s">
        <v>1335</v>
      </c>
      <c r="C394" s="47" t="s">
        <v>1413</v>
      </c>
      <c r="D394" s="47" t="s">
        <v>1336</v>
      </c>
      <c r="E394" s="47" t="s">
        <v>330</v>
      </c>
      <c r="F394" s="47" t="s">
        <v>330</v>
      </c>
      <c r="G394" s="47" t="s">
        <v>978</v>
      </c>
      <c r="H394" s="47" t="s">
        <v>330</v>
      </c>
      <c r="I394" s="47"/>
      <c r="J394" s="47"/>
    </row>
    <row r="395" spans="1:10" s="10" customFormat="1" ht="24.95" customHeight="1" x14ac:dyDescent="0.25">
      <c r="A395" s="47">
        <v>290</v>
      </c>
      <c r="B395" s="47" t="s">
        <v>1335</v>
      </c>
      <c r="C395" s="47" t="s">
        <v>1413</v>
      </c>
      <c r="D395" s="47" t="s">
        <v>1337</v>
      </c>
      <c r="E395" s="47" t="s">
        <v>330</v>
      </c>
      <c r="F395" s="47" t="s">
        <v>330</v>
      </c>
      <c r="G395" s="47" t="s">
        <v>978</v>
      </c>
      <c r="H395" s="47" t="s">
        <v>330</v>
      </c>
      <c r="I395" s="47"/>
      <c r="J395" s="47"/>
    </row>
    <row r="396" spans="1:10" s="10" customFormat="1" ht="24.95" customHeight="1" x14ac:dyDescent="0.25">
      <c r="A396" s="47">
        <v>291</v>
      </c>
      <c r="B396" s="47" t="s">
        <v>1335</v>
      </c>
      <c r="C396" s="47" t="s">
        <v>1413</v>
      </c>
      <c r="D396" s="47" t="s">
        <v>1338</v>
      </c>
      <c r="E396" s="47" t="s">
        <v>330</v>
      </c>
      <c r="F396" s="47" t="s">
        <v>330</v>
      </c>
      <c r="G396" s="47" t="s">
        <v>978</v>
      </c>
      <c r="H396" s="47" t="s">
        <v>330</v>
      </c>
      <c r="I396" s="47"/>
      <c r="J396" s="47"/>
    </row>
    <row r="397" spans="1:10" s="10" customFormat="1" ht="24.95" customHeight="1" x14ac:dyDescent="0.25">
      <c r="A397" s="47">
        <v>292</v>
      </c>
      <c r="B397" s="47" t="s">
        <v>1335</v>
      </c>
      <c r="C397" s="47" t="s">
        <v>1413</v>
      </c>
      <c r="D397" s="47" t="s">
        <v>1339</v>
      </c>
      <c r="E397" s="47" t="s">
        <v>330</v>
      </c>
      <c r="F397" s="47" t="s">
        <v>330</v>
      </c>
      <c r="G397" s="47" t="s">
        <v>978</v>
      </c>
      <c r="H397" s="47" t="s">
        <v>330</v>
      </c>
      <c r="I397" s="47"/>
      <c r="J397" s="47"/>
    </row>
    <row r="398" spans="1:10" s="10" customFormat="1" ht="24.95" customHeight="1" x14ac:dyDescent="0.25">
      <c r="A398" s="47">
        <v>303</v>
      </c>
      <c r="B398" s="47" t="s">
        <v>1335</v>
      </c>
      <c r="C398" s="47" t="s">
        <v>1413</v>
      </c>
      <c r="D398" s="47" t="s">
        <v>1340</v>
      </c>
      <c r="E398" s="47" t="s">
        <v>330</v>
      </c>
      <c r="F398" s="47" t="s">
        <v>330</v>
      </c>
      <c r="G398" s="47" t="s">
        <v>978</v>
      </c>
      <c r="H398" s="47" t="s">
        <v>330</v>
      </c>
      <c r="I398" s="47"/>
      <c r="J398" s="47"/>
    </row>
    <row r="399" spans="1:10" s="10" customFormat="1" ht="24.95" customHeight="1" x14ac:dyDescent="0.25">
      <c r="A399" s="47">
        <v>304</v>
      </c>
      <c r="B399" s="47" t="s">
        <v>1335</v>
      </c>
      <c r="C399" s="47" t="s">
        <v>1413</v>
      </c>
      <c r="D399" s="47" t="s">
        <v>1341</v>
      </c>
      <c r="E399" s="47" t="s">
        <v>330</v>
      </c>
      <c r="F399" s="47" t="s">
        <v>330</v>
      </c>
      <c r="G399" s="47" t="s">
        <v>978</v>
      </c>
      <c r="H399" s="47" t="s">
        <v>330</v>
      </c>
      <c r="I399" s="47"/>
      <c r="J399" s="47"/>
    </row>
    <row r="400" spans="1:10" s="10" customFormat="1" ht="24.95" customHeight="1" x14ac:dyDescent="0.25">
      <c r="A400" s="47">
        <v>305</v>
      </c>
      <c r="B400" s="47" t="s">
        <v>1335</v>
      </c>
      <c r="C400" s="47" t="s">
        <v>1413</v>
      </c>
      <c r="D400" s="47" t="s">
        <v>1342</v>
      </c>
      <c r="E400" s="47" t="s">
        <v>330</v>
      </c>
      <c r="F400" s="47" t="s">
        <v>330</v>
      </c>
      <c r="G400" s="47" t="s">
        <v>978</v>
      </c>
      <c r="H400" s="47" t="s">
        <v>330</v>
      </c>
      <c r="I400" s="47"/>
      <c r="J400" s="47"/>
    </row>
    <row r="401" spans="1:10" s="10" customFormat="1" ht="24.95" customHeight="1" x14ac:dyDescent="0.25">
      <c r="A401" s="47">
        <v>306</v>
      </c>
      <c r="B401" s="47" t="s">
        <v>1335</v>
      </c>
      <c r="C401" s="47" t="s">
        <v>1413</v>
      </c>
      <c r="D401" s="47" t="s">
        <v>1343</v>
      </c>
      <c r="E401" s="47" t="s">
        <v>330</v>
      </c>
      <c r="F401" s="47" t="s">
        <v>330</v>
      </c>
      <c r="G401" s="47" t="s">
        <v>978</v>
      </c>
      <c r="H401" s="47" t="s">
        <v>330</v>
      </c>
      <c r="I401" s="47"/>
      <c r="J401" s="47"/>
    </row>
    <row r="402" spans="1:10" s="10" customFormat="1" ht="24.95" customHeight="1" x14ac:dyDescent="0.25">
      <c r="A402" s="47">
        <v>317</v>
      </c>
      <c r="B402" s="47" t="s">
        <v>1335</v>
      </c>
      <c r="C402" s="47" t="s">
        <v>1413</v>
      </c>
      <c r="D402" s="47" t="s">
        <v>1344</v>
      </c>
      <c r="E402" s="47" t="s">
        <v>330</v>
      </c>
      <c r="F402" s="47" t="s">
        <v>330</v>
      </c>
      <c r="G402" s="47" t="s">
        <v>978</v>
      </c>
      <c r="H402" s="47" t="s">
        <v>330</v>
      </c>
      <c r="I402" s="47"/>
      <c r="J402" s="47"/>
    </row>
    <row r="403" spans="1:10" s="10" customFormat="1" ht="24.95" customHeight="1" x14ac:dyDescent="0.25">
      <c r="A403" s="47">
        <v>318</v>
      </c>
      <c r="B403" s="47" t="s">
        <v>1335</v>
      </c>
      <c r="C403" s="47" t="s">
        <v>1413</v>
      </c>
      <c r="D403" s="47" t="s">
        <v>1345</v>
      </c>
      <c r="E403" s="47" t="s">
        <v>330</v>
      </c>
      <c r="F403" s="47" t="s">
        <v>330</v>
      </c>
      <c r="G403" s="47" t="s">
        <v>978</v>
      </c>
      <c r="H403" s="47" t="s">
        <v>330</v>
      </c>
      <c r="I403" s="47"/>
      <c r="J403" s="47"/>
    </row>
    <row r="404" spans="1:10" s="10" customFormat="1" ht="24.95" customHeight="1" x14ac:dyDescent="0.25">
      <c r="A404" s="47">
        <v>319</v>
      </c>
      <c r="B404" s="47" t="s">
        <v>1335</v>
      </c>
      <c r="C404" s="47" t="s">
        <v>1413</v>
      </c>
      <c r="D404" s="47" t="s">
        <v>1346</v>
      </c>
      <c r="E404" s="47" t="s">
        <v>330</v>
      </c>
      <c r="F404" s="47" t="s">
        <v>330</v>
      </c>
      <c r="G404" s="47" t="s">
        <v>978</v>
      </c>
      <c r="H404" s="47" t="s">
        <v>330</v>
      </c>
      <c r="I404" s="47"/>
      <c r="J404" s="47"/>
    </row>
    <row r="405" spans="1:10" s="10" customFormat="1" ht="24.95" customHeight="1" x14ac:dyDescent="0.25">
      <c r="A405" s="47">
        <v>334</v>
      </c>
      <c r="B405" s="47" t="s">
        <v>1335</v>
      </c>
      <c r="C405" s="47" t="s">
        <v>1413</v>
      </c>
      <c r="D405" s="47" t="s">
        <v>1347</v>
      </c>
      <c r="E405" s="47" t="s">
        <v>330</v>
      </c>
      <c r="F405" s="47" t="s">
        <v>330</v>
      </c>
      <c r="G405" s="47" t="s">
        <v>978</v>
      </c>
      <c r="H405" s="47" t="s">
        <v>330</v>
      </c>
      <c r="I405" s="47"/>
      <c r="J405" s="47"/>
    </row>
    <row r="406" spans="1:10" s="10" customFormat="1" ht="24.95" customHeight="1" x14ac:dyDescent="0.25">
      <c r="A406" s="47">
        <v>335</v>
      </c>
      <c r="B406" s="47" t="s">
        <v>1335</v>
      </c>
      <c r="C406" s="47" t="s">
        <v>1413</v>
      </c>
      <c r="D406" s="47" t="s">
        <v>1348</v>
      </c>
      <c r="E406" s="47" t="s">
        <v>330</v>
      </c>
      <c r="F406" s="47" t="s">
        <v>330</v>
      </c>
      <c r="G406" s="47" t="s">
        <v>978</v>
      </c>
      <c r="H406" s="47" t="s">
        <v>330</v>
      </c>
      <c r="I406" s="47"/>
      <c r="J406" s="47"/>
    </row>
    <row r="407" spans="1:10" s="10" customFormat="1" ht="24.95" customHeight="1" x14ac:dyDescent="0.25">
      <c r="A407" s="47">
        <v>336</v>
      </c>
      <c r="B407" s="47" t="s">
        <v>1335</v>
      </c>
      <c r="C407" s="47" t="s">
        <v>1413</v>
      </c>
      <c r="D407" s="47" t="s">
        <v>1349</v>
      </c>
      <c r="E407" s="47" t="s">
        <v>330</v>
      </c>
      <c r="F407" s="47" t="s">
        <v>330</v>
      </c>
      <c r="G407" s="47" t="s">
        <v>978</v>
      </c>
      <c r="H407" s="47" t="s">
        <v>330</v>
      </c>
      <c r="I407" s="47"/>
      <c r="J407" s="47"/>
    </row>
    <row r="408" spans="1:10" s="10" customFormat="1" ht="24.95" customHeight="1" x14ac:dyDescent="0.25">
      <c r="A408" s="47">
        <v>337</v>
      </c>
      <c r="B408" s="47" t="s">
        <v>1335</v>
      </c>
      <c r="C408" s="47" t="s">
        <v>1413</v>
      </c>
      <c r="D408" s="47" t="s">
        <v>1350</v>
      </c>
      <c r="E408" s="47" t="s">
        <v>330</v>
      </c>
      <c r="F408" s="47" t="s">
        <v>330</v>
      </c>
      <c r="G408" s="47" t="s">
        <v>978</v>
      </c>
      <c r="H408" s="47" t="s">
        <v>330</v>
      </c>
      <c r="I408" s="47"/>
      <c r="J408" s="47"/>
    </row>
    <row r="409" spans="1:10" s="10" customFormat="1" ht="24.95" customHeight="1" x14ac:dyDescent="0.25">
      <c r="A409" s="47">
        <v>352</v>
      </c>
      <c r="B409" s="47" t="s">
        <v>1335</v>
      </c>
      <c r="C409" s="47" t="s">
        <v>1413</v>
      </c>
      <c r="D409" s="47" t="s">
        <v>1351</v>
      </c>
      <c r="E409" s="47" t="s">
        <v>330</v>
      </c>
      <c r="F409" s="47" t="s">
        <v>330</v>
      </c>
      <c r="G409" s="47" t="s">
        <v>978</v>
      </c>
      <c r="H409" s="47" t="s">
        <v>330</v>
      </c>
      <c r="I409" s="47"/>
      <c r="J409" s="47"/>
    </row>
    <row r="410" spans="1:10" s="10" customFormat="1" ht="24.95" customHeight="1" x14ac:dyDescent="0.25">
      <c r="A410" s="47">
        <v>353</v>
      </c>
      <c r="B410" s="47" t="s">
        <v>1335</v>
      </c>
      <c r="C410" s="47" t="s">
        <v>1413</v>
      </c>
      <c r="D410" s="47" t="s">
        <v>1352</v>
      </c>
      <c r="E410" s="47" t="s">
        <v>330</v>
      </c>
      <c r="F410" s="47" t="s">
        <v>330</v>
      </c>
      <c r="G410" s="47" t="s">
        <v>978</v>
      </c>
      <c r="H410" s="47" t="s">
        <v>330</v>
      </c>
      <c r="I410" s="47"/>
      <c r="J410" s="47"/>
    </row>
    <row r="411" spans="1:10" s="10" customFormat="1" ht="24.95" customHeight="1" x14ac:dyDescent="0.25">
      <c r="A411" s="47">
        <v>354</v>
      </c>
      <c r="B411" s="47" t="s">
        <v>1335</v>
      </c>
      <c r="C411" s="47" t="s">
        <v>1413</v>
      </c>
      <c r="D411" s="47" t="s">
        <v>1353</v>
      </c>
      <c r="E411" s="47" t="s">
        <v>330</v>
      </c>
      <c r="F411" s="47" t="s">
        <v>330</v>
      </c>
      <c r="G411" s="47" t="s">
        <v>978</v>
      </c>
      <c r="H411" s="47" t="s">
        <v>330</v>
      </c>
      <c r="I411" s="47"/>
      <c r="J411" s="47"/>
    </row>
    <row r="412" spans="1:10" s="10" customFormat="1" ht="24.95" customHeight="1" x14ac:dyDescent="0.25">
      <c r="A412" s="47">
        <v>355</v>
      </c>
      <c r="B412" s="47" t="s">
        <v>1335</v>
      </c>
      <c r="C412" s="47" t="s">
        <v>1413</v>
      </c>
      <c r="D412" s="47" t="s">
        <v>1354</v>
      </c>
      <c r="E412" s="47" t="s">
        <v>330</v>
      </c>
      <c r="F412" s="47" t="s">
        <v>330</v>
      </c>
      <c r="G412" s="47" t="s">
        <v>978</v>
      </c>
      <c r="H412" s="47" t="s">
        <v>330</v>
      </c>
      <c r="I412" s="47"/>
      <c r="J412" s="47"/>
    </row>
    <row r="413" spans="1:10" s="10" customFormat="1" ht="24.95" customHeight="1" x14ac:dyDescent="0.25">
      <c r="A413" s="47">
        <v>356</v>
      </c>
      <c r="B413" s="47" t="s">
        <v>1335</v>
      </c>
      <c r="C413" s="47" t="s">
        <v>1413</v>
      </c>
      <c r="D413" s="47" t="s">
        <v>1355</v>
      </c>
      <c r="E413" s="47" t="s">
        <v>330</v>
      </c>
      <c r="F413" s="47" t="s">
        <v>330</v>
      </c>
      <c r="G413" s="47" t="s">
        <v>978</v>
      </c>
      <c r="H413" s="47" t="s">
        <v>330</v>
      </c>
      <c r="I413" s="47"/>
      <c r="J413" s="47"/>
    </row>
    <row r="414" spans="1:10" s="10" customFormat="1" ht="24.95" customHeight="1" x14ac:dyDescent="0.25">
      <c r="A414" s="47">
        <v>357</v>
      </c>
      <c r="B414" s="47" t="s">
        <v>1335</v>
      </c>
      <c r="C414" s="47" t="s">
        <v>1413</v>
      </c>
      <c r="D414" s="47" t="s">
        <v>1356</v>
      </c>
      <c r="E414" s="47" t="s">
        <v>330</v>
      </c>
      <c r="F414" s="47" t="s">
        <v>330</v>
      </c>
      <c r="G414" s="47" t="s">
        <v>978</v>
      </c>
      <c r="H414" s="47" t="s">
        <v>330</v>
      </c>
      <c r="I414" s="47"/>
      <c r="J414" s="47"/>
    </row>
    <row r="415" spans="1:10" s="10" customFormat="1" ht="24.95" customHeight="1" x14ac:dyDescent="0.25">
      <c r="A415" s="47">
        <v>358</v>
      </c>
      <c r="B415" s="47" t="s">
        <v>1335</v>
      </c>
      <c r="C415" s="47" t="s">
        <v>1413</v>
      </c>
      <c r="D415" s="47" t="s">
        <v>1357</v>
      </c>
      <c r="E415" s="47" t="s">
        <v>330</v>
      </c>
      <c r="F415" s="47" t="s">
        <v>330</v>
      </c>
      <c r="G415" s="47" t="s">
        <v>978</v>
      </c>
      <c r="H415" s="47" t="s">
        <v>330</v>
      </c>
      <c r="I415" s="47"/>
      <c r="J415" s="47"/>
    </row>
    <row r="416" spans="1:10" s="10" customFormat="1" ht="24.95" customHeight="1" x14ac:dyDescent="0.25">
      <c r="A416" s="47">
        <v>359</v>
      </c>
      <c r="B416" s="47" t="s">
        <v>1335</v>
      </c>
      <c r="C416" s="47" t="s">
        <v>1413</v>
      </c>
      <c r="D416" s="47" t="s">
        <v>1358</v>
      </c>
      <c r="E416" s="47" t="s">
        <v>330</v>
      </c>
      <c r="F416" s="47" t="s">
        <v>330</v>
      </c>
      <c r="G416" s="47" t="s">
        <v>978</v>
      </c>
      <c r="H416" s="47" t="s">
        <v>330</v>
      </c>
      <c r="I416" s="47"/>
      <c r="J416" s="47"/>
    </row>
    <row r="417" spans="1:10" s="10" customFormat="1" ht="24.95" customHeight="1" x14ac:dyDescent="0.25">
      <c r="A417" s="47">
        <v>360</v>
      </c>
      <c r="B417" s="47" t="s">
        <v>1335</v>
      </c>
      <c r="C417" s="47" t="s">
        <v>1413</v>
      </c>
      <c r="D417" s="47" t="s">
        <v>1359</v>
      </c>
      <c r="E417" s="47" t="s">
        <v>330</v>
      </c>
      <c r="F417" s="47" t="s">
        <v>330</v>
      </c>
      <c r="G417" s="47" t="s">
        <v>978</v>
      </c>
      <c r="H417" s="47" t="s">
        <v>330</v>
      </c>
      <c r="I417" s="47"/>
      <c r="J417" s="47"/>
    </row>
    <row r="418" spans="1:10" s="10" customFormat="1" ht="24.95" customHeight="1" x14ac:dyDescent="0.25">
      <c r="A418" s="47">
        <v>361</v>
      </c>
      <c r="B418" s="47" t="s">
        <v>1335</v>
      </c>
      <c r="C418" s="47" t="s">
        <v>1413</v>
      </c>
      <c r="D418" s="47" t="s">
        <v>1360</v>
      </c>
      <c r="E418" s="47" t="s">
        <v>330</v>
      </c>
      <c r="F418" s="47" t="s">
        <v>330</v>
      </c>
      <c r="G418" s="47" t="s">
        <v>978</v>
      </c>
      <c r="H418" s="47" t="s">
        <v>330</v>
      </c>
      <c r="I418" s="47"/>
      <c r="J418" s="47"/>
    </row>
    <row r="419" spans="1:10" s="10" customFormat="1" ht="24.95" customHeight="1" x14ac:dyDescent="0.25">
      <c r="A419" s="47">
        <v>362</v>
      </c>
      <c r="B419" s="47" t="s">
        <v>1335</v>
      </c>
      <c r="C419" s="47" t="s">
        <v>1413</v>
      </c>
      <c r="D419" s="47" t="s">
        <v>1361</v>
      </c>
      <c r="E419" s="47" t="s">
        <v>330</v>
      </c>
      <c r="F419" s="47" t="s">
        <v>330</v>
      </c>
      <c r="G419" s="47" t="s">
        <v>978</v>
      </c>
      <c r="H419" s="47" t="s">
        <v>330</v>
      </c>
      <c r="I419" s="47"/>
      <c r="J419" s="47"/>
    </row>
    <row r="420" spans="1:10" s="10" customFormat="1" ht="24.95" customHeight="1" x14ac:dyDescent="0.25">
      <c r="A420" s="47">
        <v>363</v>
      </c>
      <c r="B420" s="47" t="s">
        <v>1335</v>
      </c>
      <c r="C420" s="47" t="s">
        <v>1413</v>
      </c>
      <c r="D420" s="47" t="s">
        <v>1362</v>
      </c>
      <c r="E420" s="47" t="s">
        <v>330</v>
      </c>
      <c r="F420" s="47" t="s">
        <v>330</v>
      </c>
      <c r="G420" s="47" t="s">
        <v>978</v>
      </c>
      <c r="H420" s="47" t="s">
        <v>330</v>
      </c>
      <c r="I420" s="47"/>
      <c r="J420" s="47"/>
    </row>
    <row r="421" spans="1:10" s="10" customFormat="1" ht="24.95" customHeight="1" x14ac:dyDescent="0.25">
      <c r="A421" s="47">
        <v>364</v>
      </c>
      <c r="B421" s="47" t="s">
        <v>1335</v>
      </c>
      <c r="C421" s="47" t="s">
        <v>1413</v>
      </c>
      <c r="D421" s="47" t="s">
        <v>1363</v>
      </c>
      <c r="E421" s="47" t="s">
        <v>330</v>
      </c>
      <c r="F421" s="47" t="s">
        <v>330</v>
      </c>
      <c r="G421" s="47" t="s">
        <v>978</v>
      </c>
      <c r="H421" s="47" t="s">
        <v>330</v>
      </c>
      <c r="I421" s="47"/>
      <c r="J421" s="47"/>
    </row>
    <row r="422" spans="1:10" s="10" customFormat="1" ht="24.95" customHeight="1" x14ac:dyDescent="0.25">
      <c r="A422" s="47">
        <v>388</v>
      </c>
      <c r="B422" s="47" t="s">
        <v>1335</v>
      </c>
      <c r="C422" s="47" t="s">
        <v>1413</v>
      </c>
      <c r="D422" s="47" t="s">
        <v>1364</v>
      </c>
      <c r="E422" s="47" t="s">
        <v>330</v>
      </c>
      <c r="F422" s="47" t="s">
        <v>330</v>
      </c>
      <c r="G422" s="47" t="s">
        <v>978</v>
      </c>
      <c r="H422" s="47" t="s">
        <v>330</v>
      </c>
      <c r="I422" s="47"/>
      <c r="J422" s="47"/>
    </row>
    <row r="423" spans="1:10" s="10" customFormat="1" ht="24.95" customHeight="1" x14ac:dyDescent="0.25">
      <c r="A423" s="47">
        <v>389</v>
      </c>
      <c r="B423" s="47" t="s">
        <v>1335</v>
      </c>
      <c r="C423" s="47" t="s">
        <v>1413</v>
      </c>
      <c r="D423" s="47" t="s">
        <v>1365</v>
      </c>
      <c r="E423" s="47" t="s">
        <v>330</v>
      </c>
      <c r="F423" s="47" t="s">
        <v>330</v>
      </c>
      <c r="G423" s="47" t="s">
        <v>978</v>
      </c>
      <c r="H423" s="47" t="s">
        <v>330</v>
      </c>
      <c r="I423" s="47"/>
      <c r="J423" s="47"/>
    </row>
    <row r="424" spans="1:10" s="10" customFormat="1" ht="24.95" customHeight="1" x14ac:dyDescent="0.25">
      <c r="A424" s="47">
        <v>390</v>
      </c>
      <c r="B424" s="47" t="s">
        <v>1335</v>
      </c>
      <c r="C424" s="47" t="s">
        <v>1413</v>
      </c>
      <c r="D424" s="47" t="s">
        <v>1366</v>
      </c>
      <c r="E424" s="47" t="s">
        <v>330</v>
      </c>
      <c r="F424" s="47" t="s">
        <v>330</v>
      </c>
      <c r="G424" s="47" t="s">
        <v>978</v>
      </c>
      <c r="H424" s="47" t="s">
        <v>330</v>
      </c>
      <c r="I424" s="47"/>
      <c r="J424" s="47"/>
    </row>
    <row r="425" spans="1:10" s="10" customFormat="1" ht="24.95" customHeight="1" x14ac:dyDescent="0.25">
      <c r="A425" s="47">
        <v>391</v>
      </c>
      <c r="B425" s="47" t="s">
        <v>1335</v>
      </c>
      <c r="C425" s="47" t="s">
        <v>1413</v>
      </c>
      <c r="D425" s="47" t="s">
        <v>1367</v>
      </c>
      <c r="E425" s="47" t="s">
        <v>330</v>
      </c>
      <c r="F425" s="47" t="s">
        <v>330</v>
      </c>
      <c r="G425" s="47" t="s">
        <v>978</v>
      </c>
      <c r="H425" s="47" t="s">
        <v>330</v>
      </c>
      <c r="I425" s="47"/>
      <c r="J425" s="47"/>
    </row>
    <row r="426" spans="1:10" s="10" customFormat="1" ht="24.95" customHeight="1" x14ac:dyDescent="0.25">
      <c r="A426" s="47">
        <v>392</v>
      </c>
      <c r="B426" s="47" t="s">
        <v>1335</v>
      </c>
      <c r="C426" s="47" t="s">
        <v>1413</v>
      </c>
      <c r="D426" s="47" t="s">
        <v>1368</v>
      </c>
      <c r="E426" s="47" t="s">
        <v>330</v>
      </c>
      <c r="F426" s="47" t="s">
        <v>330</v>
      </c>
      <c r="G426" s="47" t="s">
        <v>978</v>
      </c>
      <c r="H426" s="47" t="s">
        <v>330</v>
      </c>
      <c r="I426" s="47"/>
      <c r="J426" s="47"/>
    </row>
    <row r="427" spans="1:10" s="10" customFormat="1" ht="24.95" customHeight="1" x14ac:dyDescent="0.25">
      <c r="A427" s="47">
        <v>393</v>
      </c>
      <c r="B427" s="47" t="s">
        <v>1335</v>
      </c>
      <c r="C427" s="47" t="s">
        <v>1413</v>
      </c>
      <c r="D427" s="47" t="s">
        <v>1369</v>
      </c>
      <c r="E427" s="47" t="s">
        <v>330</v>
      </c>
      <c r="F427" s="47" t="s">
        <v>330</v>
      </c>
      <c r="G427" s="47" t="s">
        <v>978</v>
      </c>
      <c r="H427" s="47" t="s">
        <v>330</v>
      </c>
      <c r="I427" s="47"/>
      <c r="J427" s="47"/>
    </row>
    <row r="428" spans="1:10" s="10" customFormat="1" ht="24.95" customHeight="1" x14ac:dyDescent="0.25">
      <c r="A428" s="47">
        <v>394</v>
      </c>
      <c r="B428" s="47" t="s">
        <v>1335</v>
      </c>
      <c r="C428" s="47" t="s">
        <v>1413</v>
      </c>
      <c r="D428" s="47" t="s">
        <v>1370</v>
      </c>
      <c r="E428" s="47" t="s">
        <v>330</v>
      </c>
      <c r="F428" s="47" t="s">
        <v>330</v>
      </c>
      <c r="G428" s="47" t="s">
        <v>978</v>
      </c>
      <c r="H428" s="47" t="s">
        <v>330</v>
      </c>
      <c r="I428" s="47"/>
      <c r="J428" s="47"/>
    </row>
    <row r="429" spans="1:10" s="10" customFormat="1" ht="24.95" customHeight="1" x14ac:dyDescent="0.25">
      <c r="A429" s="47">
        <v>395</v>
      </c>
      <c r="B429" s="47" t="s">
        <v>1335</v>
      </c>
      <c r="C429" s="47" t="s">
        <v>1413</v>
      </c>
      <c r="D429" s="47" t="s">
        <v>1371</v>
      </c>
      <c r="E429" s="47" t="s">
        <v>330</v>
      </c>
      <c r="F429" s="47" t="s">
        <v>330</v>
      </c>
      <c r="G429" s="47" t="s">
        <v>978</v>
      </c>
      <c r="H429" s="47" t="s">
        <v>330</v>
      </c>
      <c r="I429" s="47"/>
      <c r="J429" s="47"/>
    </row>
    <row r="430" spans="1:10" s="10" customFormat="1" ht="24.95" customHeight="1" x14ac:dyDescent="0.25">
      <c r="A430" s="47">
        <v>396</v>
      </c>
      <c r="B430" s="47" t="s">
        <v>1335</v>
      </c>
      <c r="C430" s="47" t="s">
        <v>1413</v>
      </c>
      <c r="D430" s="47" t="s">
        <v>1372</v>
      </c>
      <c r="E430" s="47" t="s">
        <v>330</v>
      </c>
      <c r="F430" s="47" t="s">
        <v>330</v>
      </c>
      <c r="G430" s="47" t="s">
        <v>978</v>
      </c>
      <c r="H430" s="47" t="s">
        <v>330</v>
      </c>
      <c r="I430" s="47"/>
      <c r="J430" s="47"/>
    </row>
    <row r="431" spans="1:10" s="10" customFormat="1" ht="24.95" customHeight="1" x14ac:dyDescent="0.25">
      <c r="A431" s="47">
        <v>397</v>
      </c>
      <c r="B431" s="47" t="s">
        <v>1335</v>
      </c>
      <c r="C431" s="47" t="s">
        <v>1413</v>
      </c>
      <c r="D431" s="47" t="s">
        <v>1373</v>
      </c>
      <c r="E431" s="47" t="s">
        <v>330</v>
      </c>
      <c r="F431" s="47" t="s">
        <v>330</v>
      </c>
      <c r="G431" s="47" t="s">
        <v>978</v>
      </c>
      <c r="H431" s="47" t="s">
        <v>330</v>
      </c>
      <c r="I431" s="47"/>
      <c r="J431" s="47"/>
    </row>
    <row r="432" spans="1:10" s="10" customFormat="1" ht="24.95" customHeight="1" x14ac:dyDescent="0.25">
      <c r="A432" s="47">
        <v>398</v>
      </c>
      <c r="B432" s="47" t="s">
        <v>1335</v>
      </c>
      <c r="C432" s="47" t="s">
        <v>1413</v>
      </c>
      <c r="D432" s="47" t="s">
        <v>1374</v>
      </c>
      <c r="E432" s="47" t="s">
        <v>330</v>
      </c>
      <c r="F432" s="47" t="s">
        <v>330</v>
      </c>
      <c r="G432" s="47" t="s">
        <v>978</v>
      </c>
      <c r="H432" s="47" t="s">
        <v>330</v>
      </c>
      <c r="I432" s="47"/>
      <c r="J432" s="47"/>
    </row>
    <row r="433" spans="1:10" s="10" customFormat="1" ht="24.95" customHeight="1" x14ac:dyDescent="0.25">
      <c r="A433" s="47">
        <v>399</v>
      </c>
      <c r="B433" s="47" t="s">
        <v>1335</v>
      </c>
      <c r="C433" s="47" t="s">
        <v>1413</v>
      </c>
      <c r="D433" s="47" t="s">
        <v>1375</v>
      </c>
      <c r="E433" s="47" t="s">
        <v>330</v>
      </c>
      <c r="F433" s="47" t="s">
        <v>330</v>
      </c>
      <c r="G433" s="47" t="s">
        <v>978</v>
      </c>
      <c r="H433" s="47" t="s">
        <v>330</v>
      </c>
      <c r="I433" s="47"/>
      <c r="J433" s="47"/>
    </row>
    <row r="434" spans="1:10" s="10" customFormat="1" ht="24.95" customHeight="1" x14ac:dyDescent="0.25">
      <c r="A434" s="47">
        <v>400</v>
      </c>
      <c r="B434" s="47" t="s">
        <v>1335</v>
      </c>
      <c r="C434" s="47" t="s">
        <v>1413</v>
      </c>
      <c r="D434" s="47" t="s">
        <v>1376</v>
      </c>
      <c r="E434" s="47" t="s">
        <v>330</v>
      </c>
      <c r="F434" s="47" t="s">
        <v>330</v>
      </c>
      <c r="G434" s="47" t="s">
        <v>978</v>
      </c>
      <c r="H434" s="47" t="s">
        <v>330</v>
      </c>
      <c r="I434" s="47"/>
      <c r="J434" s="47"/>
    </row>
    <row r="435" spans="1:10" s="10" customFormat="1" ht="24.95" customHeight="1" x14ac:dyDescent="0.25">
      <c r="A435" s="47">
        <v>401</v>
      </c>
      <c r="B435" s="47" t="s">
        <v>1335</v>
      </c>
      <c r="C435" s="47" t="s">
        <v>1413</v>
      </c>
      <c r="D435" s="47" t="s">
        <v>1377</v>
      </c>
      <c r="E435" s="47" t="s">
        <v>330</v>
      </c>
      <c r="F435" s="47" t="s">
        <v>330</v>
      </c>
      <c r="G435" s="47" t="s">
        <v>978</v>
      </c>
      <c r="H435" s="47" t="s">
        <v>330</v>
      </c>
      <c r="I435" s="47"/>
      <c r="J435" s="47"/>
    </row>
    <row r="436" spans="1:10" s="10" customFormat="1" ht="24.95" customHeight="1" x14ac:dyDescent="0.25">
      <c r="A436" s="47">
        <v>402</v>
      </c>
      <c r="B436" s="47" t="s">
        <v>1335</v>
      </c>
      <c r="C436" s="47" t="s">
        <v>1413</v>
      </c>
      <c r="D436" s="47" t="s">
        <v>1378</v>
      </c>
      <c r="E436" s="47" t="s">
        <v>330</v>
      </c>
      <c r="F436" s="47" t="s">
        <v>330</v>
      </c>
      <c r="G436" s="47" t="s">
        <v>978</v>
      </c>
      <c r="H436" s="47" t="s">
        <v>330</v>
      </c>
      <c r="I436" s="47"/>
      <c r="J436" s="47"/>
    </row>
    <row r="437" spans="1:10" s="10" customFormat="1" ht="24.95" customHeight="1" x14ac:dyDescent="0.25">
      <c r="A437" s="47">
        <v>424</v>
      </c>
      <c r="B437" s="47" t="s">
        <v>1335</v>
      </c>
      <c r="C437" s="47" t="s">
        <v>1413</v>
      </c>
      <c r="D437" s="47" t="s">
        <v>1379</v>
      </c>
      <c r="E437" s="47" t="s">
        <v>330</v>
      </c>
      <c r="F437" s="47" t="s">
        <v>330</v>
      </c>
      <c r="G437" s="47" t="s">
        <v>978</v>
      </c>
      <c r="H437" s="47" t="s">
        <v>330</v>
      </c>
      <c r="I437" s="47"/>
      <c r="J437" s="47"/>
    </row>
    <row r="438" spans="1:10" s="10" customFormat="1" ht="24.95" customHeight="1" x14ac:dyDescent="0.25">
      <c r="A438" s="47">
        <v>425</v>
      </c>
      <c r="B438" s="47" t="s">
        <v>1335</v>
      </c>
      <c r="C438" s="47" t="s">
        <v>1413</v>
      </c>
      <c r="D438" s="47" t="s">
        <v>1380</v>
      </c>
      <c r="E438" s="47" t="s">
        <v>330</v>
      </c>
      <c r="F438" s="47" t="s">
        <v>330</v>
      </c>
      <c r="G438" s="47" t="s">
        <v>978</v>
      </c>
      <c r="H438" s="47" t="s">
        <v>330</v>
      </c>
      <c r="I438" s="47"/>
      <c r="J438" s="47"/>
    </row>
    <row r="439" spans="1:10" s="10" customFormat="1" ht="24.95" customHeight="1" x14ac:dyDescent="0.25">
      <c r="A439" s="47">
        <v>426</v>
      </c>
      <c r="B439" s="47" t="s">
        <v>1335</v>
      </c>
      <c r="C439" s="47" t="s">
        <v>1413</v>
      </c>
      <c r="D439" s="47" t="s">
        <v>1381</v>
      </c>
      <c r="E439" s="47" t="s">
        <v>330</v>
      </c>
      <c r="F439" s="47" t="s">
        <v>330</v>
      </c>
      <c r="G439" s="47" t="s">
        <v>978</v>
      </c>
      <c r="H439" s="47" t="s">
        <v>330</v>
      </c>
      <c r="I439" s="47"/>
      <c r="J439" s="47"/>
    </row>
    <row r="440" spans="1:10" s="10" customFormat="1" ht="24.95" customHeight="1" x14ac:dyDescent="0.25">
      <c r="A440" s="47">
        <v>427</v>
      </c>
      <c r="B440" s="47" t="s">
        <v>1335</v>
      </c>
      <c r="C440" s="47" t="s">
        <v>1413</v>
      </c>
      <c r="D440" s="47" t="s">
        <v>1382</v>
      </c>
      <c r="E440" s="47" t="s">
        <v>330</v>
      </c>
      <c r="F440" s="47" t="s">
        <v>330</v>
      </c>
      <c r="G440" s="47" t="s">
        <v>978</v>
      </c>
      <c r="H440" s="47" t="s">
        <v>330</v>
      </c>
      <c r="I440" s="47"/>
      <c r="J440" s="47"/>
    </row>
    <row r="441" spans="1:10" s="10" customFormat="1" ht="24.95" customHeight="1" x14ac:dyDescent="0.25">
      <c r="A441" s="47">
        <v>428</v>
      </c>
      <c r="B441" s="47" t="s">
        <v>1335</v>
      </c>
      <c r="C441" s="47" t="s">
        <v>1413</v>
      </c>
      <c r="D441" s="47" t="s">
        <v>1383</v>
      </c>
      <c r="E441" s="47" t="s">
        <v>330</v>
      </c>
      <c r="F441" s="47" t="s">
        <v>330</v>
      </c>
      <c r="G441" s="47" t="s">
        <v>978</v>
      </c>
      <c r="H441" s="47" t="s">
        <v>330</v>
      </c>
      <c r="I441" s="47"/>
      <c r="J441" s="47"/>
    </row>
    <row r="442" spans="1:10" s="10" customFormat="1" ht="24.95" customHeight="1" x14ac:dyDescent="0.25">
      <c r="A442" s="47">
        <v>429</v>
      </c>
      <c r="B442" s="47" t="s">
        <v>1335</v>
      </c>
      <c r="C442" s="47" t="s">
        <v>1413</v>
      </c>
      <c r="D442" s="47" t="s">
        <v>1384</v>
      </c>
      <c r="E442" s="47" t="s">
        <v>330</v>
      </c>
      <c r="F442" s="47" t="s">
        <v>330</v>
      </c>
      <c r="G442" s="47" t="s">
        <v>978</v>
      </c>
      <c r="H442" s="47" t="s">
        <v>330</v>
      </c>
      <c r="I442" s="47"/>
      <c r="J442" s="47"/>
    </row>
    <row r="443" spans="1:10" s="10" customFormat="1" ht="24.95" customHeight="1" x14ac:dyDescent="0.25">
      <c r="A443" s="47">
        <v>430</v>
      </c>
      <c r="B443" s="47" t="s">
        <v>1335</v>
      </c>
      <c r="C443" s="47" t="s">
        <v>1413</v>
      </c>
      <c r="D443" s="47" t="s">
        <v>1385</v>
      </c>
      <c r="E443" s="47" t="s">
        <v>330</v>
      </c>
      <c r="F443" s="47" t="s">
        <v>330</v>
      </c>
      <c r="G443" s="47" t="s">
        <v>978</v>
      </c>
      <c r="H443" s="47" t="s">
        <v>330</v>
      </c>
      <c r="I443" s="47"/>
      <c r="J443" s="47"/>
    </row>
    <row r="444" spans="1:10" s="10" customFormat="1" ht="24.95" customHeight="1" x14ac:dyDescent="0.25">
      <c r="A444" s="47">
        <v>431</v>
      </c>
      <c r="B444" s="47" t="s">
        <v>1335</v>
      </c>
      <c r="C444" s="47" t="s">
        <v>1413</v>
      </c>
      <c r="D444" s="47" t="s">
        <v>1386</v>
      </c>
      <c r="E444" s="47" t="s">
        <v>330</v>
      </c>
      <c r="F444" s="47" t="s">
        <v>330</v>
      </c>
      <c r="G444" s="47" t="s">
        <v>978</v>
      </c>
      <c r="H444" s="47" t="s">
        <v>330</v>
      </c>
      <c r="I444" s="47"/>
      <c r="J444" s="47"/>
    </row>
    <row r="445" spans="1:10" s="10" customFormat="1" ht="24.95" customHeight="1" x14ac:dyDescent="0.25">
      <c r="A445" s="47">
        <v>432</v>
      </c>
      <c r="B445" s="47" t="s">
        <v>1335</v>
      </c>
      <c r="C445" s="47" t="s">
        <v>1413</v>
      </c>
      <c r="D445" s="47" t="s">
        <v>1387</v>
      </c>
      <c r="E445" s="47" t="s">
        <v>330</v>
      </c>
      <c r="F445" s="47" t="s">
        <v>330</v>
      </c>
      <c r="G445" s="47" t="s">
        <v>978</v>
      </c>
      <c r="H445" s="47" t="s">
        <v>330</v>
      </c>
      <c r="I445" s="47"/>
      <c r="J445" s="47"/>
    </row>
    <row r="446" spans="1:10" s="10" customFormat="1" ht="24.95" customHeight="1" x14ac:dyDescent="0.25">
      <c r="A446" s="47">
        <v>433</v>
      </c>
      <c r="B446" s="47" t="s">
        <v>1335</v>
      </c>
      <c r="C446" s="47" t="s">
        <v>1413</v>
      </c>
      <c r="D446" s="47" t="s">
        <v>1388</v>
      </c>
      <c r="E446" s="47" t="s">
        <v>330</v>
      </c>
      <c r="F446" s="47" t="s">
        <v>330</v>
      </c>
      <c r="G446" s="47" t="s">
        <v>978</v>
      </c>
      <c r="H446" s="47" t="s">
        <v>330</v>
      </c>
      <c r="I446" s="47"/>
      <c r="J446" s="47"/>
    </row>
    <row r="447" spans="1:10" s="10" customFormat="1" ht="24.95" customHeight="1" x14ac:dyDescent="0.25">
      <c r="A447" s="47">
        <v>454</v>
      </c>
      <c r="B447" s="47" t="s">
        <v>1335</v>
      </c>
      <c r="C447" s="47" t="s">
        <v>1413</v>
      </c>
      <c r="D447" s="47" t="s">
        <v>1389</v>
      </c>
      <c r="E447" s="47" t="s">
        <v>330</v>
      </c>
      <c r="F447" s="47" t="s">
        <v>330</v>
      </c>
      <c r="G447" s="47" t="s">
        <v>978</v>
      </c>
      <c r="H447" s="47" t="s">
        <v>330</v>
      </c>
      <c r="I447" s="47"/>
      <c r="J447" s="47"/>
    </row>
    <row r="448" spans="1:10" s="10" customFormat="1" ht="24.95" customHeight="1" x14ac:dyDescent="0.25">
      <c r="A448" s="47">
        <v>455</v>
      </c>
      <c r="B448" s="47" t="s">
        <v>1335</v>
      </c>
      <c r="C448" s="47" t="s">
        <v>1413</v>
      </c>
      <c r="D448" s="47" t="s">
        <v>1390</v>
      </c>
      <c r="E448" s="47" t="s">
        <v>330</v>
      </c>
      <c r="F448" s="47" t="s">
        <v>330</v>
      </c>
      <c r="G448" s="47" t="s">
        <v>978</v>
      </c>
      <c r="H448" s="47" t="s">
        <v>330</v>
      </c>
      <c r="I448" s="47"/>
      <c r="J448" s="47"/>
    </row>
    <row r="449" spans="1:10" s="10" customFormat="1" ht="24.95" customHeight="1" x14ac:dyDescent="0.25">
      <c r="A449" s="47">
        <v>456</v>
      </c>
      <c r="B449" s="47" t="s">
        <v>1335</v>
      </c>
      <c r="C449" s="47" t="s">
        <v>1413</v>
      </c>
      <c r="D449" s="47" t="s">
        <v>1391</v>
      </c>
      <c r="E449" s="47" t="s">
        <v>330</v>
      </c>
      <c r="F449" s="47" t="s">
        <v>330</v>
      </c>
      <c r="G449" s="47" t="s">
        <v>978</v>
      </c>
      <c r="H449" s="47" t="s">
        <v>330</v>
      </c>
      <c r="I449" s="47"/>
      <c r="J449" s="47"/>
    </row>
    <row r="450" spans="1:10" s="10" customFormat="1" ht="24.95" customHeight="1" x14ac:dyDescent="0.25">
      <c r="A450" s="47">
        <v>457</v>
      </c>
      <c r="B450" s="47" t="s">
        <v>1335</v>
      </c>
      <c r="C450" s="47" t="s">
        <v>1413</v>
      </c>
      <c r="D450" s="47" t="s">
        <v>1392</v>
      </c>
      <c r="E450" s="47" t="s">
        <v>330</v>
      </c>
      <c r="F450" s="47" t="s">
        <v>330</v>
      </c>
      <c r="G450" s="47" t="s">
        <v>978</v>
      </c>
      <c r="H450" s="47" t="s">
        <v>330</v>
      </c>
      <c r="I450" s="47"/>
      <c r="J450" s="47"/>
    </row>
    <row r="451" spans="1:10" s="10" customFormat="1" ht="24.95" customHeight="1" x14ac:dyDescent="0.25">
      <c r="A451" s="47">
        <v>458</v>
      </c>
      <c r="B451" s="47" t="s">
        <v>1335</v>
      </c>
      <c r="C451" s="47" t="s">
        <v>1413</v>
      </c>
      <c r="D451" s="47" t="s">
        <v>1393</v>
      </c>
      <c r="E451" s="47" t="s">
        <v>330</v>
      </c>
      <c r="F451" s="47" t="s">
        <v>330</v>
      </c>
      <c r="G451" s="47" t="s">
        <v>978</v>
      </c>
      <c r="H451" s="47" t="s">
        <v>330</v>
      </c>
      <c r="I451" s="47"/>
      <c r="J451" s="47"/>
    </row>
    <row r="452" spans="1:10" s="10" customFormat="1" ht="24.95" customHeight="1" x14ac:dyDescent="0.25">
      <c r="A452" s="47">
        <v>459</v>
      </c>
      <c r="B452" s="47" t="s">
        <v>1335</v>
      </c>
      <c r="C452" s="47" t="s">
        <v>1413</v>
      </c>
      <c r="D452" s="47" t="s">
        <v>1394</v>
      </c>
      <c r="E452" s="47" t="s">
        <v>330</v>
      </c>
      <c r="F452" s="47" t="s">
        <v>330</v>
      </c>
      <c r="G452" s="47" t="s">
        <v>978</v>
      </c>
      <c r="H452" s="47" t="s">
        <v>330</v>
      </c>
      <c r="I452" s="47"/>
      <c r="J452" s="47"/>
    </row>
    <row r="453" spans="1:10" s="10" customFormat="1" ht="24.95" customHeight="1" x14ac:dyDescent="0.25">
      <c r="A453" s="47">
        <v>460</v>
      </c>
      <c r="B453" s="47" t="s">
        <v>1335</v>
      </c>
      <c r="C453" s="47" t="s">
        <v>1413</v>
      </c>
      <c r="D453" s="47" t="s">
        <v>1395</v>
      </c>
      <c r="E453" s="47" t="s">
        <v>330</v>
      </c>
      <c r="F453" s="47" t="s">
        <v>330</v>
      </c>
      <c r="G453" s="47" t="s">
        <v>978</v>
      </c>
      <c r="H453" s="47" t="s">
        <v>330</v>
      </c>
      <c r="I453" s="47"/>
      <c r="J453" s="47"/>
    </row>
    <row r="454" spans="1:10" s="10" customFormat="1" ht="24.95" customHeight="1" x14ac:dyDescent="0.25">
      <c r="A454" s="47">
        <v>461</v>
      </c>
      <c r="B454" s="47" t="s">
        <v>1335</v>
      </c>
      <c r="C454" s="47" t="s">
        <v>1413</v>
      </c>
      <c r="D454" s="47" t="s">
        <v>1396</v>
      </c>
      <c r="E454" s="47" t="s">
        <v>330</v>
      </c>
      <c r="F454" s="47" t="s">
        <v>330</v>
      </c>
      <c r="G454" s="47" t="s">
        <v>978</v>
      </c>
      <c r="H454" s="47" t="s">
        <v>330</v>
      </c>
      <c r="I454" s="47"/>
      <c r="J454" s="47"/>
    </row>
    <row r="455" spans="1:10" s="10" customFormat="1" ht="24.95" customHeight="1" x14ac:dyDescent="0.25">
      <c r="A455" s="47">
        <v>462</v>
      </c>
      <c r="B455" s="47" t="s">
        <v>1335</v>
      </c>
      <c r="C455" s="47" t="s">
        <v>1413</v>
      </c>
      <c r="D455" s="47" t="s">
        <v>1397</v>
      </c>
      <c r="E455" s="47" t="s">
        <v>330</v>
      </c>
      <c r="F455" s="47" t="s">
        <v>330</v>
      </c>
      <c r="G455" s="47" t="s">
        <v>978</v>
      </c>
      <c r="H455" s="47" t="s">
        <v>330</v>
      </c>
      <c r="I455" s="47"/>
      <c r="J455" s="47"/>
    </row>
    <row r="456" spans="1:10" s="10" customFormat="1" ht="24.95" customHeight="1" x14ac:dyDescent="0.25">
      <c r="A456" s="47">
        <v>480</v>
      </c>
      <c r="B456" s="47" t="s">
        <v>1335</v>
      </c>
      <c r="C456" s="47" t="s">
        <v>1413</v>
      </c>
      <c r="D456" s="47" t="s">
        <v>1398</v>
      </c>
      <c r="E456" s="47" t="s">
        <v>330</v>
      </c>
      <c r="F456" s="47" t="s">
        <v>330</v>
      </c>
      <c r="G456" s="47" t="s">
        <v>978</v>
      </c>
      <c r="H456" s="47" t="s">
        <v>330</v>
      </c>
      <c r="I456" s="47"/>
      <c r="J456" s="47"/>
    </row>
    <row r="457" spans="1:10" s="10" customFormat="1" ht="24.95" customHeight="1" x14ac:dyDescent="0.25">
      <c r="A457" s="47">
        <v>481</v>
      </c>
      <c r="B457" s="47" t="s">
        <v>1335</v>
      </c>
      <c r="C457" s="47" t="s">
        <v>1413</v>
      </c>
      <c r="D457" s="47" t="s">
        <v>1399</v>
      </c>
      <c r="E457" s="47" t="s">
        <v>330</v>
      </c>
      <c r="F457" s="47" t="s">
        <v>330</v>
      </c>
      <c r="G457" s="47" t="s">
        <v>978</v>
      </c>
      <c r="H457" s="47" t="s">
        <v>330</v>
      </c>
      <c r="I457" s="47"/>
      <c r="J457" s="47"/>
    </row>
    <row r="458" spans="1:10" s="10" customFormat="1" ht="24.95" customHeight="1" x14ac:dyDescent="0.25">
      <c r="A458" s="47">
        <v>482</v>
      </c>
      <c r="B458" s="47" t="s">
        <v>1335</v>
      </c>
      <c r="C458" s="47" t="s">
        <v>1413</v>
      </c>
      <c r="D458" s="47" t="s">
        <v>1400</v>
      </c>
      <c r="E458" s="47" t="s">
        <v>330</v>
      </c>
      <c r="F458" s="47" t="s">
        <v>330</v>
      </c>
      <c r="G458" s="47" t="s">
        <v>978</v>
      </c>
      <c r="H458" s="47" t="s">
        <v>330</v>
      </c>
      <c r="I458" s="47"/>
      <c r="J458" s="47"/>
    </row>
    <row r="459" spans="1:10" s="10" customFormat="1" ht="24.95" customHeight="1" x14ac:dyDescent="0.25">
      <c r="A459" s="47">
        <v>483</v>
      </c>
      <c r="B459" s="47" t="s">
        <v>1335</v>
      </c>
      <c r="C459" s="47" t="s">
        <v>1413</v>
      </c>
      <c r="D459" s="47" t="s">
        <v>1401</v>
      </c>
      <c r="E459" s="47" t="s">
        <v>330</v>
      </c>
      <c r="F459" s="47" t="s">
        <v>330</v>
      </c>
      <c r="G459" s="47" t="s">
        <v>978</v>
      </c>
      <c r="H459" s="47" t="s">
        <v>330</v>
      </c>
      <c r="I459" s="47"/>
      <c r="J459" s="47"/>
    </row>
    <row r="460" spans="1:10" s="10" customFormat="1" ht="24.95" customHeight="1" x14ac:dyDescent="0.25">
      <c r="A460" s="47">
        <v>497</v>
      </c>
      <c r="B460" s="47" t="s">
        <v>1335</v>
      </c>
      <c r="C460" s="47" t="s">
        <v>1413</v>
      </c>
      <c r="D460" s="47" t="s">
        <v>1402</v>
      </c>
      <c r="E460" s="47" t="s">
        <v>330</v>
      </c>
      <c r="F460" s="47" t="s">
        <v>330</v>
      </c>
      <c r="G460" s="47" t="s">
        <v>978</v>
      </c>
      <c r="H460" s="47" t="s">
        <v>330</v>
      </c>
      <c r="I460" s="47"/>
      <c r="J460" s="47"/>
    </row>
    <row r="461" spans="1:10" s="10" customFormat="1" ht="24.95" customHeight="1" x14ac:dyDescent="0.25">
      <c r="A461" s="47">
        <v>498</v>
      </c>
      <c r="B461" s="47" t="s">
        <v>1335</v>
      </c>
      <c r="C461" s="47" t="s">
        <v>1413</v>
      </c>
      <c r="D461" s="47" t="s">
        <v>1403</v>
      </c>
      <c r="E461" s="47" t="s">
        <v>330</v>
      </c>
      <c r="F461" s="47" t="s">
        <v>330</v>
      </c>
      <c r="G461" s="47" t="s">
        <v>978</v>
      </c>
      <c r="H461" s="47" t="s">
        <v>330</v>
      </c>
      <c r="I461" s="47"/>
      <c r="J461" s="47"/>
    </row>
    <row r="462" spans="1:10" s="10" customFormat="1" ht="24.95" customHeight="1" x14ac:dyDescent="0.25">
      <c r="A462" s="47">
        <v>499</v>
      </c>
      <c r="B462" s="47" t="s">
        <v>1335</v>
      </c>
      <c r="C462" s="47" t="s">
        <v>1413</v>
      </c>
      <c r="D462" s="47" t="s">
        <v>1404</v>
      </c>
      <c r="E462" s="47" t="s">
        <v>330</v>
      </c>
      <c r="F462" s="47" t="s">
        <v>330</v>
      </c>
      <c r="G462" s="47" t="s">
        <v>978</v>
      </c>
      <c r="H462" s="47" t="s">
        <v>330</v>
      </c>
      <c r="I462" s="47"/>
      <c r="J462" s="47"/>
    </row>
    <row r="463" spans="1:10" s="10" customFormat="1" ht="24.95" customHeight="1" x14ac:dyDescent="0.25">
      <c r="A463" s="47">
        <v>500</v>
      </c>
      <c r="B463" s="47" t="s">
        <v>1335</v>
      </c>
      <c r="C463" s="47" t="s">
        <v>1413</v>
      </c>
      <c r="D463" s="47" t="s">
        <v>1405</v>
      </c>
      <c r="E463" s="47" t="s">
        <v>330</v>
      </c>
      <c r="F463" s="47" t="s">
        <v>330</v>
      </c>
      <c r="G463" s="47" t="s">
        <v>978</v>
      </c>
      <c r="H463" s="47" t="s">
        <v>330</v>
      </c>
      <c r="I463" s="47"/>
      <c r="J463" s="47"/>
    </row>
    <row r="464" spans="1:10" s="10" customFormat="1" ht="24.95" customHeight="1" x14ac:dyDescent="0.25">
      <c r="A464" s="47">
        <v>509</v>
      </c>
      <c r="B464" s="47" t="s">
        <v>1335</v>
      </c>
      <c r="C464" s="47" t="s">
        <v>1413</v>
      </c>
      <c r="D464" s="47" t="s">
        <v>1406</v>
      </c>
      <c r="E464" s="47" t="s">
        <v>330</v>
      </c>
      <c r="F464" s="47" t="s">
        <v>330</v>
      </c>
      <c r="G464" s="47" t="s">
        <v>978</v>
      </c>
      <c r="H464" s="47" t="s">
        <v>330</v>
      </c>
      <c r="I464" s="47"/>
      <c r="J464" s="47"/>
    </row>
    <row r="465" spans="1:10" s="10" customFormat="1" ht="24.95" customHeight="1" x14ac:dyDescent="0.25">
      <c r="A465" s="47">
        <v>510</v>
      </c>
      <c r="B465" s="47" t="s">
        <v>1335</v>
      </c>
      <c r="C465" s="47" t="s">
        <v>1413</v>
      </c>
      <c r="D465" s="47" t="s">
        <v>1407</v>
      </c>
      <c r="E465" s="47" t="s">
        <v>330</v>
      </c>
      <c r="F465" s="47" t="s">
        <v>330</v>
      </c>
      <c r="G465" s="47" t="s">
        <v>978</v>
      </c>
      <c r="H465" s="47" t="s">
        <v>330</v>
      </c>
      <c r="I465" s="47"/>
      <c r="J465" s="47"/>
    </row>
    <row r="466" spans="1:10" s="10" customFormat="1" ht="24.95" customHeight="1" x14ac:dyDescent="0.25">
      <c r="A466" s="47">
        <v>511</v>
      </c>
      <c r="B466" s="47" t="s">
        <v>1335</v>
      </c>
      <c r="C466" s="47" t="s">
        <v>1413</v>
      </c>
      <c r="D466" s="47" t="s">
        <v>1408</v>
      </c>
      <c r="E466" s="47" t="s">
        <v>330</v>
      </c>
      <c r="F466" s="47" t="s">
        <v>330</v>
      </c>
      <c r="G466" s="47" t="s">
        <v>978</v>
      </c>
      <c r="H466" s="47" t="s">
        <v>330</v>
      </c>
      <c r="I466" s="47"/>
      <c r="J466" s="47"/>
    </row>
    <row r="467" spans="1:10" s="10" customFormat="1" ht="24.95" customHeight="1" x14ac:dyDescent="0.25">
      <c r="A467" s="47">
        <v>512</v>
      </c>
      <c r="B467" s="47" t="s">
        <v>1335</v>
      </c>
      <c r="C467" s="47" t="s">
        <v>1413</v>
      </c>
      <c r="D467" s="47" t="s">
        <v>1409</v>
      </c>
      <c r="E467" s="47" t="s">
        <v>330</v>
      </c>
      <c r="F467" s="47" t="s">
        <v>330</v>
      </c>
      <c r="G467" s="47" t="s">
        <v>978</v>
      </c>
      <c r="H467" s="47" t="s">
        <v>330</v>
      </c>
      <c r="I467" s="47"/>
      <c r="J467" s="47"/>
    </row>
    <row r="468" spans="1:10" s="10" customFormat="1" ht="24.95" customHeight="1" x14ac:dyDescent="0.25">
      <c r="A468" s="47">
        <v>527</v>
      </c>
      <c r="B468" s="47" t="s">
        <v>1335</v>
      </c>
      <c r="C468" s="47" t="s">
        <v>1413</v>
      </c>
      <c r="D468" s="47" t="s">
        <v>1410</v>
      </c>
      <c r="E468" s="47" t="s">
        <v>330</v>
      </c>
      <c r="F468" s="47" t="s">
        <v>330</v>
      </c>
      <c r="G468" s="47" t="s">
        <v>978</v>
      </c>
      <c r="H468" s="47" t="s">
        <v>330</v>
      </c>
      <c r="I468" s="47"/>
      <c r="J468" s="47"/>
    </row>
    <row r="469" spans="1:10" s="10" customFormat="1" ht="24.95" customHeight="1" x14ac:dyDescent="0.25">
      <c r="A469" s="47">
        <v>528</v>
      </c>
      <c r="B469" s="47" t="s">
        <v>1335</v>
      </c>
      <c r="C469" s="47" t="s">
        <v>1413</v>
      </c>
      <c r="D469" s="47" t="s">
        <v>1411</v>
      </c>
      <c r="E469" s="47" t="s">
        <v>330</v>
      </c>
      <c r="F469" s="47" t="s">
        <v>330</v>
      </c>
      <c r="G469" s="47" t="s">
        <v>978</v>
      </c>
      <c r="H469" s="47" t="s">
        <v>330</v>
      </c>
      <c r="I469" s="47"/>
      <c r="J469" s="47"/>
    </row>
    <row r="470" spans="1:10" s="10" customFormat="1" ht="24.95" customHeight="1" x14ac:dyDescent="0.25">
      <c r="A470" s="47">
        <v>529</v>
      </c>
      <c r="B470" s="47" t="s">
        <v>1335</v>
      </c>
      <c r="C470" s="47" t="s">
        <v>1413</v>
      </c>
      <c r="D470" s="47" t="s">
        <v>1412</v>
      </c>
      <c r="E470" s="47" t="s">
        <v>330</v>
      </c>
      <c r="F470" s="47" t="s">
        <v>330</v>
      </c>
      <c r="G470" s="47" t="s">
        <v>978</v>
      </c>
      <c r="H470" s="47" t="s">
        <v>330</v>
      </c>
      <c r="I470" s="47"/>
      <c r="J470" s="47"/>
    </row>
  </sheetData>
  <mergeCells count="1">
    <mergeCell ref="A1:B1"/>
  </mergeCells>
  <pageMargins left="0.7" right="0.7" top="0.75" bottom="0.75" header="0.3" footer="0.3"/>
  <pageSetup paperSize="9" scale="88" fitToHeight="0"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workbookViewId="0">
      <pane ySplit="1" topLeftCell="A144" activePane="bottomLeft" state="frozen"/>
      <selection pane="bottomLeft" activeCell="C163" sqref="C163:D164"/>
    </sheetView>
  </sheetViews>
  <sheetFormatPr defaultRowHeight="15" x14ac:dyDescent="0.25"/>
  <cols>
    <col min="1" max="1" width="4" bestFit="1" customWidth="1"/>
    <col min="2" max="2" width="16.28515625" customWidth="1"/>
    <col min="3" max="3" width="100.140625" customWidth="1"/>
    <col min="4" max="4" width="40.7109375" customWidth="1"/>
  </cols>
  <sheetData>
    <row r="1" spans="1:4" ht="20.25" x14ac:dyDescent="0.25">
      <c r="A1" s="39"/>
      <c r="B1" s="39"/>
      <c r="C1" s="60" t="s">
        <v>1430</v>
      </c>
    </row>
    <row r="2" spans="1:4" ht="24" x14ac:dyDescent="0.25">
      <c r="A2" s="39">
        <v>1</v>
      </c>
      <c r="B2" s="39"/>
      <c r="C2" s="81" t="s">
        <v>1054</v>
      </c>
      <c r="D2" s="68"/>
    </row>
    <row r="3" spans="1:4" x14ac:dyDescent="0.25">
      <c r="A3" s="39">
        <v>2</v>
      </c>
      <c r="B3" s="39"/>
      <c r="C3" s="82" t="s">
        <v>1055</v>
      </c>
      <c r="D3" s="68" t="s">
        <v>1215</v>
      </c>
    </row>
    <row r="4" spans="1:4" x14ac:dyDescent="0.25">
      <c r="A4" s="39">
        <v>3</v>
      </c>
      <c r="B4" s="39"/>
      <c r="C4" s="82" t="s">
        <v>1056</v>
      </c>
      <c r="D4" s="68" t="s">
        <v>1215</v>
      </c>
    </row>
    <row r="5" spans="1:4" x14ac:dyDescent="0.25">
      <c r="A5" s="39">
        <v>4</v>
      </c>
      <c r="B5" s="39"/>
      <c r="C5" s="82" t="s">
        <v>1057</v>
      </c>
      <c r="D5" s="68" t="s">
        <v>1247</v>
      </c>
    </row>
    <row r="6" spans="1:4" x14ac:dyDescent="0.25">
      <c r="A6" s="39">
        <v>5</v>
      </c>
      <c r="B6" s="39"/>
      <c r="C6" s="82" t="s">
        <v>1058</v>
      </c>
      <c r="D6" s="68" t="s">
        <v>1215</v>
      </c>
    </row>
    <row r="7" spans="1:4" x14ac:dyDescent="0.25">
      <c r="A7" s="39">
        <v>6</v>
      </c>
      <c r="B7" s="39"/>
      <c r="C7" s="82" t="s">
        <v>1059</v>
      </c>
      <c r="D7" s="68" t="s">
        <v>1251</v>
      </c>
    </row>
    <row r="8" spans="1:4" x14ac:dyDescent="0.25">
      <c r="A8" s="39">
        <v>7</v>
      </c>
      <c r="B8" s="39"/>
      <c r="C8" s="82" t="s">
        <v>1060</v>
      </c>
      <c r="D8" s="68" t="s">
        <v>1215</v>
      </c>
    </row>
    <row r="9" spans="1:4" x14ac:dyDescent="0.25">
      <c r="A9" s="39">
        <v>8</v>
      </c>
      <c r="B9" s="39"/>
      <c r="C9" s="82" t="s">
        <v>1061</v>
      </c>
      <c r="D9" s="68" t="s">
        <v>1215</v>
      </c>
    </row>
    <row r="10" spans="1:4" ht="24" x14ac:dyDescent="0.25">
      <c r="A10" s="39">
        <v>9</v>
      </c>
      <c r="B10" s="39"/>
      <c r="C10" s="83" t="s">
        <v>1062</v>
      </c>
      <c r="D10" s="68" t="s">
        <v>1215</v>
      </c>
    </row>
    <row r="11" spans="1:4" x14ac:dyDescent="0.25">
      <c r="A11" s="39">
        <v>10</v>
      </c>
      <c r="B11" s="39"/>
      <c r="C11" s="82" t="s">
        <v>1063</v>
      </c>
      <c r="D11" s="68" t="s">
        <v>1247</v>
      </c>
    </row>
    <row r="12" spans="1:4" x14ac:dyDescent="0.25">
      <c r="A12" s="39">
        <v>11</v>
      </c>
      <c r="B12" s="39"/>
      <c r="C12" s="82" t="s">
        <v>1056</v>
      </c>
      <c r="D12" s="68" t="s">
        <v>1215</v>
      </c>
    </row>
    <row r="13" spans="1:4" x14ac:dyDescent="0.25">
      <c r="A13" s="39">
        <v>12</v>
      </c>
      <c r="B13" s="39"/>
      <c r="C13" s="82" t="s">
        <v>1057</v>
      </c>
      <c r="D13" s="68" t="s">
        <v>1215</v>
      </c>
    </row>
    <row r="14" spans="1:4" x14ac:dyDescent="0.25">
      <c r="A14" s="39">
        <v>13</v>
      </c>
      <c r="B14" s="39"/>
      <c r="C14" s="82" t="s">
        <v>1064</v>
      </c>
      <c r="D14" s="68" t="s">
        <v>1215</v>
      </c>
    </row>
    <row r="15" spans="1:4" x14ac:dyDescent="0.25">
      <c r="A15" s="39">
        <v>14</v>
      </c>
      <c r="B15" s="39"/>
      <c r="C15" s="82" t="s">
        <v>1065</v>
      </c>
      <c r="D15" s="68" t="s">
        <v>1215</v>
      </c>
    </row>
    <row r="16" spans="1:4" x14ac:dyDescent="0.25">
      <c r="A16" s="39">
        <v>15</v>
      </c>
      <c r="B16" s="39"/>
      <c r="C16" s="82" t="s">
        <v>1066</v>
      </c>
      <c r="D16" s="68" t="s">
        <v>1250</v>
      </c>
    </row>
    <row r="17" spans="1:4" x14ac:dyDescent="0.25">
      <c r="A17" s="39">
        <v>16</v>
      </c>
      <c r="B17" s="39"/>
      <c r="C17" s="83" t="s">
        <v>1067</v>
      </c>
      <c r="D17" s="68" t="s">
        <v>1246</v>
      </c>
    </row>
    <row r="18" spans="1:4" ht="24" x14ac:dyDescent="0.25">
      <c r="A18" s="39">
        <v>17</v>
      </c>
      <c r="B18" s="39"/>
      <c r="C18" s="82" t="s">
        <v>1068</v>
      </c>
      <c r="D18" s="68" t="s">
        <v>1246</v>
      </c>
    </row>
    <row r="19" spans="1:4" x14ac:dyDescent="0.25">
      <c r="A19" s="39">
        <v>18</v>
      </c>
      <c r="B19" s="39"/>
      <c r="C19" s="82" t="s">
        <v>1069</v>
      </c>
      <c r="D19" s="68" t="s">
        <v>1246</v>
      </c>
    </row>
    <row r="20" spans="1:4" x14ac:dyDescent="0.25">
      <c r="A20" s="39">
        <v>19</v>
      </c>
      <c r="B20" s="39"/>
      <c r="C20" s="82" t="s">
        <v>1070</v>
      </c>
      <c r="D20" s="68" t="s">
        <v>1248</v>
      </c>
    </row>
    <row r="21" spans="1:4" x14ac:dyDescent="0.25">
      <c r="A21" s="39">
        <v>20</v>
      </c>
      <c r="B21" s="39"/>
      <c r="C21" s="83" t="s">
        <v>1071</v>
      </c>
      <c r="D21" s="68" t="s">
        <v>1249</v>
      </c>
    </row>
    <row r="22" spans="1:4" x14ac:dyDescent="0.25">
      <c r="A22" s="39">
        <v>21</v>
      </c>
      <c r="B22" s="39"/>
      <c r="C22" s="82" t="s">
        <v>1072</v>
      </c>
    </row>
    <row r="23" spans="1:4" x14ac:dyDescent="0.25">
      <c r="A23" s="39">
        <v>22</v>
      </c>
      <c r="B23" s="39"/>
      <c r="C23" s="82" t="s">
        <v>1073</v>
      </c>
      <c r="D23" s="68"/>
    </row>
    <row r="24" spans="1:4" x14ac:dyDescent="0.25">
      <c r="A24" s="39">
        <v>23</v>
      </c>
      <c r="B24" s="39"/>
      <c r="C24" s="82" t="s">
        <v>1074</v>
      </c>
      <c r="D24" s="68"/>
    </row>
    <row r="25" spans="1:4" x14ac:dyDescent="0.25">
      <c r="A25" s="39">
        <v>24</v>
      </c>
      <c r="B25" s="39"/>
      <c r="C25" s="82" t="s">
        <v>1075</v>
      </c>
      <c r="D25" s="68"/>
    </row>
    <row r="26" spans="1:4" x14ac:dyDescent="0.25">
      <c r="A26" s="39">
        <v>25</v>
      </c>
      <c r="B26" s="39"/>
      <c r="C26" s="82" t="s">
        <v>1076</v>
      </c>
      <c r="D26" s="68"/>
    </row>
    <row r="27" spans="1:4" x14ac:dyDescent="0.25">
      <c r="A27" s="39">
        <v>26</v>
      </c>
      <c r="B27" s="39"/>
      <c r="C27" s="83" t="s">
        <v>1077</v>
      </c>
      <c r="D27" s="68" t="s">
        <v>1215</v>
      </c>
    </row>
    <row r="28" spans="1:4" x14ac:dyDescent="0.25">
      <c r="A28" s="39">
        <v>27</v>
      </c>
      <c r="B28" s="39"/>
      <c r="C28" s="82" t="s">
        <v>1078</v>
      </c>
      <c r="D28" s="68"/>
    </row>
    <row r="29" spans="1:4" x14ac:dyDescent="0.25">
      <c r="A29" s="39">
        <v>28</v>
      </c>
      <c r="B29" s="39"/>
      <c r="C29" s="82" t="s">
        <v>1079</v>
      </c>
      <c r="D29" s="68"/>
    </row>
    <row r="30" spans="1:4" x14ac:dyDescent="0.25">
      <c r="A30" s="39">
        <v>29</v>
      </c>
      <c r="B30" s="39"/>
      <c r="C30" s="82" t="s">
        <v>1080</v>
      </c>
      <c r="D30" s="68"/>
    </row>
    <row r="31" spans="1:4" x14ac:dyDescent="0.25">
      <c r="A31" s="39">
        <v>30</v>
      </c>
      <c r="B31" s="39"/>
      <c r="C31" s="82" t="s">
        <v>1081</v>
      </c>
      <c r="D31" s="68"/>
    </row>
    <row r="32" spans="1:4" x14ac:dyDescent="0.25">
      <c r="A32" s="39">
        <v>31</v>
      </c>
      <c r="B32" s="39"/>
      <c r="C32" s="82" t="s">
        <v>1082</v>
      </c>
      <c r="D32" s="68"/>
    </row>
    <row r="33" spans="1:4" x14ac:dyDescent="0.25">
      <c r="A33" s="39">
        <v>32</v>
      </c>
      <c r="B33" s="39"/>
      <c r="C33" s="82" t="s">
        <v>1083</v>
      </c>
      <c r="D33" s="68"/>
    </row>
    <row r="34" spans="1:4" x14ac:dyDescent="0.25">
      <c r="A34" s="39">
        <v>33</v>
      </c>
      <c r="B34" s="39"/>
      <c r="C34" s="82" t="s">
        <v>1084</v>
      </c>
      <c r="D34" s="68"/>
    </row>
    <row r="35" spans="1:4" x14ac:dyDescent="0.25">
      <c r="A35" s="39">
        <v>34</v>
      </c>
      <c r="B35" s="39"/>
      <c r="C35" s="82" t="s">
        <v>1085</v>
      </c>
      <c r="D35" s="68"/>
    </row>
    <row r="36" spans="1:4" x14ac:dyDescent="0.25">
      <c r="A36" s="39">
        <v>35</v>
      </c>
      <c r="B36" s="39"/>
      <c r="C36" s="82" t="s">
        <v>1086</v>
      </c>
      <c r="D36" s="68"/>
    </row>
    <row r="37" spans="1:4" ht="24" x14ac:dyDescent="0.25">
      <c r="A37" s="39">
        <v>36</v>
      </c>
      <c r="B37" s="39"/>
      <c r="C37" s="83" t="s">
        <v>1087</v>
      </c>
      <c r="D37" s="68" t="s">
        <v>1245</v>
      </c>
    </row>
    <row r="38" spans="1:4" x14ac:dyDescent="0.25">
      <c r="A38" s="39">
        <v>37</v>
      </c>
      <c r="B38" s="39"/>
      <c r="C38" s="82" t="s">
        <v>1088</v>
      </c>
      <c r="D38" s="68"/>
    </row>
    <row r="39" spans="1:4" x14ac:dyDescent="0.25">
      <c r="A39" s="39">
        <v>38</v>
      </c>
      <c r="B39" s="39"/>
      <c r="C39" s="82" t="s">
        <v>1089</v>
      </c>
      <c r="D39" s="68"/>
    </row>
    <row r="40" spans="1:4" x14ac:dyDescent="0.25">
      <c r="A40" s="39">
        <v>39</v>
      </c>
      <c r="B40" s="39"/>
      <c r="C40" s="82" t="s">
        <v>1090</v>
      </c>
      <c r="D40" s="68"/>
    </row>
    <row r="41" spans="1:4" x14ac:dyDescent="0.25">
      <c r="A41" s="39">
        <v>40</v>
      </c>
      <c r="B41" s="39"/>
      <c r="C41" s="82" t="s">
        <v>1075</v>
      </c>
      <c r="D41" s="68"/>
    </row>
    <row r="42" spans="1:4" x14ac:dyDescent="0.25">
      <c r="A42" s="39">
        <v>41</v>
      </c>
      <c r="B42" s="39"/>
      <c r="C42" s="82" t="s">
        <v>1091</v>
      </c>
      <c r="D42" s="68"/>
    </row>
    <row r="43" spans="1:4" x14ac:dyDescent="0.25">
      <c r="A43" s="39">
        <v>42</v>
      </c>
      <c r="B43" s="39"/>
      <c r="C43" s="82" t="s">
        <v>1092</v>
      </c>
      <c r="D43" s="68"/>
    </row>
    <row r="44" spans="1:4" x14ac:dyDescent="0.25">
      <c r="A44" s="39">
        <v>43</v>
      </c>
      <c r="B44" s="39"/>
      <c r="C44" s="83" t="s">
        <v>1093</v>
      </c>
    </row>
    <row r="45" spans="1:4" ht="24" x14ac:dyDescent="0.25">
      <c r="A45" s="39">
        <v>44</v>
      </c>
      <c r="B45" s="39"/>
      <c r="C45" s="82" t="s">
        <v>1094</v>
      </c>
      <c r="D45" s="68" t="s">
        <v>1242</v>
      </c>
    </row>
    <row r="46" spans="1:4" ht="24" x14ac:dyDescent="0.25">
      <c r="A46" s="39">
        <v>45</v>
      </c>
      <c r="B46" s="39"/>
      <c r="C46" s="82" t="s">
        <v>1095</v>
      </c>
      <c r="D46" s="68" t="s">
        <v>1243</v>
      </c>
    </row>
    <row r="47" spans="1:4" ht="24" x14ac:dyDescent="0.25">
      <c r="A47" s="39">
        <v>46</v>
      </c>
      <c r="B47" s="39"/>
      <c r="C47" s="82" t="s">
        <v>1096</v>
      </c>
      <c r="D47" s="68" t="s">
        <v>1244</v>
      </c>
    </row>
    <row r="48" spans="1:4" x14ac:dyDescent="0.25">
      <c r="A48" s="39">
        <v>47</v>
      </c>
      <c r="B48" s="39"/>
      <c r="C48" s="82" t="s">
        <v>1097</v>
      </c>
      <c r="D48" s="68"/>
    </row>
    <row r="49" spans="1:4" x14ac:dyDescent="0.25">
      <c r="A49" s="39">
        <v>48</v>
      </c>
      <c r="B49" s="39"/>
      <c r="C49" s="83" t="s">
        <v>1098</v>
      </c>
      <c r="D49" s="68" t="s">
        <v>1215</v>
      </c>
    </row>
    <row r="50" spans="1:4" ht="24" x14ac:dyDescent="0.25">
      <c r="A50" s="39">
        <v>49</v>
      </c>
      <c r="B50" s="39"/>
      <c r="C50" s="83" t="s">
        <v>1099</v>
      </c>
      <c r="D50" s="68"/>
    </row>
    <row r="51" spans="1:4" x14ac:dyDescent="0.25">
      <c r="A51" s="39">
        <v>50</v>
      </c>
      <c r="B51" s="39"/>
      <c r="C51" s="84" t="s">
        <v>1100</v>
      </c>
      <c r="D51" s="68"/>
    </row>
    <row r="52" spans="1:4" x14ac:dyDescent="0.25">
      <c r="A52" s="39">
        <v>51</v>
      </c>
      <c r="B52" s="39"/>
      <c r="C52" s="84" t="s">
        <v>1101</v>
      </c>
      <c r="D52" s="68"/>
    </row>
    <row r="53" spans="1:4" x14ac:dyDescent="0.25">
      <c r="A53" s="39">
        <v>52</v>
      </c>
      <c r="B53" s="39"/>
      <c r="C53" s="84" t="s">
        <v>1102</v>
      </c>
      <c r="D53" s="68"/>
    </row>
    <row r="54" spans="1:4" x14ac:dyDescent="0.25">
      <c r="A54" s="39">
        <v>53</v>
      </c>
      <c r="B54" s="39"/>
      <c r="C54" s="84" t="s">
        <v>1103</v>
      </c>
      <c r="D54" s="68"/>
    </row>
    <row r="55" spans="1:4" x14ac:dyDescent="0.25">
      <c r="A55" s="39">
        <v>54</v>
      </c>
      <c r="B55" s="39"/>
      <c r="C55" s="84" t="s">
        <v>1104</v>
      </c>
      <c r="D55" s="68"/>
    </row>
    <row r="56" spans="1:4" x14ac:dyDescent="0.25">
      <c r="A56" s="39">
        <v>55</v>
      </c>
      <c r="B56" s="39"/>
      <c r="C56" s="83" t="s">
        <v>1105</v>
      </c>
      <c r="D56" s="68"/>
    </row>
    <row r="57" spans="1:4" x14ac:dyDescent="0.25">
      <c r="A57" s="39">
        <v>56</v>
      </c>
      <c r="B57" s="39"/>
      <c r="C57" s="84" t="s">
        <v>1100</v>
      </c>
      <c r="D57" s="68"/>
    </row>
    <row r="58" spans="1:4" x14ac:dyDescent="0.25">
      <c r="A58" s="39">
        <v>57</v>
      </c>
      <c r="B58" s="39"/>
      <c r="C58" s="84" t="s">
        <v>1101</v>
      </c>
      <c r="D58" s="68"/>
    </row>
    <row r="59" spans="1:4" x14ac:dyDescent="0.25">
      <c r="A59" s="39">
        <v>58</v>
      </c>
      <c r="B59" s="39"/>
      <c r="C59" s="84" t="s">
        <v>1102</v>
      </c>
      <c r="D59" s="68"/>
    </row>
    <row r="60" spans="1:4" x14ac:dyDescent="0.25">
      <c r="A60" s="39">
        <v>59</v>
      </c>
      <c r="B60" s="39"/>
      <c r="C60" s="84" t="s">
        <v>1103</v>
      </c>
      <c r="D60" s="68"/>
    </row>
    <row r="61" spans="1:4" x14ac:dyDescent="0.25">
      <c r="A61" s="39">
        <v>60</v>
      </c>
      <c r="B61" s="39"/>
      <c r="C61" s="84" t="s">
        <v>1104</v>
      </c>
      <c r="D61" s="68"/>
    </row>
    <row r="62" spans="1:4" ht="24" x14ac:dyDescent="0.25">
      <c r="A62" s="39">
        <v>61</v>
      </c>
      <c r="B62" s="39"/>
      <c r="C62" s="83" t="s">
        <v>1106</v>
      </c>
      <c r="D62" s="69" t="s">
        <v>1238</v>
      </c>
    </row>
    <row r="63" spans="1:4" x14ac:dyDescent="0.25">
      <c r="A63" s="39">
        <v>62</v>
      </c>
      <c r="B63" s="39"/>
      <c r="C63" s="82" t="s">
        <v>1107</v>
      </c>
      <c r="D63" s="68"/>
    </row>
    <row r="64" spans="1:4" x14ac:dyDescent="0.25">
      <c r="A64" s="39">
        <v>63</v>
      </c>
      <c r="B64" s="39"/>
      <c r="C64" s="82" t="s">
        <v>1108</v>
      </c>
      <c r="D64" s="68"/>
    </row>
    <row r="65" spans="1:4" x14ac:dyDescent="0.25">
      <c r="A65" s="39">
        <v>64</v>
      </c>
      <c r="B65" s="39"/>
      <c r="C65" s="82" t="s">
        <v>1109</v>
      </c>
      <c r="D65" s="68"/>
    </row>
    <row r="66" spans="1:4" x14ac:dyDescent="0.25">
      <c r="A66" s="39">
        <v>65</v>
      </c>
      <c r="B66" s="39"/>
      <c r="C66" s="82" t="s">
        <v>1239</v>
      </c>
      <c r="D66" s="69" t="s">
        <v>1240</v>
      </c>
    </row>
    <row r="67" spans="1:4" ht="24" x14ac:dyDescent="0.25">
      <c r="A67" s="39">
        <v>66</v>
      </c>
      <c r="B67" s="39"/>
      <c r="C67" s="83" t="s">
        <v>1110</v>
      </c>
      <c r="D67" s="68" t="s">
        <v>1215</v>
      </c>
    </row>
    <row r="68" spans="1:4" x14ac:dyDescent="0.25">
      <c r="A68" s="39">
        <v>67</v>
      </c>
      <c r="B68" s="39"/>
      <c r="C68" s="82" t="s">
        <v>1111</v>
      </c>
      <c r="D68" s="68"/>
    </row>
    <row r="69" spans="1:4" x14ac:dyDescent="0.25">
      <c r="A69" s="39">
        <v>68</v>
      </c>
      <c r="B69" s="39"/>
      <c r="C69" s="83" t="s">
        <v>1112</v>
      </c>
      <c r="D69" s="68"/>
    </row>
    <row r="70" spans="1:4" x14ac:dyDescent="0.25">
      <c r="A70" s="39">
        <v>69</v>
      </c>
      <c r="B70" s="39"/>
      <c r="C70" s="82" t="s">
        <v>1231</v>
      </c>
      <c r="D70" s="69" t="s">
        <v>1230</v>
      </c>
    </row>
    <row r="71" spans="1:4" x14ac:dyDescent="0.25">
      <c r="A71" s="39">
        <v>70</v>
      </c>
      <c r="B71" s="39"/>
      <c r="C71" s="82" t="s">
        <v>1113</v>
      </c>
      <c r="D71" s="69" t="s">
        <v>1216</v>
      </c>
    </row>
    <row r="72" spans="1:4" x14ac:dyDescent="0.25">
      <c r="A72" s="39">
        <v>71</v>
      </c>
      <c r="B72" s="39"/>
      <c r="C72" s="82" t="s">
        <v>1114</v>
      </c>
      <c r="D72" s="68" t="s">
        <v>1215</v>
      </c>
    </row>
    <row r="73" spans="1:4" x14ac:dyDescent="0.25">
      <c r="A73" s="39">
        <v>72</v>
      </c>
      <c r="B73" s="39"/>
      <c r="C73" s="82" t="s">
        <v>1115</v>
      </c>
      <c r="D73" s="68" t="s">
        <v>1215</v>
      </c>
    </row>
    <row r="74" spans="1:4" x14ac:dyDescent="0.25">
      <c r="A74" s="39">
        <v>73</v>
      </c>
      <c r="B74" s="39"/>
      <c r="C74" s="82" t="s">
        <v>1237</v>
      </c>
      <c r="D74" s="69" t="s">
        <v>1235</v>
      </c>
    </row>
    <row r="75" spans="1:4" x14ac:dyDescent="0.25">
      <c r="A75" s="39">
        <v>74</v>
      </c>
      <c r="B75" s="39"/>
      <c r="C75" s="82" t="s">
        <v>1236</v>
      </c>
      <c r="D75" s="69" t="s">
        <v>1235</v>
      </c>
    </row>
    <row r="76" spans="1:4" ht="24" x14ac:dyDescent="0.25">
      <c r="A76" s="39">
        <v>75</v>
      </c>
      <c r="B76" s="39"/>
      <c r="C76" s="83" t="s">
        <v>1116</v>
      </c>
      <c r="D76" s="39"/>
    </row>
    <row r="77" spans="1:4" x14ac:dyDescent="0.25">
      <c r="A77" s="39">
        <v>76</v>
      </c>
      <c r="B77" s="39"/>
      <c r="C77" s="82" t="s">
        <v>1117</v>
      </c>
      <c r="D77" s="69" t="s">
        <v>1216</v>
      </c>
    </row>
    <row r="78" spans="1:4" x14ac:dyDescent="0.25">
      <c r="A78" s="39">
        <v>77</v>
      </c>
      <c r="B78" s="39"/>
      <c r="C78" s="82" t="s">
        <v>1118</v>
      </c>
      <c r="D78" s="69" t="s">
        <v>1216</v>
      </c>
    </row>
    <row r="79" spans="1:4" ht="24" x14ac:dyDescent="0.25">
      <c r="A79" s="39">
        <v>78</v>
      </c>
      <c r="B79" s="39"/>
      <c r="C79" s="83" t="s">
        <v>1119</v>
      </c>
      <c r="D79" s="68" t="s">
        <v>1215</v>
      </c>
    </row>
    <row r="80" spans="1:4" x14ac:dyDescent="0.25">
      <c r="A80" s="39">
        <v>79</v>
      </c>
      <c r="B80" s="39"/>
      <c r="C80" s="82" t="s">
        <v>1120</v>
      </c>
      <c r="D80" s="68"/>
    </row>
    <row r="81" spans="1:4" x14ac:dyDescent="0.25">
      <c r="A81" s="39">
        <v>80</v>
      </c>
      <c r="B81" s="39"/>
      <c r="C81" s="82" t="s">
        <v>1121</v>
      </c>
      <c r="D81" s="68"/>
    </row>
    <row r="82" spans="1:4" x14ac:dyDescent="0.25">
      <c r="A82" s="39">
        <v>81</v>
      </c>
      <c r="B82" s="39"/>
      <c r="C82" s="82" t="s">
        <v>1122</v>
      </c>
      <c r="D82" s="68"/>
    </row>
    <row r="83" spans="1:4" ht="24" x14ac:dyDescent="0.25">
      <c r="A83" s="39">
        <v>82</v>
      </c>
      <c r="B83" s="39"/>
      <c r="C83" s="83" t="s">
        <v>1123</v>
      </c>
      <c r="D83" s="69" t="s">
        <v>1124</v>
      </c>
    </row>
    <row r="84" spans="1:4" x14ac:dyDescent="0.25">
      <c r="A84" s="39">
        <v>83</v>
      </c>
      <c r="B84" s="39"/>
      <c r="C84" s="83" t="s">
        <v>1125</v>
      </c>
      <c r="D84" s="68"/>
    </row>
    <row r="85" spans="1:4" x14ac:dyDescent="0.25">
      <c r="A85" s="39">
        <v>84</v>
      </c>
      <c r="B85" s="39"/>
      <c r="C85" s="83" t="s">
        <v>1126</v>
      </c>
      <c r="D85" s="68"/>
    </row>
    <row r="86" spans="1:4" x14ac:dyDescent="0.25">
      <c r="A86" s="39">
        <v>85</v>
      </c>
      <c r="B86" s="39"/>
      <c r="C86" s="83" t="s">
        <v>1127</v>
      </c>
      <c r="D86" s="68"/>
    </row>
    <row r="87" spans="1:4" ht="24" x14ac:dyDescent="0.25">
      <c r="A87" s="39">
        <v>86</v>
      </c>
      <c r="B87" s="39"/>
      <c r="C87" s="83" t="s">
        <v>1128</v>
      </c>
      <c r="D87" s="68" t="s">
        <v>1129</v>
      </c>
    </row>
    <row r="88" spans="1:4" x14ac:dyDescent="0.25">
      <c r="A88" s="39">
        <v>87</v>
      </c>
      <c r="B88" s="39"/>
      <c r="C88" s="82" t="s">
        <v>1130</v>
      </c>
      <c r="D88" s="68"/>
    </row>
    <row r="89" spans="1:4" x14ac:dyDescent="0.25">
      <c r="A89" s="39">
        <v>88</v>
      </c>
      <c r="B89" s="39"/>
      <c r="C89" s="82" t="s">
        <v>1131</v>
      </c>
      <c r="D89" s="68"/>
    </row>
    <row r="90" spans="1:4" x14ac:dyDescent="0.25">
      <c r="A90" s="39">
        <v>89</v>
      </c>
      <c r="B90" s="39"/>
      <c r="C90" s="82" t="s">
        <v>1132</v>
      </c>
      <c r="D90" s="68"/>
    </row>
    <row r="91" spans="1:4" ht="24" x14ac:dyDescent="0.25">
      <c r="A91" s="39">
        <v>90</v>
      </c>
      <c r="B91" s="39"/>
      <c r="C91" s="82" t="s">
        <v>1133</v>
      </c>
      <c r="D91" s="68"/>
    </row>
    <row r="92" spans="1:4" x14ac:dyDescent="0.25">
      <c r="A92" s="39">
        <v>91</v>
      </c>
      <c r="B92" s="39"/>
      <c r="C92" s="83" t="s">
        <v>1134</v>
      </c>
      <c r="D92" s="68" t="s">
        <v>1215</v>
      </c>
    </row>
    <row r="93" spans="1:4" x14ac:dyDescent="0.25">
      <c r="A93" s="39">
        <v>92</v>
      </c>
      <c r="B93" s="39"/>
      <c r="C93" s="83" t="s">
        <v>1135</v>
      </c>
      <c r="D93" s="70" t="s">
        <v>1136</v>
      </c>
    </row>
    <row r="94" spans="1:4" x14ac:dyDescent="0.25">
      <c r="A94" s="39">
        <v>93</v>
      </c>
      <c r="B94" s="39"/>
      <c r="C94" s="83" t="s">
        <v>1137</v>
      </c>
      <c r="D94" s="71" t="s">
        <v>1138</v>
      </c>
    </row>
    <row r="95" spans="1:4" x14ac:dyDescent="0.25">
      <c r="A95" s="39">
        <v>94</v>
      </c>
      <c r="B95" s="39"/>
      <c r="C95" s="83" t="s">
        <v>1139</v>
      </c>
      <c r="D95" s="71" t="s">
        <v>1140</v>
      </c>
    </row>
    <row r="96" spans="1:4" x14ac:dyDescent="0.25">
      <c r="A96" s="39">
        <v>95</v>
      </c>
      <c r="B96" s="39"/>
      <c r="C96" s="82" t="s">
        <v>1141</v>
      </c>
      <c r="D96" s="72"/>
    </row>
    <row r="97" spans="1:4" x14ac:dyDescent="0.25">
      <c r="A97" s="39">
        <v>96</v>
      </c>
      <c r="B97" s="39"/>
      <c r="C97" s="82" t="s">
        <v>1142</v>
      </c>
      <c r="D97" s="72"/>
    </row>
    <row r="98" spans="1:4" x14ac:dyDescent="0.25">
      <c r="A98" s="39">
        <v>97</v>
      </c>
      <c r="B98" s="39"/>
      <c r="C98" s="82" t="s">
        <v>1143</v>
      </c>
      <c r="D98" s="72"/>
    </row>
    <row r="99" spans="1:4" x14ac:dyDescent="0.25">
      <c r="A99" s="39">
        <v>98</v>
      </c>
      <c r="B99" s="39"/>
      <c r="C99" s="83" t="s">
        <v>1144</v>
      </c>
      <c r="D99" s="73" t="s">
        <v>1145</v>
      </c>
    </row>
    <row r="100" spans="1:4" ht="24" x14ac:dyDescent="0.25">
      <c r="A100" s="39">
        <v>99</v>
      </c>
      <c r="B100" s="39"/>
      <c r="C100" s="83" t="s">
        <v>1252</v>
      </c>
      <c r="D100" s="68"/>
    </row>
    <row r="101" spans="1:4" ht="20.25" x14ac:dyDescent="0.25">
      <c r="A101" s="39"/>
      <c r="B101" s="39"/>
      <c r="C101" s="85" t="s">
        <v>1146</v>
      </c>
      <c r="D101" s="39"/>
    </row>
    <row r="102" spans="1:4" x14ac:dyDescent="0.25">
      <c r="A102" s="39">
        <v>100</v>
      </c>
      <c r="B102" s="74" t="s">
        <v>65</v>
      </c>
      <c r="C102" s="86" t="s">
        <v>124</v>
      </c>
      <c r="D102" s="75"/>
    </row>
    <row r="103" spans="1:4" x14ac:dyDescent="0.25">
      <c r="A103" s="39">
        <v>101</v>
      </c>
      <c r="B103" s="74" t="s">
        <v>65</v>
      </c>
      <c r="C103" s="86" t="s">
        <v>125</v>
      </c>
      <c r="D103" s="75"/>
    </row>
    <row r="104" spans="1:4" x14ac:dyDescent="0.25">
      <c r="A104" s="39">
        <v>102</v>
      </c>
      <c r="B104" s="74" t="s">
        <v>65</v>
      </c>
      <c r="C104" s="86" t="s">
        <v>126</v>
      </c>
      <c r="D104" s="75"/>
    </row>
    <row r="105" spans="1:4" x14ac:dyDescent="0.25">
      <c r="A105" s="39">
        <v>103</v>
      </c>
      <c r="B105" s="74" t="s">
        <v>65</v>
      </c>
      <c r="C105" s="86" t="s">
        <v>127</v>
      </c>
      <c r="D105" s="75"/>
    </row>
    <row r="106" spans="1:4" x14ac:dyDescent="0.25">
      <c r="A106" s="39">
        <v>104</v>
      </c>
      <c r="B106" s="74" t="s">
        <v>61</v>
      </c>
      <c r="C106" s="86" t="s">
        <v>119</v>
      </c>
      <c r="D106" s="75"/>
    </row>
    <row r="107" spans="1:4" x14ac:dyDescent="0.25">
      <c r="A107" s="39">
        <v>105</v>
      </c>
      <c r="B107" s="74" t="s">
        <v>61</v>
      </c>
      <c r="C107" s="86" t="s">
        <v>120</v>
      </c>
      <c r="D107" s="75"/>
    </row>
    <row r="108" spans="1:4" x14ac:dyDescent="0.25">
      <c r="A108" s="39">
        <v>106</v>
      </c>
      <c r="B108" s="74" t="s">
        <v>61</v>
      </c>
      <c r="C108" s="86" t="s">
        <v>1147</v>
      </c>
      <c r="D108" s="75" t="s">
        <v>1148</v>
      </c>
    </row>
    <row r="109" spans="1:4" x14ac:dyDescent="0.25">
      <c r="A109" s="39">
        <v>107</v>
      </c>
      <c r="B109" s="74" t="s">
        <v>61</v>
      </c>
      <c r="C109" s="86" t="s">
        <v>63</v>
      </c>
      <c r="D109" s="75"/>
    </row>
    <row r="110" spans="1:4" x14ac:dyDescent="0.25">
      <c r="A110" s="39">
        <v>108</v>
      </c>
      <c r="B110" s="74" t="s">
        <v>61</v>
      </c>
      <c r="C110" s="86" t="s">
        <v>1149</v>
      </c>
      <c r="D110" s="75" t="s">
        <v>1148</v>
      </c>
    </row>
    <row r="111" spans="1:4" x14ac:dyDescent="0.25">
      <c r="A111" s="39">
        <v>109</v>
      </c>
      <c r="B111" s="74" t="s">
        <v>61</v>
      </c>
      <c r="C111" s="86" t="s">
        <v>121</v>
      </c>
      <c r="D111" s="75"/>
    </row>
    <row r="112" spans="1:4" x14ac:dyDescent="0.25">
      <c r="A112" s="39">
        <v>110</v>
      </c>
      <c r="B112" s="74" t="s">
        <v>61</v>
      </c>
      <c r="C112" s="86" t="s">
        <v>122</v>
      </c>
      <c r="D112" s="75"/>
    </row>
    <row r="113" spans="1:4" x14ac:dyDescent="0.25">
      <c r="A113" s="39">
        <v>111</v>
      </c>
      <c r="B113" s="74" t="s">
        <v>61</v>
      </c>
      <c r="C113" s="86" t="s">
        <v>123</v>
      </c>
      <c r="D113" s="75"/>
    </row>
    <row r="114" spans="1:4" x14ac:dyDescent="0.25">
      <c r="A114" s="39">
        <v>112</v>
      </c>
      <c r="B114" s="74" t="s">
        <v>297</v>
      </c>
      <c r="C114" s="86" t="s">
        <v>1150</v>
      </c>
      <c r="D114" s="75" t="s">
        <v>1148</v>
      </c>
    </row>
    <row r="115" spans="1:4" x14ac:dyDescent="0.25">
      <c r="A115" s="39">
        <v>113</v>
      </c>
      <c r="B115" s="74" t="s">
        <v>297</v>
      </c>
      <c r="C115" s="86" t="s">
        <v>1151</v>
      </c>
      <c r="D115" s="75" t="s">
        <v>1148</v>
      </c>
    </row>
    <row r="116" spans="1:4" x14ac:dyDescent="0.25">
      <c r="A116" s="39">
        <v>114</v>
      </c>
      <c r="B116" s="74" t="s">
        <v>297</v>
      </c>
      <c r="C116" s="86" t="s">
        <v>1152</v>
      </c>
      <c r="D116" s="75" t="s">
        <v>1148</v>
      </c>
    </row>
    <row r="117" spans="1:4" x14ac:dyDescent="0.25">
      <c r="A117" s="39">
        <v>115</v>
      </c>
      <c r="B117" s="74" t="s">
        <v>297</v>
      </c>
      <c r="C117" s="86" t="s">
        <v>1153</v>
      </c>
      <c r="D117" s="75" t="s">
        <v>1148</v>
      </c>
    </row>
    <row r="118" spans="1:4" x14ac:dyDescent="0.25">
      <c r="A118" s="39">
        <v>116</v>
      </c>
      <c r="B118" s="74" t="s">
        <v>297</v>
      </c>
      <c r="C118" s="86" t="s">
        <v>1154</v>
      </c>
      <c r="D118" s="75" t="s">
        <v>1148</v>
      </c>
    </row>
    <row r="119" spans="1:4" x14ac:dyDescent="0.25">
      <c r="A119" s="39">
        <v>117</v>
      </c>
      <c r="B119" s="74" t="s">
        <v>297</v>
      </c>
      <c r="C119" s="86" t="s">
        <v>1155</v>
      </c>
      <c r="D119" s="75" t="s">
        <v>1148</v>
      </c>
    </row>
    <row r="120" spans="1:4" x14ac:dyDescent="0.25">
      <c r="A120" s="39">
        <v>118</v>
      </c>
      <c r="B120" s="74" t="s">
        <v>297</v>
      </c>
      <c r="C120" s="86" t="s">
        <v>265</v>
      </c>
      <c r="D120" s="75" t="s">
        <v>1148</v>
      </c>
    </row>
    <row r="121" spans="1:4" x14ac:dyDescent="0.25">
      <c r="A121" s="39">
        <v>119</v>
      </c>
      <c r="B121" s="74" t="s">
        <v>297</v>
      </c>
      <c r="C121" s="86" t="s">
        <v>266</v>
      </c>
      <c r="D121" s="75" t="s">
        <v>1148</v>
      </c>
    </row>
    <row r="122" spans="1:4" x14ac:dyDescent="0.25">
      <c r="A122" s="39">
        <v>120</v>
      </c>
      <c r="B122" s="74" t="s">
        <v>66</v>
      </c>
      <c r="C122" s="86" t="s">
        <v>1156</v>
      </c>
      <c r="D122" s="75" t="s">
        <v>1157</v>
      </c>
    </row>
    <row r="123" spans="1:4" x14ac:dyDescent="0.25">
      <c r="A123" s="39">
        <v>121</v>
      </c>
      <c r="B123" s="74" t="s">
        <v>66</v>
      </c>
      <c r="C123" s="86" t="s">
        <v>1158</v>
      </c>
      <c r="D123" s="75" t="s">
        <v>1157</v>
      </c>
    </row>
    <row r="124" spans="1:4" x14ac:dyDescent="0.25">
      <c r="A124" s="39">
        <v>122</v>
      </c>
      <c r="B124" s="74" t="s">
        <v>66</v>
      </c>
      <c r="C124" s="86" t="s">
        <v>1159</v>
      </c>
      <c r="D124" s="75" t="s">
        <v>1157</v>
      </c>
    </row>
    <row r="125" spans="1:4" x14ac:dyDescent="0.25">
      <c r="A125" s="39">
        <v>123</v>
      </c>
      <c r="B125" s="74" t="s">
        <v>66</v>
      </c>
      <c r="C125" s="86" t="s">
        <v>1160</v>
      </c>
      <c r="D125" s="75" t="s">
        <v>1157</v>
      </c>
    </row>
    <row r="126" spans="1:4" x14ac:dyDescent="0.25">
      <c r="A126" s="39">
        <v>124</v>
      </c>
      <c r="B126" s="74" t="s">
        <v>66</v>
      </c>
      <c r="C126" s="86" t="s">
        <v>1161</v>
      </c>
      <c r="D126" s="75" t="s">
        <v>1157</v>
      </c>
    </row>
    <row r="127" spans="1:4" x14ac:dyDescent="0.25">
      <c r="A127" s="39">
        <v>125</v>
      </c>
      <c r="B127" s="74" t="s">
        <v>66</v>
      </c>
      <c r="C127" s="86" t="s">
        <v>1162</v>
      </c>
      <c r="D127" s="75" t="s">
        <v>1157</v>
      </c>
    </row>
    <row r="128" spans="1:4" x14ac:dyDescent="0.25">
      <c r="A128" s="39">
        <v>126</v>
      </c>
      <c r="B128" s="74" t="s">
        <v>66</v>
      </c>
      <c r="C128" s="86" t="s">
        <v>134</v>
      </c>
      <c r="D128" s="75"/>
    </row>
    <row r="129" spans="1:4" ht="20.25" x14ac:dyDescent="0.25">
      <c r="A129" s="39"/>
      <c r="B129" s="39"/>
      <c r="C129" s="85" t="s">
        <v>1163</v>
      </c>
      <c r="D129" s="39"/>
    </row>
    <row r="130" spans="1:4" x14ac:dyDescent="0.25">
      <c r="A130" s="39">
        <v>127</v>
      </c>
      <c r="B130" s="39"/>
      <c r="C130" s="87" t="s">
        <v>1164</v>
      </c>
      <c r="D130" s="76" t="s">
        <v>1165</v>
      </c>
    </row>
    <row r="131" spans="1:4" x14ac:dyDescent="0.25">
      <c r="A131" s="39">
        <v>128</v>
      </c>
      <c r="B131" s="39"/>
      <c r="C131" s="87" t="s">
        <v>1166</v>
      </c>
      <c r="D131" s="76" t="s">
        <v>1165</v>
      </c>
    </row>
    <row r="132" spans="1:4" x14ac:dyDescent="0.25">
      <c r="A132" s="39">
        <v>129</v>
      </c>
      <c r="B132" s="39"/>
      <c r="C132" s="87" t="s">
        <v>1167</v>
      </c>
      <c r="D132" s="76" t="s">
        <v>1165</v>
      </c>
    </row>
    <row r="133" spans="1:4" x14ac:dyDescent="0.25">
      <c r="A133" s="39">
        <v>130</v>
      </c>
      <c r="B133" s="39"/>
      <c r="C133" s="87" t="s">
        <v>1168</v>
      </c>
      <c r="D133" s="76" t="s">
        <v>1165</v>
      </c>
    </row>
    <row r="134" spans="1:4" x14ac:dyDescent="0.25">
      <c r="A134" s="39">
        <v>131</v>
      </c>
      <c r="B134" s="39"/>
      <c r="C134" s="87" t="s">
        <v>1169</v>
      </c>
      <c r="D134" s="76" t="s">
        <v>1165</v>
      </c>
    </row>
    <row r="135" spans="1:4" x14ac:dyDescent="0.25">
      <c r="A135" s="39">
        <v>132</v>
      </c>
      <c r="B135" s="39"/>
      <c r="C135" s="87" t="s">
        <v>1170</v>
      </c>
      <c r="D135" s="76" t="s">
        <v>1165</v>
      </c>
    </row>
    <row r="136" spans="1:4" x14ac:dyDescent="0.25">
      <c r="A136" s="39">
        <v>133</v>
      </c>
      <c r="B136" s="39"/>
      <c r="C136" s="87" t="s">
        <v>1171</v>
      </c>
      <c r="D136" s="76" t="s">
        <v>1165</v>
      </c>
    </row>
    <row r="137" spans="1:4" x14ac:dyDescent="0.25">
      <c r="A137" s="39">
        <v>134</v>
      </c>
      <c r="B137" s="39"/>
      <c r="C137" s="87" t="s">
        <v>1172</v>
      </c>
      <c r="D137" s="80" t="s">
        <v>1257</v>
      </c>
    </row>
    <row r="138" spans="1:4" x14ac:dyDescent="0.25">
      <c r="A138" s="39">
        <v>135</v>
      </c>
      <c r="B138" s="39"/>
      <c r="C138" s="87" t="s">
        <v>1173</v>
      </c>
      <c r="D138" s="76" t="s">
        <v>1165</v>
      </c>
    </row>
    <row r="139" spans="1:4" x14ac:dyDescent="0.25">
      <c r="A139" s="39">
        <v>136</v>
      </c>
      <c r="B139" s="39"/>
      <c r="C139" s="87" t="s">
        <v>1174</v>
      </c>
      <c r="D139" s="76" t="s">
        <v>1165</v>
      </c>
    </row>
    <row r="140" spans="1:4" x14ac:dyDescent="0.25">
      <c r="A140" s="39">
        <v>137</v>
      </c>
      <c r="B140" s="39"/>
      <c r="C140" s="87" t="s">
        <v>1175</v>
      </c>
      <c r="D140" s="76" t="s">
        <v>1165</v>
      </c>
    </row>
    <row r="141" spans="1:4" x14ac:dyDescent="0.25">
      <c r="A141" s="39">
        <v>138</v>
      </c>
      <c r="B141" s="39"/>
      <c r="C141" s="87" t="s">
        <v>1176</v>
      </c>
      <c r="D141" s="76" t="s">
        <v>1165</v>
      </c>
    </row>
    <row r="142" spans="1:4" x14ac:dyDescent="0.25">
      <c r="A142" s="39">
        <v>139</v>
      </c>
      <c r="B142" s="39"/>
      <c r="C142" s="87" t="s">
        <v>1177</v>
      </c>
      <c r="D142" s="76" t="s">
        <v>1165</v>
      </c>
    </row>
    <row r="143" spans="1:4" x14ac:dyDescent="0.25">
      <c r="A143" s="39">
        <v>140</v>
      </c>
      <c r="B143" s="39"/>
      <c r="C143" s="87" t="s">
        <v>1178</v>
      </c>
      <c r="D143" s="76" t="s">
        <v>1165</v>
      </c>
    </row>
    <row r="144" spans="1:4" x14ac:dyDescent="0.25">
      <c r="A144" s="39">
        <v>141</v>
      </c>
      <c r="B144" s="39"/>
      <c r="C144" s="87" t="s">
        <v>1179</v>
      </c>
      <c r="D144" s="76" t="s">
        <v>1165</v>
      </c>
    </row>
    <row r="145" spans="1:4" x14ac:dyDescent="0.25">
      <c r="A145" s="39">
        <v>142</v>
      </c>
      <c r="B145" s="39"/>
      <c r="C145" s="87" t="s">
        <v>1180</v>
      </c>
      <c r="D145" s="76" t="s">
        <v>1165</v>
      </c>
    </row>
    <row r="146" spans="1:4" x14ac:dyDescent="0.25">
      <c r="A146" s="39">
        <v>143</v>
      </c>
      <c r="B146" s="39"/>
      <c r="C146" s="87" t="s">
        <v>1181</v>
      </c>
      <c r="D146" s="76" t="s">
        <v>1165</v>
      </c>
    </row>
    <row r="147" spans="1:4" x14ac:dyDescent="0.25">
      <c r="A147" s="39">
        <v>144</v>
      </c>
      <c r="B147" s="39"/>
      <c r="C147" s="87" t="s">
        <v>1182</v>
      </c>
      <c r="D147" s="76" t="s">
        <v>1165</v>
      </c>
    </row>
    <row r="148" spans="1:4" x14ac:dyDescent="0.25">
      <c r="A148" s="39">
        <v>145</v>
      </c>
      <c r="B148" s="39"/>
      <c r="C148" s="87" t="s">
        <v>1183</v>
      </c>
      <c r="D148" s="80" t="s">
        <v>1256</v>
      </c>
    </row>
    <row r="149" spans="1:4" x14ac:dyDescent="0.25">
      <c r="A149" s="39">
        <v>146</v>
      </c>
      <c r="B149" s="39"/>
      <c r="C149" s="87" t="s">
        <v>1184</v>
      </c>
      <c r="D149" s="76" t="s">
        <v>1165</v>
      </c>
    </row>
    <row r="150" spans="1:4" x14ac:dyDescent="0.25">
      <c r="A150" s="39">
        <v>147</v>
      </c>
      <c r="B150" s="39"/>
      <c r="C150" s="87" t="s">
        <v>1185</v>
      </c>
      <c r="D150" s="76" t="s">
        <v>1165</v>
      </c>
    </row>
    <row r="151" spans="1:4" x14ac:dyDescent="0.25">
      <c r="A151" s="39">
        <v>148</v>
      </c>
      <c r="B151" s="39"/>
      <c r="C151" s="87" t="s">
        <v>1186</v>
      </c>
      <c r="D151" s="76" t="s">
        <v>1165</v>
      </c>
    </row>
    <row r="152" spans="1:4" x14ac:dyDescent="0.25">
      <c r="A152" s="39">
        <v>149</v>
      </c>
      <c r="B152" s="39"/>
      <c r="C152" s="87" t="s">
        <v>1187</v>
      </c>
      <c r="D152" s="76" t="s">
        <v>1165</v>
      </c>
    </row>
    <row r="153" spans="1:4" x14ac:dyDescent="0.25">
      <c r="A153" s="39">
        <v>150</v>
      </c>
      <c r="B153" s="39"/>
      <c r="C153" s="87" t="s">
        <v>1188</v>
      </c>
      <c r="D153" s="76" t="s">
        <v>1165</v>
      </c>
    </row>
    <row r="154" spans="1:4" x14ac:dyDescent="0.25">
      <c r="A154" s="39">
        <v>151</v>
      </c>
      <c r="B154" s="39"/>
      <c r="C154" s="87" t="s">
        <v>1189</v>
      </c>
      <c r="D154" s="76" t="s">
        <v>1165</v>
      </c>
    </row>
    <row r="155" spans="1:4" x14ac:dyDescent="0.25">
      <c r="A155" s="39">
        <v>152</v>
      </c>
      <c r="B155" s="39"/>
      <c r="C155" s="129" t="s">
        <v>1190</v>
      </c>
      <c r="D155" s="76" t="s">
        <v>1165</v>
      </c>
    </row>
    <row r="156" spans="1:4" x14ac:dyDescent="0.25">
      <c r="A156" s="93">
        <v>153</v>
      </c>
      <c r="B156" s="39"/>
      <c r="C156" s="94" t="s">
        <v>1268</v>
      </c>
      <c r="D156" s="95" t="s">
        <v>1269</v>
      </c>
    </row>
    <row r="157" spans="1:4" x14ac:dyDescent="0.25">
      <c r="A157" s="93">
        <v>154</v>
      </c>
      <c r="B157" s="39"/>
      <c r="C157" s="91" t="s">
        <v>1305</v>
      </c>
      <c r="D157" s="76" t="s">
        <v>1165</v>
      </c>
    </row>
    <row r="158" spans="1:4" ht="20.25" x14ac:dyDescent="0.25">
      <c r="A158" s="39"/>
      <c r="B158" s="39"/>
      <c r="C158" s="85" t="s">
        <v>1462</v>
      </c>
      <c r="D158" s="39"/>
    </row>
    <row r="159" spans="1:4" x14ac:dyDescent="0.25">
      <c r="A159" s="39"/>
      <c r="B159" s="39" t="s">
        <v>1470</v>
      </c>
      <c r="C159" s="94" t="s">
        <v>1464</v>
      </c>
      <c r="D159" s="95" t="s">
        <v>960</v>
      </c>
    </row>
    <row r="160" spans="1:4" x14ac:dyDescent="0.25">
      <c r="A160" s="39"/>
      <c r="B160" s="39" t="s">
        <v>1470</v>
      </c>
      <c r="C160" s="94" t="s">
        <v>1465</v>
      </c>
      <c r="D160" s="95" t="s">
        <v>960</v>
      </c>
    </row>
    <row r="161" spans="1:4" x14ac:dyDescent="0.25">
      <c r="A161" s="39"/>
      <c r="B161" s="39" t="s">
        <v>1470</v>
      </c>
      <c r="C161" s="94" t="s">
        <v>1466</v>
      </c>
      <c r="D161" s="95" t="s">
        <v>960</v>
      </c>
    </row>
    <row r="162" spans="1:4" x14ac:dyDescent="0.25">
      <c r="A162" s="39"/>
      <c r="B162" s="39" t="s">
        <v>1470</v>
      </c>
      <c r="C162" s="94" t="s">
        <v>1467</v>
      </c>
      <c r="D162" s="95" t="s">
        <v>960</v>
      </c>
    </row>
    <row r="163" spans="1:4" x14ac:dyDescent="0.25">
      <c r="A163" s="39"/>
      <c r="B163" s="39" t="s">
        <v>1470</v>
      </c>
      <c r="C163" s="94" t="s">
        <v>1468</v>
      </c>
      <c r="D163" s="39" t="s">
        <v>1269</v>
      </c>
    </row>
    <row r="164" spans="1:4" x14ac:dyDescent="0.25">
      <c r="A164" s="39"/>
      <c r="B164" s="39" t="s">
        <v>1470</v>
      </c>
      <c r="C164" s="94" t="s">
        <v>1469</v>
      </c>
      <c r="D164" s="39" t="s">
        <v>1463</v>
      </c>
    </row>
  </sheetData>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266"/>
  <sheetViews>
    <sheetView workbookViewId="0">
      <pane ySplit="2" topLeftCell="A252" activePane="bottomLeft" state="frozen"/>
      <selection pane="bottomLeft" activeCell="C269" sqref="C269"/>
    </sheetView>
  </sheetViews>
  <sheetFormatPr defaultRowHeight="15" x14ac:dyDescent="0.25"/>
  <cols>
    <col min="1" max="1" width="9.140625" style="3"/>
    <col min="2" max="2" width="20.42578125" style="1" customWidth="1"/>
    <col min="3" max="3" width="78.5703125" style="1" customWidth="1"/>
    <col min="4" max="16384" width="9.140625" style="1"/>
  </cols>
  <sheetData>
    <row r="1" spans="1:3" x14ac:dyDescent="0.25">
      <c r="A1" s="144" t="s">
        <v>1229</v>
      </c>
      <c r="B1" s="144"/>
    </row>
    <row r="2" spans="1:3" x14ac:dyDescent="0.25">
      <c r="A2" s="103" t="s">
        <v>490</v>
      </c>
      <c r="B2" s="105" t="s">
        <v>301</v>
      </c>
      <c r="C2" s="105" t="s">
        <v>0</v>
      </c>
    </row>
    <row r="3" spans="1:3" x14ac:dyDescent="0.25">
      <c r="A3" s="104">
        <v>1</v>
      </c>
      <c r="B3" s="106" t="s">
        <v>359</v>
      </c>
      <c r="C3" s="106" t="s">
        <v>5</v>
      </c>
    </row>
    <row r="4" spans="1:3" x14ac:dyDescent="0.25">
      <c r="A4" s="104">
        <v>2</v>
      </c>
      <c r="B4" s="106" t="s">
        <v>359</v>
      </c>
      <c r="C4" s="106" t="s">
        <v>6</v>
      </c>
    </row>
    <row r="5" spans="1:3" x14ac:dyDescent="0.25">
      <c r="A5" s="104">
        <v>3</v>
      </c>
      <c r="B5" s="106" t="s">
        <v>359</v>
      </c>
      <c r="C5" s="106" t="s">
        <v>7</v>
      </c>
    </row>
    <row r="6" spans="1:3" x14ac:dyDescent="0.25">
      <c r="A6" s="104">
        <v>4</v>
      </c>
      <c r="B6" s="106" t="s">
        <v>359</v>
      </c>
      <c r="C6" s="106" t="s">
        <v>499</v>
      </c>
    </row>
    <row r="7" spans="1:3" x14ac:dyDescent="0.25">
      <c r="A7" s="104">
        <v>5</v>
      </c>
      <c r="B7" s="106" t="s">
        <v>359</v>
      </c>
      <c r="C7" s="106" t="s">
        <v>500</v>
      </c>
    </row>
    <row r="8" spans="1:3" x14ac:dyDescent="0.25">
      <c r="A8" s="104">
        <v>6</v>
      </c>
      <c r="B8" s="106" t="s">
        <v>359</v>
      </c>
      <c r="C8" s="106" t="s">
        <v>501</v>
      </c>
    </row>
    <row r="9" spans="1:3" x14ac:dyDescent="0.25">
      <c r="A9" s="104">
        <v>7</v>
      </c>
      <c r="B9" s="106" t="s">
        <v>359</v>
      </c>
      <c r="C9" s="106" t="s">
        <v>502</v>
      </c>
    </row>
    <row r="10" spans="1:3" x14ac:dyDescent="0.25">
      <c r="A10" s="104">
        <v>8</v>
      </c>
      <c r="B10" s="106" t="s">
        <v>359</v>
      </c>
      <c r="C10" s="106" t="s">
        <v>503</v>
      </c>
    </row>
    <row r="11" spans="1:3" x14ac:dyDescent="0.25">
      <c r="A11" s="104">
        <v>9</v>
      </c>
      <c r="B11" s="106" t="s">
        <v>359</v>
      </c>
      <c r="C11" s="106" t="s">
        <v>504</v>
      </c>
    </row>
    <row r="12" spans="1:3" x14ac:dyDescent="0.25">
      <c r="A12" s="104">
        <v>10</v>
      </c>
      <c r="B12" s="106" t="s">
        <v>359</v>
      </c>
      <c r="C12" s="106" t="s">
        <v>505</v>
      </c>
    </row>
    <row r="13" spans="1:3" x14ac:dyDescent="0.25">
      <c r="A13" s="104">
        <v>11</v>
      </c>
      <c r="B13" s="106" t="s">
        <v>359</v>
      </c>
      <c r="C13" s="106" t="s">
        <v>506</v>
      </c>
    </row>
    <row r="14" spans="1:3" x14ac:dyDescent="0.25">
      <c r="A14" s="104">
        <v>12</v>
      </c>
      <c r="B14" s="106" t="s">
        <v>359</v>
      </c>
      <c r="C14" s="106" t="s">
        <v>507</v>
      </c>
    </row>
    <row r="15" spans="1:3" x14ac:dyDescent="0.25">
      <c r="A15" s="104">
        <v>13</v>
      </c>
      <c r="B15" s="106" t="s">
        <v>359</v>
      </c>
      <c r="C15" s="106" t="s">
        <v>508</v>
      </c>
    </row>
    <row r="16" spans="1:3" x14ac:dyDescent="0.25">
      <c r="A16" s="104">
        <v>14</v>
      </c>
      <c r="B16" s="106" t="s">
        <v>359</v>
      </c>
      <c r="C16" s="106" t="s">
        <v>509</v>
      </c>
    </row>
    <row r="17" spans="1:3" x14ac:dyDescent="0.25">
      <c r="A17" s="104">
        <v>15</v>
      </c>
      <c r="B17" s="106" t="s">
        <v>359</v>
      </c>
      <c r="C17" s="106" t="s">
        <v>510</v>
      </c>
    </row>
    <row r="18" spans="1:3" x14ac:dyDescent="0.25">
      <c r="A18" s="104">
        <v>16</v>
      </c>
      <c r="B18" s="106" t="s">
        <v>359</v>
      </c>
      <c r="C18" s="106" t="s">
        <v>511</v>
      </c>
    </row>
    <row r="19" spans="1:3" x14ac:dyDescent="0.25">
      <c r="A19" s="104">
        <v>17</v>
      </c>
      <c r="B19" s="106" t="s">
        <v>359</v>
      </c>
      <c r="C19" s="106" t="s">
        <v>512</v>
      </c>
    </row>
    <row r="20" spans="1:3" x14ac:dyDescent="0.25">
      <c r="A20" s="104">
        <v>18</v>
      </c>
      <c r="B20" s="106" t="s">
        <v>359</v>
      </c>
      <c r="C20" s="106" t="s">
        <v>513</v>
      </c>
    </row>
    <row r="21" spans="1:3" x14ac:dyDescent="0.25">
      <c r="A21" s="104">
        <v>19</v>
      </c>
      <c r="B21" s="106" t="s">
        <v>359</v>
      </c>
      <c r="C21" s="106" t="s">
        <v>514</v>
      </c>
    </row>
    <row r="22" spans="1:3" x14ac:dyDescent="0.25">
      <c r="A22" s="104">
        <v>20</v>
      </c>
      <c r="B22" s="106" t="s">
        <v>359</v>
      </c>
      <c r="C22" s="106" t="s">
        <v>515</v>
      </c>
    </row>
    <row r="23" spans="1:3" x14ac:dyDescent="0.25">
      <c r="A23" s="104">
        <v>21</v>
      </c>
      <c r="B23" s="106" t="s">
        <v>359</v>
      </c>
      <c r="C23" s="106" t="s">
        <v>516</v>
      </c>
    </row>
    <row r="24" spans="1:3" x14ac:dyDescent="0.25">
      <c r="A24" s="104">
        <v>22</v>
      </c>
      <c r="B24" s="106" t="s">
        <v>359</v>
      </c>
      <c r="C24" s="106" t="s">
        <v>517</v>
      </c>
    </row>
    <row r="25" spans="1:3" x14ac:dyDescent="0.25">
      <c r="A25" s="104">
        <v>23</v>
      </c>
      <c r="B25" s="106" t="s">
        <v>359</v>
      </c>
      <c r="C25" s="106" t="s">
        <v>518</v>
      </c>
    </row>
    <row r="26" spans="1:3" x14ac:dyDescent="0.25">
      <c r="A26" s="104">
        <v>24</v>
      </c>
      <c r="B26" s="106" t="s">
        <v>359</v>
      </c>
      <c r="C26" s="106" t="s">
        <v>519</v>
      </c>
    </row>
    <row r="27" spans="1:3" x14ac:dyDescent="0.25">
      <c r="A27" s="104">
        <v>25</v>
      </c>
      <c r="B27" s="106" t="s">
        <v>359</v>
      </c>
      <c r="C27" s="106" t="s">
        <v>520</v>
      </c>
    </row>
    <row r="28" spans="1:3" x14ac:dyDescent="0.25">
      <c r="A28" s="104">
        <v>26</v>
      </c>
      <c r="B28" s="106" t="s">
        <v>359</v>
      </c>
      <c r="C28" s="106" t="s">
        <v>521</v>
      </c>
    </row>
    <row r="29" spans="1:3" x14ac:dyDescent="0.25">
      <c r="A29" s="104">
        <v>27</v>
      </c>
      <c r="B29" s="106" t="s">
        <v>359</v>
      </c>
      <c r="C29" s="106" t="s">
        <v>522</v>
      </c>
    </row>
    <row r="30" spans="1:3" x14ac:dyDescent="0.25">
      <c r="A30" s="104">
        <v>28</v>
      </c>
      <c r="B30" s="106" t="s">
        <v>359</v>
      </c>
      <c r="C30" s="106" t="s">
        <v>523</v>
      </c>
    </row>
    <row r="31" spans="1:3" x14ac:dyDescent="0.25">
      <c r="A31" s="104">
        <v>29</v>
      </c>
      <c r="B31" s="106" t="s">
        <v>359</v>
      </c>
      <c r="C31" s="106" t="s">
        <v>524</v>
      </c>
    </row>
    <row r="32" spans="1:3" x14ac:dyDescent="0.25">
      <c r="A32" s="104">
        <v>30</v>
      </c>
      <c r="B32" s="106" t="s">
        <v>359</v>
      </c>
      <c r="C32" s="106" t="s">
        <v>525</v>
      </c>
    </row>
    <row r="33" spans="1:3" x14ac:dyDescent="0.25">
      <c r="A33" s="104">
        <v>31</v>
      </c>
      <c r="B33" s="106" t="s">
        <v>359</v>
      </c>
      <c r="C33" s="106" t="s">
        <v>526</v>
      </c>
    </row>
    <row r="34" spans="1:3" x14ac:dyDescent="0.25">
      <c r="A34" s="104">
        <v>32</v>
      </c>
      <c r="B34" s="106" t="s">
        <v>359</v>
      </c>
      <c r="C34" s="106" t="s">
        <v>527</v>
      </c>
    </row>
    <row r="35" spans="1:3" x14ac:dyDescent="0.25">
      <c r="A35" s="104">
        <v>33</v>
      </c>
      <c r="B35" s="106" t="s">
        <v>359</v>
      </c>
      <c r="C35" s="106" t="s">
        <v>528</v>
      </c>
    </row>
    <row r="36" spans="1:3" x14ac:dyDescent="0.25">
      <c r="A36" s="104">
        <v>34</v>
      </c>
      <c r="B36" s="106" t="s">
        <v>359</v>
      </c>
      <c r="C36" s="106" t="s">
        <v>529</v>
      </c>
    </row>
    <row r="37" spans="1:3" x14ac:dyDescent="0.25">
      <c r="A37" s="104">
        <v>35</v>
      </c>
      <c r="B37" s="106" t="s">
        <v>359</v>
      </c>
      <c r="C37" s="106" t="s">
        <v>530</v>
      </c>
    </row>
    <row r="38" spans="1:3" x14ac:dyDescent="0.25">
      <c r="A38" s="104">
        <v>36</v>
      </c>
      <c r="B38" s="106" t="s">
        <v>359</v>
      </c>
      <c r="C38" s="106" t="s">
        <v>531</v>
      </c>
    </row>
    <row r="39" spans="1:3" x14ac:dyDescent="0.25">
      <c r="A39" s="104">
        <v>37</v>
      </c>
      <c r="B39" s="106" t="s">
        <v>359</v>
      </c>
      <c r="C39" s="106" t="s">
        <v>532</v>
      </c>
    </row>
    <row r="40" spans="1:3" x14ac:dyDescent="0.25">
      <c r="A40" s="104">
        <v>38</v>
      </c>
      <c r="B40" s="106" t="s">
        <v>359</v>
      </c>
      <c r="C40" s="106" t="s">
        <v>533</v>
      </c>
    </row>
    <row r="41" spans="1:3" x14ac:dyDescent="0.25">
      <c r="A41" s="104">
        <v>39</v>
      </c>
      <c r="B41" s="106" t="s">
        <v>359</v>
      </c>
      <c r="C41" s="106" t="s">
        <v>534</v>
      </c>
    </row>
    <row r="42" spans="1:3" x14ac:dyDescent="0.25">
      <c r="A42" s="104">
        <v>40</v>
      </c>
      <c r="B42" s="106" t="s">
        <v>359</v>
      </c>
      <c r="C42" s="106" t="s">
        <v>535</v>
      </c>
    </row>
    <row r="43" spans="1:3" x14ac:dyDescent="0.25">
      <c r="A43" s="104">
        <v>41</v>
      </c>
      <c r="B43" s="106" t="s">
        <v>359</v>
      </c>
      <c r="C43" s="106" t="s">
        <v>536</v>
      </c>
    </row>
    <row r="44" spans="1:3" x14ac:dyDescent="0.25">
      <c r="A44" s="104">
        <v>42</v>
      </c>
      <c r="B44" s="106" t="s">
        <v>359</v>
      </c>
      <c r="C44" s="106" t="s">
        <v>537</v>
      </c>
    </row>
    <row r="45" spans="1:3" ht="30" x14ac:dyDescent="0.25">
      <c r="A45" s="104">
        <v>43</v>
      </c>
      <c r="B45" s="106" t="s">
        <v>359</v>
      </c>
      <c r="C45" s="106" t="s">
        <v>538</v>
      </c>
    </row>
    <row r="46" spans="1:3" x14ac:dyDescent="0.25">
      <c r="A46" s="104">
        <v>44</v>
      </c>
      <c r="B46" s="106" t="s">
        <v>359</v>
      </c>
      <c r="C46" s="106" t="s">
        <v>539</v>
      </c>
    </row>
    <row r="47" spans="1:3" x14ac:dyDescent="0.25">
      <c r="A47" s="104">
        <v>45</v>
      </c>
      <c r="B47" s="106" t="s">
        <v>359</v>
      </c>
      <c r="C47" s="106" t="s">
        <v>540</v>
      </c>
    </row>
    <row r="48" spans="1:3" x14ac:dyDescent="0.25">
      <c r="A48" s="104">
        <v>46</v>
      </c>
      <c r="B48" s="106" t="s">
        <v>359</v>
      </c>
      <c r="C48" s="106" t="s">
        <v>541</v>
      </c>
    </row>
    <row r="49" spans="1:3" x14ac:dyDescent="0.25">
      <c r="A49" s="104">
        <v>47</v>
      </c>
      <c r="B49" s="106" t="s">
        <v>359</v>
      </c>
      <c r="C49" s="106" t="s">
        <v>542</v>
      </c>
    </row>
    <row r="50" spans="1:3" x14ac:dyDescent="0.25">
      <c r="A50" s="104">
        <v>48</v>
      </c>
      <c r="B50" s="106" t="s">
        <v>359</v>
      </c>
      <c r="C50" s="106" t="s">
        <v>543</v>
      </c>
    </row>
    <row r="51" spans="1:3" x14ac:dyDescent="0.25">
      <c r="A51" s="104">
        <v>49</v>
      </c>
      <c r="B51" s="106" t="s">
        <v>359</v>
      </c>
      <c r="C51" s="106" t="s">
        <v>544</v>
      </c>
    </row>
    <row r="52" spans="1:3" x14ac:dyDescent="0.25">
      <c r="A52" s="104">
        <v>50</v>
      </c>
      <c r="B52" s="106" t="s">
        <v>359</v>
      </c>
      <c r="C52" s="106" t="s">
        <v>545</v>
      </c>
    </row>
    <row r="53" spans="1:3" x14ac:dyDescent="0.25">
      <c r="A53" s="104">
        <v>51</v>
      </c>
      <c r="B53" s="106" t="s">
        <v>359</v>
      </c>
      <c r="C53" s="106" t="s">
        <v>546</v>
      </c>
    </row>
    <row r="54" spans="1:3" x14ac:dyDescent="0.25">
      <c r="A54" s="104">
        <v>52</v>
      </c>
      <c r="B54" s="106" t="s">
        <v>359</v>
      </c>
      <c r="C54" s="106" t="s">
        <v>547</v>
      </c>
    </row>
    <row r="55" spans="1:3" x14ac:dyDescent="0.25">
      <c r="A55" s="104">
        <v>53</v>
      </c>
      <c r="B55" s="106" t="s">
        <v>302</v>
      </c>
      <c r="C55" s="106" t="s">
        <v>548</v>
      </c>
    </row>
    <row r="56" spans="1:3" x14ac:dyDescent="0.25">
      <c r="A56" s="104">
        <v>54</v>
      </c>
      <c r="B56" s="106" t="s">
        <v>302</v>
      </c>
      <c r="C56" s="106" t="s">
        <v>409</v>
      </c>
    </row>
    <row r="57" spans="1:3" x14ac:dyDescent="0.25">
      <c r="A57" s="104">
        <v>55</v>
      </c>
      <c r="B57" s="106" t="s">
        <v>302</v>
      </c>
      <c r="C57" s="106" t="s">
        <v>549</v>
      </c>
    </row>
    <row r="58" spans="1:3" x14ac:dyDescent="0.25">
      <c r="A58" s="104">
        <v>56</v>
      </c>
      <c r="B58" s="106" t="s">
        <v>302</v>
      </c>
      <c r="C58" s="106" t="s">
        <v>550</v>
      </c>
    </row>
    <row r="59" spans="1:3" x14ac:dyDescent="0.25">
      <c r="A59" s="104">
        <v>57</v>
      </c>
      <c r="B59" s="106" t="s">
        <v>302</v>
      </c>
      <c r="C59" s="106" t="s">
        <v>551</v>
      </c>
    </row>
    <row r="60" spans="1:3" x14ac:dyDescent="0.25">
      <c r="A60" s="104">
        <v>58</v>
      </c>
      <c r="B60" s="106" t="s">
        <v>302</v>
      </c>
      <c r="C60" s="106" t="s">
        <v>552</v>
      </c>
    </row>
    <row r="61" spans="1:3" x14ac:dyDescent="0.25">
      <c r="A61" s="104">
        <v>59</v>
      </c>
      <c r="B61" s="106" t="s">
        <v>302</v>
      </c>
      <c r="C61" s="106" t="s">
        <v>553</v>
      </c>
    </row>
    <row r="62" spans="1:3" x14ac:dyDescent="0.25">
      <c r="A62" s="104">
        <v>60</v>
      </c>
      <c r="B62" s="106" t="s">
        <v>302</v>
      </c>
      <c r="C62" s="106" t="s">
        <v>554</v>
      </c>
    </row>
    <row r="63" spans="1:3" x14ac:dyDescent="0.25">
      <c r="A63" s="104">
        <v>61</v>
      </c>
      <c r="B63" s="106" t="s">
        <v>302</v>
      </c>
      <c r="C63" s="106" t="s">
        <v>555</v>
      </c>
    </row>
    <row r="64" spans="1:3" x14ac:dyDescent="0.25">
      <c r="A64" s="104">
        <v>62</v>
      </c>
      <c r="B64" s="106" t="s">
        <v>302</v>
      </c>
      <c r="C64" s="106" t="s">
        <v>556</v>
      </c>
    </row>
    <row r="65" spans="1:3" x14ac:dyDescent="0.25">
      <c r="A65" s="104">
        <v>63</v>
      </c>
      <c r="B65" s="106" t="s">
        <v>302</v>
      </c>
      <c r="C65" s="106" t="s">
        <v>557</v>
      </c>
    </row>
    <row r="66" spans="1:3" x14ac:dyDescent="0.25">
      <c r="A66" s="104">
        <v>64</v>
      </c>
      <c r="B66" s="106" t="s">
        <v>302</v>
      </c>
      <c r="C66" s="106" t="s">
        <v>558</v>
      </c>
    </row>
    <row r="67" spans="1:3" x14ac:dyDescent="0.25">
      <c r="A67" s="104">
        <v>65</v>
      </c>
      <c r="B67" s="106" t="s">
        <v>302</v>
      </c>
      <c r="C67" s="106" t="s">
        <v>559</v>
      </c>
    </row>
    <row r="68" spans="1:3" x14ac:dyDescent="0.25">
      <c r="A68" s="104">
        <v>66</v>
      </c>
      <c r="B68" s="106" t="s">
        <v>302</v>
      </c>
      <c r="C68" s="106" t="s">
        <v>560</v>
      </c>
    </row>
    <row r="69" spans="1:3" x14ac:dyDescent="0.25">
      <c r="A69" s="104">
        <v>67</v>
      </c>
      <c r="B69" s="106" t="s">
        <v>302</v>
      </c>
      <c r="C69" s="106" t="s">
        <v>561</v>
      </c>
    </row>
    <row r="70" spans="1:3" ht="30" x14ac:dyDescent="0.25">
      <c r="A70" s="104">
        <v>68</v>
      </c>
      <c r="B70" s="106" t="s">
        <v>302</v>
      </c>
      <c r="C70" s="106" t="s">
        <v>562</v>
      </c>
    </row>
    <row r="71" spans="1:3" x14ac:dyDescent="0.25">
      <c r="A71" s="104">
        <v>69</v>
      </c>
      <c r="B71" s="106" t="s">
        <v>302</v>
      </c>
      <c r="C71" s="106" t="s">
        <v>563</v>
      </c>
    </row>
    <row r="72" spans="1:3" x14ac:dyDescent="0.25">
      <c r="A72" s="104">
        <v>70</v>
      </c>
      <c r="B72" s="106" t="s">
        <v>302</v>
      </c>
      <c r="C72" s="106" t="s">
        <v>564</v>
      </c>
    </row>
    <row r="73" spans="1:3" x14ac:dyDescent="0.25">
      <c r="A73" s="104">
        <v>71</v>
      </c>
      <c r="B73" s="106" t="s">
        <v>302</v>
      </c>
      <c r="C73" s="106" t="s">
        <v>565</v>
      </c>
    </row>
    <row r="74" spans="1:3" x14ac:dyDescent="0.25">
      <c r="A74" s="104">
        <v>72</v>
      </c>
      <c r="B74" s="106" t="s">
        <v>302</v>
      </c>
      <c r="C74" s="106" t="s">
        <v>566</v>
      </c>
    </row>
    <row r="75" spans="1:3" x14ac:dyDescent="0.25">
      <c r="A75" s="104">
        <v>73</v>
      </c>
      <c r="B75" s="106" t="s">
        <v>302</v>
      </c>
      <c r="C75" s="106" t="s">
        <v>567</v>
      </c>
    </row>
    <row r="76" spans="1:3" x14ac:dyDescent="0.25">
      <c r="A76" s="104">
        <v>74</v>
      </c>
      <c r="B76" s="106" t="s">
        <v>302</v>
      </c>
      <c r="C76" s="106" t="s">
        <v>568</v>
      </c>
    </row>
    <row r="77" spans="1:3" x14ac:dyDescent="0.25">
      <c r="A77" s="104">
        <v>75</v>
      </c>
      <c r="B77" s="106" t="s">
        <v>302</v>
      </c>
      <c r="C77" s="106" t="s">
        <v>569</v>
      </c>
    </row>
    <row r="78" spans="1:3" x14ac:dyDescent="0.25">
      <c r="A78" s="104">
        <v>76</v>
      </c>
      <c r="B78" s="106" t="s">
        <v>302</v>
      </c>
      <c r="C78" s="106" t="s">
        <v>570</v>
      </c>
    </row>
    <row r="79" spans="1:3" ht="30" x14ac:dyDescent="0.25">
      <c r="A79" s="104">
        <v>77</v>
      </c>
      <c r="B79" s="106" t="s">
        <v>302</v>
      </c>
      <c r="C79" s="106" t="s">
        <v>408</v>
      </c>
    </row>
    <row r="80" spans="1:3" x14ac:dyDescent="0.25">
      <c r="A80" s="104">
        <v>78</v>
      </c>
      <c r="B80" s="106" t="s">
        <v>302</v>
      </c>
      <c r="C80" s="106" t="s">
        <v>571</v>
      </c>
    </row>
    <row r="81" spans="1:3" x14ac:dyDescent="0.25">
      <c r="A81" s="104">
        <v>79</v>
      </c>
      <c r="B81" s="106" t="s">
        <v>302</v>
      </c>
      <c r="C81" s="106" t="s">
        <v>572</v>
      </c>
    </row>
    <row r="82" spans="1:3" x14ac:dyDescent="0.25">
      <c r="A82" s="104">
        <v>80</v>
      </c>
      <c r="B82" s="106" t="s">
        <v>302</v>
      </c>
      <c r="C82" s="106" t="s">
        <v>573</v>
      </c>
    </row>
    <row r="83" spans="1:3" x14ac:dyDescent="0.25">
      <c r="A83" s="104">
        <v>81</v>
      </c>
      <c r="B83" s="106" t="s">
        <v>302</v>
      </c>
      <c r="C83" s="106" t="s">
        <v>574</v>
      </c>
    </row>
    <row r="84" spans="1:3" ht="30" x14ac:dyDescent="0.25">
      <c r="A84" s="104">
        <v>82</v>
      </c>
      <c r="B84" s="106" t="s">
        <v>302</v>
      </c>
      <c r="C84" s="106" t="s">
        <v>575</v>
      </c>
    </row>
    <row r="85" spans="1:3" x14ac:dyDescent="0.25">
      <c r="A85" s="104">
        <v>83</v>
      </c>
      <c r="B85" s="106" t="s">
        <v>302</v>
      </c>
      <c r="C85" s="106" t="s">
        <v>576</v>
      </c>
    </row>
    <row r="86" spans="1:3" ht="30" x14ac:dyDescent="0.25">
      <c r="A86" s="104">
        <v>84</v>
      </c>
      <c r="B86" s="106" t="s">
        <v>302</v>
      </c>
      <c r="C86" s="106" t="s">
        <v>577</v>
      </c>
    </row>
    <row r="87" spans="1:3" ht="30" x14ac:dyDescent="0.25">
      <c r="A87" s="104">
        <v>85</v>
      </c>
      <c r="B87" s="106" t="s">
        <v>302</v>
      </c>
      <c r="C87" s="106" t="s">
        <v>578</v>
      </c>
    </row>
    <row r="88" spans="1:3" x14ac:dyDescent="0.25">
      <c r="A88" s="104">
        <v>86</v>
      </c>
      <c r="B88" s="106" t="s">
        <v>302</v>
      </c>
      <c r="C88" s="106" t="s">
        <v>579</v>
      </c>
    </row>
    <row r="89" spans="1:3" x14ac:dyDescent="0.25">
      <c r="A89" s="104">
        <v>87</v>
      </c>
      <c r="B89" s="106" t="s">
        <v>302</v>
      </c>
      <c r="C89" s="106" t="s">
        <v>580</v>
      </c>
    </row>
    <row r="90" spans="1:3" x14ac:dyDescent="0.25">
      <c r="A90" s="104">
        <v>88</v>
      </c>
      <c r="B90" s="106" t="s">
        <v>302</v>
      </c>
      <c r="C90" s="106" t="s">
        <v>581</v>
      </c>
    </row>
    <row r="91" spans="1:3" x14ac:dyDescent="0.25">
      <c r="A91" s="104">
        <v>89</v>
      </c>
      <c r="B91" s="106" t="s">
        <v>302</v>
      </c>
      <c r="C91" s="106" t="s">
        <v>582</v>
      </c>
    </row>
    <row r="92" spans="1:3" x14ac:dyDescent="0.25">
      <c r="A92" s="104">
        <v>90</v>
      </c>
      <c r="B92" s="106" t="s">
        <v>302</v>
      </c>
      <c r="C92" s="106" t="s">
        <v>583</v>
      </c>
    </row>
    <row r="93" spans="1:3" x14ac:dyDescent="0.25">
      <c r="A93" s="104">
        <v>91</v>
      </c>
      <c r="B93" s="106" t="s">
        <v>302</v>
      </c>
      <c r="C93" s="106" t="s">
        <v>584</v>
      </c>
    </row>
    <row r="94" spans="1:3" x14ac:dyDescent="0.25">
      <c r="A94" s="104">
        <v>92</v>
      </c>
      <c r="B94" s="106" t="s">
        <v>302</v>
      </c>
      <c r="C94" s="106" t="s">
        <v>585</v>
      </c>
    </row>
    <row r="95" spans="1:3" x14ac:dyDescent="0.25">
      <c r="A95" s="104">
        <v>93</v>
      </c>
      <c r="B95" s="106" t="s">
        <v>302</v>
      </c>
      <c r="C95" s="106" t="s">
        <v>586</v>
      </c>
    </row>
    <row r="96" spans="1:3" x14ac:dyDescent="0.25">
      <c r="A96" s="104">
        <v>94</v>
      </c>
      <c r="B96" s="106" t="s">
        <v>302</v>
      </c>
      <c r="C96" s="106" t="s">
        <v>587</v>
      </c>
    </row>
    <row r="97" spans="1:3" x14ac:dyDescent="0.25">
      <c r="A97" s="104">
        <v>95</v>
      </c>
      <c r="B97" s="106" t="s">
        <v>302</v>
      </c>
      <c r="C97" s="106" t="s">
        <v>588</v>
      </c>
    </row>
    <row r="98" spans="1:3" ht="30" x14ac:dyDescent="0.25">
      <c r="A98" s="104">
        <v>96</v>
      </c>
      <c r="B98" s="106" t="s">
        <v>302</v>
      </c>
      <c r="C98" s="106" t="s">
        <v>589</v>
      </c>
    </row>
    <row r="99" spans="1:3" x14ac:dyDescent="0.25">
      <c r="A99" s="104">
        <v>97</v>
      </c>
      <c r="B99" s="106" t="s">
        <v>302</v>
      </c>
      <c r="C99" s="106" t="s">
        <v>590</v>
      </c>
    </row>
    <row r="100" spans="1:3" x14ac:dyDescent="0.25">
      <c r="A100" s="104">
        <v>98</v>
      </c>
      <c r="B100" s="106" t="s">
        <v>302</v>
      </c>
      <c r="C100" s="106" t="s">
        <v>591</v>
      </c>
    </row>
    <row r="101" spans="1:3" x14ac:dyDescent="0.25">
      <c r="A101" s="104">
        <v>99</v>
      </c>
      <c r="B101" s="106" t="s">
        <v>302</v>
      </c>
      <c r="C101" s="106" t="s">
        <v>592</v>
      </c>
    </row>
    <row r="102" spans="1:3" x14ac:dyDescent="0.25">
      <c r="A102" s="104">
        <v>100</v>
      </c>
      <c r="B102" s="106" t="s">
        <v>302</v>
      </c>
      <c r="C102" s="106" t="s">
        <v>593</v>
      </c>
    </row>
    <row r="103" spans="1:3" x14ac:dyDescent="0.25">
      <c r="A103" s="104">
        <v>101</v>
      </c>
      <c r="B103" s="106" t="s">
        <v>302</v>
      </c>
      <c r="C103" s="106" t="s">
        <v>594</v>
      </c>
    </row>
    <row r="104" spans="1:3" x14ac:dyDescent="0.25">
      <c r="A104" s="104">
        <v>102</v>
      </c>
      <c r="B104" s="106" t="s">
        <v>302</v>
      </c>
      <c r="C104" s="106" t="s">
        <v>595</v>
      </c>
    </row>
    <row r="105" spans="1:3" x14ac:dyDescent="0.25">
      <c r="A105" s="104">
        <v>103</v>
      </c>
      <c r="B105" s="106" t="s">
        <v>302</v>
      </c>
      <c r="C105" s="106" t="s">
        <v>596</v>
      </c>
    </row>
    <row r="106" spans="1:3" ht="30" x14ac:dyDescent="0.25">
      <c r="A106" s="104">
        <v>104</v>
      </c>
      <c r="B106" s="106" t="s">
        <v>302</v>
      </c>
      <c r="C106" s="106" t="s">
        <v>597</v>
      </c>
    </row>
    <row r="107" spans="1:3" x14ac:dyDescent="0.25">
      <c r="A107" s="104">
        <v>105</v>
      </c>
      <c r="B107" s="106" t="s">
        <v>302</v>
      </c>
      <c r="C107" s="106" t="s">
        <v>598</v>
      </c>
    </row>
    <row r="108" spans="1:3" x14ac:dyDescent="0.25">
      <c r="A108" s="104">
        <v>106</v>
      </c>
      <c r="B108" s="106" t="s">
        <v>302</v>
      </c>
      <c r="C108" s="106" t="s">
        <v>599</v>
      </c>
    </row>
    <row r="109" spans="1:3" x14ac:dyDescent="0.25">
      <c r="A109" s="104">
        <v>107</v>
      </c>
      <c r="B109" s="106" t="s">
        <v>302</v>
      </c>
      <c r="C109" s="106" t="s">
        <v>600</v>
      </c>
    </row>
    <row r="110" spans="1:3" x14ac:dyDescent="0.25">
      <c r="A110" s="104">
        <v>108</v>
      </c>
      <c r="B110" s="106" t="s">
        <v>302</v>
      </c>
      <c r="C110" s="106" t="s">
        <v>601</v>
      </c>
    </row>
    <row r="111" spans="1:3" x14ac:dyDescent="0.25">
      <c r="A111" s="104">
        <v>109</v>
      </c>
      <c r="B111" s="106" t="s">
        <v>302</v>
      </c>
      <c r="C111" s="106" t="s">
        <v>602</v>
      </c>
    </row>
    <row r="112" spans="1:3" x14ac:dyDescent="0.25">
      <c r="A112" s="104">
        <v>110</v>
      </c>
      <c r="B112" s="106" t="s">
        <v>302</v>
      </c>
      <c r="C112" s="106" t="s">
        <v>603</v>
      </c>
    </row>
    <row r="113" spans="1:3" x14ac:dyDescent="0.25">
      <c r="A113" s="104">
        <v>111</v>
      </c>
      <c r="B113" s="106" t="s">
        <v>302</v>
      </c>
      <c r="C113" s="106" t="s">
        <v>604</v>
      </c>
    </row>
    <row r="114" spans="1:3" x14ac:dyDescent="0.25">
      <c r="A114" s="104">
        <v>112</v>
      </c>
      <c r="B114" s="106" t="s">
        <v>302</v>
      </c>
      <c r="C114" s="106" t="s">
        <v>605</v>
      </c>
    </row>
    <row r="115" spans="1:3" x14ac:dyDescent="0.25">
      <c r="A115" s="104">
        <v>113</v>
      </c>
      <c r="B115" s="106" t="s">
        <v>302</v>
      </c>
      <c r="C115" s="106" t="s">
        <v>411</v>
      </c>
    </row>
    <row r="116" spans="1:3" x14ac:dyDescent="0.25">
      <c r="A116" s="104">
        <v>115</v>
      </c>
      <c r="B116" s="106" t="s">
        <v>302</v>
      </c>
      <c r="C116" s="106" t="s">
        <v>409</v>
      </c>
    </row>
    <row r="117" spans="1:3" ht="30" x14ac:dyDescent="0.25">
      <c r="A117" s="104">
        <v>116</v>
      </c>
      <c r="B117" s="106" t="s">
        <v>302</v>
      </c>
      <c r="C117" s="106" t="s">
        <v>410</v>
      </c>
    </row>
    <row r="118" spans="1:3" x14ac:dyDescent="0.25">
      <c r="A118" s="104">
        <v>117</v>
      </c>
      <c r="B118" s="106" t="s">
        <v>302</v>
      </c>
      <c r="C118" s="106" t="s">
        <v>411</v>
      </c>
    </row>
    <row r="119" spans="1:3" x14ac:dyDescent="0.25">
      <c r="A119" s="104">
        <v>119</v>
      </c>
      <c r="B119" s="106" t="s">
        <v>44</v>
      </c>
      <c r="C119" s="106" t="s">
        <v>606</v>
      </c>
    </row>
    <row r="120" spans="1:3" x14ac:dyDescent="0.25">
      <c r="A120" s="104">
        <v>120</v>
      </c>
      <c r="B120" s="106" t="s">
        <v>44</v>
      </c>
      <c r="C120" s="106" t="s">
        <v>607</v>
      </c>
    </row>
    <row r="121" spans="1:3" x14ac:dyDescent="0.25">
      <c r="A121" s="104">
        <v>121</v>
      </c>
      <c r="B121" s="106" t="s">
        <v>44</v>
      </c>
      <c r="C121" s="106" t="s">
        <v>608</v>
      </c>
    </row>
    <row r="122" spans="1:3" x14ac:dyDescent="0.25">
      <c r="A122" s="104">
        <v>122</v>
      </c>
      <c r="B122" s="106" t="s">
        <v>44</v>
      </c>
      <c r="C122" s="106" t="s">
        <v>609</v>
      </c>
    </row>
    <row r="123" spans="1:3" x14ac:dyDescent="0.25">
      <c r="A123" s="104">
        <v>123</v>
      </c>
      <c r="B123" s="106" t="s">
        <v>44</v>
      </c>
      <c r="C123" s="106" t="s">
        <v>610</v>
      </c>
    </row>
    <row r="124" spans="1:3" ht="30" x14ac:dyDescent="0.25">
      <c r="A124" s="104">
        <v>124</v>
      </c>
      <c r="B124" s="106" t="s">
        <v>44</v>
      </c>
      <c r="C124" s="106" t="s">
        <v>611</v>
      </c>
    </row>
    <row r="125" spans="1:3" ht="30" x14ac:dyDescent="0.25">
      <c r="A125" s="104">
        <v>125</v>
      </c>
      <c r="B125" s="106" t="s">
        <v>44</v>
      </c>
      <c r="C125" s="106" t="s">
        <v>612</v>
      </c>
    </row>
    <row r="126" spans="1:3" ht="30" x14ac:dyDescent="0.25">
      <c r="A126" s="104">
        <v>126</v>
      </c>
      <c r="B126" s="106" t="s">
        <v>44</v>
      </c>
      <c r="C126" s="106" t="s">
        <v>412</v>
      </c>
    </row>
    <row r="127" spans="1:3" ht="30" x14ac:dyDescent="0.25">
      <c r="A127" s="104">
        <v>127</v>
      </c>
      <c r="B127" s="106" t="s">
        <v>44</v>
      </c>
      <c r="C127" s="106" t="s">
        <v>413</v>
      </c>
    </row>
    <row r="128" spans="1:3" x14ac:dyDescent="0.25">
      <c r="A128" s="104">
        <v>128</v>
      </c>
      <c r="B128" s="106" t="s">
        <v>44</v>
      </c>
      <c r="C128" s="106" t="s">
        <v>613</v>
      </c>
    </row>
    <row r="129" spans="1:3" ht="30" x14ac:dyDescent="0.25">
      <c r="A129" s="104">
        <v>129</v>
      </c>
      <c r="B129" s="106" t="s">
        <v>44</v>
      </c>
      <c r="C129" s="106" t="s">
        <v>614</v>
      </c>
    </row>
    <row r="130" spans="1:3" ht="30" x14ac:dyDescent="0.25">
      <c r="A130" s="104">
        <v>130</v>
      </c>
      <c r="B130" s="106" t="s">
        <v>44</v>
      </c>
      <c r="C130" s="106" t="s">
        <v>615</v>
      </c>
    </row>
    <row r="131" spans="1:3" x14ac:dyDescent="0.25">
      <c r="A131" s="104">
        <v>131</v>
      </c>
      <c r="B131" s="106" t="s">
        <v>44</v>
      </c>
      <c r="C131" s="106" t="s">
        <v>616</v>
      </c>
    </row>
    <row r="132" spans="1:3" x14ac:dyDescent="0.25">
      <c r="A132" s="104">
        <v>132</v>
      </c>
      <c r="B132" s="106" t="s">
        <v>44</v>
      </c>
      <c r="C132" s="106" t="s">
        <v>617</v>
      </c>
    </row>
    <row r="133" spans="1:3" x14ac:dyDescent="0.25">
      <c r="A133" s="104">
        <v>133</v>
      </c>
      <c r="B133" s="106" t="s">
        <v>44</v>
      </c>
      <c r="C133" s="106" t="s">
        <v>618</v>
      </c>
    </row>
    <row r="134" spans="1:3" x14ac:dyDescent="0.25">
      <c r="A134" s="104">
        <v>134</v>
      </c>
      <c r="B134" s="106" t="s">
        <v>44</v>
      </c>
      <c r="C134" s="106" t="s">
        <v>619</v>
      </c>
    </row>
    <row r="135" spans="1:3" x14ac:dyDescent="0.25">
      <c r="A135" s="104">
        <v>135</v>
      </c>
      <c r="B135" s="106" t="s">
        <v>44</v>
      </c>
      <c r="C135" s="106" t="s">
        <v>620</v>
      </c>
    </row>
    <row r="136" spans="1:3" x14ac:dyDescent="0.25">
      <c r="A136" s="104">
        <v>136</v>
      </c>
      <c r="B136" s="106" t="s">
        <v>44</v>
      </c>
      <c r="C136" s="106" t="s">
        <v>621</v>
      </c>
    </row>
    <row r="137" spans="1:3" x14ac:dyDescent="0.25">
      <c r="A137" s="104">
        <v>137</v>
      </c>
      <c r="B137" s="106" t="s">
        <v>44</v>
      </c>
      <c r="C137" s="106" t="s">
        <v>622</v>
      </c>
    </row>
    <row r="138" spans="1:3" ht="30" x14ac:dyDescent="0.25">
      <c r="A138" s="104">
        <v>138</v>
      </c>
      <c r="B138" s="106" t="s">
        <v>44</v>
      </c>
      <c r="C138" s="106" t="s">
        <v>623</v>
      </c>
    </row>
    <row r="139" spans="1:3" x14ac:dyDescent="0.25">
      <c r="A139" s="104">
        <v>139</v>
      </c>
      <c r="B139" s="106" t="s">
        <v>44</v>
      </c>
      <c r="C139" s="106" t="s">
        <v>624</v>
      </c>
    </row>
    <row r="140" spans="1:3" ht="30" x14ac:dyDescent="0.25">
      <c r="A140" s="104">
        <v>140</v>
      </c>
      <c r="B140" s="106" t="s">
        <v>44</v>
      </c>
      <c r="C140" s="106" t="s">
        <v>625</v>
      </c>
    </row>
    <row r="141" spans="1:3" ht="30" x14ac:dyDescent="0.25">
      <c r="A141" s="104">
        <v>141</v>
      </c>
      <c r="B141" s="106" t="s">
        <v>44</v>
      </c>
      <c r="C141" s="106" t="s">
        <v>626</v>
      </c>
    </row>
    <row r="142" spans="1:3" x14ac:dyDescent="0.25">
      <c r="A142" s="104">
        <v>142</v>
      </c>
      <c r="B142" s="106" t="s">
        <v>44</v>
      </c>
      <c r="C142" s="106" t="s">
        <v>627</v>
      </c>
    </row>
    <row r="143" spans="1:3" ht="30" x14ac:dyDescent="0.25">
      <c r="A143" s="104">
        <v>143</v>
      </c>
      <c r="B143" s="106" t="s">
        <v>44</v>
      </c>
      <c r="C143" s="106" t="s">
        <v>417</v>
      </c>
    </row>
    <row r="144" spans="1:3" x14ac:dyDescent="0.25">
      <c r="A144" s="104">
        <v>144</v>
      </c>
      <c r="B144" s="106" t="s">
        <v>44</v>
      </c>
      <c r="C144" s="106" t="s">
        <v>628</v>
      </c>
    </row>
    <row r="145" spans="1:3" x14ac:dyDescent="0.25">
      <c r="A145" s="104">
        <v>145</v>
      </c>
      <c r="B145" s="106" t="s">
        <v>44</v>
      </c>
      <c r="C145" s="106" t="s">
        <v>629</v>
      </c>
    </row>
    <row r="146" spans="1:3" x14ac:dyDescent="0.25">
      <c r="A146" s="104">
        <v>146</v>
      </c>
      <c r="B146" s="106" t="s">
        <v>44</v>
      </c>
      <c r="C146" s="106" t="s">
        <v>630</v>
      </c>
    </row>
    <row r="147" spans="1:3" x14ac:dyDescent="0.25">
      <c r="A147" s="104">
        <v>147</v>
      </c>
      <c r="B147" s="106" t="s">
        <v>44</v>
      </c>
      <c r="C147" s="106" t="s">
        <v>631</v>
      </c>
    </row>
    <row r="148" spans="1:3" x14ac:dyDescent="0.25">
      <c r="A148" s="104">
        <v>148</v>
      </c>
      <c r="B148" s="106" t="s">
        <v>44</v>
      </c>
      <c r="C148" s="106" t="s">
        <v>632</v>
      </c>
    </row>
    <row r="149" spans="1:3" x14ac:dyDescent="0.25">
      <c r="A149" s="104">
        <v>149</v>
      </c>
      <c r="B149" s="106" t="s">
        <v>44</v>
      </c>
      <c r="C149" s="106" t="s">
        <v>633</v>
      </c>
    </row>
    <row r="150" spans="1:3" x14ac:dyDescent="0.25">
      <c r="A150" s="104">
        <v>150</v>
      </c>
      <c r="B150" s="106" t="s">
        <v>44</v>
      </c>
      <c r="C150" s="106" t="s">
        <v>634</v>
      </c>
    </row>
    <row r="151" spans="1:3" x14ac:dyDescent="0.25">
      <c r="A151" s="104">
        <v>151</v>
      </c>
      <c r="B151" s="106" t="s">
        <v>44</v>
      </c>
      <c r="C151" s="106" t="s">
        <v>635</v>
      </c>
    </row>
    <row r="152" spans="1:3" x14ac:dyDescent="0.25">
      <c r="A152" s="104">
        <v>152</v>
      </c>
      <c r="B152" s="106" t="s">
        <v>44</v>
      </c>
      <c r="C152" s="106" t="s">
        <v>636</v>
      </c>
    </row>
    <row r="153" spans="1:3" x14ac:dyDescent="0.25">
      <c r="A153" s="104">
        <v>153</v>
      </c>
      <c r="B153" s="106" t="s">
        <v>44</v>
      </c>
      <c r="C153" s="106" t="s">
        <v>637</v>
      </c>
    </row>
    <row r="154" spans="1:3" ht="30" x14ac:dyDescent="0.25">
      <c r="A154" s="104">
        <v>154</v>
      </c>
      <c r="B154" s="106" t="s">
        <v>44</v>
      </c>
      <c r="C154" s="106" t="s">
        <v>638</v>
      </c>
    </row>
    <row r="155" spans="1:3" ht="30" x14ac:dyDescent="0.25">
      <c r="A155" s="104">
        <v>155</v>
      </c>
      <c r="B155" s="106" t="s">
        <v>44</v>
      </c>
      <c r="C155" s="106" t="s">
        <v>639</v>
      </c>
    </row>
    <row r="156" spans="1:3" x14ac:dyDescent="0.25">
      <c r="A156" s="104">
        <v>156</v>
      </c>
      <c r="B156" s="106" t="s">
        <v>44</v>
      </c>
      <c r="C156" s="106" t="s">
        <v>640</v>
      </c>
    </row>
    <row r="157" spans="1:3" x14ac:dyDescent="0.25">
      <c r="A157" s="104">
        <v>157</v>
      </c>
      <c r="B157" s="106" t="s">
        <v>44</v>
      </c>
      <c r="C157" s="106" t="s">
        <v>641</v>
      </c>
    </row>
    <row r="158" spans="1:3" x14ac:dyDescent="0.25">
      <c r="A158" s="104">
        <v>158</v>
      </c>
      <c r="B158" s="106" t="s">
        <v>44</v>
      </c>
      <c r="C158" s="106" t="s">
        <v>642</v>
      </c>
    </row>
    <row r="159" spans="1:3" x14ac:dyDescent="0.25">
      <c r="A159" s="104">
        <v>159</v>
      </c>
      <c r="B159" s="106" t="s">
        <v>44</v>
      </c>
      <c r="C159" s="106" t="s">
        <v>643</v>
      </c>
    </row>
    <row r="160" spans="1:3" ht="30" x14ac:dyDescent="0.25">
      <c r="A160" s="104">
        <v>160</v>
      </c>
      <c r="B160" s="106" t="s">
        <v>44</v>
      </c>
      <c r="C160" s="106" t="s">
        <v>644</v>
      </c>
    </row>
    <row r="161" spans="1:3" x14ac:dyDescent="0.25">
      <c r="A161" s="104">
        <v>161</v>
      </c>
      <c r="B161" s="106" t="s">
        <v>44</v>
      </c>
      <c r="C161" s="106" t="s">
        <v>645</v>
      </c>
    </row>
    <row r="162" spans="1:3" x14ac:dyDescent="0.25">
      <c r="A162" s="104">
        <v>162</v>
      </c>
      <c r="B162" s="106" t="s">
        <v>44</v>
      </c>
      <c r="C162" s="106" t="s">
        <v>646</v>
      </c>
    </row>
    <row r="163" spans="1:3" x14ac:dyDescent="0.25">
      <c r="A163" s="104">
        <v>163</v>
      </c>
      <c r="B163" s="106" t="s">
        <v>44</v>
      </c>
      <c r="C163" s="106" t="s">
        <v>647</v>
      </c>
    </row>
    <row r="164" spans="1:3" x14ac:dyDescent="0.25">
      <c r="A164" s="104">
        <v>164</v>
      </c>
      <c r="B164" s="106" t="s">
        <v>44</v>
      </c>
      <c r="C164" s="106" t="s">
        <v>648</v>
      </c>
    </row>
    <row r="165" spans="1:3" ht="30" x14ac:dyDescent="0.25">
      <c r="A165" s="104">
        <v>165</v>
      </c>
      <c r="B165" s="106" t="s">
        <v>44</v>
      </c>
      <c r="C165" s="106" t="s">
        <v>649</v>
      </c>
    </row>
    <row r="166" spans="1:3" x14ac:dyDescent="0.25">
      <c r="A166" s="104">
        <v>166</v>
      </c>
      <c r="B166" s="106" t="s">
        <v>44</v>
      </c>
      <c r="C166" s="106" t="s">
        <v>650</v>
      </c>
    </row>
    <row r="167" spans="1:3" x14ac:dyDescent="0.25">
      <c r="A167" s="104">
        <v>167</v>
      </c>
      <c r="B167" s="106" t="s">
        <v>44</v>
      </c>
      <c r="C167" s="106" t="s">
        <v>651</v>
      </c>
    </row>
    <row r="168" spans="1:3" x14ac:dyDescent="0.25">
      <c r="A168" s="104">
        <v>168</v>
      </c>
      <c r="B168" s="106" t="s">
        <v>44</v>
      </c>
      <c r="C168" s="106" t="s">
        <v>652</v>
      </c>
    </row>
    <row r="169" spans="1:3" x14ac:dyDescent="0.25">
      <c r="A169" s="104">
        <v>169</v>
      </c>
      <c r="B169" s="106" t="s">
        <v>44</v>
      </c>
      <c r="C169" s="106" t="s">
        <v>653</v>
      </c>
    </row>
    <row r="170" spans="1:3" x14ac:dyDescent="0.25">
      <c r="A170" s="104">
        <v>170</v>
      </c>
      <c r="B170" s="106" t="s">
        <v>44</v>
      </c>
      <c r="C170" s="106" t="s">
        <v>654</v>
      </c>
    </row>
    <row r="171" spans="1:3" ht="30" x14ac:dyDescent="0.25">
      <c r="A171" s="104">
        <v>171</v>
      </c>
      <c r="B171" s="106" t="s">
        <v>44</v>
      </c>
      <c r="C171" s="106" t="s">
        <v>414</v>
      </c>
    </row>
    <row r="172" spans="1:3" x14ac:dyDescent="0.25">
      <c r="A172" s="104">
        <v>172</v>
      </c>
      <c r="B172" s="106" t="s">
        <v>44</v>
      </c>
      <c r="C172" s="106" t="s">
        <v>655</v>
      </c>
    </row>
    <row r="173" spans="1:3" ht="30" x14ac:dyDescent="0.25">
      <c r="A173" s="104">
        <v>174</v>
      </c>
      <c r="B173" s="106" t="s">
        <v>44</v>
      </c>
      <c r="C173" s="106" t="s">
        <v>415</v>
      </c>
    </row>
    <row r="174" spans="1:3" ht="30" x14ac:dyDescent="0.25">
      <c r="A174" s="104">
        <v>175</v>
      </c>
      <c r="B174" s="106" t="s">
        <v>44</v>
      </c>
      <c r="C174" s="106" t="s">
        <v>416</v>
      </c>
    </row>
    <row r="175" spans="1:3" ht="30" x14ac:dyDescent="0.25">
      <c r="A175" s="104">
        <v>176</v>
      </c>
      <c r="B175" s="106" t="s">
        <v>44</v>
      </c>
      <c r="C175" s="106" t="s">
        <v>417</v>
      </c>
    </row>
    <row r="176" spans="1:3" x14ac:dyDescent="0.25">
      <c r="A176" s="104">
        <v>177</v>
      </c>
      <c r="B176" s="106" t="s">
        <v>44</v>
      </c>
      <c r="C176" s="106" t="s">
        <v>418</v>
      </c>
    </row>
    <row r="177" spans="1:3" x14ac:dyDescent="0.25">
      <c r="A177" s="104">
        <v>178</v>
      </c>
      <c r="B177" s="106" t="s">
        <v>44</v>
      </c>
      <c r="C177" s="106" t="s">
        <v>419</v>
      </c>
    </row>
    <row r="178" spans="1:3" x14ac:dyDescent="0.25">
      <c r="A178" s="104">
        <v>179</v>
      </c>
      <c r="B178" s="106" t="s">
        <v>44</v>
      </c>
      <c r="C178" s="106" t="s">
        <v>420</v>
      </c>
    </row>
    <row r="179" spans="1:3" x14ac:dyDescent="0.25">
      <c r="A179" s="104">
        <v>180</v>
      </c>
      <c r="B179" s="106" t="s">
        <v>44</v>
      </c>
      <c r="C179" s="106" t="s">
        <v>421</v>
      </c>
    </row>
    <row r="180" spans="1:3" x14ac:dyDescent="0.25">
      <c r="A180" s="104">
        <v>181</v>
      </c>
      <c r="B180" s="106" t="s">
        <v>44</v>
      </c>
      <c r="C180" s="106" t="s">
        <v>422</v>
      </c>
    </row>
    <row r="181" spans="1:3" x14ac:dyDescent="0.25">
      <c r="A181" s="104">
        <v>183</v>
      </c>
      <c r="B181" s="106" t="s">
        <v>45</v>
      </c>
      <c r="C181" s="106" t="s">
        <v>423</v>
      </c>
    </row>
    <row r="182" spans="1:3" x14ac:dyDescent="0.25">
      <c r="A182" s="104">
        <v>184</v>
      </c>
      <c r="B182" s="106" t="s">
        <v>45</v>
      </c>
      <c r="C182" s="106" t="s">
        <v>424</v>
      </c>
    </row>
    <row r="183" spans="1:3" x14ac:dyDescent="0.25">
      <c r="A183" s="104">
        <v>185</v>
      </c>
      <c r="B183" s="106" t="s">
        <v>45</v>
      </c>
      <c r="C183" s="106" t="s">
        <v>425</v>
      </c>
    </row>
    <row r="184" spans="1:3" x14ac:dyDescent="0.25">
      <c r="A184" s="104">
        <v>186</v>
      </c>
      <c r="B184" s="106" t="s">
        <v>45</v>
      </c>
      <c r="C184" s="106" t="s">
        <v>426</v>
      </c>
    </row>
    <row r="185" spans="1:3" x14ac:dyDescent="0.25">
      <c r="A185" s="104">
        <v>187</v>
      </c>
      <c r="B185" s="106" t="s">
        <v>45</v>
      </c>
      <c r="C185" s="106" t="s">
        <v>427</v>
      </c>
    </row>
    <row r="186" spans="1:3" x14ac:dyDescent="0.25">
      <c r="A186" s="104">
        <v>188</v>
      </c>
      <c r="B186" s="106" t="s">
        <v>45</v>
      </c>
      <c r="C186" s="106" t="s">
        <v>428</v>
      </c>
    </row>
    <row r="187" spans="1:3" x14ac:dyDescent="0.25">
      <c r="A187" s="104">
        <v>189</v>
      </c>
      <c r="B187" s="106" t="s">
        <v>45</v>
      </c>
      <c r="C187" s="106" t="s">
        <v>429</v>
      </c>
    </row>
    <row r="188" spans="1:3" x14ac:dyDescent="0.25">
      <c r="A188" s="104">
        <v>190</v>
      </c>
      <c r="B188" s="106" t="s">
        <v>45</v>
      </c>
      <c r="C188" s="106" t="s">
        <v>430</v>
      </c>
    </row>
    <row r="189" spans="1:3" x14ac:dyDescent="0.25">
      <c r="A189" s="104">
        <v>191</v>
      </c>
      <c r="B189" s="106" t="s">
        <v>45</v>
      </c>
      <c r="C189" s="106" t="s">
        <v>431</v>
      </c>
    </row>
    <row r="190" spans="1:3" x14ac:dyDescent="0.25">
      <c r="A190" s="104">
        <v>192</v>
      </c>
      <c r="B190" s="106" t="s">
        <v>45</v>
      </c>
      <c r="C190" s="106" t="s">
        <v>432</v>
      </c>
    </row>
    <row r="191" spans="1:3" x14ac:dyDescent="0.25">
      <c r="A191" s="104">
        <v>193</v>
      </c>
      <c r="B191" s="106" t="s">
        <v>45</v>
      </c>
      <c r="C191" s="106" t="s">
        <v>433</v>
      </c>
    </row>
    <row r="192" spans="1:3" x14ac:dyDescent="0.25">
      <c r="A192" s="104">
        <v>194</v>
      </c>
      <c r="B192" s="106" t="s">
        <v>45</v>
      </c>
      <c r="C192" s="106" t="s">
        <v>434</v>
      </c>
    </row>
    <row r="193" spans="1:3" x14ac:dyDescent="0.25">
      <c r="A193" s="104">
        <v>195</v>
      </c>
      <c r="B193" s="106" t="s">
        <v>45</v>
      </c>
      <c r="C193" s="106" t="s">
        <v>435</v>
      </c>
    </row>
    <row r="194" spans="1:3" x14ac:dyDescent="0.25">
      <c r="A194" s="104">
        <v>196</v>
      </c>
      <c r="B194" s="106" t="s">
        <v>45</v>
      </c>
      <c r="C194" s="106" t="s">
        <v>436</v>
      </c>
    </row>
    <row r="195" spans="1:3" x14ac:dyDescent="0.25">
      <c r="A195" s="104">
        <v>197</v>
      </c>
      <c r="B195" s="106" t="s">
        <v>45</v>
      </c>
      <c r="C195" s="106" t="s">
        <v>437</v>
      </c>
    </row>
    <row r="196" spans="1:3" x14ac:dyDescent="0.25">
      <c r="A196" s="104">
        <v>198</v>
      </c>
      <c r="B196" s="106" t="s">
        <v>45</v>
      </c>
      <c r="C196" s="106" t="s">
        <v>438</v>
      </c>
    </row>
    <row r="197" spans="1:3" x14ac:dyDescent="0.25">
      <c r="A197" s="104">
        <v>199</v>
      </c>
      <c r="B197" s="106" t="s">
        <v>45</v>
      </c>
      <c r="C197" s="106" t="s">
        <v>439</v>
      </c>
    </row>
    <row r="198" spans="1:3" x14ac:dyDescent="0.25">
      <c r="A198" s="104">
        <v>200</v>
      </c>
      <c r="B198" s="106" t="s">
        <v>45</v>
      </c>
      <c r="C198" s="106" t="s">
        <v>440</v>
      </c>
    </row>
    <row r="199" spans="1:3" x14ac:dyDescent="0.25">
      <c r="A199" s="104">
        <v>201</v>
      </c>
      <c r="B199" s="106" t="s">
        <v>45</v>
      </c>
      <c r="C199" s="106" t="s">
        <v>441</v>
      </c>
    </row>
    <row r="200" spans="1:3" x14ac:dyDescent="0.25">
      <c r="A200" s="104">
        <v>202</v>
      </c>
      <c r="B200" s="106" t="s">
        <v>45</v>
      </c>
      <c r="C200" s="106" t="s">
        <v>442</v>
      </c>
    </row>
    <row r="201" spans="1:3" x14ac:dyDescent="0.25">
      <c r="A201" s="104">
        <v>203</v>
      </c>
      <c r="B201" s="106" t="s">
        <v>45</v>
      </c>
      <c r="C201" s="106" t="s">
        <v>443</v>
      </c>
    </row>
    <row r="202" spans="1:3" x14ac:dyDescent="0.25">
      <c r="A202" s="104">
        <v>204</v>
      </c>
      <c r="B202" s="106" t="s">
        <v>45</v>
      </c>
      <c r="C202" s="106" t="s">
        <v>444</v>
      </c>
    </row>
    <row r="203" spans="1:3" x14ac:dyDescent="0.25">
      <c r="A203" s="104">
        <v>205</v>
      </c>
      <c r="B203" s="106" t="s">
        <v>45</v>
      </c>
      <c r="C203" s="106" t="s">
        <v>445</v>
      </c>
    </row>
    <row r="204" spans="1:3" ht="30" x14ac:dyDescent="0.25">
      <c r="A204" s="104">
        <v>207</v>
      </c>
      <c r="B204" s="106" t="s">
        <v>46</v>
      </c>
      <c r="C204" s="106" t="s">
        <v>446</v>
      </c>
    </row>
    <row r="205" spans="1:3" ht="30" x14ac:dyDescent="0.25">
      <c r="A205" s="104">
        <v>208</v>
      </c>
      <c r="B205" s="106" t="s">
        <v>46</v>
      </c>
      <c r="C205" s="106" t="s">
        <v>447</v>
      </c>
    </row>
    <row r="206" spans="1:3" x14ac:dyDescent="0.25">
      <c r="A206" s="104">
        <v>209</v>
      </c>
      <c r="B206" s="106" t="s">
        <v>46</v>
      </c>
      <c r="C206" s="106" t="s">
        <v>448</v>
      </c>
    </row>
    <row r="207" spans="1:3" x14ac:dyDescent="0.25">
      <c r="A207" s="104">
        <v>210</v>
      </c>
      <c r="B207" s="106" t="s">
        <v>46</v>
      </c>
      <c r="C207" s="106" t="s">
        <v>449</v>
      </c>
    </row>
    <row r="208" spans="1:3" x14ac:dyDescent="0.25">
      <c r="A208" s="104">
        <v>211</v>
      </c>
      <c r="B208" s="106" t="s">
        <v>46</v>
      </c>
      <c r="C208" s="106" t="s">
        <v>450</v>
      </c>
    </row>
    <row r="209" spans="1:3" x14ac:dyDescent="0.25">
      <c r="A209" s="104">
        <v>212</v>
      </c>
      <c r="B209" s="106" t="s">
        <v>46</v>
      </c>
      <c r="C209" s="106" t="s">
        <v>451</v>
      </c>
    </row>
    <row r="210" spans="1:3" x14ac:dyDescent="0.25">
      <c r="A210" s="104">
        <v>213</v>
      </c>
      <c r="B210" s="106" t="s">
        <v>46</v>
      </c>
      <c r="C210" s="106" t="s">
        <v>452</v>
      </c>
    </row>
    <row r="211" spans="1:3" x14ac:dyDescent="0.25">
      <c r="A211" s="104">
        <v>214</v>
      </c>
      <c r="B211" s="106" t="s">
        <v>46</v>
      </c>
      <c r="C211" s="106" t="s">
        <v>453</v>
      </c>
    </row>
    <row r="212" spans="1:3" x14ac:dyDescent="0.25">
      <c r="A212" s="104">
        <v>215</v>
      </c>
      <c r="B212" s="106" t="s">
        <v>46</v>
      </c>
      <c r="C212" s="106" t="s">
        <v>454</v>
      </c>
    </row>
    <row r="213" spans="1:3" x14ac:dyDescent="0.25">
      <c r="A213" s="104">
        <v>216</v>
      </c>
      <c r="B213" s="106" t="s">
        <v>46</v>
      </c>
      <c r="C213" s="106" t="s">
        <v>455</v>
      </c>
    </row>
    <row r="214" spans="1:3" x14ac:dyDescent="0.25">
      <c r="A214" s="104">
        <v>217</v>
      </c>
      <c r="B214" s="106" t="s">
        <v>46</v>
      </c>
      <c r="C214" s="106" t="s">
        <v>456</v>
      </c>
    </row>
    <row r="215" spans="1:3" x14ac:dyDescent="0.25">
      <c r="A215" s="104">
        <v>218</v>
      </c>
      <c r="B215" s="106" t="s">
        <v>46</v>
      </c>
      <c r="C215" s="106" t="s">
        <v>457</v>
      </c>
    </row>
    <row r="216" spans="1:3" x14ac:dyDescent="0.25">
      <c r="A216" s="104">
        <v>219</v>
      </c>
      <c r="B216" s="106" t="s">
        <v>46</v>
      </c>
      <c r="C216" s="106" t="s">
        <v>458</v>
      </c>
    </row>
    <row r="217" spans="1:3" x14ac:dyDescent="0.25">
      <c r="A217" s="104">
        <v>220</v>
      </c>
      <c r="B217" s="106" t="s">
        <v>46</v>
      </c>
      <c r="C217" s="106" t="s">
        <v>459</v>
      </c>
    </row>
    <row r="218" spans="1:3" x14ac:dyDescent="0.25">
      <c r="A218" s="104">
        <v>221</v>
      </c>
      <c r="B218" s="106" t="s">
        <v>46</v>
      </c>
      <c r="C218" s="106" t="s">
        <v>460</v>
      </c>
    </row>
    <row r="219" spans="1:3" ht="30" x14ac:dyDescent="0.25">
      <c r="A219" s="104">
        <v>223</v>
      </c>
      <c r="B219" s="106" t="s">
        <v>46</v>
      </c>
      <c r="C219" s="106" t="s">
        <v>461</v>
      </c>
    </row>
    <row r="220" spans="1:3" ht="30" x14ac:dyDescent="0.25">
      <c r="A220" s="104">
        <v>224</v>
      </c>
      <c r="B220" s="106" t="s">
        <v>46</v>
      </c>
      <c r="C220" s="106" t="s">
        <v>462</v>
      </c>
    </row>
    <row r="221" spans="1:3" x14ac:dyDescent="0.25">
      <c r="A221" s="104">
        <v>225</v>
      </c>
      <c r="B221" s="106" t="s">
        <v>46</v>
      </c>
      <c r="C221" s="106" t="s">
        <v>463</v>
      </c>
    </row>
    <row r="222" spans="1:3" x14ac:dyDescent="0.25">
      <c r="A222" s="104">
        <v>226</v>
      </c>
      <c r="B222" s="106" t="s">
        <v>46</v>
      </c>
      <c r="C222" s="106" t="s">
        <v>464</v>
      </c>
    </row>
    <row r="223" spans="1:3" x14ac:dyDescent="0.25">
      <c r="A223" s="104">
        <v>227</v>
      </c>
      <c r="B223" s="106" t="s">
        <v>46</v>
      </c>
      <c r="C223" s="106" t="s">
        <v>465</v>
      </c>
    </row>
    <row r="224" spans="1:3" x14ac:dyDescent="0.25">
      <c r="A224" s="104">
        <v>228</v>
      </c>
      <c r="B224" s="106" t="s">
        <v>46</v>
      </c>
      <c r="C224" s="106" t="s">
        <v>466</v>
      </c>
    </row>
    <row r="225" spans="1:3" x14ac:dyDescent="0.25">
      <c r="A225" s="104">
        <v>229</v>
      </c>
      <c r="B225" s="106" t="s">
        <v>46</v>
      </c>
      <c r="C225" s="106" t="s">
        <v>467</v>
      </c>
    </row>
    <row r="226" spans="1:3" ht="30" x14ac:dyDescent="0.25">
      <c r="A226" s="104">
        <v>230</v>
      </c>
      <c r="B226" s="106" t="s">
        <v>46</v>
      </c>
      <c r="C226" s="106" t="s">
        <v>468</v>
      </c>
    </row>
    <row r="227" spans="1:3" ht="30" x14ac:dyDescent="0.25">
      <c r="A227" s="104">
        <v>231</v>
      </c>
      <c r="B227" s="106" t="s">
        <v>46</v>
      </c>
      <c r="C227" s="106" t="s">
        <v>469</v>
      </c>
    </row>
    <row r="228" spans="1:3" x14ac:dyDescent="0.25">
      <c r="A228" s="104">
        <v>232</v>
      </c>
      <c r="B228" s="106" t="s">
        <v>46</v>
      </c>
      <c r="C228" s="106" t="s">
        <v>470</v>
      </c>
    </row>
    <row r="229" spans="1:3" ht="30" x14ac:dyDescent="0.25">
      <c r="A229" s="104">
        <v>233</v>
      </c>
      <c r="B229" s="106" t="s">
        <v>46</v>
      </c>
      <c r="C229" s="106" t="s">
        <v>471</v>
      </c>
    </row>
    <row r="230" spans="1:3" x14ac:dyDescent="0.25">
      <c r="A230" s="104">
        <v>234</v>
      </c>
      <c r="B230" s="106" t="s">
        <v>46</v>
      </c>
      <c r="C230" s="106" t="s">
        <v>472</v>
      </c>
    </row>
    <row r="231" spans="1:3" ht="30" x14ac:dyDescent="0.25">
      <c r="A231" s="104">
        <v>235</v>
      </c>
      <c r="B231" s="106" t="s">
        <v>46</v>
      </c>
      <c r="C231" s="106" t="s">
        <v>473</v>
      </c>
    </row>
    <row r="232" spans="1:3" ht="30" x14ac:dyDescent="0.25">
      <c r="A232" s="104">
        <v>236</v>
      </c>
      <c r="B232" s="106" t="s">
        <v>46</v>
      </c>
      <c r="C232" s="106" t="s">
        <v>474</v>
      </c>
    </row>
    <row r="233" spans="1:3" x14ac:dyDescent="0.25">
      <c r="A233" s="104">
        <v>237</v>
      </c>
      <c r="B233" s="106" t="s">
        <v>46</v>
      </c>
      <c r="C233" s="106" t="s">
        <v>475</v>
      </c>
    </row>
    <row r="234" spans="1:3" x14ac:dyDescent="0.25">
      <c r="A234" s="104">
        <v>238</v>
      </c>
      <c r="B234" s="106" t="s">
        <v>46</v>
      </c>
      <c r="C234" s="106" t="s">
        <v>476</v>
      </c>
    </row>
    <row r="235" spans="1:3" ht="30" x14ac:dyDescent="0.25">
      <c r="A235" s="104">
        <v>239</v>
      </c>
      <c r="B235" s="106" t="s">
        <v>46</v>
      </c>
      <c r="C235" s="106" t="s">
        <v>477</v>
      </c>
    </row>
    <row r="236" spans="1:3" x14ac:dyDescent="0.25">
      <c r="A236" s="104">
        <v>240</v>
      </c>
      <c r="B236" s="106" t="s">
        <v>46</v>
      </c>
      <c r="C236" s="106" t="s">
        <v>478</v>
      </c>
    </row>
    <row r="237" spans="1:3" x14ac:dyDescent="0.25">
      <c r="A237" s="104">
        <v>241</v>
      </c>
      <c r="B237" s="106" t="s">
        <v>46</v>
      </c>
      <c r="C237" s="106" t="s">
        <v>479</v>
      </c>
    </row>
    <row r="238" spans="1:3" s="102" customFormat="1" x14ac:dyDescent="0.25">
      <c r="A238" s="104">
        <v>242</v>
      </c>
      <c r="B238" s="106" t="s">
        <v>46</v>
      </c>
      <c r="C238" s="106" t="s">
        <v>480</v>
      </c>
    </row>
    <row r="239" spans="1:3" s="102" customFormat="1" ht="30" x14ac:dyDescent="0.25">
      <c r="A239" s="104">
        <v>243</v>
      </c>
      <c r="B239" s="106" t="s">
        <v>46</v>
      </c>
      <c r="C239" s="106" t="s">
        <v>481</v>
      </c>
    </row>
    <row r="240" spans="1:3" s="102" customFormat="1" x14ac:dyDescent="0.25">
      <c r="A240" s="104">
        <v>244</v>
      </c>
      <c r="B240" s="106" t="s">
        <v>46</v>
      </c>
      <c r="C240" s="106" t="s">
        <v>482</v>
      </c>
    </row>
    <row r="241" spans="1:3" s="102" customFormat="1" x14ac:dyDescent="0.25">
      <c r="A241" s="104">
        <v>245</v>
      </c>
      <c r="B241" s="106" t="s">
        <v>46</v>
      </c>
      <c r="C241" s="106" t="s">
        <v>483</v>
      </c>
    </row>
    <row r="242" spans="1:3" s="102" customFormat="1" x14ac:dyDescent="0.25">
      <c r="A242" s="104">
        <v>246</v>
      </c>
      <c r="B242" s="106" t="s">
        <v>46</v>
      </c>
      <c r="C242" s="106" t="s">
        <v>484</v>
      </c>
    </row>
    <row r="243" spans="1:3" s="102" customFormat="1" ht="30" x14ac:dyDescent="0.25">
      <c r="A243" s="104">
        <v>247</v>
      </c>
      <c r="B243" s="106" t="s">
        <v>46</v>
      </c>
      <c r="C243" s="106" t="s">
        <v>485</v>
      </c>
    </row>
    <row r="244" spans="1:3" s="102" customFormat="1" ht="45" x14ac:dyDescent="0.25">
      <c r="A244" s="104">
        <v>248</v>
      </c>
      <c r="B244" s="106" t="s">
        <v>46</v>
      </c>
      <c r="C244" s="106" t="s">
        <v>486</v>
      </c>
    </row>
    <row r="245" spans="1:3" s="102" customFormat="1" x14ac:dyDescent="0.25">
      <c r="A245" s="104">
        <v>249</v>
      </c>
      <c r="B245" s="106" t="s">
        <v>46</v>
      </c>
      <c r="C245" s="106" t="s">
        <v>487</v>
      </c>
    </row>
    <row r="246" spans="1:3" s="102" customFormat="1" x14ac:dyDescent="0.25">
      <c r="A246" s="104">
        <v>250</v>
      </c>
      <c r="B246" s="106" t="s">
        <v>46</v>
      </c>
      <c r="C246" s="106" t="s">
        <v>488</v>
      </c>
    </row>
    <row r="247" spans="1:3" s="102" customFormat="1" x14ac:dyDescent="0.25">
      <c r="A247" s="104">
        <v>251</v>
      </c>
      <c r="B247" s="106" t="s">
        <v>46</v>
      </c>
      <c r="C247" s="106" t="s">
        <v>489</v>
      </c>
    </row>
    <row r="248" spans="1:3" s="102" customFormat="1" ht="22.5" x14ac:dyDescent="0.25">
      <c r="A248" s="104">
        <v>252</v>
      </c>
      <c r="B248" s="106" t="s">
        <v>801</v>
      </c>
      <c r="C248" s="107" t="s">
        <v>936</v>
      </c>
    </row>
    <row r="249" spans="1:3" s="102" customFormat="1" x14ac:dyDescent="0.25">
      <c r="A249" s="104">
        <v>253</v>
      </c>
      <c r="B249" s="106" t="s">
        <v>801</v>
      </c>
      <c r="C249" s="107" t="s">
        <v>937</v>
      </c>
    </row>
    <row r="250" spans="1:3" s="102" customFormat="1" x14ac:dyDescent="0.25">
      <c r="A250" s="104">
        <v>254</v>
      </c>
      <c r="B250" s="106" t="s">
        <v>801</v>
      </c>
      <c r="C250" s="107" t="s">
        <v>938</v>
      </c>
    </row>
    <row r="251" spans="1:3" s="102" customFormat="1" x14ac:dyDescent="0.25">
      <c r="A251" s="104">
        <v>255</v>
      </c>
      <c r="B251" s="106" t="s">
        <v>801</v>
      </c>
      <c r="C251" s="106" t="s">
        <v>939</v>
      </c>
    </row>
    <row r="252" spans="1:3" s="102" customFormat="1" x14ac:dyDescent="0.25">
      <c r="A252" s="104">
        <v>256</v>
      </c>
      <c r="B252" s="106" t="s">
        <v>801</v>
      </c>
      <c r="C252" s="106" t="s">
        <v>940</v>
      </c>
    </row>
    <row r="253" spans="1:3" s="102" customFormat="1" x14ac:dyDescent="0.25">
      <c r="A253" s="104">
        <v>257</v>
      </c>
      <c r="B253" s="106" t="s">
        <v>801</v>
      </c>
      <c r="C253" s="106" t="s">
        <v>941</v>
      </c>
    </row>
    <row r="254" spans="1:3" s="102" customFormat="1" x14ac:dyDescent="0.25">
      <c r="A254" s="104">
        <v>258</v>
      </c>
      <c r="B254" s="106" t="s">
        <v>801</v>
      </c>
      <c r="C254" s="106" t="s">
        <v>942</v>
      </c>
    </row>
    <row r="255" spans="1:3" s="102" customFormat="1" x14ac:dyDescent="0.25">
      <c r="A255" s="104">
        <v>259</v>
      </c>
      <c r="B255" s="106" t="s">
        <v>801</v>
      </c>
      <c r="C255" s="106" t="s">
        <v>943</v>
      </c>
    </row>
    <row r="256" spans="1:3" s="102" customFormat="1" x14ac:dyDescent="0.25">
      <c r="A256" s="104">
        <v>260</v>
      </c>
      <c r="B256" s="106" t="s">
        <v>801</v>
      </c>
      <c r="C256" s="106" t="s">
        <v>944</v>
      </c>
    </row>
    <row r="257" spans="1:3" s="102" customFormat="1" x14ac:dyDescent="0.25">
      <c r="A257" s="104">
        <v>261</v>
      </c>
      <c r="B257" s="106" t="s">
        <v>801</v>
      </c>
      <c r="C257" s="106" t="s">
        <v>945</v>
      </c>
    </row>
    <row r="258" spans="1:3" s="102" customFormat="1" x14ac:dyDescent="0.25">
      <c r="A258" s="104">
        <v>262</v>
      </c>
      <c r="B258" s="106" t="s">
        <v>801</v>
      </c>
      <c r="C258" s="106" t="s">
        <v>946</v>
      </c>
    </row>
    <row r="259" spans="1:3" s="102" customFormat="1" x14ac:dyDescent="0.25">
      <c r="A259" s="104">
        <v>263</v>
      </c>
      <c r="B259" s="106" t="s">
        <v>801</v>
      </c>
      <c r="C259" s="106" t="s">
        <v>947</v>
      </c>
    </row>
    <row r="260" spans="1:3" s="102" customFormat="1" x14ac:dyDescent="0.25">
      <c r="A260" s="104">
        <v>264</v>
      </c>
      <c r="B260" s="106" t="s">
        <v>801</v>
      </c>
      <c r="C260" s="106" t="s">
        <v>948</v>
      </c>
    </row>
    <row r="261" spans="1:3" s="102" customFormat="1" x14ac:dyDescent="0.25">
      <c r="A261" s="104">
        <v>265</v>
      </c>
      <c r="B261" s="106" t="s">
        <v>801</v>
      </c>
      <c r="C261" s="106" t="s">
        <v>949</v>
      </c>
    </row>
    <row r="262" spans="1:3" s="102" customFormat="1" x14ac:dyDescent="0.25">
      <c r="A262" s="104">
        <v>266</v>
      </c>
      <c r="B262" s="106" t="s">
        <v>801</v>
      </c>
      <c r="C262" s="106" t="s">
        <v>954</v>
      </c>
    </row>
    <row r="263" spans="1:3" s="102" customFormat="1" x14ac:dyDescent="0.25">
      <c r="A263" s="104">
        <v>267</v>
      </c>
      <c r="B263" s="106" t="s">
        <v>801</v>
      </c>
      <c r="C263" s="106" t="s">
        <v>950</v>
      </c>
    </row>
    <row r="264" spans="1:3" s="102" customFormat="1" x14ac:dyDescent="0.25">
      <c r="A264" s="104">
        <v>268</v>
      </c>
      <c r="B264" s="106" t="s">
        <v>801</v>
      </c>
      <c r="C264" s="106" t="s">
        <v>951</v>
      </c>
    </row>
    <row r="265" spans="1:3" s="102" customFormat="1" x14ac:dyDescent="0.25">
      <c r="A265" s="104">
        <v>269</v>
      </c>
      <c r="B265" s="106" t="s">
        <v>801</v>
      </c>
      <c r="C265" s="106" t="s">
        <v>952</v>
      </c>
    </row>
    <row r="266" spans="1:3" s="102" customFormat="1" x14ac:dyDescent="0.25">
      <c r="A266" s="104">
        <v>270</v>
      </c>
      <c r="B266" s="106" t="s">
        <v>801</v>
      </c>
      <c r="C266" s="106" t="s">
        <v>953</v>
      </c>
    </row>
  </sheetData>
  <mergeCells count="1">
    <mergeCell ref="A1:B1"/>
  </mergeCell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63"/>
  <sheetViews>
    <sheetView workbookViewId="0">
      <pane ySplit="8" topLeftCell="A20" activePane="bottomLeft" state="frozen"/>
      <selection pane="bottomLeft" activeCell="F31" sqref="F31"/>
    </sheetView>
  </sheetViews>
  <sheetFormatPr defaultRowHeight="15" x14ac:dyDescent="0.25"/>
  <cols>
    <col min="1" max="1" width="4.42578125" bestFit="1" customWidth="1"/>
    <col min="2" max="2" width="20.140625" bestFit="1" customWidth="1"/>
    <col min="3" max="3" width="12" bestFit="1" customWidth="1"/>
    <col min="4" max="4" width="15.42578125" bestFit="1" customWidth="1"/>
    <col min="5" max="5" width="27.140625" style="40" bestFit="1" customWidth="1"/>
    <col min="6" max="6" width="12.85546875" bestFit="1" customWidth="1"/>
    <col min="7" max="7" width="10.85546875" bestFit="1" customWidth="1"/>
    <col min="8" max="8" width="12.140625" bestFit="1" customWidth="1"/>
    <col min="9" max="9" width="10.5703125" bestFit="1" customWidth="1"/>
    <col min="10" max="10" width="13.140625" bestFit="1" customWidth="1"/>
    <col min="11" max="11" width="15.85546875" bestFit="1" customWidth="1"/>
    <col min="12" max="12" width="19.85546875" bestFit="1" customWidth="1"/>
    <col min="13" max="13" width="21.140625" bestFit="1" customWidth="1"/>
    <col min="14" max="14" width="19.5703125" bestFit="1" customWidth="1"/>
    <col min="15" max="15" width="21.7109375" customWidth="1"/>
    <col min="16" max="16" width="13.85546875" bestFit="1" customWidth="1"/>
  </cols>
  <sheetData>
    <row r="1" spans="1:15" x14ac:dyDescent="0.25">
      <c r="A1" s="152" t="s">
        <v>1228</v>
      </c>
      <c r="B1" s="152"/>
      <c r="C1" s="152"/>
      <c r="D1" s="100"/>
    </row>
    <row r="2" spans="1:15" x14ac:dyDescent="0.25">
      <c r="E2" s="39" t="s">
        <v>1044</v>
      </c>
      <c r="F2" s="39">
        <f>COUNTA(Table101214[GST])</f>
        <v>55</v>
      </c>
      <c r="G2" s="39">
        <f>COUNTA(Table101214[TFS-Gift])</f>
        <v>55</v>
      </c>
      <c r="H2" s="39">
        <f>COUNTA(Table101214[TFS-Food])</f>
        <v>55</v>
      </c>
      <c r="I2" s="39">
        <f>COUNTA(Table101214[ISKCON])</f>
        <v>55</v>
      </c>
      <c r="J2" s="39" t="s">
        <v>1044</v>
      </c>
      <c r="K2" s="39">
        <f>COUNTA(Table101214[GST 
(Import)])</f>
        <v>55</v>
      </c>
      <c r="L2" s="39">
        <f>COUNTA(Table101214[TFS-Gift])</f>
        <v>55</v>
      </c>
      <c r="M2" s="39">
        <f>COUNTA(Table101214[TFS-Food])</f>
        <v>55</v>
      </c>
      <c r="N2" s="39">
        <f>COUNTA(Table101214[ISKCON])</f>
        <v>55</v>
      </c>
    </row>
    <row r="3" spans="1:15" x14ac:dyDescent="0.25">
      <c r="E3" s="39" t="s">
        <v>1047</v>
      </c>
      <c r="F3" s="39">
        <f>COUNTIF(Table101214[GST],"NA")</f>
        <v>0</v>
      </c>
      <c r="G3" s="39">
        <f>COUNTIF(Table101214[TFS-Gift],"NA")</f>
        <v>0</v>
      </c>
      <c r="H3" s="39">
        <f>COUNTIF(Table101214[TFS-Food],"NA")</f>
        <v>0</v>
      </c>
      <c r="I3" s="39">
        <f>COUNTIF(Table101214[ISKCON],"NA")</f>
        <v>0</v>
      </c>
      <c r="J3" s="39"/>
      <c r="K3" s="39">
        <f>COUNTIF(Table101214[GST 
(Import)],"NA")</f>
        <v>0</v>
      </c>
      <c r="L3" s="39">
        <f>COUNTIF(Table101214[TFS-Gift],"NA")</f>
        <v>0</v>
      </c>
      <c r="M3" s="39">
        <f>COUNTIF(Table101214[TFS-Food],"NA")</f>
        <v>0</v>
      </c>
      <c r="N3" s="39">
        <f>COUNTIF(Table101214[ISKCON],"NA")</f>
        <v>0</v>
      </c>
    </row>
    <row r="4" spans="1:15" x14ac:dyDescent="0.25">
      <c r="E4" s="39" t="s">
        <v>1045</v>
      </c>
      <c r="F4" s="39">
        <f>COUNTIF(Table101214[GST],"Yes")</f>
        <v>37</v>
      </c>
      <c r="G4" s="39">
        <f>COUNTIF(Table101214[TFS-Gift],"Yes")</f>
        <v>39</v>
      </c>
      <c r="H4" s="39">
        <f>COUNTIF(Table101214[TFS-Food],"Yes")</f>
        <v>40</v>
      </c>
      <c r="I4" s="39">
        <f>COUNTIF(Table101214[ISKCON],"Yes")</f>
        <v>0</v>
      </c>
      <c r="J4" s="39" t="s">
        <v>1443</v>
      </c>
      <c r="K4" s="39">
        <f>COUNTIF(Table101214[GST 
(Import)],"Yes")</f>
        <v>26</v>
      </c>
      <c r="L4" s="39">
        <f>COUNTIF(Table101214[TFS-Gift],"Yes")</f>
        <v>39</v>
      </c>
      <c r="M4" s="39">
        <f>COUNTIF(Table101214[TFS-Food],"Yes")</f>
        <v>40</v>
      </c>
      <c r="N4" s="39">
        <f>COUNTIF(Table101214[ISKCON],"Yes")</f>
        <v>0</v>
      </c>
    </row>
    <row r="5" spans="1:15" x14ac:dyDescent="0.25">
      <c r="E5" s="39" t="s">
        <v>1042</v>
      </c>
      <c r="F5" s="39">
        <f>COUNTIF(Table101214[GST],"NR")</f>
        <v>18</v>
      </c>
      <c r="G5" s="39">
        <f>COUNTIF(Table101214[TFS-Gift],"NR")</f>
        <v>16</v>
      </c>
      <c r="H5" s="39">
        <f>COUNTIF(Table101214[TFS-Food],"NR")</f>
        <v>15</v>
      </c>
      <c r="I5" s="39">
        <f>COUNTIF(Table101214[ISKCON],"NR")</f>
        <v>0</v>
      </c>
      <c r="J5" s="39" t="s">
        <v>1445</v>
      </c>
      <c r="K5" s="39">
        <f>COUNTIF(Table101214[GST 
(Import)],"No")</f>
        <v>29</v>
      </c>
      <c r="L5" s="39">
        <f>COUNTIF(Table101214[TFS-Gift],"NR")</f>
        <v>16</v>
      </c>
      <c r="M5" s="39">
        <f>COUNTIF(Table101214[TFS-Food],"NR")</f>
        <v>15</v>
      </c>
      <c r="N5" s="39">
        <f>COUNTIF(Table101214[ISKCON],"NR")</f>
        <v>0</v>
      </c>
    </row>
    <row r="6" spans="1:15" x14ac:dyDescent="0.25">
      <c r="E6" s="41" t="s">
        <v>1046</v>
      </c>
      <c r="F6" s="42">
        <f>(F4+F5)/F2</f>
        <v>1</v>
      </c>
      <c r="G6" s="42">
        <f t="shared" ref="G6:I6" si="0">(G4+G5)/G2</f>
        <v>1</v>
      </c>
      <c r="H6" s="42">
        <f t="shared" si="0"/>
        <v>1</v>
      </c>
      <c r="I6" s="42">
        <f t="shared" si="0"/>
        <v>0</v>
      </c>
      <c r="J6" s="41" t="s">
        <v>1046</v>
      </c>
      <c r="K6" s="42">
        <f>K4/K2</f>
        <v>0.47272727272727272</v>
      </c>
      <c r="L6" s="42">
        <f t="shared" ref="L6" si="1">(L4+L5)/L2</f>
        <v>1</v>
      </c>
      <c r="M6" s="42">
        <f t="shared" ref="M6" si="2">(M4+M5)/M2</f>
        <v>1</v>
      </c>
      <c r="N6" s="42">
        <f t="shared" ref="N6" si="3">(N4+N5)/N2</f>
        <v>0</v>
      </c>
    </row>
    <row r="7" spans="1:15" x14ac:dyDescent="0.25">
      <c r="F7" s="153" t="s">
        <v>1433</v>
      </c>
      <c r="G7" s="153"/>
      <c r="H7" s="153"/>
      <c r="I7" s="153"/>
      <c r="J7" s="114"/>
      <c r="K7" s="154" t="s">
        <v>1432</v>
      </c>
      <c r="L7" s="154"/>
      <c r="M7" s="154"/>
      <c r="N7" s="154"/>
    </row>
    <row r="8" spans="1:15" ht="31.5" x14ac:dyDescent="0.25">
      <c r="A8" s="115" t="s">
        <v>1035</v>
      </c>
      <c r="B8" s="116" t="s">
        <v>1034</v>
      </c>
      <c r="C8" s="116" t="s">
        <v>981</v>
      </c>
      <c r="D8" s="116" t="s">
        <v>1438</v>
      </c>
      <c r="E8" s="117" t="s">
        <v>967</v>
      </c>
      <c r="F8" s="116" t="s">
        <v>1038</v>
      </c>
      <c r="G8" s="116" t="s">
        <v>1036</v>
      </c>
      <c r="H8" s="116" t="s">
        <v>1037</v>
      </c>
      <c r="I8" s="116" t="s">
        <v>366</v>
      </c>
      <c r="J8" s="116" t="s">
        <v>1275</v>
      </c>
      <c r="K8" s="118" t="s">
        <v>1439</v>
      </c>
      <c r="L8" s="118" t="s">
        <v>1440</v>
      </c>
      <c r="M8" s="118" t="s">
        <v>1441</v>
      </c>
      <c r="N8" s="119" t="s">
        <v>1442</v>
      </c>
      <c r="O8" s="116" t="s">
        <v>961</v>
      </c>
    </row>
    <row r="9" spans="1:15" x14ac:dyDescent="0.25">
      <c r="A9" s="120">
        <v>24</v>
      </c>
      <c r="B9" s="121" t="s">
        <v>1033</v>
      </c>
      <c r="C9" s="121"/>
      <c r="D9" s="121" t="s">
        <v>1010</v>
      </c>
      <c r="E9" s="121" t="s">
        <v>1004</v>
      </c>
      <c r="F9" s="121" t="s">
        <v>1039</v>
      </c>
      <c r="G9" s="121" t="s">
        <v>1039</v>
      </c>
      <c r="H9" s="121" t="s">
        <v>1039</v>
      </c>
      <c r="I9" s="122">
        <v>42109</v>
      </c>
      <c r="J9" s="122"/>
      <c r="K9" s="121" t="s">
        <v>1039</v>
      </c>
      <c r="L9" s="121"/>
      <c r="M9" s="121"/>
      <c r="N9" s="123"/>
      <c r="O9" s="121"/>
    </row>
    <row r="10" spans="1:15" x14ac:dyDescent="0.25">
      <c r="A10" s="120">
        <v>30</v>
      </c>
      <c r="B10" s="121" t="s">
        <v>1033</v>
      </c>
      <c r="C10" s="121"/>
      <c r="D10" s="121" t="s">
        <v>1010</v>
      </c>
      <c r="E10" s="121" t="s">
        <v>1010</v>
      </c>
      <c r="F10" s="121" t="s">
        <v>1039</v>
      </c>
      <c r="G10" s="121" t="s">
        <v>1039</v>
      </c>
      <c r="H10" s="121" t="s">
        <v>1039</v>
      </c>
      <c r="I10" s="122">
        <v>42109</v>
      </c>
      <c r="J10" s="122"/>
      <c r="K10" s="121" t="s">
        <v>1039</v>
      </c>
      <c r="L10" s="121"/>
      <c r="M10" s="121"/>
      <c r="N10" s="123"/>
      <c r="O10" s="121"/>
    </row>
    <row r="11" spans="1:15" x14ac:dyDescent="0.25">
      <c r="A11" s="120">
        <v>33</v>
      </c>
      <c r="B11" s="121" t="s">
        <v>1033</v>
      </c>
      <c r="C11" s="121"/>
      <c r="D11" s="121" t="s">
        <v>1010</v>
      </c>
      <c r="E11" s="121" t="s">
        <v>1013</v>
      </c>
      <c r="F11" s="121" t="s">
        <v>1039</v>
      </c>
      <c r="G11" s="121" t="s">
        <v>1039</v>
      </c>
      <c r="H11" s="121" t="s">
        <v>1039</v>
      </c>
      <c r="I11" s="122">
        <v>42109</v>
      </c>
      <c r="J11" s="122"/>
      <c r="K11" s="121" t="s">
        <v>1039</v>
      </c>
      <c r="L11" s="121"/>
      <c r="M11" s="121"/>
      <c r="N11" s="123"/>
      <c r="O11" s="121"/>
    </row>
    <row r="12" spans="1:15" x14ac:dyDescent="0.25">
      <c r="A12" s="120">
        <v>46</v>
      </c>
      <c r="B12" s="121" t="s">
        <v>1033</v>
      </c>
      <c r="C12" s="121"/>
      <c r="D12" s="121" t="s">
        <v>1010</v>
      </c>
      <c r="E12" s="121" t="s">
        <v>1026</v>
      </c>
      <c r="F12" s="121" t="s">
        <v>1039</v>
      </c>
      <c r="G12" s="121" t="s">
        <v>1039</v>
      </c>
      <c r="H12" s="121" t="s">
        <v>1039</v>
      </c>
      <c r="I12" s="122">
        <v>42109</v>
      </c>
      <c r="J12" s="122"/>
      <c r="K12" s="121" t="s">
        <v>1039</v>
      </c>
      <c r="L12" s="121"/>
      <c r="M12" s="121"/>
      <c r="N12" s="123"/>
      <c r="O12" s="121"/>
    </row>
    <row r="13" spans="1:15" x14ac:dyDescent="0.25">
      <c r="A13" s="120">
        <v>20</v>
      </c>
      <c r="B13" s="121" t="s">
        <v>1033</v>
      </c>
      <c r="C13" s="121"/>
      <c r="D13" s="121" t="s">
        <v>1435</v>
      </c>
      <c r="E13" s="121" t="s">
        <v>1001</v>
      </c>
      <c r="F13" s="122" t="s">
        <v>1039</v>
      </c>
      <c r="G13" s="122" t="s">
        <v>1039</v>
      </c>
      <c r="H13" s="122" t="s">
        <v>1039</v>
      </c>
      <c r="I13" s="122">
        <v>42109</v>
      </c>
      <c r="J13" s="122"/>
      <c r="K13" s="121" t="s">
        <v>1444</v>
      </c>
      <c r="L13" s="121"/>
      <c r="M13" s="121"/>
      <c r="N13" s="123"/>
      <c r="O13" s="121"/>
    </row>
    <row r="14" spans="1:15" x14ac:dyDescent="0.25">
      <c r="A14" s="120">
        <v>39</v>
      </c>
      <c r="B14" s="121" t="s">
        <v>1033</v>
      </c>
      <c r="C14" s="121"/>
      <c r="D14" s="121" t="s">
        <v>1435</v>
      </c>
      <c r="E14" s="121" t="s">
        <v>1019</v>
      </c>
      <c r="F14" s="122" t="s">
        <v>1039</v>
      </c>
      <c r="G14" s="122" t="s">
        <v>1039</v>
      </c>
      <c r="H14" s="122" t="s">
        <v>1039</v>
      </c>
      <c r="I14" s="122">
        <v>42109</v>
      </c>
      <c r="J14" s="122"/>
      <c r="K14" s="121" t="s">
        <v>1444</v>
      </c>
      <c r="L14" s="121"/>
      <c r="M14" s="121"/>
      <c r="N14" s="123"/>
      <c r="O14" s="121"/>
    </row>
    <row r="15" spans="1:15" x14ac:dyDescent="0.25">
      <c r="A15" s="120">
        <v>40</v>
      </c>
      <c r="B15" s="121" t="s">
        <v>1033</v>
      </c>
      <c r="C15" s="121"/>
      <c r="D15" s="121" t="s">
        <v>1435</v>
      </c>
      <c r="E15" s="121" t="s">
        <v>1020</v>
      </c>
      <c r="F15" s="122" t="s">
        <v>1039</v>
      </c>
      <c r="G15" s="122" t="s">
        <v>1039</v>
      </c>
      <c r="H15" s="122" t="s">
        <v>1039</v>
      </c>
      <c r="I15" s="122">
        <v>42109</v>
      </c>
      <c r="J15" s="122"/>
      <c r="K15" s="121" t="s">
        <v>1444</v>
      </c>
      <c r="L15" s="121"/>
      <c r="M15" s="121"/>
      <c r="N15" s="123"/>
      <c r="O15" s="121"/>
    </row>
    <row r="16" spans="1:15" x14ac:dyDescent="0.25">
      <c r="A16" s="120">
        <v>42</v>
      </c>
      <c r="B16" s="121" t="s">
        <v>1033</v>
      </c>
      <c r="C16" s="121"/>
      <c r="D16" s="121" t="s">
        <v>1435</v>
      </c>
      <c r="E16" s="121" t="s">
        <v>1022</v>
      </c>
      <c r="F16" s="122" t="s">
        <v>1039</v>
      </c>
      <c r="G16" s="122" t="s">
        <v>1039</v>
      </c>
      <c r="H16" s="122" t="s">
        <v>1039</v>
      </c>
      <c r="I16" s="122">
        <v>42109</v>
      </c>
      <c r="J16" s="122"/>
      <c r="K16" s="121" t="s">
        <v>1444</v>
      </c>
      <c r="L16" s="121"/>
      <c r="M16" s="121"/>
      <c r="N16" s="123"/>
      <c r="O16" s="121"/>
    </row>
    <row r="17" spans="1:15" x14ac:dyDescent="0.25">
      <c r="A17" s="120">
        <v>48</v>
      </c>
      <c r="B17" s="121" t="s">
        <v>1033</v>
      </c>
      <c r="C17" s="121"/>
      <c r="D17" s="121" t="s">
        <v>1435</v>
      </c>
      <c r="E17" s="121" t="s">
        <v>1028</v>
      </c>
      <c r="F17" s="122" t="s">
        <v>1039</v>
      </c>
      <c r="G17" s="122" t="s">
        <v>1039</v>
      </c>
      <c r="H17" s="122" t="s">
        <v>1039</v>
      </c>
      <c r="I17" s="122">
        <v>42109</v>
      </c>
      <c r="J17" s="122"/>
      <c r="K17" s="121" t="s">
        <v>1444</v>
      </c>
      <c r="L17" s="121"/>
      <c r="M17" s="121"/>
      <c r="N17" s="123"/>
      <c r="O17" s="121"/>
    </row>
    <row r="18" spans="1:15" x14ac:dyDescent="0.25">
      <c r="A18" s="120">
        <v>23</v>
      </c>
      <c r="B18" s="121" t="s">
        <v>1033</v>
      </c>
      <c r="C18" s="121"/>
      <c r="D18" s="121" t="s">
        <v>1435</v>
      </c>
      <c r="E18" s="121" t="s">
        <v>1003</v>
      </c>
      <c r="F18" s="121" t="s">
        <v>1042</v>
      </c>
      <c r="G18" s="121" t="s">
        <v>1042</v>
      </c>
      <c r="H18" s="121" t="s">
        <v>1042</v>
      </c>
      <c r="I18" s="122">
        <v>42109</v>
      </c>
      <c r="J18" s="122"/>
      <c r="K18" s="121" t="s">
        <v>1444</v>
      </c>
      <c r="L18" s="121"/>
      <c r="M18" s="121"/>
      <c r="N18" s="123"/>
      <c r="O18" s="121"/>
    </row>
    <row r="19" spans="1:15" x14ac:dyDescent="0.25">
      <c r="A19" s="120">
        <v>2</v>
      </c>
      <c r="B19" s="121" t="s">
        <v>1000</v>
      </c>
      <c r="C19" s="121"/>
      <c r="D19" s="121" t="s">
        <v>1435</v>
      </c>
      <c r="E19" s="121" t="s">
        <v>45</v>
      </c>
      <c r="F19" s="121" t="s">
        <v>1042</v>
      </c>
      <c r="G19" s="121" t="s">
        <v>1042</v>
      </c>
      <c r="H19" s="121" t="s">
        <v>1042</v>
      </c>
      <c r="I19" s="122">
        <v>42109</v>
      </c>
      <c r="J19" s="122"/>
      <c r="K19" s="121" t="s">
        <v>1444</v>
      </c>
      <c r="L19" s="121"/>
      <c r="M19" s="121"/>
      <c r="N19" s="123"/>
      <c r="O19" s="121"/>
    </row>
    <row r="20" spans="1:15" x14ac:dyDescent="0.25">
      <c r="A20" s="120">
        <v>3</v>
      </c>
      <c r="B20" s="121" t="s">
        <v>1000</v>
      </c>
      <c r="C20" s="121"/>
      <c r="D20" s="121" t="s">
        <v>1435</v>
      </c>
      <c r="E20" s="121" t="s">
        <v>995</v>
      </c>
      <c r="F20" s="121" t="s">
        <v>1042</v>
      </c>
      <c r="G20" s="121" t="s">
        <v>1042</v>
      </c>
      <c r="H20" s="121" t="s">
        <v>1042</v>
      </c>
      <c r="I20" s="122">
        <v>42109</v>
      </c>
      <c r="J20" s="122"/>
      <c r="K20" s="121" t="s">
        <v>1444</v>
      </c>
      <c r="L20" s="121"/>
      <c r="M20" s="121"/>
      <c r="N20" s="123"/>
      <c r="O20" s="121"/>
    </row>
    <row r="21" spans="1:15" x14ac:dyDescent="0.25">
      <c r="A21" s="120">
        <v>4</v>
      </c>
      <c r="B21" s="121" t="s">
        <v>1000</v>
      </c>
      <c r="C21" s="121"/>
      <c r="D21" s="121" t="s">
        <v>1435</v>
      </c>
      <c r="E21" s="121" t="s">
        <v>996</v>
      </c>
      <c r="F21" s="121" t="s">
        <v>1042</v>
      </c>
      <c r="G21" s="121" t="s">
        <v>1042</v>
      </c>
      <c r="H21" s="121" t="s">
        <v>1042</v>
      </c>
      <c r="I21" s="122">
        <v>42109</v>
      </c>
      <c r="J21" s="122"/>
      <c r="K21" s="121" t="s">
        <v>1444</v>
      </c>
      <c r="L21" s="121"/>
      <c r="M21" s="121"/>
      <c r="N21" s="123"/>
      <c r="O21" s="121"/>
    </row>
    <row r="22" spans="1:15" x14ac:dyDescent="0.25">
      <c r="A22" s="120">
        <v>5</v>
      </c>
      <c r="B22" s="121" t="s">
        <v>1000</v>
      </c>
      <c r="C22" s="121"/>
      <c r="D22" s="121" t="s">
        <v>1435</v>
      </c>
      <c r="E22" s="121" t="s">
        <v>997</v>
      </c>
      <c r="F22" s="121" t="s">
        <v>1042</v>
      </c>
      <c r="G22" s="121" t="s">
        <v>1042</v>
      </c>
      <c r="H22" s="121" t="s">
        <v>1042</v>
      </c>
      <c r="I22" s="122">
        <v>42109</v>
      </c>
      <c r="J22" s="122"/>
      <c r="K22" s="121" t="s">
        <v>1444</v>
      </c>
      <c r="L22" s="121"/>
      <c r="M22" s="121"/>
      <c r="N22" s="123"/>
      <c r="O22" s="121"/>
    </row>
    <row r="23" spans="1:15" x14ac:dyDescent="0.25">
      <c r="A23" s="120">
        <v>6</v>
      </c>
      <c r="B23" s="121" t="s">
        <v>1000</v>
      </c>
      <c r="C23" s="121"/>
      <c r="D23" s="121" t="s">
        <v>1435</v>
      </c>
      <c r="E23" s="121" t="s">
        <v>998</v>
      </c>
      <c r="F23" s="121" t="s">
        <v>1042</v>
      </c>
      <c r="G23" s="121" t="s">
        <v>1042</v>
      </c>
      <c r="H23" s="121" t="s">
        <v>1042</v>
      </c>
      <c r="I23" s="122">
        <v>42109</v>
      </c>
      <c r="J23" s="122"/>
      <c r="K23" s="121" t="s">
        <v>1444</v>
      </c>
      <c r="L23" s="121"/>
      <c r="M23" s="121"/>
      <c r="N23" s="123"/>
      <c r="O23" s="121"/>
    </row>
    <row r="24" spans="1:15" x14ac:dyDescent="0.25">
      <c r="A24" s="120">
        <v>7</v>
      </c>
      <c r="B24" s="121" t="s">
        <v>1000</v>
      </c>
      <c r="C24" s="121"/>
      <c r="D24" s="121" t="s">
        <v>1435</v>
      </c>
      <c r="E24" s="121" t="s">
        <v>999</v>
      </c>
      <c r="F24" s="121" t="s">
        <v>1042</v>
      </c>
      <c r="G24" s="121" t="s">
        <v>1042</v>
      </c>
      <c r="H24" s="121" t="s">
        <v>1042</v>
      </c>
      <c r="I24" s="122">
        <v>42109</v>
      </c>
      <c r="J24" s="122"/>
      <c r="K24" s="121" t="s">
        <v>1444</v>
      </c>
      <c r="L24" s="121"/>
      <c r="M24" s="121"/>
      <c r="N24" s="123"/>
      <c r="O24" s="121"/>
    </row>
    <row r="25" spans="1:15" x14ac:dyDescent="0.25">
      <c r="A25" s="120">
        <v>22</v>
      </c>
      <c r="B25" s="121" t="s">
        <v>1033</v>
      </c>
      <c r="C25" s="121"/>
      <c r="D25" s="121" t="s">
        <v>1435</v>
      </c>
      <c r="E25" s="121" t="s">
        <v>1002</v>
      </c>
      <c r="F25" s="121" t="s">
        <v>1039</v>
      </c>
      <c r="G25" s="121" t="s">
        <v>1039</v>
      </c>
      <c r="H25" s="121" t="s">
        <v>1039</v>
      </c>
      <c r="I25" s="122">
        <v>42109</v>
      </c>
      <c r="J25" s="122"/>
      <c r="K25" s="121" t="s">
        <v>1444</v>
      </c>
      <c r="L25" s="121"/>
      <c r="M25" s="121"/>
      <c r="N25" s="123"/>
      <c r="O25" s="121"/>
    </row>
    <row r="26" spans="1:15" x14ac:dyDescent="0.25">
      <c r="A26" s="120">
        <v>76</v>
      </c>
      <c r="B26" s="121" t="s">
        <v>1033</v>
      </c>
      <c r="C26" s="121"/>
      <c r="D26" s="121" t="s">
        <v>1435</v>
      </c>
      <c r="E26" s="121" t="s">
        <v>1043</v>
      </c>
      <c r="F26" s="121" t="s">
        <v>1039</v>
      </c>
      <c r="G26" s="121" t="s">
        <v>1039</v>
      </c>
      <c r="H26" s="121" t="s">
        <v>1039</v>
      </c>
      <c r="I26" s="122">
        <v>42109</v>
      </c>
      <c r="J26" s="122"/>
      <c r="K26" s="121" t="s">
        <v>1444</v>
      </c>
      <c r="L26" s="121"/>
      <c r="M26" s="121"/>
      <c r="N26" s="123"/>
      <c r="O26" s="121"/>
    </row>
    <row r="27" spans="1:15" x14ac:dyDescent="0.25">
      <c r="A27" s="120">
        <v>29</v>
      </c>
      <c r="B27" s="121" t="s">
        <v>1033</v>
      </c>
      <c r="C27" s="121"/>
      <c r="D27" s="121" t="s">
        <v>1434</v>
      </c>
      <c r="E27" s="121" t="s">
        <v>1009</v>
      </c>
      <c r="F27" s="121" t="s">
        <v>1039</v>
      </c>
      <c r="G27" s="121" t="s">
        <v>1039</v>
      </c>
      <c r="H27" s="121" t="s">
        <v>1039</v>
      </c>
      <c r="I27" s="122">
        <v>42109</v>
      </c>
      <c r="J27" s="122"/>
      <c r="K27" s="121" t="s">
        <v>1039</v>
      </c>
      <c r="L27" s="121"/>
      <c r="M27" s="121"/>
      <c r="N27" s="123"/>
      <c r="O27" s="121"/>
    </row>
    <row r="28" spans="1:15" x14ac:dyDescent="0.25">
      <c r="A28" s="120">
        <v>8</v>
      </c>
      <c r="B28" s="121" t="s">
        <v>1033</v>
      </c>
      <c r="C28" s="121">
        <v>6502</v>
      </c>
      <c r="D28" s="121" t="s">
        <v>1012</v>
      </c>
      <c r="E28" s="121" t="s">
        <v>982</v>
      </c>
      <c r="F28" s="122" t="s">
        <v>1039</v>
      </c>
      <c r="G28" s="122" t="s">
        <v>1039</v>
      </c>
      <c r="H28" s="122" t="s">
        <v>1039</v>
      </c>
      <c r="I28" s="122">
        <v>42109</v>
      </c>
      <c r="J28" s="122"/>
      <c r="K28" s="121" t="s">
        <v>1039</v>
      </c>
      <c r="L28" s="121"/>
      <c r="M28" s="121"/>
      <c r="N28" s="123"/>
      <c r="O28" s="121"/>
    </row>
    <row r="29" spans="1:15" x14ac:dyDescent="0.25">
      <c r="A29" s="120">
        <v>14</v>
      </c>
      <c r="B29" s="121" t="s">
        <v>1033</v>
      </c>
      <c r="C29" s="121">
        <v>6502</v>
      </c>
      <c r="D29" s="121" t="s">
        <v>1012</v>
      </c>
      <c r="E29" s="121" t="s">
        <v>991</v>
      </c>
      <c r="F29" s="121" t="s">
        <v>1039</v>
      </c>
      <c r="G29" s="122" t="s">
        <v>1039</v>
      </c>
      <c r="H29" s="122" t="s">
        <v>1039</v>
      </c>
      <c r="I29" s="122">
        <v>42109</v>
      </c>
      <c r="J29" s="122"/>
      <c r="K29" s="121" t="s">
        <v>1039</v>
      </c>
      <c r="L29" s="121"/>
      <c r="M29" s="121"/>
      <c r="N29" s="123"/>
      <c r="O29" s="121"/>
    </row>
    <row r="30" spans="1:15" x14ac:dyDescent="0.25">
      <c r="A30" s="120">
        <v>13</v>
      </c>
      <c r="B30" s="121" t="s">
        <v>1033</v>
      </c>
      <c r="C30" s="121">
        <v>5904</v>
      </c>
      <c r="D30" s="121" t="s">
        <v>1012</v>
      </c>
      <c r="E30" s="121" t="s">
        <v>990</v>
      </c>
      <c r="F30" s="121" t="s">
        <v>1042</v>
      </c>
      <c r="G30" s="121" t="s">
        <v>1042</v>
      </c>
      <c r="H30" s="121" t="s">
        <v>1039</v>
      </c>
      <c r="I30" s="122">
        <v>42109</v>
      </c>
      <c r="J30" s="122"/>
      <c r="K30" s="121" t="s">
        <v>1039</v>
      </c>
      <c r="L30" s="121"/>
      <c r="M30" s="121"/>
      <c r="N30" s="123"/>
      <c r="O30" s="121"/>
    </row>
    <row r="31" spans="1:15" x14ac:dyDescent="0.25">
      <c r="A31" s="120">
        <v>12</v>
      </c>
      <c r="B31" s="121" t="s">
        <v>1033</v>
      </c>
      <c r="C31" s="121">
        <v>260</v>
      </c>
      <c r="D31" s="121" t="s">
        <v>1012</v>
      </c>
      <c r="E31" s="121" t="s">
        <v>989</v>
      </c>
      <c r="F31" s="121" t="s">
        <v>1042</v>
      </c>
      <c r="G31" s="121" t="s">
        <v>1042</v>
      </c>
      <c r="H31" s="121" t="s">
        <v>1042</v>
      </c>
      <c r="I31" s="122">
        <v>42109</v>
      </c>
      <c r="J31" s="122"/>
      <c r="K31" s="121" t="s">
        <v>1039</v>
      </c>
      <c r="L31" s="121"/>
      <c r="M31" s="121"/>
      <c r="N31" s="123"/>
      <c r="O31" s="121"/>
    </row>
    <row r="32" spans="1:15" x14ac:dyDescent="0.25">
      <c r="A32" s="120">
        <v>15</v>
      </c>
      <c r="B32" s="121" t="s">
        <v>1033</v>
      </c>
      <c r="C32" s="121">
        <v>7305</v>
      </c>
      <c r="D32" s="121" t="s">
        <v>1012</v>
      </c>
      <c r="E32" s="121" t="s">
        <v>992</v>
      </c>
      <c r="F32" s="121" t="s">
        <v>1042</v>
      </c>
      <c r="G32" s="121" t="s">
        <v>1042</v>
      </c>
      <c r="H32" s="121" t="s">
        <v>1042</v>
      </c>
      <c r="I32" s="122">
        <v>42109</v>
      </c>
      <c r="J32" s="122"/>
      <c r="K32" s="121" t="s">
        <v>1039</v>
      </c>
      <c r="L32" s="121"/>
      <c r="M32" s="121"/>
      <c r="N32" s="123"/>
      <c r="O32" s="121"/>
    </row>
    <row r="33" spans="1:15" x14ac:dyDescent="0.25">
      <c r="A33" s="120">
        <v>17</v>
      </c>
      <c r="B33" s="121" t="s">
        <v>1033</v>
      </c>
      <c r="C33" s="121">
        <v>13710</v>
      </c>
      <c r="D33" s="121" t="s">
        <v>1012</v>
      </c>
      <c r="E33" s="121" t="s">
        <v>985</v>
      </c>
      <c r="F33" s="121" t="s">
        <v>1042</v>
      </c>
      <c r="G33" s="121" t="s">
        <v>1042</v>
      </c>
      <c r="H33" s="121" t="s">
        <v>1042</v>
      </c>
      <c r="I33" s="122">
        <v>42109</v>
      </c>
      <c r="J33" s="122"/>
      <c r="K33" s="121" t="s">
        <v>1039</v>
      </c>
      <c r="L33" s="121"/>
      <c r="M33" s="121"/>
      <c r="N33" s="123"/>
      <c r="O33" s="121"/>
    </row>
    <row r="34" spans="1:15" x14ac:dyDescent="0.25">
      <c r="A34" s="120">
        <v>47</v>
      </c>
      <c r="B34" s="121" t="s">
        <v>1033</v>
      </c>
      <c r="C34" s="121"/>
      <c r="D34" s="121" t="s">
        <v>1012</v>
      </c>
      <c r="E34" s="121" t="s">
        <v>1027</v>
      </c>
      <c r="F34" s="122" t="s">
        <v>1039</v>
      </c>
      <c r="G34" s="121" t="s">
        <v>1039</v>
      </c>
      <c r="H34" s="121" t="s">
        <v>1039</v>
      </c>
      <c r="I34" s="122">
        <v>42109</v>
      </c>
      <c r="J34" s="122"/>
      <c r="K34" s="121" t="s">
        <v>1039</v>
      </c>
      <c r="L34" s="121"/>
      <c r="M34" s="121"/>
      <c r="N34" s="123"/>
      <c r="O34" s="121"/>
    </row>
    <row r="35" spans="1:15" x14ac:dyDescent="0.25">
      <c r="A35" s="120">
        <v>70</v>
      </c>
      <c r="B35" s="121" t="s">
        <v>1033</v>
      </c>
      <c r="C35" s="121"/>
      <c r="D35" s="121" t="s">
        <v>1012</v>
      </c>
      <c r="E35" s="121" t="s">
        <v>1455</v>
      </c>
      <c r="F35" s="122" t="s">
        <v>1039</v>
      </c>
      <c r="G35" s="121" t="s">
        <v>1039</v>
      </c>
      <c r="H35" s="121" t="s">
        <v>1039</v>
      </c>
      <c r="I35" s="122">
        <v>42109</v>
      </c>
      <c r="J35" s="122"/>
      <c r="K35" s="121" t="s">
        <v>1039</v>
      </c>
      <c r="L35" s="121"/>
      <c r="M35" s="121"/>
      <c r="N35" s="123"/>
      <c r="O35" s="121"/>
    </row>
    <row r="36" spans="1:15" x14ac:dyDescent="0.25">
      <c r="A36" s="120">
        <v>32</v>
      </c>
      <c r="B36" s="121" t="s">
        <v>1033</v>
      </c>
      <c r="C36" s="121"/>
      <c r="D36" s="121" t="s">
        <v>1012</v>
      </c>
      <c r="E36" s="121" t="s">
        <v>1012</v>
      </c>
      <c r="F36" s="121" t="s">
        <v>1039</v>
      </c>
      <c r="G36" s="121" t="s">
        <v>1039</v>
      </c>
      <c r="H36" s="121" t="s">
        <v>1039</v>
      </c>
      <c r="I36" s="122">
        <v>42109</v>
      </c>
      <c r="J36" s="122"/>
      <c r="K36" s="121" t="s">
        <v>1039</v>
      </c>
      <c r="L36" s="121"/>
      <c r="M36" s="121"/>
      <c r="N36" s="123"/>
      <c r="O36" s="121"/>
    </row>
    <row r="37" spans="1:15" x14ac:dyDescent="0.25">
      <c r="A37" s="120">
        <v>35</v>
      </c>
      <c r="B37" s="121" t="s">
        <v>1033</v>
      </c>
      <c r="C37" s="121"/>
      <c r="D37" s="121" t="s">
        <v>1012</v>
      </c>
      <c r="E37" s="121" t="s">
        <v>1015</v>
      </c>
      <c r="F37" s="121" t="s">
        <v>1039</v>
      </c>
      <c r="G37" s="121" t="s">
        <v>1039</v>
      </c>
      <c r="H37" s="121" t="s">
        <v>1039</v>
      </c>
      <c r="I37" s="122">
        <v>42109</v>
      </c>
      <c r="J37" s="122"/>
      <c r="K37" s="121" t="s">
        <v>1039</v>
      </c>
      <c r="L37" s="121"/>
      <c r="M37" s="121"/>
      <c r="N37" s="123"/>
      <c r="O37" s="121"/>
    </row>
    <row r="38" spans="1:15" x14ac:dyDescent="0.25">
      <c r="A38" s="120">
        <v>36</v>
      </c>
      <c r="B38" s="121" t="s">
        <v>1033</v>
      </c>
      <c r="C38" s="121"/>
      <c r="D38" s="121" t="s">
        <v>1012</v>
      </c>
      <c r="E38" s="121" t="s">
        <v>1016</v>
      </c>
      <c r="F38" s="121" t="s">
        <v>1039</v>
      </c>
      <c r="G38" s="121" t="s">
        <v>1039</v>
      </c>
      <c r="H38" s="121" t="s">
        <v>1039</v>
      </c>
      <c r="I38" s="122">
        <v>42109</v>
      </c>
      <c r="J38" s="122"/>
      <c r="K38" s="121" t="s">
        <v>1039</v>
      </c>
      <c r="L38" s="121"/>
      <c r="M38" s="121"/>
      <c r="N38" s="123"/>
      <c r="O38" s="121"/>
    </row>
    <row r="39" spans="1:15" x14ac:dyDescent="0.25">
      <c r="A39" s="120">
        <v>38</v>
      </c>
      <c r="B39" s="121" t="s">
        <v>1033</v>
      </c>
      <c r="C39" s="121"/>
      <c r="D39" s="121" t="s">
        <v>1012</v>
      </c>
      <c r="E39" s="121" t="s">
        <v>1018</v>
      </c>
      <c r="F39" s="121" t="s">
        <v>1039</v>
      </c>
      <c r="G39" s="121" t="s">
        <v>1039</v>
      </c>
      <c r="H39" s="121" t="s">
        <v>1039</v>
      </c>
      <c r="I39" s="122">
        <v>42109</v>
      </c>
      <c r="J39" s="122"/>
      <c r="K39" s="121" t="s">
        <v>1039</v>
      </c>
      <c r="L39" s="121"/>
      <c r="M39" s="121"/>
      <c r="N39" s="123"/>
      <c r="O39" s="121"/>
    </row>
    <row r="40" spans="1:15" x14ac:dyDescent="0.25">
      <c r="A40" s="120">
        <v>51</v>
      </c>
      <c r="B40" s="121" t="s">
        <v>1033</v>
      </c>
      <c r="C40" s="121"/>
      <c r="D40" s="121" t="s">
        <v>1012</v>
      </c>
      <c r="E40" s="121" t="s">
        <v>1031</v>
      </c>
      <c r="F40" s="121" t="s">
        <v>1039</v>
      </c>
      <c r="G40" s="121" t="s">
        <v>1039</v>
      </c>
      <c r="H40" s="121" t="s">
        <v>1039</v>
      </c>
      <c r="I40" s="122">
        <v>42109</v>
      </c>
      <c r="J40" s="122"/>
      <c r="K40" s="121" t="s">
        <v>1039</v>
      </c>
      <c r="L40" s="121"/>
      <c r="M40" s="121"/>
      <c r="N40" s="123"/>
      <c r="O40" s="121"/>
    </row>
    <row r="41" spans="1:15" x14ac:dyDescent="0.25">
      <c r="A41" s="120">
        <v>72</v>
      </c>
      <c r="B41" s="121" t="s">
        <v>1033</v>
      </c>
      <c r="C41" s="121"/>
      <c r="D41" s="121" t="s">
        <v>1012</v>
      </c>
      <c r="E41" s="121" t="s">
        <v>1041</v>
      </c>
      <c r="F41" s="121" t="s">
        <v>1039</v>
      </c>
      <c r="G41" s="121" t="s">
        <v>1039</v>
      </c>
      <c r="H41" s="121" t="s">
        <v>1039</v>
      </c>
      <c r="I41" s="122">
        <v>42109</v>
      </c>
      <c r="J41" s="122"/>
      <c r="K41" s="121" t="s">
        <v>1039</v>
      </c>
      <c r="L41" s="121"/>
      <c r="M41" s="121"/>
      <c r="N41" s="123"/>
      <c r="O41" s="121"/>
    </row>
    <row r="42" spans="1:15" ht="15.75" x14ac:dyDescent="0.25">
      <c r="A42" s="120">
        <v>19</v>
      </c>
      <c r="B42" s="121" t="s">
        <v>1033</v>
      </c>
      <c r="C42" s="124"/>
      <c r="D42" s="121" t="s">
        <v>993</v>
      </c>
      <c r="E42" s="121" t="s">
        <v>993</v>
      </c>
      <c r="F42" s="122" t="s">
        <v>1039</v>
      </c>
      <c r="G42" s="122" t="s">
        <v>1039</v>
      </c>
      <c r="H42" s="122" t="s">
        <v>1039</v>
      </c>
      <c r="I42" s="122">
        <v>42109</v>
      </c>
      <c r="J42" s="122"/>
      <c r="K42" s="121" t="s">
        <v>1039</v>
      </c>
      <c r="L42" s="121"/>
      <c r="M42" s="121"/>
      <c r="N42" s="123"/>
      <c r="O42" s="121"/>
    </row>
    <row r="43" spans="1:15" x14ac:dyDescent="0.25">
      <c r="A43" s="120">
        <v>44</v>
      </c>
      <c r="B43" s="121" t="s">
        <v>1033</v>
      </c>
      <c r="C43" s="121"/>
      <c r="D43" s="121" t="s">
        <v>1437</v>
      </c>
      <c r="E43" s="121" t="s">
        <v>1024</v>
      </c>
      <c r="F43" s="121" t="s">
        <v>1039</v>
      </c>
      <c r="G43" s="121" t="s">
        <v>1042</v>
      </c>
      <c r="H43" s="121" t="s">
        <v>1042</v>
      </c>
      <c r="I43" s="122">
        <v>42109</v>
      </c>
      <c r="J43" s="122"/>
      <c r="K43" s="121" t="s">
        <v>1039</v>
      </c>
      <c r="L43" s="121"/>
      <c r="M43" s="121"/>
      <c r="N43" s="123"/>
      <c r="O43" s="121"/>
    </row>
    <row r="44" spans="1:15" x14ac:dyDescent="0.25">
      <c r="A44" s="120">
        <v>49</v>
      </c>
      <c r="B44" s="121" t="s">
        <v>1033</v>
      </c>
      <c r="C44" s="121"/>
      <c r="D44" s="121" t="s">
        <v>1437</v>
      </c>
      <c r="E44" s="121" t="s">
        <v>1029</v>
      </c>
      <c r="F44" s="121" t="s">
        <v>1042</v>
      </c>
      <c r="G44" s="121" t="s">
        <v>1042</v>
      </c>
      <c r="H44" s="121" t="s">
        <v>1042</v>
      </c>
      <c r="I44" s="122">
        <v>42109</v>
      </c>
      <c r="J44" s="122"/>
      <c r="K44" s="121" t="s">
        <v>1039</v>
      </c>
      <c r="L44" s="121"/>
      <c r="M44" s="121"/>
      <c r="N44" s="123"/>
      <c r="O44" s="121"/>
    </row>
    <row r="45" spans="1:15" x14ac:dyDescent="0.25">
      <c r="A45" s="120">
        <v>71</v>
      </c>
      <c r="B45" s="121" t="s">
        <v>1033</v>
      </c>
      <c r="C45" s="121"/>
      <c r="D45" s="121" t="s">
        <v>1437</v>
      </c>
      <c r="E45" s="121" t="s">
        <v>1040</v>
      </c>
      <c r="F45" s="121" t="s">
        <v>1042</v>
      </c>
      <c r="G45" s="121" t="s">
        <v>1039</v>
      </c>
      <c r="H45" s="121" t="s">
        <v>1039</v>
      </c>
      <c r="I45" s="122">
        <v>42109</v>
      </c>
      <c r="J45" s="122"/>
      <c r="K45" s="121" t="s">
        <v>1039</v>
      </c>
      <c r="L45" s="121"/>
      <c r="M45" s="121"/>
      <c r="N45" s="123"/>
      <c r="O45" s="121"/>
    </row>
    <row r="46" spans="1:15" x14ac:dyDescent="0.25">
      <c r="A46" s="120">
        <v>25</v>
      </c>
      <c r="B46" s="121" t="s">
        <v>1033</v>
      </c>
      <c r="C46" s="121"/>
      <c r="D46" s="121" t="s">
        <v>1437</v>
      </c>
      <c r="E46" s="121" t="s">
        <v>1005</v>
      </c>
      <c r="F46" s="121" t="s">
        <v>1039</v>
      </c>
      <c r="G46" s="121" t="s">
        <v>1039</v>
      </c>
      <c r="H46" s="121" t="s">
        <v>1039</v>
      </c>
      <c r="I46" s="122">
        <v>42109</v>
      </c>
      <c r="J46" s="122"/>
      <c r="K46" s="121" t="s">
        <v>1039</v>
      </c>
      <c r="L46" s="121"/>
      <c r="M46" s="121"/>
      <c r="N46" s="123"/>
      <c r="O46" s="121"/>
    </row>
    <row r="47" spans="1:15" x14ac:dyDescent="0.25">
      <c r="A47" s="120">
        <v>26</v>
      </c>
      <c r="B47" s="121" t="s">
        <v>1033</v>
      </c>
      <c r="C47" s="121"/>
      <c r="D47" s="121" t="s">
        <v>1437</v>
      </c>
      <c r="E47" s="121" t="s">
        <v>1006</v>
      </c>
      <c r="F47" s="121" t="s">
        <v>1039</v>
      </c>
      <c r="G47" s="121" t="s">
        <v>1039</v>
      </c>
      <c r="H47" s="121" t="s">
        <v>1039</v>
      </c>
      <c r="I47" s="122">
        <v>42109</v>
      </c>
      <c r="J47" s="122"/>
      <c r="K47" s="121" t="s">
        <v>1039</v>
      </c>
      <c r="L47" s="121"/>
      <c r="M47" s="121"/>
      <c r="N47" s="123"/>
      <c r="O47" s="121"/>
    </row>
    <row r="48" spans="1:15" x14ac:dyDescent="0.25">
      <c r="A48" s="120">
        <v>37</v>
      </c>
      <c r="B48" s="121" t="s">
        <v>1033</v>
      </c>
      <c r="C48" s="121"/>
      <c r="D48" s="121" t="s">
        <v>1437</v>
      </c>
      <c r="E48" s="121" t="s">
        <v>1017</v>
      </c>
      <c r="F48" s="121" t="s">
        <v>1039</v>
      </c>
      <c r="G48" s="121" t="s">
        <v>1039</v>
      </c>
      <c r="H48" s="121" t="s">
        <v>1039</v>
      </c>
      <c r="I48" s="122">
        <v>42109</v>
      </c>
      <c r="J48" s="122"/>
      <c r="K48" s="121" t="s">
        <v>1039</v>
      </c>
      <c r="L48" s="121"/>
      <c r="M48" s="121"/>
      <c r="N48" s="123"/>
      <c r="O48" s="121"/>
    </row>
    <row r="49" spans="1:15" x14ac:dyDescent="0.25">
      <c r="A49" s="120">
        <v>45</v>
      </c>
      <c r="B49" s="121" t="s">
        <v>1033</v>
      </c>
      <c r="C49" s="121"/>
      <c r="D49" s="121" t="s">
        <v>1436</v>
      </c>
      <c r="E49" s="121" t="s">
        <v>1025</v>
      </c>
      <c r="F49" s="122" t="s">
        <v>1039</v>
      </c>
      <c r="G49" s="122" t="s">
        <v>1039</v>
      </c>
      <c r="H49" s="122" t="s">
        <v>1039</v>
      </c>
      <c r="I49" s="122">
        <v>42109</v>
      </c>
      <c r="J49" s="122"/>
      <c r="K49" s="121" t="s">
        <v>1444</v>
      </c>
      <c r="L49" s="121"/>
      <c r="M49" s="121"/>
      <c r="N49" s="123"/>
      <c r="O49" s="121"/>
    </row>
    <row r="50" spans="1:15" x14ac:dyDescent="0.25">
      <c r="A50" s="120">
        <v>1</v>
      </c>
      <c r="B50" s="121" t="s">
        <v>1000</v>
      </c>
      <c r="C50" s="121"/>
      <c r="D50" s="121" t="s">
        <v>1436</v>
      </c>
      <c r="E50" s="121" t="s">
        <v>994</v>
      </c>
      <c r="F50" s="121" t="s">
        <v>1042</v>
      </c>
      <c r="G50" s="121" t="s">
        <v>1042</v>
      </c>
      <c r="H50" s="121" t="s">
        <v>1042</v>
      </c>
      <c r="I50" s="122">
        <v>42109</v>
      </c>
      <c r="J50" s="122"/>
      <c r="K50" s="121" t="s">
        <v>1444</v>
      </c>
      <c r="L50" s="121"/>
      <c r="M50" s="121"/>
      <c r="N50" s="123"/>
      <c r="O50" s="121"/>
    </row>
    <row r="51" spans="1:15" x14ac:dyDescent="0.25">
      <c r="A51" s="120">
        <v>16</v>
      </c>
      <c r="B51" s="121" t="s">
        <v>1033</v>
      </c>
      <c r="C51" s="121">
        <v>7307</v>
      </c>
      <c r="D51" s="121" t="s">
        <v>1436</v>
      </c>
      <c r="E51" s="121" t="s">
        <v>983</v>
      </c>
      <c r="F51" s="121" t="s">
        <v>1042</v>
      </c>
      <c r="G51" s="121" t="s">
        <v>1042</v>
      </c>
      <c r="H51" s="121" t="s">
        <v>1042</v>
      </c>
      <c r="I51" s="122">
        <v>42109</v>
      </c>
      <c r="J51" s="122"/>
      <c r="K51" s="121" t="s">
        <v>1444</v>
      </c>
      <c r="L51" s="121"/>
      <c r="M51" s="121"/>
      <c r="N51" s="123"/>
      <c r="O51" s="121"/>
    </row>
    <row r="52" spans="1:15" x14ac:dyDescent="0.25">
      <c r="A52" s="120">
        <v>18</v>
      </c>
      <c r="B52" s="121" t="s">
        <v>1033</v>
      </c>
      <c r="C52" s="121">
        <v>99000763</v>
      </c>
      <c r="D52" s="121" t="s">
        <v>1436</v>
      </c>
      <c r="E52" s="121" t="s">
        <v>987</v>
      </c>
      <c r="F52" s="121" t="s">
        <v>1042</v>
      </c>
      <c r="G52" s="121" t="s">
        <v>1042</v>
      </c>
      <c r="H52" s="121" t="s">
        <v>1042</v>
      </c>
      <c r="I52" s="122">
        <v>42109</v>
      </c>
      <c r="J52" s="122"/>
      <c r="K52" s="121" t="s">
        <v>1444</v>
      </c>
      <c r="L52" s="121"/>
      <c r="M52" s="121"/>
      <c r="N52" s="123"/>
      <c r="O52" s="121"/>
    </row>
    <row r="53" spans="1:15" x14ac:dyDescent="0.25">
      <c r="A53" s="120">
        <v>10</v>
      </c>
      <c r="B53" s="121" t="s">
        <v>1033</v>
      </c>
      <c r="C53" s="121">
        <v>13792</v>
      </c>
      <c r="D53" s="121" t="s">
        <v>1436</v>
      </c>
      <c r="E53" s="121" t="s">
        <v>986</v>
      </c>
      <c r="F53" s="122" t="s">
        <v>1039</v>
      </c>
      <c r="G53" s="121" t="s">
        <v>1039</v>
      </c>
      <c r="H53" s="121" t="s">
        <v>1039</v>
      </c>
      <c r="I53" s="122">
        <v>42109</v>
      </c>
      <c r="J53" s="122"/>
      <c r="K53" s="121" t="s">
        <v>1444</v>
      </c>
      <c r="L53" s="121"/>
      <c r="M53" s="121"/>
      <c r="N53" s="123"/>
      <c r="O53" s="121"/>
    </row>
    <row r="54" spans="1:15" x14ac:dyDescent="0.25">
      <c r="A54" s="120">
        <v>11</v>
      </c>
      <c r="B54" s="121" t="s">
        <v>1033</v>
      </c>
      <c r="C54" s="121">
        <v>99000771</v>
      </c>
      <c r="D54" s="121" t="s">
        <v>1436</v>
      </c>
      <c r="E54" s="121" t="s">
        <v>988</v>
      </c>
      <c r="F54" s="122" t="s">
        <v>1039</v>
      </c>
      <c r="G54" s="122" t="s">
        <v>1039</v>
      </c>
      <c r="H54" s="122" t="s">
        <v>1039</v>
      </c>
      <c r="I54" s="122">
        <v>42109</v>
      </c>
      <c r="J54" s="122"/>
      <c r="K54" s="121" t="s">
        <v>1444</v>
      </c>
      <c r="L54" s="121"/>
      <c r="M54" s="121"/>
      <c r="N54" s="123"/>
      <c r="O54" s="121"/>
    </row>
    <row r="55" spans="1:15" x14ac:dyDescent="0.25">
      <c r="A55" s="120">
        <v>9</v>
      </c>
      <c r="B55" s="121" t="s">
        <v>1033</v>
      </c>
      <c r="C55" s="121">
        <v>7381</v>
      </c>
      <c r="D55" s="121" t="s">
        <v>1436</v>
      </c>
      <c r="E55" s="121" t="s">
        <v>1032</v>
      </c>
      <c r="F55" s="121" t="s">
        <v>1039</v>
      </c>
      <c r="G55" s="121" t="s">
        <v>1039</v>
      </c>
      <c r="H55" s="121" t="s">
        <v>1039</v>
      </c>
      <c r="I55" s="122">
        <v>42109</v>
      </c>
      <c r="J55" s="122"/>
      <c r="K55" s="121" t="s">
        <v>1444</v>
      </c>
      <c r="L55" s="121"/>
      <c r="M55" s="121"/>
      <c r="N55" s="123"/>
      <c r="O55" s="121" t="s">
        <v>984</v>
      </c>
    </row>
    <row r="56" spans="1:15" x14ac:dyDescent="0.25">
      <c r="A56" s="120">
        <v>50</v>
      </c>
      <c r="B56" s="121" t="s">
        <v>1033</v>
      </c>
      <c r="C56" s="121"/>
      <c r="D56" s="121" t="s">
        <v>1436</v>
      </c>
      <c r="E56" s="121" t="s">
        <v>1030</v>
      </c>
      <c r="F56" s="121" t="s">
        <v>1042</v>
      </c>
      <c r="G56" s="121" t="s">
        <v>1039</v>
      </c>
      <c r="H56" s="121" t="s">
        <v>1039</v>
      </c>
      <c r="I56" s="122">
        <v>42109</v>
      </c>
      <c r="J56" s="122"/>
      <c r="K56" s="121" t="s">
        <v>1444</v>
      </c>
      <c r="L56" s="121"/>
      <c r="M56" s="121"/>
      <c r="N56" s="123"/>
      <c r="O56" s="121"/>
    </row>
    <row r="57" spans="1:15" x14ac:dyDescent="0.25">
      <c r="A57" s="120">
        <v>75</v>
      </c>
      <c r="B57" s="121" t="s">
        <v>1033</v>
      </c>
      <c r="C57" s="121"/>
      <c r="D57" s="121" t="s">
        <v>1436</v>
      </c>
      <c r="E57" s="121" t="s">
        <v>686</v>
      </c>
      <c r="F57" s="121" t="s">
        <v>1042</v>
      </c>
      <c r="G57" s="121" t="s">
        <v>1039</v>
      </c>
      <c r="H57" s="121" t="s">
        <v>1039</v>
      </c>
      <c r="I57" s="122">
        <v>42109</v>
      </c>
      <c r="J57" s="122"/>
      <c r="K57" s="121" t="s">
        <v>1444</v>
      </c>
      <c r="L57" s="121"/>
      <c r="M57" s="121"/>
      <c r="N57" s="123"/>
      <c r="O57" s="121"/>
    </row>
    <row r="58" spans="1:15" x14ac:dyDescent="0.25">
      <c r="A58" s="120">
        <v>27</v>
      </c>
      <c r="B58" s="121" t="s">
        <v>1033</v>
      </c>
      <c r="C58" s="121"/>
      <c r="D58" s="121" t="s">
        <v>1436</v>
      </c>
      <c r="E58" s="121" t="s">
        <v>1007</v>
      </c>
      <c r="F58" s="121" t="s">
        <v>1039</v>
      </c>
      <c r="G58" s="121" t="s">
        <v>1039</v>
      </c>
      <c r="H58" s="121" t="s">
        <v>1039</v>
      </c>
      <c r="I58" s="122">
        <v>42109</v>
      </c>
      <c r="J58" s="122"/>
      <c r="K58" s="121" t="s">
        <v>1444</v>
      </c>
      <c r="L58" s="121"/>
      <c r="M58" s="121"/>
      <c r="N58" s="123"/>
      <c r="O58" s="121"/>
    </row>
    <row r="59" spans="1:15" x14ac:dyDescent="0.25">
      <c r="A59" s="120">
        <v>28</v>
      </c>
      <c r="B59" s="121" t="s">
        <v>1033</v>
      </c>
      <c r="C59" s="121"/>
      <c r="D59" s="121" t="s">
        <v>1436</v>
      </c>
      <c r="E59" s="121" t="s">
        <v>1008</v>
      </c>
      <c r="F59" s="121" t="s">
        <v>1039</v>
      </c>
      <c r="G59" s="121" t="s">
        <v>1039</v>
      </c>
      <c r="H59" s="121" t="s">
        <v>1039</v>
      </c>
      <c r="I59" s="122">
        <v>42109</v>
      </c>
      <c r="J59" s="122"/>
      <c r="K59" s="121" t="s">
        <v>1444</v>
      </c>
      <c r="L59" s="121"/>
      <c r="M59" s="121"/>
      <c r="N59" s="123"/>
      <c r="O59" s="121"/>
    </row>
    <row r="60" spans="1:15" x14ac:dyDescent="0.25">
      <c r="A60" s="120">
        <v>41</v>
      </c>
      <c r="B60" s="121" t="s">
        <v>1033</v>
      </c>
      <c r="C60" s="121"/>
      <c r="D60" s="121" t="s">
        <v>1436</v>
      </c>
      <c r="E60" s="121" t="s">
        <v>1021</v>
      </c>
      <c r="F60" s="121" t="s">
        <v>1039</v>
      </c>
      <c r="G60" s="121" t="s">
        <v>1039</v>
      </c>
      <c r="H60" s="121" t="s">
        <v>1039</v>
      </c>
      <c r="I60" s="122">
        <v>42109</v>
      </c>
      <c r="J60" s="122"/>
      <c r="K60" s="121" t="s">
        <v>1444</v>
      </c>
      <c r="L60" s="121"/>
      <c r="M60" s="121"/>
      <c r="N60" s="123"/>
      <c r="O60" s="121"/>
    </row>
    <row r="61" spans="1:15" x14ac:dyDescent="0.25">
      <c r="A61" s="120">
        <v>43</v>
      </c>
      <c r="B61" s="121" t="s">
        <v>1033</v>
      </c>
      <c r="C61" s="121"/>
      <c r="D61" s="121" t="s">
        <v>1436</v>
      </c>
      <c r="E61" s="121" t="s">
        <v>1023</v>
      </c>
      <c r="F61" s="121" t="s">
        <v>1039</v>
      </c>
      <c r="G61" s="121" t="s">
        <v>1039</v>
      </c>
      <c r="H61" s="121" t="s">
        <v>1039</v>
      </c>
      <c r="I61" s="122">
        <v>42109</v>
      </c>
      <c r="J61" s="122"/>
      <c r="K61" s="121" t="s">
        <v>1444</v>
      </c>
      <c r="L61" s="121"/>
      <c r="M61" s="121"/>
      <c r="N61" s="123"/>
      <c r="O61" s="121"/>
    </row>
    <row r="62" spans="1:15" x14ac:dyDescent="0.25">
      <c r="A62" s="120">
        <v>34</v>
      </c>
      <c r="B62" s="121" t="s">
        <v>1033</v>
      </c>
      <c r="C62" s="121"/>
      <c r="D62" s="121" t="s">
        <v>1011</v>
      </c>
      <c r="E62" s="121" t="s">
        <v>1014</v>
      </c>
      <c r="F62" s="121" t="s">
        <v>1039</v>
      </c>
      <c r="G62" s="121" t="s">
        <v>1039</v>
      </c>
      <c r="H62" s="121" t="s">
        <v>1039</v>
      </c>
      <c r="I62" s="122">
        <v>42109</v>
      </c>
      <c r="J62" s="122"/>
      <c r="K62" s="121" t="s">
        <v>1444</v>
      </c>
      <c r="L62" s="121"/>
      <c r="M62" s="121"/>
      <c r="N62" s="123"/>
      <c r="O62" s="121"/>
    </row>
    <row r="63" spans="1:15" x14ac:dyDescent="0.25">
      <c r="A63" s="125">
        <v>31</v>
      </c>
      <c r="B63" s="126" t="s">
        <v>1033</v>
      </c>
      <c r="C63" s="126"/>
      <c r="D63" s="126" t="s">
        <v>1011</v>
      </c>
      <c r="E63" s="126" t="s">
        <v>1011</v>
      </c>
      <c r="F63" s="126" t="s">
        <v>1039</v>
      </c>
      <c r="G63" s="126" t="s">
        <v>1039</v>
      </c>
      <c r="H63" s="126" t="s">
        <v>1039</v>
      </c>
      <c r="I63" s="127">
        <v>42109</v>
      </c>
      <c r="J63" s="127"/>
      <c r="K63" s="121" t="s">
        <v>1444</v>
      </c>
      <c r="L63" s="126"/>
      <c r="M63" s="126"/>
      <c r="N63" s="128"/>
      <c r="O63" s="126"/>
    </row>
  </sheetData>
  <sortState ref="A10:N65">
    <sortCondition ref="D10:D65"/>
  </sortState>
  <mergeCells count="3">
    <mergeCell ref="A1:C1"/>
    <mergeCell ref="F7:I7"/>
    <mergeCell ref="K7:N7"/>
  </mergeCells>
  <conditionalFormatting sqref="E64:E1048576">
    <cfRule type="duplicateValues" dxfId="3" priority="5"/>
    <cfRule type="duplicateValues" dxfId="2" priority="6"/>
  </conditionalFormatting>
  <conditionalFormatting sqref="E7:E63">
    <cfRule type="duplicateValues" dxfId="1" priority="9"/>
    <cfRule type="duplicateValues" dxfId="0" priority="10"/>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5"/>
  <sheetViews>
    <sheetView workbookViewId="0">
      <pane ySplit="2" topLeftCell="A84" activePane="bottomLeft" state="frozen"/>
      <selection pane="bottomLeft" activeCell="D143" sqref="D143"/>
    </sheetView>
  </sheetViews>
  <sheetFormatPr defaultRowHeight="15" x14ac:dyDescent="0.25"/>
  <cols>
    <col min="1" max="1" width="9.140625" style="9"/>
    <col min="2" max="2" width="10.7109375" style="9" customWidth="1"/>
    <col min="3" max="3" width="17.7109375" style="4" bestFit="1" customWidth="1"/>
    <col min="4" max="4" width="43.7109375" style="4" bestFit="1" customWidth="1"/>
    <col min="5" max="5" width="86.42578125" style="4" bestFit="1" customWidth="1"/>
    <col min="6" max="16384" width="9.140625" style="4"/>
  </cols>
  <sheetData>
    <row r="1" spans="1:5" x14ac:dyDescent="0.25">
      <c r="A1" s="144" t="s">
        <v>1206</v>
      </c>
      <c r="B1" s="144"/>
    </row>
    <row r="2" spans="1:5" s="9" customFormat="1" x14ac:dyDescent="0.25">
      <c r="A2" s="9" t="s">
        <v>2</v>
      </c>
      <c r="B2" s="9" t="s">
        <v>780</v>
      </c>
      <c r="C2" s="9" t="s">
        <v>301</v>
      </c>
      <c r="D2" s="9" t="s">
        <v>1</v>
      </c>
      <c r="E2" s="9" t="s">
        <v>689</v>
      </c>
    </row>
    <row r="3" spans="1:5" x14ac:dyDescent="0.25">
      <c r="A3" s="9">
        <v>1</v>
      </c>
      <c r="B3" s="9">
        <v>751</v>
      </c>
      <c r="C3" s="4" t="s">
        <v>359</v>
      </c>
      <c r="D3" s="4" t="s">
        <v>322</v>
      </c>
      <c r="E3" s="4" t="s">
        <v>692</v>
      </c>
    </row>
    <row r="4" spans="1:5" x14ac:dyDescent="0.25">
      <c r="A4" s="9">
        <v>2</v>
      </c>
      <c r="B4" s="9">
        <v>766</v>
      </c>
      <c r="C4" s="4" t="s">
        <v>359</v>
      </c>
      <c r="D4" s="4" t="s">
        <v>323</v>
      </c>
      <c r="E4" s="4" t="s">
        <v>693</v>
      </c>
    </row>
    <row r="5" spans="1:5" x14ac:dyDescent="0.25">
      <c r="A5" s="9">
        <v>3</v>
      </c>
      <c r="B5" s="9">
        <v>781</v>
      </c>
      <c r="C5" s="4" t="s">
        <v>359</v>
      </c>
      <c r="D5" s="4" t="s">
        <v>691</v>
      </c>
      <c r="E5" s="4" t="s">
        <v>694</v>
      </c>
    </row>
    <row r="6" spans="1:5" x14ac:dyDescent="0.25">
      <c r="A6" s="9">
        <v>4</v>
      </c>
      <c r="B6" s="9">
        <v>793</v>
      </c>
      <c r="C6" s="4" t="s">
        <v>359</v>
      </c>
      <c r="D6" s="4" t="s">
        <v>327</v>
      </c>
      <c r="E6" s="32" t="s">
        <v>695</v>
      </c>
    </row>
    <row r="7" spans="1:5" x14ac:dyDescent="0.25">
      <c r="A7" s="9">
        <v>5</v>
      </c>
      <c r="B7" s="9">
        <v>793</v>
      </c>
      <c r="C7" s="4" t="s">
        <v>359</v>
      </c>
      <c r="D7" s="4" t="s">
        <v>327</v>
      </c>
      <c r="E7" s="32" t="s">
        <v>696</v>
      </c>
    </row>
    <row r="8" spans="1:5" x14ac:dyDescent="0.25">
      <c r="A8" s="9">
        <v>6</v>
      </c>
      <c r="B8" s="9">
        <v>793</v>
      </c>
      <c r="C8" s="4" t="s">
        <v>359</v>
      </c>
      <c r="D8" s="4" t="s">
        <v>327</v>
      </c>
      <c r="E8" s="32" t="s">
        <v>697</v>
      </c>
    </row>
    <row r="9" spans="1:5" x14ac:dyDescent="0.25">
      <c r="A9" s="9">
        <v>7</v>
      </c>
      <c r="B9" s="9">
        <v>794</v>
      </c>
      <c r="C9" s="4" t="s">
        <v>359</v>
      </c>
      <c r="D9" s="4" t="s">
        <v>327</v>
      </c>
      <c r="E9" s="32" t="s">
        <v>698</v>
      </c>
    </row>
    <row r="10" spans="1:5" x14ac:dyDescent="0.25">
      <c r="A10" s="9">
        <v>8</v>
      </c>
      <c r="B10" s="9">
        <v>794</v>
      </c>
      <c r="C10" s="4" t="s">
        <v>359</v>
      </c>
      <c r="D10" s="4" t="s">
        <v>327</v>
      </c>
      <c r="E10" s="32" t="s">
        <v>699</v>
      </c>
    </row>
    <row r="11" spans="1:5" x14ac:dyDescent="0.25">
      <c r="A11" s="9">
        <v>9</v>
      </c>
      <c r="B11" s="9">
        <v>796</v>
      </c>
      <c r="C11" s="4" t="s">
        <v>359</v>
      </c>
      <c r="D11" s="4" t="s">
        <v>327</v>
      </c>
      <c r="E11" s="4" t="s">
        <v>700</v>
      </c>
    </row>
    <row r="12" spans="1:5" x14ac:dyDescent="0.25">
      <c r="A12" s="9">
        <v>10</v>
      </c>
      <c r="B12" s="9">
        <v>813</v>
      </c>
      <c r="C12" s="4" t="s">
        <v>359</v>
      </c>
      <c r="D12" s="4" t="s">
        <v>328</v>
      </c>
      <c r="E12" s="4" t="s">
        <v>701</v>
      </c>
    </row>
    <row r="13" spans="1:5" x14ac:dyDescent="0.25">
      <c r="A13" s="9">
        <v>11</v>
      </c>
      <c r="B13" s="9">
        <v>813.1</v>
      </c>
      <c r="C13" s="4" t="s">
        <v>359</v>
      </c>
      <c r="D13" s="4" t="s">
        <v>328</v>
      </c>
      <c r="E13" s="4" t="s">
        <v>702</v>
      </c>
    </row>
    <row r="14" spans="1:5" x14ac:dyDescent="0.25">
      <c r="A14" s="9">
        <v>12</v>
      </c>
      <c r="B14" s="9">
        <v>813.2</v>
      </c>
      <c r="C14" s="4" t="s">
        <v>359</v>
      </c>
      <c r="D14" s="4" t="s">
        <v>328</v>
      </c>
      <c r="E14" s="4" t="s">
        <v>703</v>
      </c>
    </row>
    <row r="15" spans="1:5" x14ac:dyDescent="0.25">
      <c r="A15" s="9">
        <v>13</v>
      </c>
      <c r="B15" s="9">
        <v>814</v>
      </c>
      <c r="C15" s="4" t="s">
        <v>359</v>
      </c>
      <c r="D15" s="4" t="s">
        <v>328</v>
      </c>
      <c r="E15" s="4" t="s">
        <v>704</v>
      </c>
    </row>
    <row r="16" spans="1:5" x14ac:dyDescent="0.25">
      <c r="A16" s="9">
        <v>14</v>
      </c>
      <c r="B16" s="9">
        <v>815</v>
      </c>
      <c r="C16" s="4" t="s">
        <v>359</v>
      </c>
      <c r="D16" s="4" t="s">
        <v>328</v>
      </c>
      <c r="E16" s="4" t="s">
        <v>705</v>
      </c>
    </row>
    <row r="17" spans="1:5" x14ac:dyDescent="0.25">
      <c r="A17" s="9">
        <v>15</v>
      </c>
      <c r="B17" s="9">
        <v>833</v>
      </c>
      <c r="C17" s="4" t="s">
        <v>359</v>
      </c>
      <c r="D17" s="4" t="s">
        <v>329</v>
      </c>
      <c r="E17" s="4" t="s">
        <v>706</v>
      </c>
    </row>
    <row r="18" spans="1:5" x14ac:dyDescent="0.25">
      <c r="A18" s="9">
        <v>16</v>
      </c>
      <c r="B18" s="9">
        <v>94</v>
      </c>
      <c r="C18" s="4" t="s">
        <v>302</v>
      </c>
      <c r="D18" s="4" t="s">
        <v>47</v>
      </c>
      <c r="E18" s="4" t="s">
        <v>74</v>
      </c>
    </row>
    <row r="19" spans="1:5" x14ac:dyDescent="0.25">
      <c r="A19" s="9">
        <v>17</v>
      </c>
      <c r="B19" s="9">
        <v>95</v>
      </c>
      <c r="C19" s="4" t="s">
        <v>302</v>
      </c>
      <c r="D19" s="4" t="s">
        <v>47</v>
      </c>
      <c r="E19" s="4" t="s">
        <v>663</v>
      </c>
    </row>
    <row r="20" spans="1:5" x14ac:dyDescent="0.25">
      <c r="A20" s="9">
        <v>18</v>
      </c>
      <c r="B20" s="9">
        <v>97</v>
      </c>
      <c r="C20" s="4" t="s">
        <v>302</v>
      </c>
      <c r="D20" s="4" t="s">
        <v>47</v>
      </c>
      <c r="E20" s="4" t="s">
        <v>664</v>
      </c>
    </row>
    <row r="21" spans="1:5" x14ac:dyDescent="0.25">
      <c r="A21" s="9">
        <v>19</v>
      </c>
      <c r="B21" s="9">
        <v>108</v>
      </c>
      <c r="C21" s="4" t="s">
        <v>302</v>
      </c>
      <c r="D21" s="4" t="s">
        <v>48</v>
      </c>
      <c r="E21" s="32" t="s">
        <v>707</v>
      </c>
    </row>
    <row r="22" spans="1:5" x14ac:dyDescent="0.25">
      <c r="A22" s="9">
        <v>20</v>
      </c>
      <c r="B22" s="9">
        <v>108</v>
      </c>
      <c r="C22" s="4" t="s">
        <v>302</v>
      </c>
      <c r="D22" s="4" t="s">
        <v>48</v>
      </c>
      <c r="E22" s="32" t="s">
        <v>708</v>
      </c>
    </row>
    <row r="23" spans="1:5" x14ac:dyDescent="0.25">
      <c r="A23" s="9">
        <v>21</v>
      </c>
      <c r="B23" s="9">
        <v>122</v>
      </c>
      <c r="C23" s="4" t="s">
        <v>302</v>
      </c>
      <c r="D23" s="4" t="s">
        <v>50</v>
      </c>
      <c r="E23" s="32" t="s">
        <v>709</v>
      </c>
    </row>
    <row r="24" spans="1:5" x14ac:dyDescent="0.25">
      <c r="A24" s="9">
        <v>22</v>
      </c>
      <c r="B24" s="9">
        <v>122</v>
      </c>
      <c r="C24" s="4" t="s">
        <v>302</v>
      </c>
      <c r="D24" s="4" t="s">
        <v>50</v>
      </c>
      <c r="E24" s="32" t="s">
        <v>710</v>
      </c>
    </row>
    <row r="25" spans="1:5" x14ac:dyDescent="0.25">
      <c r="A25" s="9">
        <v>23</v>
      </c>
      <c r="B25" s="9">
        <v>142</v>
      </c>
      <c r="C25" s="4" t="s">
        <v>302</v>
      </c>
      <c r="D25" s="4" t="s">
        <v>665</v>
      </c>
      <c r="E25" s="32" t="s">
        <v>711</v>
      </c>
    </row>
    <row r="26" spans="1:5" x14ac:dyDescent="0.25">
      <c r="A26" s="9">
        <v>24</v>
      </c>
      <c r="B26" s="9">
        <v>142</v>
      </c>
      <c r="C26" s="4" t="s">
        <v>302</v>
      </c>
      <c r="D26" s="4" t="s">
        <v>665</v>
      </c>
      <c r="E26" s="32" t="s">
        <v>712</v>
      </c>
    </row>
    <row r="27" spans="1:5" x14ac:dyDescent="0.25">
      <c r="A27" s="9">
        <v>25</v>
      </c>
      <c r="B27" s="9">
        <v>144</v>
      </c>
      <c r="C27" s="4" t="s">
        <v>302</v>
      </c>
      <c r="D27" s="4" t="s">
        <v>665</v>
      </c>
      <c r="E27" s="4" t="s">
        <v>666</v>
      </c>
    </row>
    <row r="28" spans="1:5" x14ac:dyDescent="0.25">
      <c r="A28" s="9">
        <v>26</v>
      </c>
      <c r="B28" s="9">
        <v>145</v>
      </c>
      <c r="C28" s="4" t="s">
        <v>302</v>
      </c>
      <c r="D28" s="4" t="s">
        <v>665</v>
      </c>
      <c r="E28" s="4" t="s">
        <v>713</v>
      </c>
    </row>
    <row r="29" spans="1:5" x14ac:dyDescent="0.25">
      <c r="A29" s="9">
        <v>27</v>
      </c>
      <c r="B29" s="9">
        <v>146</v>
      </c>
      <c r="C29" s="4" t="s">
        <v>302</v>
      </c>
      <c r="D29" s="4" t="s">
        <v>665</v>
      </c>
      <c r="E29" s="4" t="s">
        <v>667</v>
      </c>
    </row>
    <row r="30" spans="1:5" x14ac:dyDescent="0.25">
      <c r="A30" s="9">
        <v>28</v>
      </c>
      <c r="B30" s="9">
        <v>147</v>
      </c>
      <c r="C30" s="4" t="s">
        <v>302</v>
      </c>
      <c r="D30" s="4" t="s">
        <v>665</v>
      </c>
      <c r="E30" s="4" t="s">
        <v>714</v>
      </c>
    </row>
    <row r="31" spans="1:5" x14ac:dyDescent="0.25">
      <c r="A31" s="9">
        <v>29</v>
      </c>
      <c r="B31" s="9">
        <v>147.1</v>
      </c>
      <c r="C31" s="4" t="s">
        <v>302</v>
      </c>
      <c r="D31" s="4" t="s">
        <v>665</v>
      </c>
      <c r="E31" s="4" t="s">
        <v>715</v>
      </c>
    </row>
    <row r="32" spans="1:5" x14ac:dyDescent="0.25">
      <c r="A32" s="9">
        <v>30</v>
      </c>
      <c r="B32" s="9">
        <v>147.19999999999999</v>
      </c>
      <c r="C32" s="4" t="s">
        <v>302</v>
      </c>
      <c r="D32" s="4" t="s">
        <v>665</v>
      </c>
      <c r="E32" s="4" t="s">
        <v>716</v>
      </c>
    </row>
    <row r="33" spans="1:5" x14ac:dyDescent="0.25">
      <c r="A33" s="9">
        <v>31</v>
      </c>
      <c r="B33" s="9">
        <v>147.29999999999998</v>
      </c>
      <c r="C33" s="4" t="s">
        <v>302</v>
      </c>
      <c r="D33" s="4" t="s">
        <v>665</v>
      </c>
      <c r="E33" s="4" t="s">
        <v>717</v>
      </c>
    </row>
    <row r="34" spans="1:5" x14ac:dyDescent="0.25">
      <c r="A34" s="9">
        <v>32</v>
      </c>
      <c r="B34" s="9">
        <v>177</v>
      </c>
      <c r="C34" s="4" t="s">
        <v>302</v>
      </c>
      <c r="D34" s="4" t="s">
        <v>668</v>
      </c>
      <c r="E34" s="32" t="s">
        <v>718</v>
      </c>
    </row>
    <row r="35" spans="1:5" x14ac:dyDescent="0.25">
      <c r="A35" s="9">
        <v>33</v>
      </c>
      <c r="B35" s="9">
        <v>177</v>
      </c>
      <c r="C35" s="4" t="s">
        <v>302</v>
      </c>
      <c r="D35" s="4" t="s">
        <v>668</v>
      </c>
      <c r="E35" s="32" t="s">
        <v>719</v>
      </c>
    </row>
    <row r="36" spans="1:5" x14ac:dyDescent="0.25">
      <c r="A36" s="9">
        <v>34</v>
      </c>
      <c r="B36" s="9">
        <v>178</v>
      </c>
      <c r="C36" s="4" t="s">
        <v>302</v>
      </c>
      <c r="D36" s="4" t="s">
        <v>668</v>
      </c>
      <c r="E36" s="32" t="s">
        <v>720</v>
      </c>
    </row>
    <row r="37" spans="1:5" x14ac:dyDescent="0.25">
      <c r="A37" s="9">
        <v>35</v>
      </c>
      <c r="B37" s="9">
        <v>178</v>
      </c>
      <c r="C37" s="4" t="s">
        <v>302</v>
      </c>
      <c r="D37" s="4" t="s">
        <v>668</v>
      </c>
      <c r="E37" s="32" t="s">
        <v>721</v>
      </c>
    </row>
    <row r="38" spans="1:5" x14ac:dyDescent="0.25">
      <c r="A38" s="9">
        <v>36</v>
      </c>
      <c r="B38" s="9">
        <v>178</v>
      </c>
      <c r="C38" s="4" t="s">
        <v>302</v>
      </c>
      <c r="D38" s="4" t="s">
        <v>668</v>
      </c>
      <c r="E38" s="32" t="s">
        <v>722</v>
      </c>
    </row>
    <row r="39" spans="1:5" x14ac:dyDescent="0.25">
      <c r="A39" s="9">
        <v>37</v>
      </c>
      <c r="B39" s="9">
        <v>199</v>
      </c>
      <c r="C39" s="4" t="s">
        <v>302</v>
      </c>
      <c r="D39" s="4" t="s">
        <v>669</v>
      </c>
      <c r="E39" s="4" t="s">
        <v>723</v>
      </c>
    </row>
    <row r="40" spans="1:5" x14ac:dyDescent="0.25">
      <c r="A40" s="9">
        <v>38</v>
      </c>
      <c r="B40" s="9">
        <v>200</v>
      </c>
      <c r="C40" s="4" t="s">
        <v>302</v>
      </c>
      <c r="D40" s="4" t="s">
        <v>669</v>
      </c>
      <c r="E40" s="4" t="s">
        <v>96</v>
      </c>
    </row>
    <row r="41" spans="1:5" x14ac:dyDescent="0.25">
      <c r="A41" s="9">
        <v>39</v>
      </c>
      <c r="B41" s="9">
        <v>200.1</v>
      </c>
      <c r="C41" s="4" t="s">
        <v>302</v>
      </c>
      <c r="D41" s="4" t="s">
        <v>669</v>
      </c>
      <c r="E41" s="4" t="s">
        <v>724</v>
      </c>
    </row>
    <row r="42" spans="1:5" x14ac:dyDescent="0.25">
      <c r="A42" s="9">
        <v>40</v>
      </c>
      <c r="B42" s="9">
        <v>200.2</v>
      </c>
      <c r="C42" s="4" t="s">
        <v>302</v>
      </c>
      <c r="D42" s="4" t="s">
        <v>669</v>
      </c>
      <c r="E42" s="4" t="s">
        <v>99</v>
      </c>
    </row>
    <row r="43" spans="1:5" x14ac:dyDescent="0.25">
      <c r="A43" s="9">
        <v>41</v>
      </c>
      <c r="B43" s="9">
        <v>239</v>
      </c>
      <c r="C43" s="4" t="s">
        <v>302</v>
      </c>
      <c r="D43" s="4" t="s">
        <v>55</v>
      </c>
      <c r="E43" s="32" t="s">
        <v>725</v>
      </c>
    </row>
    <row r="44" spans="1:5" x14ac:dyDescent="0.25">
      <c r="A44" s="9">
        <v>42</v>
      </c>
      <c r="B44" s="9">
        <v>239</v>
      </c>
      <c r="C44" s="4" t="s">
        <v>302</v>
      </c>
      <c r="D44" s="4" t="s">
        <v>55</v>
      </c>
      <c r="E44" s="32" t="s">
        <v>726</v>
      </c>
    </row>
    <row r="45" spans="1:5" x14ac:dyDescent="0.25">
      <c r="A45" s="9">
        <v>43</v>
      </c>
      <c r="B45" s="9">
        <v>240</v>
      </c>
      <c r="C45" s="4" t="s">
        <v>302</v>
      </c>
      <c r="D45" s="4" t="s">
        <v>55</v>
      </c>
      <c r="E45" s="4" t="s">
        <v>670</v>
      </c>
    </row>
    <row r="46" spans="1:5" x14ac:dyDescent="0.25">
      <c r="A46" s="9">
        <v>44</v>
      </c>
      <c r="B46" s="9">
        <v>241</v>
      </c>
      <c r="C46" s="4" t="s">
        <v>302</v>
      </c>
      <c r="D46" s="4" t="s">
        <v>55</v>
      </c>
      <c r="E46" s="4" t="s">
        <v>671</v>
      </c>
    </row>
    <row r="47" spans="1:5" x14ac:dyDescent="0.25">
      <c r="A47" s="9">
        <v>45</v>
      </c>
      <c r="B47" s="9">
        <v>242</v>
      </c>
      <c r="C47" s="4" t="s">
        <v>302</v>
      </c>
      <c r="D47" s="4" t="s">
        <v>55</v>
      </c>
      <c r="E47" s="4" t="s">
        <v>672</v>
      </c>
    </row>
    <row r="48" spans="1:5" x14ac:dyDescent="0.25">
      <c r="A48" s="9">
        <v>46</v>
      </c>
      <c r="B48" s="9">
        <v>243</v>
      </c>
      <c r="C48" s="4" t="s">
        <v>302</v>
      </c>
      <c r="D48" s="4" t="s">
        <v>55</v>
      </c>
      <c r="E48" s="4" t="s">
        <v>673</v>
      </c>
    </row>
    <row r="49" spans="1:5" x14ac:dyDescent="0.25">
      <c r="A49" s="9">
        <v>47</v>
      </c>
      <c r="B49" s="9">
        <v>244</v>
      </c>
      <c r="C49" s="4" t="s">
        <v>302</v>
      </c>
      <c r="D49" s="4" t="s">
        <v>55</v>
      </c>
      <c r="E49" s="4" t="s">
        <v>727</v>
      </c>
    </row>
    <row r="50" spans="1:5" x14ac:dyDescent="0.25">
      <c r="A50" s="9">
        <v>48</v>
      </c>
      <c r="B50" s="9">
        <v>245</v>
      </c>
      <c r="C50" s="4" t="s">
        <v>302</v>
      </c>
      <c r="D50" s="4" t="s">
        <v>55</v>
      </c>
      <c r="E50" s="4" t="s">
        <v>674</v>
      </c>
    </row>
    <row r="51" spans="1:5" x14ac:dyDescent="0.25">
      <c r="A51" s="9">
        <v>49</v>
      </c>
      <c r="B51" s="9">
        <v>246</v>
      </c>
      <c r="C51" s="4" t="s">
        <v>302</v>
      </c>
      <c r="D51" s="4" t="s">
        <v>55</v>
      </c>
      <c r="E51" s="4" t="s">
        <v>670</v>
      </c>
    </row>
    <row r="52" spans="1:5" x14ac:dyDescent="0.25">
      <c r="A52" s="9">
        <v>50</v>
      </c>
      <c r="B52" s="9">
        <v>247</v>
      </c>
      <c r="C52" s="4" t="s">
        <v>302</v>
      </c>
      <c r="D52" s="4" t="s">
        <v>55</v>
      </c>
      <c r="E52" s="4" t="s">
        <v>675</v>
      </c>
    </row>
    <row r="53" spans="1:5" x14ac:dyDescent="0.25">
      <c r="A53" s="9">
        <v>51</v>
      </c>
      <c r="B53" s="9">
        <v>263</v>
      </c>
      <c r="C53" s="4" t="s">
        <v>302</v>
      </c>
      <c r="D53" s="4" t="s">
        <v>676</v>
      </c>
      <c r="E53" s="4" t="s">
        <v>728</v>
      </c>
    </row>
    <row r="54" spans="1:5" x14ac:dyDescent="0.25">
      <c r="A54" s="9">
        <v>52</v>
      </c>
      <c r="B54" s="9">
        <v>383</v>
      </c>
      <c r="C54" s="4" t="s">
        <v>44</v>
      </c>
      <c r="D54" s="4" t="s">
        <v>59</v>
      </c>
      <c r="E54" s="32" t="s">
        <v>729</v>
      </c>
    </row>
    <row r="55" spans="1:5" x14ac:dyDescent="0.25">
      <c r="A55" s="9">
        <v>53</v>
      </c>
      <c r="B55" s="9">
        <v>383</v>
      </c>
      <c r="C55" s="4" t="s">
        <v>44</v>
      </c>
      <c r="D55" s="4" t="s">
        <v>59</v>
      </c>
      <c r="E55" s="32" t="s">
        <v>730</v>
      </c>
    </row>
    <row r="56" spans="1:5" x14ac:dyDescent="0.25">
      <c r="A56" s="9">
        <v>54</v>
      </c>
      <c r="B56" s="9">
        <v>383</v>
      </c>
      <c r="C56" s="4" t="s">
        <v>44</v>
      </c>
      <c r="D56" s="4" t="s">
        <v>59</v>
      </c>
      <c r="E56" s="32" t="s">
        <v>731</v>
      </c>
    </row>
    <row r="57" spans="1:5" ht="30" x14ac:dyDescent="0.25">
      <c r="A57" s="9">
        <v>55</v>
      </c>
      <c r="B57" s="9">
        <v>403</v>
      </c>
      <c r="C57" s="4" t="s">
        <v>44</v>
      </c>
      <c r="D57" s="4" t="s">
        <v>60</v>
      </c>
      <c r="E57" s="32" t="s">
        <v>732</v>
      </c>
    </row>
    <row r="58" spans="1:5" x14ac:dyDescent="0.25">
      <c r="A58" s="9">
        <v>56</v>
      </c>
      <c r="B58" s="9">
        <v>420</v>
      </c>
      <c r="C58" s="4" t="s">
        <v>44</v>
      </c>
      <c r="D58" s="4" t="s">
        <v>61</v>
      </c>
      <c r="E58" s="32" t="s">
        <v>733</v>
      </c>
    </row>
    <row r="59" spans="1:5" x14ac:dyDescent="0.25">
      <c r="A59" s="9">
        <v>57</v>
      </c>
      <c r="B59" s="9">
        <v>420</v>
      </c>
      <c r="C59" s="4" t="s">
        <v>44</v>
      </c>
      <c r="D59" s="4" t="s">
        <v>61</v>
      </c>
      <c r="E59" s="32" t="s">
        <v>734</v>
      </c>
    </row>
    <row r="60" spans="1:5" x14ac:dyDescent="0.25">
      <c r="A60" s="9">
        <v>58</v>
      </c>
      <c r="B60" s="9">
        <v>420</v>
      </c>
      <c r="C60" s="4" t="s">
        <v>44</v>
      </c>
      <c r="D60" s="4" t="s">
        <v>61</v>
      </c>
      <c r="E60" s="32" t="s">
        <v>735</v>
      </c>
    </row>
    <row r="61" spans="1:5" x14ac:dyDescent="0.25">
      <c r="A61" s="9">
        <v>59</v>
      </c>
      <c r="B61" s="9">
        <v>445</v>
      </c>
      <c r="C61" s="4" t="s">
        <v>44</v>
      </c>
      <c r="D61" s="4" t="s">
        <v>65</v>
      </c>
      <c r="E61" s="4" t="s">
        <v>736</v>
      </c>
    </row>
    <row r="62" spans="1:5" x14ac:dyDescent="0.25">
      <c r="A62" s="9">
        <v>60</v>
      </c>
      <c r="B62" s="9">
        <v>447</v>
      </c>
      <c r="C62" s="4" t="s">
        <v>44</v>
      </c>
      <c r="D62" s="4" t="s">
        <v>65</v>
      </c>
      <c r="E62" s="4" t="s">
        <v>737</v>
      </c>
    </row>
    <row r="63" spans="1:5" x14ac:dyDescent="0.25">
      <c r="A63" s="9">
        <v>61</v>
      </c>
      <c r="B63" s="9">
        <v>447.1</v>
      </c>
      <c r="C63" s="4" t="s">
        <v>44</v>
      </c>
      <c r="D63" s="4" t="s">
        <v>65</v>
      </c>
      <c r="E63" s="4" t="s">
        <v>738</v>
      </c>
    </row>
    <row r="64" spans="1:5" x14ac:dyDescent="0.25">
      <c r="A64" s="9">
        <v>62</v>
      </c>
      <c r="B64" s="9">
        <v>447.20000000000005</v>
      </c>
      <c r="C64" s="4" t="s">
        <v>44</v>
      </c>
      <c r="D64" s="4" t="s">
        <v>65</v>
      </c>
      <c r="E64" s="4" t="s">
        <v>738</v>
      </c>
    </row>
    <row r="65" spans="1:5" x14ac:dyDescent="0.25">
      <c r="A65" s="9">
        <v>63</v>
      </c>
      <c r="B65" s="9">
        <v>447.3</v>
      </c>
      <c r="C65" s="4" t="s">
        <v>44</v>
      </c>
      <c r="D65" s="4" t="s">
        <v>65</v>
      </c>
      <c r="E65" s="4" t="s">
        <v>739</v>
      </c>
    </row>
    <row r="66" spans="1:5" x14ac:dyDescent="0.25">
      <c r="A66" s="9">
        <v>64</v>
      </c>
      <c r="B66" s="9">
        <v>465</v>
      </c>
      <c r="C66" s="4" t="s">
        <v>44</v>
      </c>
      <c r="D66" s="4" t="s">
        <v>66</v>
      </c>
      <c r="E66" s="4" t="s">
        <v>740</v>
      </c>
    </row>
    <row r="67" spans="1:5" x14ac:dyDescent="0.25">
      <c r="A67" s="9">
        <v>65</v>
      </c>
      <c r="B67" s="9">
        <v>465.1</v>
      </c>
      <c r="C67" s="4" t="s">
        <v>44</v>
      </c>
      <c r="D67" s="4" t="s">
        <v>66</v>
      </c>
      <c r="E67" s="4" t="s">
        <v>741</v>
      </c>
    </row>
    <row r="68" spans="1:5" x14ac:dyDescent="0.25">
      <c r="A68" s="9">
        <v>66</v>
      </c>
      <c r="B68" s="9">
        <v>465.20000000000005</v>
      </c>
      <c r="C68" s="4" t="s">
        <v>44</v>
      </c>
      <c r="D68" s="4" t="s">
        <v>66</v>
      </c>
      <c r="E68" s="4" t="s">
        <v>742</v>
      </c>
    </row>
    <row r="69" spans="1:5" x14ac:dyDescent="0.25">
      <c r="A69" s="9">
        <v>67</v>
      </c>
      <c r="B69" s="9">
        <v>465.30000000000007</v>
      </c>
      <c r="C69" s="4" t="s">
        <v>44</v>
      </c>
      <c r="D69" s="4" t="s">
        <v>66</v>
      </c>
      <c r="E69" s="4" t="s">
        <v>743</v>
      </c>
    </row>
    <row r="70" spans="1:5" x14ac:dyDescent="0.25">
      <c r="A70" s="9">
        <v>68</v>
      </c>
      <c r="B70" s="9">
        <v>465.40000000000009</v>
      </c>
      <c r="C70" s="4" t="s">
        <v>44</v>
      </c>
      <c r="D70" s="4" t="s">
        <v>66</v>
      </c>
      <c r="E70" s="4" t="s">
        <v>744</v>
      </c>
    </row>
    <row r="71" spans="1:5" x14ac:dyDescent="0.25">
      <c r="A71" s="9">
        <v>69</v>
      </c>
      <c r="B71" s="9">
        <v>466</v>
      </c>
      <c r="C71" s="4" t="s">
        <v>44</v>
      </c>
      <c r="D71" s="4" t="s">
        <v>66</v>
      </c>
      <c r="E71" s="4" t="s">
        <v>745</v>
      </c>
    </row>
    <row r="72" spans="1:5" x14ac:dyDescent="0.25">
      <c r="A72" s="9">
        <v>70</v>
      </c>
      <c r="B72" s="9">
        <v>467</v>
      </c>
      <c r="C72" s="4" t="s">
        <v>44</v>
      </c>
      <c r="D72" s="4" t="s">
        <v>66</v>
      </c>
      <c r="E72" s="4" t="s">
        <v>746</v>
      </c>
    </row>
    <row r="73" spans="1:5" x14ac:dyDescent="0.25">
      <c r="A73" s="9">
        <v>71</v>
      </c>
      <c r="B73" s="9">
        <v>539</v>
      </c>
      <c r="C73" s="4" t="s">
        <v>45</v>
      </c>
      <c r="D73" s="4" t="s">
        <v>68</v>
      </c>
      <c r="E73" s="4" t="s">
        <v>747</v>
      </c>
    </row>
    <row r="74" spans="1:5" x14ac:dyDescent="0.25">
      <c r="A74" s="9">
        <v>72</v>
      </c>
      <c r="B74" s="9">
        <v>570</v>
      </c>
      <c r="C74" s="4" t="s">
        <v>45</v>
      </c>
      <c r="D74" s="4" t="s">
        <v>677</v>
      </c>
      <c r="E74" s="4" t="s">
        <v>748</v>
      </c>
    </row>
    <row r="75" spans="1:5" x14ac:dyDescent="0.25">
      <c r="A75" s="9">
        <v>73</v>
      </c>
      <c r="B75" s="9">
        <v>571</v>
      </c>
      <c r="C75" s="4" t="s">
        <v>45</v>
      </c>
      <c r="D75" s="4" t="s">
        <v>677</v>
      </c>
      <c r="E75" s="4" t="s">
        <v>678</v>
      </c>
    </row>
    <row r="76" spans="1:5" x14ac:dyDescent="0.25">
      <c r="A76" s="9">
        <v>74</v>
      </c>
      <c r="B76" s="9">
        <v>572</v>
      </c>
      <c r="C76" s="4" t="s">
        <v>45</v>
      </c>
      <c r="D76" s="4" t="s">
        <v>677</v>
      </c>
      <c r="E76" s="4" t="s">
        <v>749</v>
      </c>
    </row>
    <row r="77" spans="1:5" x14ac:dyDescent="0.25">
      <c r="A77" s="9">
        <v>75</v>
      </c>
      <c r="B77" s="9">
        <v>573</v>
      </c>
      <c r="C77" s="4" t="s">
        <v>45</v>
      </c>
      <c r="D77" s="4" t="s">
        <v>677</v>
      </c>
      <c r="E77" s="4" t="s">
        <v>679</v>
      </c>
    </row>
    <row r="78" spans="1:5" x14ac:dyDescent="0.25">
      <c r="A78" s="9">
        <v>76</v>
      </c>
      <c r="B78" s="9">
        <v>575</v>
      </c>
      <c r="C78" s="4" t="s">
        <v>45</v>
      </c>
      <c r="D78" s="4" t="s">
        <v>677</v>
      </c>
      <c r="E78" s="4" t="s">
        <v>151</v>
      </c>
    </row>
    <row r="79" spans="1:5" x14ac:dyDescent="0.25">
      <c r="A79" s="9">
        <v>77</v>
      </c>
      <c r="B79" s="9">
        <v>577</v>
      </c>
      <c r="C79" s="4" t="s">
        <v>45</v>
      </c>
      <c r="D79" s="4" t="s">
        <v>677</v>
      </c>
      <c r="E79" s="4" t="s">
        <v>680</v>
      </c>
    </row>
    <row r="80" spans="1:5" x14ac:dyDescent="0.25">
      <c r="A80" s="9">
        <v>78</v>
      </c>
      <c r="B80" s="9">
        <v>579</v>
      </c>
      <c r="C80" s="4" t="s">
        <v>45</v>
      </c>
      <c r="D80" s="4" t="s">
        <v>677</v>
      </c>
      <c r="E80" s="4" t="s">
        <v>681</v>
      </c>
    </row>
    <row r="81" spans="1:5" x14ac:dyDescent="0.25">
      <c r="A81" s="9">
        <v>79</v>
      </c>
      <c r="B81" s="9">
        <v>581</v>
      </c>
      <c r="C81" s="4" t="s">
        <v>45</v>
      </c>
      <c r="D81" s="4" t="s">
        <v>677</v>
      </c>
      <c r="E81" s="4" t="s">
        <v>682</v>
      </c>
    </row>
    <row r="82" spans="1:5" x14ac:dyDescent="0.25">
      <c r="A82" s="9">
        <v>80</v>
      </c>
      <c r="B82" s="9">
        <v>584</v>
      </c>
      <c r="C82" s="4" t="s">
        <v>45</v>
      </c>
      <c r="D82" s="4" t="s">
        <v>677</v>
      </c>
      <c r="E82" s="4" t="s">
        <v>683</v>
      </c>
    </row>
    <row r="83" spans="1:5" x14ac:dyDescent="0.25">
      <c r="A83" s="9">
        <v>81</v>
      </c>
      <c r="B83" s="9">
        <v>586</v>
      </c>
      <c r="C83" s="4" t="s">
        <v>45</v>
      </c>
      <c r="D83" s="4" t="s">
        <v>677</v>
      </c>
      <c r="E83" s="4" t="s">
        <v>684</v>
      </c>
    </row>
    <row r="84" spans="1:5" x14ac:dyDescent="0.25">
      <c r="A84" s="9">
        <v>82</v>
      </c>
      <c r="B84" s="9">
        <v>587</v>
      </c>
      <c r="C84" s="4" t="s">
        <v>45</v>
      </c>
      <c r="D84" s="4" t="s">
        <v>677</v>
      </c>
      <c r="E84" s="4" t="s">
        <v>750</v>
      </c>
    </row>
    <row r="85" spans="1:5" x14ac:dyDescent="0.25">
      <c r="A85" s="9">
        <v>83</v>
      </c>
      <c r="B85" s="9">
        <v>612</v>
      </c>
      <c r="C85" s="4" t="s">
        <v>45</v>
      </c>
      <c r="D85" s="4" t="s">
        <v>70</v>
      </c>
      <c r="E85" s="4" t="s">
        <v>690</v>
      </c>
    </row>
    <row r="86" spans="1:5" x14ac:dyDescent="0.25">
      <c r="A86" s="9">
        <v>84</v>
      </c>
      <c r="B86" s="9">
        <v>615</v>
      </c>
      <c r="C86" s="4" t="s">
        <v>45</v>
      </c>
      <c r="D86" s="4" t="s">
        <v>70</v>
      </c>
      <c r="E86" s="4" t="s">
        <v>685</v>
      </c>
    </row>
    <row r="87" spans="1:5" x14ac:dyDescent="0.25">
      <c r="A87" s="9">
        <v>85</v>
      </c>
      <c r="B87" s="9">
        <v>627</v>
      </c>
      <c r="C87" s="4" t="s">
        <v>45</v>
      </c>
      <c r="D87" s="4" t="s">
        <v>71</v>
      </c>
      <c r="E87" s="4" t="s">
        <v>751</v>
      </c>
    </row>
    <row r="88" spans="1:5" x14ac:dyDescent="0.25">
      <c r="A88" s="9">
        <v>86</v>
      </c>
      <c r="B88" s="9">
        <v>630</v>
      </c>
      <c r="C88" s="4" t="s">
        <v>45</v>
      </c>
      <c r="D88" s="4" t="s">
        <v>71</v>
      </c>
      <c r="E88" s="4" t="s">
        <v>752</v>
      </c>
    </row>
    <row r="89" spans="1:5" x14ac:dyDescent="0.25">
      <c r="A89" s="9">
        <v>87</v>
      </c>
      <c r="B89" s="9">
        <v>1295</v>
      </c>
      <c r="C89" s="4" t="s">
        <v>303</v>
      </c>
      <c r="D89" s="4" t="s">
        <v>686</v>
      </c>
      <c r="E89" s="4" t="s">
        <v>753</v>
      </c>
    </row>
    <row r="90" spans="1:5" x14ac:dyDescent="0.25">
      <c r="A90" s="9">
        <v>88</v>
      </c>
      <c r="B90" s="9">
        <v>1325</v>
      </c>
      <c r="C90" s="4" t="s">
        <v>303</v>
      </c>
      <c r="D90" s="4" t="s">
        <v>280</v>
      </c>
      <c r="E90" s="4" t="s">
        <v>754</v>
      </c>
    </row>
    <row r="91" spans="1:5" x14ac:dyDescent="0.25">
      <c r="A91" s="9">
        <v>89</v>
      </c>
      <c r="B91" s="9">
        <v>1346</v>
      </c>
      <c r="C91" s="4" t="s">
        <v>303</v>
      </c>
      <c r="D91" s="4" t="s">
        <v>281</v>
      </c>
      <c r="E91" s="4" t="s">
        <v>755</v>
      </c>
    </row>
    <row r="92" spans="1:5" x14ac:dyDescent="0.25">
      <c r="A92" s="9">
        <v>90</v>
      </c>
      <c r="B92" s="9">
        <v>1378</v>
      </c>
      <c r="C92" s="4" t="s">
        <v>303</v>
      </c>
      <c r="D92" s="4" t="s">
        <v>283</v>
      </c>
      <c r="E92" s="4" t="s">
        <v>756</v>
      </c>
    </row>
    <row r="93" spans="1:5" x14ac:dyDescent="0.25">
      <c r="A93" s="9">
        <v>91</v>
      </c>
      <c r="B93" s="9">
        <v>1398</v>
      </c>
      <c r="C93" s="4" t="s">
        <v>303</v>
      </c>
      <c r="D93" s="4" t="s">
        <v>284</v>
      </c>
      <c r="E93" s="4" t="s">
        <v>757</v>
      </c>
    </row>
    <row r="94" spans="1:5" x14ac:dyDescent="0.25">
      <c r="A94" s="9">
        <v>92</v>
      </c>
      <c r="B94" s="9">
        <v>1441</v>
      </c>
      <c r="C94" s="4" t="s">
        <v>303</v>
      </c>
      <c r="D94" s="4" t="s">
        <v>285</v>
      </c>
      <c r="E94" s="4" t="s">
        <v>758</v>
      </c>
    </row>
    <row r="95" spans="1:5" x14ac:dyDescent="0.25">
      <c r="A95" s="9">
        <v>93</v>
      </c>
      <c r="B95" s="9">
        <v>1466</v>
      </c>
      <c r="C95" s="4" t="s">
        <v>303</v>
      </c>
      <c r="D95" s="4" t="s">
        <v>287</v>
      </c>
      <c r="E95" s="4" t="s">
        <v>759</v>
      </c>
    </row>
    <row r="96" spans="1:5" x14ac:dyDescent="0.25">
      <c r="A96" s="9">
        <v>94</v>
      </c>
      <c r="B96" s="9">
        <v>1580</v>
      </c>
      <c r="C96" s="4" t="s">
        <v>46</v>
      </c>
      <c r="D96" s="4" t="s">
        <v>291</v>
      </c>
      <c r="E96" s="32" t="s">
        <v>760</v>
      </c>
    </row>
    <row r="97" spans="1:5" x14ac:dyDescent="0.25">
      <c r="A97" s="9">
        <v>95</v>
      </c>
      <c r="B97" s="9">
        <v>1580</v>
      </c>
      <c r="C97" s="4" t="s">
        <v>46</v>
      </c>
      <c r="D97" s="4" t="s">
        <v>291</v>
      </c>
      <c r="E97" s="32" t="s">
        <v>761</v>
      </c>
    </row>
    <row r="98" spans="1:5" x14ac:dyDescent="0.25">
      <c r="A98" s="9">
        <v>96</v>
      </c>
      <c r="B98" s="9">
        <v>1580</v>
      </c>
      <c r="C98" s="4" t="s">
        <v>46</v>
      </c>
      <c r="D98" s="4" t="s">
        <v>291</v>
      </c>
      <c r="E98" s="32" t="s">
        <v>762</v>
      </c>
    </row>
    <row r="99" spans="1:5" x14ac:dyDescent="0.25">
      <c r="A99" s="9">
        <v>97</v>
      </c>
      <c r="B99" s="9">
        <v>1599</v>
      </c>
      <c r="C99" s="4" t="s">
        <v>46</v>
      </c>
      <c r="D99" s="4" t="s">
        <v>292</v>
      </c>
      <c r="E99" s="32" t="s">
        <v>763</v>
      </c>
    </row>
    <row r="100" spans="1:5" x14ac:dyDescent="0.25">
      <c r="A100" s="9">
        <v>98</v>
      </c>
      <c r="B100" s="9">
        <v>1599</v>
      </c>
      <c r="C100" s="4" t="s">
        <v>46</v>
      </c>
      <c r="D100" s="4" t="s">
        <v>292</v>
      </c>
      <c r="E100" s="32" t="s">
        <v>764</v>
      </c>
    </row>
    <row r="101" spans="1:5" x14ac:dyDescent="0.25">
      <c r="A101" s="9">
        <v>99</v>
      </c>
      <c r="B101" s="9">
        <v>1616</v>
      </c>
      <c r="C101" s="4" t="s">
        <v>46</v>
      </c>
      <c r="D101" s="4" t="s">
        <v>293</v>
      </c>
      <c r="E101" s="32" t="s">
        <v>765</v>
      </c>
    </row>
    <row r="102" spans="1:5" x14ac:dyDescent="0.25">
      <c r="A102" s="9">
        <v>100</v>
      </c>
      <c r="B102" s="9">
        <v>1616</v>
      </c>
      <c r="C102" s="4" t="s">
        <v>46</v>
      </c>
      <c r="D102" s="4" t="s">
        <v>293</v>
      </c>
      <c r="E102" s="32" t="s">
        <v>766</v>
      </c>
    </row>
    <row r="103" spans="1:5" x14ac:dyDescent="0.25">
      <c r="A103" s="9">
        <v>101</v>
      </c>
      <c r="B103" s="9">
        <v>1630</v>
      </c>
      <c r="C103" s="4" t="s">
        <v>46</v>
      </c>
      <c r="D103" s="4" t="s">
        <v>294</v>
      </c>
      <c r="E103" s="32" t="s">
        <v>767</v>
      </c>
    </row>
    <row r="104" spans="1:5" x14ac:dyDescent="0.25">
      <c r="A104" s="9">
        <v>102</v>
      </c>
      <c r="B104" s="9">
        <v>1630</v>
      </c>
      <c r="C104" s="4" t="s">
        <v>46</v>
      </c>
      <c r="D104" s="4" t="s">
        <v>294</v>
      </c>
      <c r="E104" s="32" t="s">
        <v>768</v>
      </c>
    </row>
    <row r="105" spans="1:5" x14ac:dyDescent="0.25">
      <c r="A105" s="9">
        <v>103</v>
      </c>
      <c r="B105" s="9">
        <v>1630</v>
      </c>
      <c r="C105" s="4" t="s">
        <v>46</v>
      </c>
      <c r="D105" s="4" t="s">
        <v>294</v>
      </c>
      <c r="E105" s="32" t="s">
        <v>769</v>
      </c>
    </row>
    <row r="106" spans="1:5" x14ac:dyDescent="0.25">
      <c r="A106" s="9">
        <v>104</v>
      </c>
      <c r="B106" s="9">
        <v>1658</v>
      </c>
      <c r="C106" s="4" t="s">
        <v>46</v>
      </c>
      <c r="D106" s="4" t="s">
        <v>296</v>
      </c>
      <c r="E106" s="32" t="s">
        <v>770</v>
      </c>
    </row>
    <row r="107" spans="1:5" x14ac:dyDescent="0.25">
      <c r="A107" s="9">
        <v>105</v>
      </c>
      <c r="B107" s="9">
        <v>1658</v>
      </c>
      <c r="C107" s="4" t="s">
        <v>46</v>
      </c>
      <c r="D107" s="4" t="s">
        <v>296</v>
      </c>
      <c r="E107" s="32" t="s">
        <v>771</v>
      </c>
    </row>
    <row r="108" spans="1:5" x14ac:dyDescent="0.25">
      <c r="A108" s="9">
        <v>106</v>
      </c>
      <c r="B108" s="9">
        <v>1676</v>
      </c>
      <c r="C108" s="4" t="s">
        <v>46</v>
      </c>
      <c r="D108" s="4" t="s">
        <v>687</v>
      </c>
      <c r="E108" s="32" t="s">
        <v>772</v>
      </c>
    </row>
    <row r="109" spans="1:5" x14ac:dyDescent="0.25">
      <c r="A109" s="9">
        <v>107</v>
      </c>
      <c r="B109" s="9">
        <v>1676</v>
      </c>
      <c r="C109" s="4" t="s">
        <v>46</v>
      </c>
      <c r="D109" s="4" t="s">
        <v>687</v>
      </c>
      <c r="E109" s="32" t="s">
        <v>773</v>
      </c>
    </row>
    <row r="110" spans="1:5" x14ac:dyDescent="0.25">
      <c r="A110" s="9">
        <v>108</v>
      </c>
      <c r="B110" s="9">
        <v>1692</v>
      </c>
      <c r="C110" s="4" t="s">
        <v>46</v>
      </c>
      <c r="D110" s="4" t="s">
        <v>688</v>
      </c>
      <c r="E110" s="32" t="s">
        <v>774</v>
      </c>
    </row>
    <row r="111" spans="1:5" x14ac:dyDescent="0.25">
      <c r="A111" s="9">
        <v>109</v>
      </c>
      <c r="B111" s="9">
        <v>1692</v>
      </c>
      <c r="C111" s="4" t="s">
        <v>46</v>
      </c>
      <c r="D111" s="4" t="s">
        <v>688</v>
      </c>
      <c r="E111" s="32" t="s">
        <v>775</v>
      </c>
    </row>
    <row r="112" spans="1:5" x14ac:dyDescent="0.25">
      <c r="A112" s="9">
        <v>110</v>
      </c>
      <c r="B112" s="9">
        <v>1704</v>
      </c>
      <c r="C112" s="4" t="s">
        <v>46</v>
      </c>
      <c r="D112" s="4" t="s">
        <v>299</v>
      </c>
      <c r="E112" s="32" t="s">
        <v>776</v>
      </c>
    </row>
    <row r="113" spans="1:5" x14ac:dyDescent="0.25">
      <c r="A113" s="9">
        <v>111</v>
      </c>
      <c r="B113" s="9">
        <v>1704</v>
      </c>
      <c r="C113" s="4" t="s">
        <v>46</v>
      </c>
      <c r="D113" s="4" t="s">
        <v>299</v>
      </c>
      <c r="E113" s="32" t="s">
        <v>777</v>
      </c>
    </row>
    <row r="114" spans="1:5" x14ac:dyDescent="0.25">
      <c r="A114" s="9">
        <v>112</v>
      </c>
      <c r="B114" s="9">
        <v>1720</v>
      </c>
      <c r="C114" s="4" t="s">
        <v>46</v>
      </c>
      <c r="D114" s="4" t="s">
        <v>300</v>
      </c>
      <c r="E114" s="32" t="s">
        <v>778</v>
      </c>
    </row>
    <row r="115" spans="1:5" x14ac:dyDescent="0.25">
      <c r="A115" s="9">
        <v>113</v>
      </c>
      <c r="B115" s="9">
        <v>1720</v>
      </c>
      <c r="C115" s="4" t="s">
        <v>46</v>
      </c>
      <c r="D115" s="4" t="s">
        <v>300</v>
      </c>
      <c r="E115" s="4" t="s">
        <v>779</v>
      </c>
    </row>
    <row r="116" spans="1:5" x14ac:dyDescent="0.25">
      <c r="A116" s="9">
        <v>114</v>
      </c>
      <c r="B116" s="9">
        <v>2001</v>
      </c>
      <c r="C116" s="4" t="s">
        <v>801</v>
      </c>
      <c r="D116" s="4" t="s">
        <v>802</v>
      </c>
      <c r="E116" s="36" t="s">
        <v>905</v>
      </c>
    </row>
    <row r="117" spans="1:5" x14ac:dyDescent="0.25">
      <c r="A117" s="9">
        <v>115</v>
      </c>
      <c r="B117" s="9">
        <v>2002</v>
      </c>
      <c r="C117" s="4" t="s">
        <v>801</v>
      </c>
      <c r="D117" s="4" t="s">
        <v>802</v>
      </c>
      <c r="E117" s="36" t="s">
        <v>906</v>
      </c>
    </row>
    <row r="118" spans="1:5" x14ac:dyDescent="0.25">
      <c r="A118" s="9">
        <v>116</v>
      </c>
      <c r="B118" s="9">
        <v>2003</v>
      </c>
      <c r="C118" s="4" t="s">
        <v>801</v>
      </c>
      <c r="D118" s="4" t="s">
        <v>802</v>
      </c>
      <c r="E118" s="36" t="s">
        <v>907</v>
      </c>
    </row>
    <row r="119" spans="1:5" x14ac:dyDescent="0.25">
      <c r="A119" s="9">
        <v>117</v>
      </c>
      <c r="B119" s="9">
        <v>2004</v>
      </c>
      <c r="C119" s="4" t="s">
        <v>801</v>
      </c>
      <c r="D119" s="4" t="s">
        <v>802</v>
      </c>
      <c r="E119" s="36" t="s">
        <v>908</v>
      </c>
    </row>
    <row r="120" spans="1:5" x14ac:dyDescent="0.25">
      <c r="A120" s="9">
        <v>118</v>
      </c>
      <c r="B120" s="9">
        <v>2005</v>
      </c>
      <c r="C120" s="4" t="s">
        <v>801</v>
      </c>
      <c r="D120" s="4" t="s">
        <v>802</v>
      </c>
      <c r="E120" s="36" t="s">
        <v>909</v>
      </c>
    </row>
    <row r="121" spans="1:5" x14ac:dyDescent="0.25">
      <c r="A121" s="9">
        <v>119</v>
      </c>
      <c r="B121" s="9">
        <v>2006</v>
      </c>
      <c r="C121" s="4" t="s">
        <v>801</v>
      </c>
      <c r="D121" s="4" t="s">
        <v>802</v>
      </c>
      <c r="E121" s="36" t="s">
        <v>910</v>
      </c>
    </row>
    <row r="122" spans="1:5" x14ac:dyDescent="0.25">
      <c r="A122" s="9">
        <v>120</v>
      </c>
      <c r="B122" s="9">
        <v>2007</v>
      </c>
      <c r="C122" s="4" t="s">
        <v>801</v>
      </c>
      <c r="D122" s="4" t="s">
        <v>802</v>
      </c>
      <c r="E122" s="36" t="s">
        <v>911</v>
      </c>
    </row>
    <row r="123" spans="1:5" x14ac:dyDescent="0.25">
      <c r="A123" s="9">
        <v>121</v>
      </c>
      <c r="B123" s="9">
        <v>2008</v>
      </c>
      <c r="C123" s="4" t="s">
        <v>801</v>
      </c>
      <c r="D123" s="4" t="s">
        <v>803</v>
      </c>
      <c r="E123" s="36" t="s">
        <v>912</v>
      </c>
    </row>
    <row r="124" spans="1:5" x14ac:dyDescent="0.25">
      <c r="A124" s="9">
        <v>122</v>
      </c>
      <c r="B124" s="9">
        <v>2009</v>
      </c>
      <c r="C124" s="4" t="s">
        <v>801</v>
      </c>
      <c r="D124" s="4" t="s">
        <v>803</v>
      </c>
      <c r="E124" s="36" t="s">
        <v>913</v>
      </c>
    </row>
    <row r="125" spans="1:5" x14ac:dyDescent="0.25">
      <c r="A125" s="9">
        <v>123</v>
      </c>
      <c r="B125" s="9">
        <v>2010</v>
      </c>
      <c r="C125" s="4" t="s">
        <v>801</v>
      </c>
      <c r="D125" s="4" t="s">
        <v>803</v>
      </c>
      <c r="E125" s="36" t="s">
        <v>914</v>
      </c>
    </row>
    <row r="126" spans="1:5" x14ac:dyDescent="0.25">
      <c r="A126" s="9">
        <v>124</v>
      </c>
      <c r="B126" s="9">
        <v>2011</v>
      </c>
      <c r="C126" s="4" t="s">
        <v>801</v>
      </c>
      <c r="D126" s="4" t="s">
        <v>804</v>
      </c>
      <c r="E126" s="36" t="s">
        <v>915</v>
      </c>
    </row>
    <row r="127" spans="1:5" x14ac:dyDescent="0.25">
      <c r="A127" s="9">
        <v>125</v>
      </c>
      <c r="B127" s="9">
        <v>2012</v>
      </c>
      <c r="C127" s="4" t="s">
        <v>801</v>
      </c>
      <c r="D127" s="4" t="s">
        <v>804</v>
      </c>
      <c r="E127" s="36" t="s">
        <v>916</v>
      </c>
    </row>
    <row r="128" spans="1:5" x14ac:dyDescent="0.25">
      <c r="A128" s="9">
        <v>126</v>
      </c>
      <c r="B128" s="9">
        <v>2013</v>
      </c>
      <c r="C128" s="4" t="s">
        <v>801</v>
      </c>
      <c r="D128" s="4" t="s">
        <v>804</v>
      </c>
      <c r="E128" s="36" t="s">
        <v>917</v>
      </c>
    </row>
    <row r="129" spans="1:5" x14ac:dyDescent="0.25">
      <c r="A129" s="9">
        <v>127</v>
      </c>
      <c r="B129" s="9">
        <v>2014</v>
      </c>
      <c r="C129" s="4" t="s">
        <v>801</v>
      </c>
      <c r="D129" s="4" t="s">
        <v>804</v>
      </c>
      <c r="E129" s="36" t="s">
        <v>918</v>
      </c>
    </row>
    <row r="130" spans="1:5" x14ac:dyDescent="0.25">
      <c r="A130" s="9">
        <v>128</v>
      </c>
      <c r="B130" s="9">
        <v>2015</v>
      </c>
      <c r="C130" s="4" t="s">
        <v>801</v>
      </c>
      <c r="D130" s="4" t="s">
        <v>804</v>
      </c>
      <c r="E130" s="36" t="s">
        <v>919</v>
      </c>
    </row>
    <row r="131" spans="1:5" x14ac:dyDescent="0.25">
      <c r="A131" s="9">
        <v>129</v>
      </c>
      <c r="B131" s="9">
        <v>2016</v>
      </c>
      <c r="C131" s="4" t="s">
        <v>801</v>
      </c>
      <c r="D131" s="4" t="s">
        <v>804</v>
      </c>
      <c r="E131" s="36" t="s">
        <v>920</v>
      </c>
    </row>
    <row r="132" spans="1:5" x14ac:dyDescent="0.25">
      <c r="A132" s="9">
        <v>130</v>
      </c>
      <c r="B132" s="9">
        <v>2017</v>
      </c>
      <c r="C132" s="4" t="s">
        <v>801</v>
      </c>
      <c r="D132" s="4" t="s">
        <v>935</v>
      </c>
      <c r="E132" s="36" t="s">
        <v>921</v>
      </c>
    </row>
    <row r="133" spans="1:5" x14ac:dyDescent="0.25">
      <c r="A133" s="9">
        <v>131</v>
      </c>
      <c r="B133" s="9">
        <v>2018</v>
      </c>
      <c r="C133" s="4" t="s">
        <v>801</v>
      </c>
      <c r="D133" s="4" t="s">
        <v>935</v>
      </c>
      <c r="E133" s="36" t="s">
        <v>922</v>
      </c>
    </row>
    <row r="134" spans="1:5" x14ac:dyDescent="0.25">
      <c r="A134" s="9">
        <v>132</v>
      </c>
      <c r="B134" s="9">
        <v>2019</v>
      </c>
      <c r="C134" s="4" t="s">
        <v>801</v>
      </c>
      <c r="D134" s="4" t="s">
        <v>935</v>
      </c>
      <c r="E134" s="36" t="s">
        <v>923</v>
      </c>
    </row>
    <row r="135" spans="1:5" x14ac:dyDescent="0.25">
      <c r="A135" s="9">
        <v>133</v>
      </c>
      <c r="B135" s="9">
        <v>2020</v>
      </c>
      <c r="C135" s="4" t="s">
        <v>801</v>
      </c>
      <c r="D135" s="4" t="s">
        <v>935</v>
      </c>
      <c r="E135" s="36" t="s">
        <v>924</v>
      </c>
    </row>
    <row r="136" spans="1:5" x14ac:dyDescent="0.25">
      <c r="A136" s="9">
        <v>134</v>
      </c>
      <c r="B136" s="9">
        <v>2021</v>
      </c>
      <c r="C136" s="4" t="s">
        <v>801</v>
      </c>
      <c r="D136" s="4" t="s">
        <v>935</v>
      </c>
      <c r="E136" s="36" t="s">
        <v>925</v>
      </c>
    </row>
    <row r="137" spans="1:5" x14ac:dyDescent="0.25">
      <c r="A137" s="9">
        <v>135</v>
      </c>
      <c r="B137" s="9">
        <v>2022</v>
      </c>
      <c r="C137" s="4" t="s">
        <v>801</v>
      </c>
      <c r="D137" s="4" t="s">
        <v>935</v>
      </c>
      <c r="E137" s="36" t="s">
        <v>926</v>
      </c>
    </row>
    <row r="138" spans="1:5" x14ac:dyDescent="0.25">
      <c r="A138" s="9">
        <v>136</v>
      </c>
      <c r="B138" s="9">
        <v>2023</v>
      </c>
      <c r="C138" s="4" t="s">
        <v>801</v>
      </c>
      <c r="D138" s="4" t="s">
        <v>935</v>
      </c>
      <c r="E138" s="36" t="s">
        <v>927</v>
      </c>
    </row>
    <row r="139" spans="1:5" x14ac:dyDescent="0.25">
      <c r="A139" s="9">
        <v>137</v>
      </c>
      <c r="B139" s="9">
        <v>2024</v>
      </c>
      <c r="C139" s="4" t="s">
        <v>801</v>
      </c>
      <c r="D139" s="4" t="s">
        <v>935</v>
      </c>
      <c r="E139" s="36" t="s">
        <v>928</v>
      </c>
    </row>
    <row r="140" spans="1:5" x14ac:dyDescent="0.25">
      <c r="A140" s="9">
        <v>138</v>
      </c>
      <c r="B140" s="9">
        <v>2025</v>
      </c>
      <c r="C140" s="4" t="s">
        <v>801</v>
      </c>
      <c r="D140" s="4" t="s">
        <v>935</v>
      </c>
      <c r="E140" s="36" t="s">
        <v>929</v>
      </c>
    </row>
    <row r="141" spans="1:5" x14ac:dyDescent="0.25">
      <c r="A141" s="9">
        <v>139</v>
      </c>
      <c r="B141" s="9">
        <v>2026</v>
      </c>
      <c r="C141" s="4" t="s">
        <v>801</v>
      </c>
      <c r="D141" s="4" t="s">
        <v>935</v>
      </c>
      <c r="E141" s="36" t="s">
        <v>930</v>
      </c>
    </row>
    <row r="142" spans="1:5" x14ac:dyDescent="0.25">
      <c r="A142" s="9">
        <v>140</v>
      </c>
      <c r="B142" s="9">
        <v>2027</v>
      </c>
      <c r="C142" s="4" t="s">
        <v>801</v>
      </c>
      <c r="D142" s="4" t="s">
        <v>935</v>
      </c>
      <c r="E142" s="36" t="s">
        <v>931</v>
      </c>
    </row>
    <row r="143" spans="1:5" x14ac:dyDescent="0.25">
      <c r="A143" s="9">
        <v>141</v>
      </c>
      <c r="B143" s="9">
        <v>2028</v>
      </c>
      <c r="C143" s="4" t="s">
        <v>801</v>
      </c>
      <c r="D143" s="4" t="s">
        <v>935</v>
      </c>
      <c r="E143" s="36" t="s">
        <v>932</v>
      </c>
    </row>
    <row r="144" spans="1:5" x14ac:dyDescent="0.25">
      <c r="A144" s="9">
        <v>142</v>
      </c>
      <c r="B144" s="9">
        <v>2029</v>
      </c>
      <c r="C144" s="4" t="s">
        <v>801</v>
      </c>
      <c r="D144" s="4" t="s">
        <v>935</v>
      </c>
      <c r="E144" s="36" t="s">
        <v>933</v>
      </c>
    </row>
    <row r="145" spans="1:5" x14ac:dyDescent="0.25">
      <c r="A145" s="9">
        <v>143</v>
      </c>
      <c r="B145" s="9">
        <v>2030</v>
      </c>
      <c r="C145" s="4" t="s">
        <v>801</v>
      </c>
      <c r="D145" s="4" t="s">
        <v>935</v>
      </c>
      <c r="E145" s="36" t="s">
        <v>934</v>
      </c>
    </row>
  </sheetData>
  <mergeCells count="1">
    <mergeCell ref="A1:B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2"/>
  <sheetViews>
    <sheetView workbookViewId="0">
      <selection activeCell="C15" sqref="C15"/>
    </sheetView>
  </sheetViews>
  <sheetFormatPr defaultRowHeight="15" x14ac:dyDescent="0.25"/>
  <cols>
    <col min="1" max="1" width="6.28515625" style="4" bestFit="1" customWidth="1"/>
    <col min="2" max="2" width="9.85546875" style="4" bestFit="1" customWidth="1"/>
    <col min="3" max="3" width="18.7109375" style="4" bestFit="1" customWidth="1"/>
    <col min="4" max="4" width="112.5703125" style="4" bestFit="1" customWidth="1"/>
    <col min="5" max="6" width="49.85546875" style="4" customWidth="1"/>
    <col min="7" max="16384" width="9.140625" style="4"/>
  </cols>
  <sheetData>
    <row r="1" spans="1:4" ht="19.5" customHeight="1" x14ac:dyDescent="0.25">
      <c r="A1" s="145" t="s">
        <v>1208</v>
      </c>
      <c r="B1" s="145"/>
      <c r="C1" s="145"/>
    </row>
    <row r="2" spans="1:4" x14ac:dyDescent="0.25">
      <c r="A2" s="66" t="s">
        <v>402</v>
      </c>
      <c r="B2" s="66" t="s">
        <v>29</v>
      </c>
      <c r="C2" s="66" t="s">
        <v>1227</v>
      </c>
      <c r="D2" s="66" t="s">
        <v>1226</v>
      </c>
    </row>
    <row r="3" spans="1:4" x14ac:dyDescent="0.25">
      <c r="A3" s="67">
        <v>1</v>
      </c>
      <c r="B3" s="169">
        <v>42083</v>
      </c>
      <c r="C3" s="67" t="s">
        <v>800</v>
      </c>
      <c r="D3" s="67" t="s">
        <v>791</v>
      </c>
    </row>
    <row r="4" spans="1:4" x14ac:dyDescent="0.25">
      <c r="A4" s="67">
        <v>1</v>
      </c>
      <c r="B4" s="169">
        <v>42083</v>
      </c>
      <c r="C4" s="67" t="s">
        <v>800</v>
      </c>
      <c r="D4" s="67" t="s">
        <v>793</v>
      </c>
    </row>
    <row r="5" spans="1:4" x14ac:dyDescent="0.25">
      <c r="A5" s="67">
        <v>1</v>
      </c>
      <c r="B5" s="169">
        <v>42083</v>
      </c>
      <c r="C5" s="67" t="s">
        <v>800</v>
      </c>
      <c r="D5" s="67" t="s">
        <v>794</v>
      </c>
    </row>
    <row r="6" spans="1:4" x14ac:dyDescent="0.25">
      <c r="A6" s="67">
        <v>1</v>
      </c>
      <c r="B6" s="169">
        <v>42083</v>
      </c>
      <c r="C6" s="67" t="s">
        <v>800</v>
      </c>
      <c r="D6" s="67" t="s">
        <v>797</v>
      </c>
    </row>
    <row r="7" spans="1:4" x14ac:dyDescent="0.25">
      <c r="A7" s="67">
        <v>1</v>
      </c>
      <c r="B7" s="169">
        <v>42083</v>
      </c>
      <c r="C7" s="67" t="s">
        <v>800</v>
      </c>
      <c r="D7" s="67" t="s">
        <v>799</v>
      </c>
    </row>
    <row r="8" spans="1:4" x14ac:dyDescent="0.25">
      <c r="A8" s="67">
        <v>1</v>
      </c>
      <c r="B8" s="169">
        <v>42083</v>
      </c>
      <c r="C8" s="67" t="s">
        <v>1225</v>
      </c>
      <c r="D8" s="67" t="s">
        <v>798</v>
      </c>
    </row>
    <row r="9" spans="1:4" x14ac:dyDescent="0.25">
      <c r="A9" s="67">
        <v>1</v>
      </c>
      <c r="B9" s="169">
        <v>42083</v>
      </c>
      <c r="C9" s="67" t="s">
        <v>1225</v>
      </c>
      <c r="D9" s="67" t="s">
        <v>792</v>
      </c>
    </row>
    <row r="10" spans="1:4" x14ac:dyDescent="0.25">
      <c r="A10" s="67">
        <v>1</v>
      </c>
      <c r="B10" s="169">
        <v>42083</v>
      </c>
      <c r="C10" s="67" t="s">
        <v>1225</v>
      </c>
      <c r="D10" s="67" t="s">
        <v>795</v>
      </c>
    </row>
    <row r="11" spans="1:4" x14ac:dyDescent="0.25">
      <c r="A11" s="67">
        <v>1</v>
      </c>
      <c r="B11" s="169">
        <v>42083</v>
      </c>
      <c r="C11" s="67" t="s">
        <v>1225</v>
      </c>
      <c r="D11" s="67" t="s">
        <v>796</v>
      </c>
    </row>
    <row r="12" spans="1:4" x14ac:dyDescent="0.25">
      <c r="A12" s="66"/>
      <c r="B12" s="66"/>
      <c r="C12" s="66"/>
      <c r="D12" s="66"/>
    </row>
    <row r="13" spans="1:4" x14ac:dyDescent="0.25">
      <c r="A13" s="23">
        <v>2</v>
      </c>
      <c r="B13" s="170">
        <v>42110</v>
      </c>
      <c r="C13" s="67" t="s">
        <v>800</v>
      </c>
      <c r="D13" s="39" t="s">
        <v>1475</v>
      </c>
    </row>
    <row r="14" spans="1:4" x14ac:dyDescent="0.25">
      <c r="A14" s="23">
        <v>2</v>
      </c>
      <c r="B14" s="170">
        <v>42110</v>
      </c>
      <c r="C14" s="67" t="s">
        <v>800</v>
      </c>
      <c r="D14" s="39" t="s">
        <v>1476</v>
      </c>
    </row>
    <row r="15" spans="1:4" x14ac:dyDescent="0.25">
      <c r="A15" s="23">
        <v>2</v>
      </c>
      <c r="B15" s="170">
        <v>42110</v>
      </c>
      <c r="C15" s="67" t="s">
        <v>800</v>
      </c>
      <c r="D15" s="39" t="s">
        <v>1478</v>
      </c>
    </row>
    <row r="16" spans="1:4" x14ac:dyDescent="0.25">
      <c r="A16" s="23">
        <v>2</v>
      </c>
      <c r="B16" s="170">
        <v>42110</v>
      </c>
      <c r="C16" s="67" t="s">
        <v>800</v>
      </c>
      <c r="D16" s="39" t="s">
        <v>1481</v>
      </c>
    </row>
    <row r="17" spans="1:4" x14ac:dyDescent="0.25">
      <c r="A17" s="23">
        <v>2</v>
      </c>
      <c r="B17" s="170">
        <v>42110</v>
      </c>
      <c r="C17" s="67" t="s">
        <v>800</v>
      </c>
      <c r="D17" s="39" t="s">
        <v>1482</v>
      </c>
    </row>
    <row r="18" spans="1:4" x14ac:dyDescent="0.25">
      <c r="A18" s="23">
        <v>2</v>
      </c>
      <c r="B18" s="170">
        <v>42110</v>
      </c>
      <c r="C18" s="67" t="s">
        <v>800</v>
      </c>
      <c r="D18" s="39" t="s">
        <v>1483</v>
      </c>
    </row>
    <row r="19" spans="1:4" x14ac:dyDescent="0.25">
      <c r="A19" s="23">
        <v>2</v>
      </c>
      <c r="B19" s="170">
        <v>42110</v>
      </c>
      <c r="C19" s="67" t="s">
        <v>800</v>
      </c>
      <c r="D19" s="39" t="s">
        <v>1485</v>
      </c>
    </row>
    <row r="20" spans="1:4" x14ac:dyDescent="0.25">
      <c r="A20" s="23">
        <v>2</v>
      </c>
      <c r="B20" s="170">
        <v>42110</v>
      </c>
      <c r="C20" s="39" t="s">
        <v>1225</v>
      </c>
      <c r="D20" s="39" t="s">
        <v>1477</v>
      </c>
    </row>
    <row r="21" spans="1:4" x14ac:dyDescent="0.25">
      <c r="A21" s="23">
        <v>2</v>
      </c>
      <c r="B21" s="170">
        <v>42110</v>
      </c>
      <c r="C21" s="39" t="s">
        <v>1225</v>
      </c>
      <c r="D21" s="39" t="s">
        <v>1479</v>
      </c>
    </row>
    <row r="22" spans="1:4" x14ac:dyDescent="0.25">
      <c r="A22" s="23">
        <v>2</v>
      </c>
      <c r="B22" s="170">
        <v>42110</v>
      </c>
      <c r="C22" s="39" t="s">
        <v>1225</v>
      </c>
      <c r="D22" s="39" t="s">
        <v>1480</v>
      </c>
    </row>
    <row r="23" spans="1:4" x14ac:dyDescent="0.25">
      <c r="A23" s="23">
        <v>2</v>
      </c>
      <c r="B23" s="170">
        <v>42110</v>
      </c>
      <c r="C23" s="39" t="s">
        <v>1225</v>
      </c>
      <c r="D23" s="39" t="s">
        <v>1484</v>
      </c>
    </row>
    <row r="24" spans="1:4" x14ac:dyDescent="0.25">
      <c r="A24" s="23">
        <v>2</v>
      </c>
      <c r="B24" s="170">
        <v>42110</v>
      </c>
      <c r="C24" s="39" t="s">
        <v>1225</v>
      </c>
      <c r="D24" s="39" t="s">
        <v>1486</v>
      </c>
    </row>
    <row r="25" spans="1:4" x14ac:dyDescent="0.25">
      <c r="A25" s="23">
        <v>2</v>
      </c>
      <c r="B25" s="170">
        <v>42110</v>
      </c>
      <c r="C25" s="39" t="s">
        <v>1225</v>
      </c>
      <c r="D25" s="39" t="s">
        <v>1487</v>
      </c>
    </row>
    <row r="26" spans="1:4" x14ac:dyDescent="0.25">
      <c r="A26" s="23">
        <v>2</v>
      </c>
      <c r="B26" s="170">
        <v>42110</v>
      </c>
      <c r="C26" s="23" t="s">
        <v>1225</v>
      </c>
      <c r="D26" s="67" t="s">
        <v>1241</v>
      </c>
    </row>
    <row r="27" spans="1:4" x14ac:dyDescent="0.25">
      <c r="A27" s="23">
        <v>2</v>
      </c>
      <c r="B27" s="170">
        <v>42110</v>
      </c>
      <c r="C27" s="23" t="s">
        <v>1225</v>
      </c>
      <c r="D27" s="67" t="s">
        <v>1300</v>
      </c>
    </row>
    <row r="28" spans="1:4" x14ac:dyDescent="0.25">
      <c r="A28" s="23">
        <v>2</v>
      </c>
      <c r="B28" s="170">
        <v>42110</v>
      </c>
      <c r="C28" s="23" t="s">
        <v>1225</v>
      </c>
      <c r="D28" s="67" t="s">
        <v>1301</v>
      </c>
    </row>
    <row r="29" spans="1:4" x14ac:dyDescent="0.25">
      <c r="A29" s="23">
        <v>2</v>
      </c>
      <c r="B29" s="170">
        <v>42110</v>
      </c>
      <c r="C29" s="23" t="s">
        <v>1225</v>
      </c>
      <c r="D29" s="67" t="s">
        <v>1302</v>
      </c>
    </row>
    <row r="30" spans="1:4" x14ac:dyDescent="0.25">
      <c r="A30" s="23">
        <v>2</v>
      </c>
      <c r="B30" s="170">
        <v>42110</v>
      </c>
      <c r="C30" s="23" t="s">
        <v>1225</v>
      </c>
      <c r="D30" s="67" t="s">
        <v>1431</v>
      </c>
    </row>
    <row r="31" spans="1:4" x14ac:dyDescent="0.25">
      <c r="A31" s="23">
        <v>2</v>
      </c>
      <c r="B31" s="170">
        <v>42110</v>
      </c>
      <c r="C31" s="23" t="s">
        <v>1225</v>
      </c>
      <c r="D31" s="67" t="s">
        <v>1449</v>
      </c>
    </row>
    <row r="32" spans="1:4" x14ac:dyDescent="0.25">
      <c r="A32" s="23">
        <v>2</v>
      </c>
      <c r="B32" s="170">
        <v>42110</v>
      </c>
      <c r="C32" s="23" t="s">
        <v>1225</v>
      </c>
      <c r="D32" s="67" t="s">
        <v>1525</v>
      </c>
    </row>
  </sheetData>
  <mergeCells count="1">
    <mergeCell ref="A1:C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xSplit="2" ySplit="2" topLeftCell="C3" activePane="bottomRight" state="frozen"/>
      <selection pane="topRight" activeCell="B1" sqref="B1"/>
      <selection pane="bottomLeft" activeCell="A3" sqref="A3"/>
      <selection pane="bottomRight" activeCell="B5" sqref="B5"/>
    </sheetView>
  </sheetViews>
  <sheetFormatPr defaultRowHeight="15" x14ac:dyDescent="0.25"/>
  <cols>
    <col min="1" max="1" width="9.5703125" bestFit="1" customWidth="1"/>
    <col min="2" max="2" width="7.5703125" customWidth="1"/>
    <col min="3" max="3" width="84.5703125" customWidth="1"/>
    <col min="4" max="4" width="24.42578125" customWidth="1"/>
  </cols>
  <sheetData>
    <row r="1" spans="1:5" x14ac:dyDescent="0.25">
      <c r="C1" s="77" t="s">
        <v>1253</v>
      </c>
    </row>
    <row r="2" spans="1:5" x14ac:dyDescent="0.25">
      <c r="A2" s="79" t="s">
        <v>1447</v>
      </c>
      <c r="B2" s="79" t="s">
        <v>1035</v>
      </c>
      <c r="C2" s="79" t="s">
        <v>1255</v>
      </c>
      <c r="D2" s="79" t="s">
        <v>4</v>
      </c>
      <c r="E2" s="79">
        <f>SUM(E3:E15)</f>
        <v>33</v>
      </c>
    </row>
    <row r="3" spans="1:5" ht="25.5" x14ac:dyDescent="0.25">
      <c r="A3" s="39" t="s">
        <v>1448</v>
      </c>
      <c r="B3" s="91">
        <v>61</v>
      </c>
      <c r="C3" s="88" t="s">
        <v>1258</v>
      </c>
      <c r="D3" s="89" t="s">
        <v>1238</v>
      </c>
      <c r="E3" s="92"/>
    </row>
    <row r="4" spans="1:5" x14ac:dyDescent="0.25">
      <c r="A4" s="39" t="s">
        <v>1448</v>
      </c>
      <c r="B4" s="91">
        <v>65</v>
      </c>
      <c r="C4" s="90" t="s">
        <v>1239</v>
      </c>
      <c r="D4" s="89" t="s">
        <v>1240</v>
      </c>
      <c r="E4" s="92">
        <v>2</v>
      </c>
    </row>
    <row r="5" spans="1:5" x14ac:dyDescent="0.25">
      <c r="A5" s="39" t="s">
        <v>1448</v>
      </c>
      <c r="B5" s="91">
        <v>69</v>
      </c>
      <c r="C5" s="90" t="s">
        <v>1259</v>
      </c>
      <c r="D5" s="89" t="s">
        <v>1230</v>
      </c>
      <c r="E5" s="92">
        <v>3</v>
      </c>
    </row>
    <row r="6" spans="1:5" ht="25.5" x14ac:dyDescent="0.25">
      <c r="A6" s="39" t="s">
        <v>1448</v>
      </c>
      <c r="B6" s="91">
        <v>70</v>
      </c>
      <c r="C6" s="90" t="s">
        <v>1260</v>
      </c>
      <c r="D6" s="89" t="s">
        <v>1216</v>
      </c>
      <c r="E6" s="92">
        <v>4</v>
      </c>
    </row>
    <row r="7" spans="1:5" x14ac:dyDescent="0.25">
      <c r="A7" s="39" t="s">
        <v>1448</v>
      </c>
      <c r="B7" s="91">
        <v>73</v>
      </c>
      <c r="C7" s="90" t="s">
        <v>1237</v>
      </c>
      <c r="D7" s="89" t="s">
        <v>1235</v>
      </c>
      <c r="E7" s="92">
        <v>2</v>
      </c>
    </row>
    <row r="8" spans="1:5" x14ac:dyDescent="0.25">
      <c r="A8" s="39" t="s">
        <v>1448</v>
      </c>
      <c r="B8" s="91">
        <v>74</v>
      </c>
      <c r="C8" s="90" t="s">
        <v>1261</v>
      </c>
      <c r="D8" s="89" t="s">
        <v>1235</v>
      </c>
      <c r="E8" s="92">
        <v>2</v>
      </c>
    </row>
    <row r="9" spans="1:5" x14ac:dyDescent="0.25">
      <c r="A9" s="39" t="s">
        <v>1448</v>
      </c>
      <c r="B9" s="91">
        <v>76</v>
      </c>
      <c r="C9" s="91" t="s">
        <v>1262</v>
      </c>
      <c r="D9" s="89" t="s">
        <v>1216</v>
      </c>
      <c r="E9" s="91">
        <v>3</v>
      </c>
    </row>
    <row r="10" spans="1:5" x14ac:dyDescent="0.25">
      <c r="A10" s="39" t="s">
        <v>1448</v>
      </c>
      <c r="B10" s="91">
        <v>77</v>
      </c>
      <c r="C10" s="91" t="s">
        <v>1263</v>
      </c>
      <c r="D10" s="89" t="s">
        <v>1216</v>
      </c>
      <c r="E10" s="91">
        <v>3</v>
      </c>
    </row>
    <row r="11" spans="1:5" ht="39" x14ac:dyDescent="0.25">
      <c r="A11" s="39" t="s">
        <v>1448</v>
      </c>
      <c r="B11" s="91">
        <v>82</v>
      </c>
      <c r="C11" s="91" t="s">
        <v>1264</v>
      </c>
      <c r="D11" s="110" t="s">
        <v>1124</v>
      </c>
      <c r="E11" s="91">
        <v>4</v>
      </c>
    </row>
    <row r="12" spans="1:5" x14ac:dyDescent="0.25">
      <c r="A12" s="39" t="s">
        <v>1448</v>
      </c>
      <c r="B12" s="91">
        <v>92</v>
      </c>
      <c r="C12" s="91" t="s">
        <v>1265</v>
      </c>
      <c r="D12" s="110" t="s">
        <v>1136</v>
      </c>
      <c r="E12" s="91">
        <v>3</v>
      </c>
    </row>
    <row r="13" spans="1:5" x14ac:dyDescent="0.25">
      <c r="A13" s="39" t="s">
        <v>1448</v>
      </c>
      <c r="B13" s="91">
        <v>134</v>
      </c>
      <c r="C13" s="91" t="s">
        <v>1266</v>
      </c>
      <c r="D13" s="110" t="s">
        <v>1257</v>
      </c>
      <c r="E13" s="91">
        <v>2</v>
      </c>
    </row>
    <row r="14" spans="1:5" x14ac:dyDescent="0.25">
      <c r="A14" s="39" t="s">
        <v>1448</v>
      </c>
      <c r="B14" s="91">
        <v>145</v>
      </c>
      <c r="C14" s="91" t="s">
        <v>1267</v>
      </c>
      <c r="D14" s="110" t="s">
        <v>1256</v>
      </c>
      <c r="E14" s="91">
        <v>4</v>
      </c>
    </row>
    <row r="15" spans="1:5" x14ac:dyDescent="0.25">
      <c r="A15" s="39" t="s">
        <v>1448</v>
      </c>
      <c r="B15" s="91">
        <v>154</v>
      </c>
      <c r="C15" s="91" t="s">
        <v>1305</v>
      </c>
      <c r="D15" s="110" t="s">
        <v>1304</v>
      </c>
      <c r="E15" s="91">
        <v>1</v>
      </c>
    </row>
    <row r="16" spans="1:5" x14ac:dyDescent="0.25">
      <c r="A16" s="39" t="s">
        <v>1448</v>
      </c>
      <c r="B16" s="91"/>
      <c r="C16" s="91" t="s">
        <v>1334</v>
      </c>
      <c r="D16" s="110" t="s">
        <v>1415</v>
      </c>
      <c r="E16" s="91">
        <v>0.5</v>
      </c>
    </row>
    <row r="17" spans="1:5" x14ac:dyDescent="0.25">
      <c r="A17" s="39" t="s">
        <v>1448</v>
      </c>
      <c r="B17" s="91"/>
      <c r="C17" s="91" t="s">
        <v>1414</v>
      </c>
      <c r="D17" s="110" t="s">
        <v>1416</v>
      </c>
      <c r="E17" s="91">
        <v>1</v>
      </c>
    </row>
    <row r="18" spans="1:5" x14ac:dyDescent="0.25">
      <c r="A18" s="39" t="s">
        <v>1448</v>
      </c>
      <c r="B18" s="91">
        <v>2084</v>
      </c>
      <c r="C18" s="91" t="s">
        <v>885</v>
      </c>
      <c r="D18" s="110" t="s">
        <v>1446</v>
      </c>
      <c r="E18" s="91"/>
    </row>
    <row r="19" spans="1:5" x14ac:dyDescent="0.25">
      <c r="A19" s="39" t="s">
        <v>1448</v>
      </c>
      <c r="B19" s="91">
        <v>2089</v>
      </c>
      <c r="C19" s="91" t="s">
        <v>890</v>
      </c>
      <c r="D19" s="110" t="s">
        <v>1446</v>
      </c>
      <c r="E19" s="91"/>
    </row>
    <row r="20" spans="1:5" x14ac:dyDescent="0.25">
      <c r="A20" s="39"/>
      <c r="B20" s="91"/>
      <c r="C20" s="91"/>
      <c r="D20" s="110"/>
      <c r="E20" s="91"/>
    </row>
    <row r="21" spans="1:5" x14ac:dyDescent="0.25">
      <c r="A21" s="39"/>
      <c r="B21" s="91"/>
      <c r="C21" s="91"/>
      <c r="D21" s="110"/>
      <c r="E21" s="91"/>
    </row>
    <row r="22" spans="1:5" x14ac:dyDescent="0.25">
      <c r="A22" s="39"/>
      <c r="B22" s="39"/>
      <c r="C22" s="39"/>
      <c r="D22" s="39"/>
      <c r="E22" s="39"/>
    </row>
    <row r="23" spans="1:5" x14ac:dyDescent="0.25">
      <c r="A23" s="39"/>
      <c r="B23" s="39"/>
      <c r="C23" s="39"/>
      <c r="D23" s="39"/>
      <c r="E23" s="39"/>
    </row>
    <row r="24" spans="1:5" x14ac:dyDescent="0.25">
      <c r="A24" s="39"/>
      <c r="B24" s="39"/>
      <c r="C24" s="39"/>
      <c r="D24" s="39"/>
      <c r="E24" s="3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pane xSplit="1" ySplit="2" topLeftCell="B15" activePane="bottomRight" state="frozen"/>
      <selection pane="topRight" activeCell="B1" sqref="B1"/>
      <selection pane="bottomLeft" activeCell="A3" sqref="A3"/>
      <selection pane="bottomRight" activeCell="B28" sqref="B28"/>
    </sheetView>
  </sheetViews>
  <sheetFormatPr defaultRowHeight="15" x14ac:dyDescent="0.25"/>
  <cols>
    <col min="1" max="1" width="4.5703125" customWidth="1"/>
    <col min="2" max="2" width="66" bestFit="1" customWidth="1"/>
    <col min="3" max="3" width="16.28515625" bestFit="1" customWidth="1"/>
    <col min="4" max="4" width="19.140625" bestFit="1" customWidth="1"/>
  </cols>
  <sheetData>
    <row r="1" spans="1:3" x14ac:dyDescent="0.25">
      <c r="A1" s="155" t="s">
        <v>1284</v>
      </c>
      <c r="B1" s="156"/>
      <c r="C1" s="157"/>
    </row>
    <row r="2" spans="1:3" x14ac:dyDescent="0.25">
      <c r="A2" s="101" t="s">
        <v>1035</v>
      </c>
      <c r="B2" s="101" t="s">
        <v>1226</v>
      </c>
      <c r="C2" s="101" t="s">
        <v>331</v>
      </c>
    </row>
    <row r="3" spans="1:3" x14ac:dyDescent="0.25">
      <c r="A3" s="39">
        <v>1</v>
      </c>
      <c r="B3" s="39" t="s">
        <v>1283</v>
      </c>
      <c r="C3" s="39" t="s">
        <v>1295</v>
      </c>
    </row>
    <row r="4" spans="1:3" x14ac:dyDescent="0.25">
      <c r="A4" s="39">
        <v>2</v>
      </c>
      <c r="B4" s="39" t="s">
        <v>1276</v>
      </c>
      <c r="C4" s="39" t="s">
        <v>1295</v>
      </c>
    </row>
    <row r="5" spans="1:3" x14ac:dyDescent="0.25">
      <c r="A5" s="39">
        <v>3</v>
      </c>
      <c r="B5" s="39" t="s">
        <v>1277</v>
      </c>
      <c r="C5" s="39" t="s">
        <v>1295</v>
      </c>
    </row>
    <row r="6" spans="1:3" x14ac:dyDescent="0.25">
      <c r="A6" s="39">
        <v>4</v>
      </c>
      <c r="B6" s="39" t="s">
        <v>1278</v>
      </c>
      <c r="C6" s="39" t="s">
        <v>1295</v>
      </c>
    </row>
    <row r="7" spans="1:3" x14ac:dyDescent="0.25">
      <c r="A7" s="39">
        <v>5</v>
      </c>
      <c r="B7" s="39" t="s">
        <v>1279</v>
      </c>
      <c r="C7" s="39" t="s">
        <v>1295</v>
      </c>
    </row>
    <row r="8" spans="1:3" x14ac:dyDescent="0.25">
      <c r="A8" s="39">
        <v>6</v>
      </c>
      <c r="B8" s="39" t="s">
        <v>1280</v>
      </c>
      <c r="C8" s="39" t="s">
        <v>1295</v>
      </c>
    </row>
    <row r="9" spans="1:3" x14ac:dyDescent="0.25">
      <c r="A9" s="39">
        <v>7</v>
      </c>
      <c r="B9" s="39" t="s">
        <v>1281</v>
      </c>
      <c r="C9" s="39" t="s">
        <v>1295</v>
      </c>
    </row>
    <row r="10" spans="1:3" x14ac:dyDescent="0.25">
      <c r="A10" s="39">
        <v>8</v>
      </c>
      <c r="B10" s="39" t="s">
        <v>1282</v>
      </c>
      <c r="C10" s="39" t="s">
        <v>1295</v>
      </c>
    </row>
    <row r="11" spans="1:3" x14ac:dyDescent="0.25">
      <c r="A11" s="39">
        <v>9</v>
      </c>
      <c r="B11" s="39" t="s">
        <v>1286</v>
      </c>
      <c r="C11" s="39" t="s">
        <v>1295</v>
      </c>
    </row>
    <row r="12" spans="1:3" x14ac:dyDescent="0.25">
      <c r="A12" s="39">
        <v>10</v>
      </c>
      <c r="B12" s="39" t="s">
        <v>1287</v>
      </c>
      <c r="C12" s="39" t="s">
        <v>1295</v>
      </c>
    </row>
    <row r="13" spans="1:3" x14ac:dyDescent="0.25">
      <c r="A13" s="39">
        <v>11</v>
      </c>
      <c r="B13" s="39" t="s">
        <v>1288</v>
      </c>
      <c r="C13" s="39" t="s">
        <v>1295</v>
      </c>
    </row>
    <row r="14" spans="1:3" x14ac:dyDescent="0.25">
      <c r="A14" s="39">
        <v>12</v>
      </c>
      <c r="B14" s="39" t="s">
        <v>1289</v>
      </c>
      <c r="C14" s="39" t="s">
        <v>1295</v>
      </c>
    </row>
    <row r="15" spans="1:3" x14ac:dyDescent="0.25">
      <c r="A15" s="39">
        <v>13</v>
      </c>
      <c r="B15" s="39" t="s">
        <v>1303</v>
      </c>
      <c r="C15" s="39" t="s">
        <v>1295</v>
      </c>
    </row>
    <row r="16" spans="1:3" x14ac:dyDescent="0.25">
      <c r="A16" s="39">
        <v>14</v>
      </c>
      <c r="B16" s="39" t="s">
        <v>1290</v>
      </c>
      <c r="C16" s="39" t="s">
        <v>1295</v>
      </c>
    </row>
    <row r="17" spans="1:3" x14ac:dyDescent="0.25">
      <c r="A17" s="39">
        <v>15</v>
      </c>
      <c r="B17" s="39" t="s">
        <v>1291</v>
      </c>
      <c r="C17" s="39" t="s">
        <v>1295</v>
      </c>
    </row>
    <row r="18" spans="1:3" x14ac:dyDescent="0.25">
      <c r="A18" s="39">
        <v>16</v>
      </c>
      <c r="B18" s="39" t="s">
        <v>1292</v>
      </c>
      <c r="C18" s="39" t="s">
        <v>1285</v>
      </c>
    </row>
    <row r="19" spans="1:3" x14ac:dyDescent="0.25">
      <c r="A19" s="39">
        <v>17</v>
      </c>
      <c r="B19" s="39" t="s">
        <v>1293</v>
      </c>
      <c r="C19" s="39" t="s">
        <v>1295</v>
      </c>
    </row>
    <row r="20" spans="1:3" x14ac:dyDescent="0.25">
      <c r="A20" s="39">
        <v>18</v>
      </c>
      <c r="B20" s="39" t="s">
        <v>1294</v>
      </c>
      <c r="C20" s="39" t="s">
        <v>1295</v>
      </c>
    </row>
    <row r="21" spans="1:3" x14ac:dyDescent="0.25">
      <c r="A21" s="39">
        <v>19</v>
      </c>
      <c r="B21" s="39" t="s">
        <v>1296</v>
      </c>
      <c r="C21" s="39" t="s">
        <v>1295</v>
      </c>
    </row>
    <row r="22" spans="1:3" x14ac:dyDescent="0.25">
      <c r="A22" s="39">
        <v>20</v>
      </c>
      <c r="B22" s="39" t="s">
        <v>1297</v>
      </c>
      <c r="C22" s="39" t="s">
        <v>1295</v>
      </c>
    </row>
    <row r="23" spans="1:3" x14ac:dyDescent="0.25">
      <c r="A23" s="39">
        <v>21</v>
      </c>
      <c r="B23" s="39" t="s">
        <v>1298</v>
      </c>
      <c r="C23" s="39" t="s">
        <v>1295</v>
      </c>
    </row>
    <row r="24" spans="1:3" x14ac:dyDescent="0.25">
      <c r="A24" s="93">
        <v>22</v>
      </c>
      <c r="B24" s="93" t="s">
        <v>1306</v>
      </c>
      <c r="C24" s="39" t="s">
        <v>1307</v>
      </c>
    </row>
    <row r="25" spans="1:3" x14ac:dyDescent="0.25">
      <c r="A25" s="39">
        <v>23</v>
      </c>
      <c r="B25" s="39" t="s">
        <v>1308</v>
      </c>
      <c r="C25" s="39"/>
    </row>
    <row r="26" spans="1:3" x14ac:dyDescent="0.25">
      <c r="A26" s="93">
        <v>24</v>
      </c>
      <c r="B26" s="93" t="s">
        <v>1309</v>
      </c>
      <c r="C26" s="39"/>
    </row>
    <row r="27" spans="1:3" x14ac:dyDescent="0.25">
      <c r="A27" s="39">
        <v>25</v>
      </c>
      <c r="B27" s="93" t="s">
        <v>1310</v>
      </c>
      <c r="C27" s="39"/>
    </row>
    <row r="28" spans="1:3" x14ac:dyDescent="0.25">
      <c r="A28" s="93">
        <v>26</v>
      </c>
      <c r="B28" s="93" t="s">
        <v>1311</v>
      </c>
      <c r="C28" s="39"/>
    </row>
    <row r="29" spans="1:3" x14ac:dyDescent="0.25">
      <c r="A29" s="39">
        <v>27</v>
      </c>
      <c r="B29" s="93" t="s">
        <v>1312</v>
      </c>
      <c r="C29" s="39"/>
    </row>
    <row r="30" spans="1:3" x14ac:dyDescent="0.25">
      <c r="A30" s="93">
        <v>28</v>
      </c>
      <c r="B30" s="39" t="s">
        <v>1313</v>
      </c>
      <c r="C30" s="39"/>
    </row>
    <row r="31" spans="1:3" x14ac:dyDescent="0.25">
      <c r="A31" s="39">
        <v>29</v>
      </c>
      <c r="B31" s="39" t="s">
        <v>1314</v>
      </c>
      <c r="C31" s="39"/>
    </row>
    <row r="32" spans="1:3" x14ac:dyDescent="0.25">
      <c r="A32" s="93">
        <v>30</v>
      </c>
      <c r="B32" s="39" t="s">
        <v>1471</v>
      </c>
      <c r="C32" s="39"/>
    </row>
    <row r="33" spans="1:3" x14ac:dyDescent="0.25">
      <c r="A33" s="39">
        <v>31</v>
      </c>
      <c r="B33" s="94" t="s">
        <v>1468</v>
      </c>
      <c r="C33" s="39"/>
    </row>
    <row r="34" spans="1:3" x14ac:dyDescent="0.25">
      <c r="A34" s="93">
        <v>32</v>
      </c>
      <c r="B34" s="94" t="s">
        <v>1469</v>
      </c>
      <c r="C34" s="39"/>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5" sqref="B5"/>
    </sheetView>
  </sheetViews>
  <sheetFormatPr defaultRowHeight="15" x14ac:dyDescent="0.25"/>
  <cols>
    <col min="2" max="2" width="35.85546875" customWidth="1"/>
  </cols>
  <sheetData>
    <row r="1" spans="1:2" x14ac:dyDescent="0.25">
      <c r="A1" s="96" t="s">
        <v>1210</v>
      </c>
      <c r="B1" s="96" t="s">
        <v>1211</v>
      </c>
    </row>
    <row r="2" spans="1:2" x14ac:dyDescent="0.25">
      <c r="A2" s="62" t="s">
        <v>1460</v>
      </c>
      <c r="B2" s="62" t="s">
        <v>1456</v>
      </c>
    </row>
    <row r="3" spans="1:2" x14ac:dyDescent="0.25">
      <c r="A3" s="62" t="s">
        <v>1459</v>
      </c>
      <c r="B3" s="62" t="s">
        <v>1457</v>
      </c>
    </row>
    <row r="4" spans="1:2" x14ac:dyDescent="0.25">
      <c r="A4" s="62" t="s">
        <v>1458</v>
      </c>
      <c r="B4" s="62" t="s">
        <v>1531</v>
      </c>
    </row>
    <row r="5" spans="1:2" x14ac:dyDescent="0.25">
      <c r="A5" s="64" t="s">
        <v>1503</v>
      </c>
      <c r="B5" s="62" t="s">
        <v>1502</v>
      </c>
    </row>
    <row r="6" spans="1:2" x14ac:dyDescent="0.25">
      <c r="A6" s="64" t="s">
        <v>1197</v>
      </c>
      <c r="B6" s="62" t="s">
        <v>1196</v>
      </c>
    </row>
    <row r="7" spans="1:2" x14ac:dyDescent="0.25">
      <c r="A7" s="64" t="s">
        <v>1199</v>
      </c>
      <c r="B7" s="62" t="s">
        <v>1198</v>
      </c>
    </row>
    <row r="8" spans="1:2" x14ac:dyDescent="0.25">
      <c r="A8" s="64" t="s">
        <v>1200</v>
      </c>
      <c r="B8" s="62" t="s">
        <v>1423</v>
      </c>
    </row>
    <row r="9" spans="1:2" x14ac:dyDescent="0.25">
      <c r="A9" s="64" t="s">
        <v>1201</v>
      </c>
      <c r="B9" s="62" t="s">
        <v>1425</v>
      </c>
    </row>
    <row r="10" spans="1:2" x14ac:dyDescent="0.25">
      <c r="A10" s="64" t="s">
        <v>1202</v>
      </c>
      <c r="B10" s="62" t="s">
        <v>1428</v>
      </c>
    </row>
    <row r="11" spans="1:2" x14ac:dyDescent="0.25">
      <c r="A11" s="64" t="s">
        <v>1204</v>
      </c>
      <c r="B11" s="62" t="s">
        <v>1203</v>
      </c>
    </row>
    <row r="12" spans="1:2" x14ac:dyDescent="0.25">
      <c r="A12" s="64" t="s">
        <v>1205</v>
      </c>
      <c r="B12" s="62" t="s">
        <v>1048</v>
      </c>
    </row>
    <row r="13" spans="1:2" x14ac:dyDescent="0.25">
      <c r="A13" s="64" t="s">
        <v>1207</v>
      </c>
      <c r="B13" s="62" t="s">
        <v>1206</v>
      </c>
    </row>
    <row r="14" spans="1:2" x14ac:dyDescent="0.25">
      <c r="A14" s="64" t="s">
        <v>1209</v>
      </c>
      <c r="B14" s="62" t="s">
        <v>1208</v>
      </c>
    </row>
    <row r="15" spans="1:2" x14ac:dyDescent="0.25">
      <c r="A15" s="64" t="s">
        <v>1254</v>
      </c>
      <c r="B15" s="62" t="s">
        <v>1253</v>
      </c>
    </row>
    <row r="16" spans="1:2" x14ac:dyDescent="0.25">
      <c r="A16" s="64" t="s">
        <v>1299</v>
      </c>
      <c r="B16" s="62" t="s">
        <v>1284</v>
      </c>
    </row>
  </sheetData>
  <hyperlinks>
    <hyperlink ref="B4" location="'01c'!A1" display="Phase Plan"/>
    <hyperlink ref="B6" location="'02'!A1" display="Training Sessions"/>
    <hyperlink ref="B7" location="'03'!A1" display="Training Attendees"/>
    <hyperlink ref="B8" location="'04'!A1" display="Pivot"/>
    <hyperlink ref="B9" location="'05'!A1" display="Topics Covered"/>
    <hyperlink ref="B10" location="'06'!A1" display="Scenarios-Trng"/>
    <hyperlink ref="B11" location="'07'!A1" display="Objectives"/>
    <hyperlink ref="B12" location="'08'!A1" display="MasterTable"/>
    <hyperlink ref="B13" location="'09'!A1" display="Lab Work"/>
    <hyperlink ref="B14" location="'10'!A1" display="Lessons Learned"/>
    <hyperlink ref="A6" location="'02'!A1" display="Training Sessions"/>
    <hyperlink ref="A7" location="'03'!A1" display="Training Attendees"/>
    <hyperlink ref="A8" location="'04'!A1" display="Pivot"/>
    <hyperlink ref="A9" location="'05'!A1" display="Topics Covered"/>
    <hyperlink ref="A10" location="'06'!A1" display="Scenarios-Trng"/>
    <hyperlink ref="A11" location="'07'!A1" display="Objectives"/>
    <hyperlink ref="A12" location="'08'!A1" display="MasterTable"/>
    <hyperlink ref="A13" location="'09'!A1" display="Lab Work"/>
    <hyperlink ref="A14" location="'10'!A1" display="Lessons Learned"/>
    <hyperlink ref="B15" location="'11'!A1" display="Customization Efforts"/>
    <hyperlink ref="A15" location="'11'!A1" display="Customization Efforts"/>
    <hyperlink ref="B16" location="'12'!A1" display="Parking Lot"/>
    <hyperlink ref="A16" location="'12'!A1" display="Parking Lot"/>
    <hyperlink ref="B3" location="'01b'!A1" display="Phase Deliverables"/>
    <hyperlink ref="B2" location="'01a'!A1" display="Training Agenda"/>
    <hyperlink ref="A4" location="'01c'!A1" display="Phase Plan"/>
    <hyperlink ref="A3" location="'01b'!A1" display="Phase Deliverables"/>
    <hyperlink ref="A2" location="'01a'!A1" display="Training Agenda"/>
    <hyperlink ref="B5" location="'01d'!A1" display="WBS Dictionary"/>
    <hyperlink ref="A5" location="'01d'!A1" display="WBS Dictionar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3"/>
  <sheetViews>
    <sheetView workbookViewId="0">
      <pane ySplit="2" topLeftCell="A5" activePane="bottomLeft" state="frozen"/>
      <selection pane="bottomLeft" activeCell="B22" sqref="B22"/>
    </sheetView>
  </sheetViews>
  <sheetFormatPr defaultRowHeight="15" x14ac:dyDescent="0.25"/>
  <cols>
    <col min="1" max="1" width="13" style="141" customWidth="1"/>
    <col min="2" max="2" width="73.42578125" style="1" customWidth="1"/>
    <col min="3" max="3" width="23.5703125" style="3" bestFit="1" customWidth="1"/>
    <col min="4" max="4" width="13.28515625" style="6" customWidth="1"/>
    <col min="5" max="7" width="14.85546875" style="6" customWidth="1"/>
    <col min="8" max="16384" width="9.140625" style="1"/>
  </cols>
  <sheetData>
    <row r="1" spans="1:7" x14ac:dyDescent="0.25">
      <c r="A1" s="144" t="s">
        <v>1217</v>
      </c>
      <c r="B1" s="144"/>
      <c r="C1" s="144"/>
    </row>
    <row r="2" spans="1:7" x14ac:dyDescent="0.25">
      <c r="A2" s="141" t="s">
        <v>402</v>
      </c>
      <c r="B2" s="3" t="s">
        <v>1332</v>
      </c>
      <c r="C2" s="3" t="s">
        <v>331</v>
      </c>
    </row>
    <row r="3" spans="1:7" x14ac:dyDescent="0.25">
      <c r="A3" s="45">
        <v>1</v>
      </c>
      <c r="B3" t="s">
        <v>1315</v>
      </c>
      <c r="C3" s="109" t="s">
        <v>1329</v>
      </c>
      <c r="D3" s="108"/>
      <c r="E3"/>
    </row>
    <row r="4" spans="1:7" x14ac:dyDescent="0.25">
      <c r="A4" s="45">
        <v>1</v>
      </c>
      <c r="B4" t="s">
        <v>1316</v>
      </c>
      <c r="C4" s="109" t="s">
        <v>1329</v>
      </c>
      <c r="D4" s="108"/>
      <c r="E4"/>
    </row>
    <row r="5" spans="1:7" x14ac:dyDescent="0.25">
      <c r="A5" s="45">
        <v>1</v>
      </c>
      <c r="B5" t="s">
        <v>1317</v>
      </c>
      <c r="C5" s="109" t="s">
        <v>1329</v>
      </c>
      <c r="D5" s="108"/>
      <c r="E5"/>
    </row>
    <row r="6" spans="1:7" x14ac:dyDescent="0.25">
      <c r="A6" s="45">
        <v>1</v>
      </c>
      <c r="B6" t="s">
        <v>1333</v>
      </c>
      <c r="C6" s="109" t="s">
        <v>1329</v>
      </c>
      <c r="D6" s="108"/>
      <c r="E6"/>
      <c r="F6" s="35"/>
      <c r="G6" s="35"/>
    </row>
    <row r="7" spans="1:7" x14ac:dyDescent="0.25">
      <c r="A7" s="45" t="s">
        <v>1330</v>
      </c>
      <c r="B7" t="s">
        <v>1318</v>
      </c>
      <c r="C7" s="109"/>
      <c r="D7" s="108"/>
      <c r="E7"/>
      <c r="F7" s="35"/>
      <c r="G7" s="35"/>
    </row>
    <row r="8" spans="1:7" x14ac:dyDescent="0.25">
      <c r="A8" s="45" t="s">
        <v>1330</v>
      </c>
      <c r="B8" t="s">
        <v>1319</v>
      </c>
      <c r="C8" s="109"/>
      <c r="D8" s="108"/>
      <c r="E8"/>
    </row>
    <row r="9" spans="1:7" x14ac:dyDescent="0.25">
      <c r="A9" s="45" t="s">
        <v>1330</v>
      </c>
      <c r="B9" t="s">
        <v>1320</v>
      </c>
      <c r="C9" s="109"/>
      <c r="D9" s="108"/>
      <c r="E9"/>
    </row>
    <row r="10" spans="1:7" x14ac:dyDescent="0.25">
      <c r="A10" s="45" t="s">
        <v>1330</v>
      </c>
      <c r="B10" t="s">
        <v>1321</v>
      </c>
      <c r="C10" s="109"/>
      <c r="D10" s="108"/>
      <c r="E10"/>
    </row>
    <row r="11" spans="1:7" x14ac:dyDescent="0.25">
      <c r="A11" s="45" t="s">
        <v>1330</v>
      </c>
      <c r="B11" t="s">
        <v>1322</v>
      </c>
      <c r="C11" s="109"/>
      <c r="D11" s="108"/>
      <c r="E11"/>
    </row>
    <row r="12" spans="1:7" x14ac:dyDescent="0.25">
      <c r="A12" s="45" t="s">
        <v>1330</v>
      </c>
      <c r="B12" t="s">
        <v>1323</v>
      </c>
      <c r="C12" s="109"/>
      <c r="D12" s="108"/>
      <c r="E12"/>
    </row>
    <row r="13" spans="1:7" x14ac:dyDescent="0.25">
      <c r="A13" s="45" t="s">
        <v>1330</v>
      </c>
      <c r="B13" t="s">
        <v>1324</v>
      </c>
      <c r="C13" s="109"/>
      <c r="D13" s="108"/>
      <c r="E13"/>
    </row>
    <row r="14" spans="1:7" x14ac:dyDescent="0.25">
      <c r="A14" s="45" t="s">
        <v>1330</v>
      </c>
      <c r="B14" t="s">
        <v>1325</v>
      </c>
      <c r="C14" s="109"/>
      <c r="D14" s="108"/>
      <c r="E14"/>
    </row>
    <row r="15" spans="1:7" x14ac:dyDescent="0.25">
      <c r="A15" s="141">
        <v>2</v>
      </c>
      <c r="B15" s="65" t="s">
        <v>1218</v>
      </c>
      <c r="C15" s="138" t="s">
        <v>1461</v>
      </c>
    </row>
    <row r="16" spans="1:7" x14ac:dyDescent="0.25">
      <c r="A16" s="141">
        <v>2</v>
      </c>
      <c r="B16" s="65" t="s">
        <v>1219</v>
      </c>
      <c r="C16" s="138" t="s">
        <v>1329</v>
      </c>
    </row>
    <row r="17" spans="1:5" x14ac:dyDescent="0.25">
      <c r="A17" s="141">
        <v>2</v>
      </c>
      <c r="B17" s="65" t="s">
        <v>1220</v>
      </c>
      <c r="C17" s="138" t="s">
        <v>1329</v>
      </c>
    </row>
    <row r="18" spans="1:5" x14ac:dyDescent="0.25">
      <c r="A18" s="141">
        <v>2</v>
      </c>
      <c r="B18" s="65" t="s">
        <v>1221</v>
      </c>
      <c r="C18" s="139" t="s">
        <v>1329</v>
      </c>
    </row>
    <row r="19" spans="1:5" x14ac:dyDescent="0.25">
      <c r="A19" s="141">
        <v>2</v>
      </c>
      <c r="B19" s="65" t="s">
        <v>1222</v>
      </c>
      <c r="C19" s="140">
        <v>0.9</v>
      </c>
    </row>
    <row r="20" spans="1:5" x14ac:dyDescent="0.25">
      <c r="A20" s="141">
        <v>2</v>
      </c>
      <c r="B20" s="65" t="s">
        <v>1223</v>
      </c>
      <c r="C20" s="138"/>
    </row>
    <row r="21" spans="1:5" x14ac:dyDescent="0.25">
      <c r="A21" s="141">
        <v>2</v>
      </c>
      <c r="B21" s="65" t="s">
        <v>1224</v>
      </c>
      <c r="C21" s="139" t="s">
        <v>1329</v>
      </c>
    </row>
    <row r="22" spans="1:5" x14ac:dyDescent="0.25">
      <c r="A22" s="45" t="s">
        <v>1331</v>
      </c>
      <c r="B22" t="s">
        <v>1326</v>
      </c>
      <c r="C22" s="109"/>
      <c r="D22" s="108"/>
      <c r="E22"/>
    </row>
    <row r="23" spans="1:5" x14ac:dyDescent="0.25">
      <c r="A23" s="45" t="s">
        <v>1331</v>
      </c>
      <c r="B23" t="s">
        <v>1327</v>
      </c>
      <c r="C23" s="109"/>
      <c r="D23" s="108"/>
      <c r="E23"/>
    </row>
  </sheetData>
  <mergeCells count="1">
    <mergeCell ref="A1:C1"/>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1" topLeftCell="A2" activePane="bottomLeft" state="frozen"/>
      <selection pane="bottomLeft" activeCell="B1" sqref="B1"/>
    </sheetView>
  </sheetViews>
  <sheetFormatPr defaultRowHeight="15" x14ac:dyDescent="0.25"/>
  <cols>
    <col min="1" max="1" width="8.42578125" customWidth="1"/>
    <col min="2" max="2" width="71.85546875" bestFit="1" customWidth="1"/>
    <col min="3" max="3" width="10.5703125" bestFit="1" customWidth="1"/>
    <col min="4" max="5" width="11.85546875" bestFit="1" customWidth="1"/>
  </cols>
  <sheetData>
    <row r="1" spans="1:7" s="1" customFormat="1" ht="30" x14ac:dyDescent="0.25">
      <c r="A1" s="133" t="s">
        <v>402</v>
      </c>
      <c r="B1" s="133" t="s">
        <v>405</v>
      </c>
      <c r="C1" s="133" t="s">
        <v>41</v>
      </c>
      <c r="D1" s="134" t="s">
        <v>965</v>
      </c>
      <c r="E1" s="134" t="s">
        <v>966</v>
      </c>
      <c r="F1" s="6"/>
      <c r="G1" s="6"/>
    </row>
    <row r="2" spans="1:7" s="1" customFormat="1" x14ac:dyDescent="0.25">
      <c r="A2" s="3">
        <v>1</v>
      </c>
      <c r="B2" s="1" t="s">
        <v>407</v>
      </c>
      <c r="C2" s="3" t="s">
        <v>34</v>
      </c>
      <c r="D2" s="6">
        <v>42083</v>
      </c>
      <c r="E2" s="6">
        <v>42083</v>
      </c>
      <c r="F2" s="6"/>
      <c r="G2" s="6"/>
    </row>
    <row r="3" spans="1:7" s="1" customFormat="1" x14ac:dyDescent="0.25">
      <c r="A3" s="3">
        <v>1</v>
      </c>
      <c r="B3" s="1" t="s">
        <v>406</v>
      </c>
      <c r="C3" s="3" t="s">
        <v>42</v>
      </c>
      <c r="D3" s="6">
        <v>42083</v>
      </c>
      <c r="E3" s="6">
        <v>42083</v>
      </c>
      <c r="F3" s="6"/>
      <c r="G3" s="6"/>
    </row>
    <row r="4" spans="1:7" s="1" customFormat="1" x14ac:dyDescent="0.25">
      <c r="A4" s="3">
        <v>1</v>
      </c>
      <c r="B4" s="1" t="s">
        <v>659</v>
      </c>
      <c r="C4" s="3" t="s">
        <v>368</v>
      </c>
      <c r="D4" s="6">
        <v>42086</v>
      </c>
      <c r="E4" s="6"/>
      <c r="F4" s="6"/>
      <c r="G4" s="6"/>
    </row>
    <row r="5" spans="1:7" s="1" customFormat="1" x14ac:dyDescent="0.25">
      <c r="A5" s="3">
        <v>1</v>
      </c>
      <c r="B5" s="1" t="s">
        <v>658</v>
      </c>
      <c r="C5" s="3" t="s">
        <v>368</v>
      </c>
      <c r="D5" s="6">
        <v>42086</v>
      </c>
      <c r="E5" s="6"/>
      <c r="F5" s="6"/>
      <c r="G5" s="6"/>
    </row>
    <row r="6" spans="1:7" s="1" customFormat="1" x14ac:dyDescent="0.25">
      <c r="A6" s="3">
        <v>2</v>
      </c>
      <c r="B6" s="1" t="s">
        <v>657</v>
      </c>
      <c r="C6" s="3" t="s">
        <v>368</v>
      </c>
      <c r="D6" s="6"/>
      <c r="E6" s="6"/>
      <c r="F6" s="6"/>
      <c r="G6" s="6"/>
    </row>
    <row r="7" spans="1:7" s="1" customFormat="1" x14ac:dyDescent="0.25">
      <c r="A7" s="3">
        <v>2</v>
      </c>
      <c r="B7" s="1" t="s">
        <v>656</v>
      </c>
      <c r="C7" s="3" t="s">
        <v>368</v>
      </c>
      <c r="D7" s="6"/>
      <c r="E7" s="6"/>
      <c r="F7" s="6"/>
      <c r="G7" s="6"/>
    </row>
    <row r="8" spans="1:7" s="1" customFormat="1" x14ac:dyDescent="0.25">
      <c r="A8" s="3">
        <v>2</v>
      </c>
      <c r="B8" s="1" t="s">
        <v>783</v>
      </c>
      <c r="C8" s="3" t="s">
        <v>784</v>
      </c>
      <c r="D8" s="6"/>
      <c r="E8" s="6"/>
      <c r="F8" s="6"/>
      <c r="G8" s="6"/>
    </row>
    <row r="9" spans="1:7" s="1" customFormat="1" x14ac:dyDescent="0.25">
      <c r="A9" s="3">
        <v>2</v>
      </c>
      <c r="B9" s="1" t="s">
        <v>785</v>
      </c>
      <c r="C9" s="3" t="s">
        <v>368</v>
      </c>
      <c r="D9" s="6"/>
      <c r="E9" s="6"/>
      <c r="F9" s="6"/>
      <c r="G9" s="6"/>
    </row>
    <row r="10" spans="1:7" s="1" customFormat="1" x14ac:dyDescent="0.25">
      <c r="A10" s="3">
        <v>2</v>
      </c>
      <c r="B10" s="1" t="s">
        <v>786</v>
      </c>
      <c r="C10" s="3" t="s">
        <v>368</v>
      </c>
      <c r="D10" s="6"/>
      <c r="E10" s="6"/>
      <c r="F10" s="6"/>
      <c r="G10" s="6"/>
    </row>
    <row r="11" spans="1:7" s="1" customFormat="1" x14ac:dyDescent="0.25">
      <c r="A11" s="3">
        <v>2</v>
      </c>
      <c r="B11" s="1" t="s">
        <v>787</v>
      </c>
      <c r="C11" s="3" t="s">
        <v>368</v>
      </c>
      <c r="D11" s="6"/>
      <c r="E11" s="6"/>
      <c r="F11" s="6"/>
      <c r="G11" s="6"/>
    </row>
    <row r="12" spans="1:7" s="1" customFormat="1" x14ac:dyDescent="0.25">
      <c r="A12" s="3">
        <v>2</v>
      </c>
      <c r="B12" s="1" t="s">
        <v>788</v>
      </c>
      <c r="C12" s="3" t="s">
        <v>42</v>
      </c>
      <c r="D12" s="6"/>
      <c r="E12" s="6"/>
      <c r="F12" s="6"/>
      <c r="G12" s="6"/>
    </row>
    <row r="13" spans="1:7" s="1" customFormat="1" x14ac:dyDescent="0.25">
      <c r="A13" s="33">
        <v>3</v>
      </c>
      <c r="B13" s="34" t="s">
        <v>789</v>
      </c>
      <c r="C13" s="33" t="s">
        <v>332</v>
      </c>
      <c r="D13" s="35"/>
      <c r="E13" s="35"/>
      <c r="F13" s="35"/>
      <c r="G13" s="35"/>
    </row>
    <row r="14" spans="1:7" s="1" customFormat="1" x14ac:dyDescent="0.25">
      <c r="A14" s="33">
        <v>3</v>
      </c>
      <c r="B14" s="34" t="s">
        <v>790</v>
      </c>
      <c r="C14" s="33" t="s">
        <v>368</v>
      </c>
      <c r="D14" s="35"/>
      <c r="E14" s="35"/>
      <c r="F14" s="35"/>
      <c r="G14" s="3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Normal="100" workbookViewId="0">
      <pane ySplit="2" topLeftCell="A9" activePane="bottomLeft" state="frozen"/>
      <selection pane="bottomLeft" activeCell="A33" sqref="A33"/>
    </sheetView>
  </sheetViews>
  <sheetFormatPr defaultRowHeight="15" x14ac:dyDescent="0.25"/>
  <cols>
    <col min="1" max="1" width="61.5703125" customWidth="1"/>
    <col min="2" max="2" width="11.28515625" customWidth="1"/>
    <col min="3" max="3" width="16.42578125" bestFit="1" customWidth="1"/>
    <col min="4" max="4" width="13.28515625" bestFit="1" customWidth="1"/>
    <col min="5" max="5" width="14.28515625" bestFit="1" customWidth="1"/>
    <col min="6" max="6" width="13.42578125" bestFit="1" customWidth="1"/>
    <col min="7" max="7" width="17.7109375" bestFit="1" customWidth="1"/>
    <col min="8" max="8" width="21.5703125" bestFit="1" customWidth="1"/>
    <col min="9" max="9" width="11" bestFit="1" customWidth="1"/>
    <col min="10" max="10" width="13.140625" bestFit="1" customWidth="1"/>
  </cols>
  <sheetData>
    <row r="1" spans="1:10" x14ac:dyDescent="0.25">
      <c r="A1" s="172" t="s">
        <v>1531</v>
      </c>
    </row>
    <row r="2" spans="1:10" s="3" customFormat="1" x14ac:dyDescent="0.25">
      <c r="A2" s="26" t="s">
        <v>401</v>
      </c>
      <c r="B2" s="26" t="s">
        <v>1518</v>
      </c>
      <c r="C2" s="26" t="s">
        <v>1519</v>
      </c>
      <c r="D2" s="26" t="s">
        <v>4</v>
      </c>
      <c r="E2" s="27" t="s">
        <v>38</v>
      </c>
      <c r="F2" s="27" t="s">
        <v>39</v>
      </c>
      <c r="G2" s="27" t="s">
        <v>962</v>
      </c>
      <c r="H2" s="27" t="s">
        <v>963</v>
      </c>
      <c r="I2" s="3" t="s">
        <v>331</v>
      </c>
      <c r="J2" s="3" t="s">
        <v>961</v>
      </c>
    </row>
    <row r="3" spans="1:10" s="3" customFormat="1" x14ac:dyDescent="0.25">
      <c r="A3" s="136" t="s">
        <v>1532</v>
      </c>
      <c r="B3" s="136"/>
      <c r="C3" s="136"/>
      <c r="D3" s="28"/>
      <c r="E3" s="29"/>
      <c r="F3" s="29"/>
      <c r="G3" s="29">
        <f>Table48[[#This Row],[Start Date]]</f>
        <v>0</v>
      </c>
      <c r="H3" s="29">
        <f>Table48[[#This Row],[End Date]]</f>
        <v>0</v>
      </c>
      <c r="I3" s="1"/>
      <c r="J3" s="1"/>
    </row>
    <row r="4" spans="1:10" s="1" customFormat="1" x14ac:dyDescent="0.25">
      <c r="A4" s="137" t="s">
        <v>384</v>
      </c>
      <c r="B4" s="137"/>
      <c r="C4" s="137"/>
      <c r="D4" s="28" t="s">
        <v>403</v>
      </c>
      <c r="E4" s="29">
        <v>42080</v>
      </c>
      <c r="F4" s="29">
        <v>42083</v>
      </c>
      <c r="G4" s="29">
        <f>Table48[[#This Row],[Start Date]]</f>
        <v>42080</v>
      </c>
      <c r="H4" s="29">
        <f>Table48[[#This Row],[End Date]]</f>
        <v>42083</v>
      </c>
      <c r="I4" s="1" t="s">
        <v>960</v>
      </c>
    </row>
    <row r="5" spans="1:10" s="1" customFormat="1" x14ac:dyDescent="0.25">
      <c r="A5" s="136" t="s">
        <v>1513</v>
      </c>
      <c r="B5" s="136"/>
      <c r="C5" s="136"/>
      <c r="D5" s="28"/>
      <c r="E5" s="29"/>
      <c r="F5" s="29"/>
      <c r="G5" s="29">
        <f>Table48[[#This Row],[Start Date]]</f>
        <v>0</v>
      </c>
      <c r="H5" s="29">
        <f>Table48[[#This Row],[End Date]]</f>
        <v>0</v>
      </c>
    </row>
    <row r="6" spans="1:10" s="1" customFormat="1" x14ac:dyDescent="0.25">
      <c r="A6" s="137" t="s">
        <v>37</v>
      </c>
      <c r="B6" s="137"/>
      <c r="C6" s="137"/>
      <c r="D6" s="28" t="s">
        <v>404</v>
      </c>
      <c r="E6" s="29">
        <v>42086</v>
      </c>
      <c r="F6" s="29">
        <v>42091</v>
      </c>
      <c r="G6" s="29">
        <f>Table48[[#This Row],[Start Date]]</f>
        <v>42086</v>
      </c>
      <c r="H6" s="29">
        <f>Table48[[#This Row],[End Date]]</f>
        <v>42091</v>
      </c>
      <c r="I6" s="1" t="s">
        <v>960</v>
      </c>
    </row>
    <row r="7" spans="1:10" s="1" customFormat="1" x14ac:dyDescent="0.25">
      <c r="A7" s="136" t="s">
        <v>1533</v>
      </c>
      <c r="B7" s="136"/>
      <c r="C7" s="136"/>
      <c r="D7" s="28"/>
      <c r="E7" s="29"/>
      <c r="F7" s="29"/>
      <c r="G7" s="29">
        <f>Table48[[#This Row],[Start Date]]</f>
        <v>0</v>
      </c>
      <c r="H7" s="29">
        <f>Table48[[#This Row],[End Date]]</f>
        <v>0</v>
      </c>
    </row>
    <row r="8" spans="1:10" s="1" customFormat="1" x14ac:dyDescent="0.25">
      <c r="A8" s="137" t="s">
        <v>1328</v>
      </c>
      <c r="B8" s="137"/>
      <c r="C8" s="137"/>
      <c r="D8" s="28" t="s">
        <v>403</v>
      </c>
      <c r="E8" s="29">
        <v>42103</v>
      </c>
      <c r="F8" s="29">
        <v>42109</v>
      </c>
      <c r="G8" s="29">
        <v>42103</v>
      </c>
      <c r="H8" s="29">
        <v>42109</v>
      </c>
      <c r="I8" s="1" t="s">
        <v>960</v>
      </c>
    </row>
    <row r="9" spans="1:10" s="1" customFormat="1" x14ac:dyDescent="0.25">
      <c r="A9" s="136" t="s">
        <v>1512</v>
      </c>
      <c r="B9" s="136"/>
      <c r="C9" s="136"/>
      <c r="D9" s="131"/>
      <c r="E9" s="132"/>
      <c r="F9" s="132"/>
      <c r="G9" s="132"/>
      <c r="H9" s="132"/>
      <c r="I9" s="130"/>
      <c r="J9" s="130"/>
    </row>
    <row r="10" spans="1:10" s="1" customFormat="1" x14ac:dyDescent="0.25">
      <c r="A10" s="135" t="s">
        <v>1450</v>
      </c>
      <c r="B10" s="135"/>
      <c r="C10" s="135"/>
      <c r="D10" s="131"/>
      <c r="E10" s="132"/>
      <c r="F10" s="132"/>
      <c r="G10" s="132"/>
      <c r="H10" s="132"/>
      <c r="I10" s="130"/>
      <c r="J10" s="130"/>
    </row>
    <row r="11" spans="1:10" s="1" customFormat="1" x14ac:dyDescent="0.25">
      <c r="A11" s="135" t="s">
        <v>1451</v>
      </c>
      <c r="B11" s="135"/>
      <c r="C11" s="135"/>
      <c r="D11" s="131"/>
      <c r="E11" s="132"/>
      <c r="F11" s="132"/>
      <c r="G11" s="132"/>
      <c r="H11" s="132"/>
      <c r="I11" s="130"/>
      <c r="J11" s="130"/>
    </row>
    <row r="12" spans="1:10" s="1" customFormat="1" x14ac:dyDescent="0.25">
      <c r="A12" s="135" t="s">
        <v>1452</v>
      </c>
      <c r="B12" s="135"/>
      <c r="C12" s="135"/>
      <c r="D12" s="131"/>
      <c r="E12" s="132"/>
      <c r="F12" s="132"/>
      <c r="G12" s="132"/>
      <c r="H12" s="132"/>
      <c r="I12" s="130"/>
      <c r="J12" s="130"/>
    </row>
    <row r="13" spans="1:10" x14ac:dyDescent="0.25">
      <c r="A13" s="135" t="s">
        <v>1500</v>
      </c>
      <c r="B13" s="135"/>
      <c r="C13" s="135"/>
      <c r="D13" s="142"/>
      <c r="E13" s="166"/>
      <c r="F13" s="143">
        <v>42110</v>
      </c>
      <c r="G13" s="143"/>
      <c r="H13" s="143"/>
      <c r="I13" s="130"/>
      <c r="J13" s="130"/>
    </row>
    <row r="14" spans="1:10" x14ac:dyDescent="0.25">
      <c r="A14" s="163" t="s">
        <v>1514</v>
      </c>
      <c r="B14" s="163"/>
      <c r="C14" s="163"/>
      <c r="D14" s="165"/>
      <c r="E14" s="166"/>
      <c r="F14" s="166"/>
      <c r="G14" s="166"/>
      <c r="H14" s="166"/>
      <c r="I14" s="1"/>
      <c r="J14" s="1"/>
    </row>
    <row r="15" spans="1:10" x14ac:dyDescent="0.25">
      <c r="A15" s="168" t="s">
        <v>1515</v>
      </c>
      <c r="B15" s="168"/>
      <c r="C15" s="168"/>
      <c r="D15" s="165"/>
      <c r="E15" s="166"/>
      <c r="F15" s="166"/>
      <c r="G15" s="166"/>
      <c r="H15" s="166"/>
      <c r="I15" s="1"/>
      <c r="J15" s="1"/>
    </row>
    <row r="16" spans="1:10" x14ac:dyDescent="0.25">
      <c r="A16" s="168" t="s">
        <v>1516</v>
      </c>
      <c r="B16" s="168"/>
      <c r="C16" s="168"/>
      <c r="D16" s="142"/>
      <c r="E16" s="143"/>
      <c r="F16" s="143">
        <v>42119</v>
      </c>
      <c r="G16" s="143"/>
      <c r="H16" s="143"/>
      <c r="I16" s="130"/>
      <c r="J16" s="130"/>
    </row>
    <row r="17" spans="1:10" x14ac:dyDescent="0.25">
      <c r="A17" s="168" t="s">
        <v>1517</v>
      </c>
      <c r="B17" s="168"/>
      <c r="C17" s="168"/>
      <c r="D17" s="165"/>
      <c r="E17" s="166"/>
      <c r="F17" s="166">
        <v>42124</v>
      </c>
      <c r="G17" s="166"/>
      <c r="H17" s="166"/>
      <c r="I17" s="1"/>
      <c r="J17" s="1"/>
    </row>
    <row r="18" spans="1:10" s="1" customFormat="1" x14ac:dyDescent="0.25">
      <c r="A18" s="163" t="s">
        <v>1504</v>
      </c>
      <c r="B18" s="163"/>
      <c r="C18" s="163"/>
      <c r="D18" s="142"/>
      <c r="E18" s="143"/>
      <c r="F18" s="143"/>
      <c r="G18" s="143"/>
      <c r="H18" s="143"/>
      <c r="I18" s="130"/>
      <c r="J18" s="130"/>
    </row>
    <row r="19" spans="1:10" x14ac:dyDescent="0.25">
      <c r="A19" s="162" t="s">
        <v>1472</v>
      </c>
      <c r="B19" s="162"/>
      <c r="C19" s="162"/>
      <c r="D19" s="131"/>
      <c r="E19" s="132"/>
      <c r="F19" s="132">
        <v>42114</v>
      </c>
      <c r="G19" s="132"/>
      <c r="H19" s="132"/>
      <c r="I19" s="130"/>
      <c r="J19" s="130"/>
    </row>
    <row r="20" spans="1:10" x14ac:dyDescent="0.25">
      <c r="A20" s="162" t="s">
        <v>1473</v>
      </c>
      <c r="B20" s="162"/>
      <c r="C20" s="162"/>
      <c r="D20" s="142"/>
      <c r="E20" s="143"/>
      <c r="F20" s="132">
        <v>42114</v>
      </c>
      <c r="G20" s="143"/>
      <c r="H20" s="143"/>
      <c r="I20" s="130"/>
      <c r="J20" s="130"/>
    </row>
    <row r="21" spans="1:10" s="1" customFormat="1" x14ac:dyDescent="0.25">
      <c r="A21" s="163" t="s">
        <v>1510</v>
      </c>
      <c r="B21" s="163"/>
      <c r="C21" s="163"/>
      <c r="D21" s="142"/>
      <c r="E21" s="143"/>
      <c r="F21" s="143"/>
      <c r="G21" s="143"/>
      <c r="H21" s="143"/>
      <c r="I21" s="130"/>
      <c r="J21" s="130"/>
    </row>
    <row r="22" spans="1:10" x14ac:dyDescent="0.25">
      <c r="A22" s="162" t="s">
        <v>1453</v>
      </c>
      <c r="B22" s="164" t="s">
        <v>1520</v>
      </c>
      <c r="C22" s="162"/>
      <c r="D22" s="131"/>
      <c r="E22" s="132">
        <v>42086</v>
      </c>
      <c r="F22" s="132">
        <v>42109</v>
      </c>
      <c r="G22" s="132">
        <v>42086</v>
      </c>
      <c r="H22" s="132">
        <v>42109</v>
      </c>
      <c r="I22" s="130" t="s">
        <v>960</v>
      </c>
      <c r="J22" s="130"/>
    </row>
    <row r="23" spans="1:10" s="1" customFormat="1" x14ac:dyDescent="0.25">
      <c r="A23" s="162" t="s">
        <v>1511</v>
      </c>
      <c r="B23" s="164" t="s">
        <v>1520</v>
      </c>
      <c r="C23" s="162"/>
      <c r="D23" s="142"/>
      <c r="E23" s="143"/>
      <c r="F23" s="143"/>
      <c r="G23" s="143"/>
      <c r="H23" s="143"/>
      <c r="I23" s="130"/>
      <c r="J23" s="130"/>
    </row>
    <row r="24" spans="1:10" x14ac:dyDescent="0.25">
      <c r="A24" s="162" t="s">
        <v>1454</v>
      </c>
      <c r="B24" s="164" t="s">
        <v>332</v>
      </c>
      <c r="C24" s="162"/>
      <c r="D24" s="131">
        <v>4</v>
      </c>
      <c r="E24" s="132">
        <v>42110</v>
      </c>
      <c r="F24" s="132">
        <v>42115</v>
      </c>
      <c r="G24" s="132"/>
      <c r="H24" s="132"/>
      <c r="I24" s="130"/>
      <c r="J24" s="130"/>
    </row>
    <row r="25" spans="1:10" x14ac:dyDescent="0.25">
      <c r="A25" s="163" t="s">
        <v>1506</v>
      </c>
      <c r="B25" s="164"/>
      <c r="C25" s="135"/>
      <c r="D25" s="142"/>
      <c r="E25" s="143"/>
      <c r="F25" s="143"/>
      <c r="G25" s="143"/>
      <c r="H25" s="143"/>
      <c r="I25" s="130"/>
      <c r="J25" s="130"/>
    </row>
    <row r="26" spans="1:10" x14ac:dyDescent="0.25">
      <c r="A26" s="168" t="s">
        <v>1521</v>
      </c>
      <c r="B26" s="164" t="s">
        <v>784</v>
      </c>
      <c r="C26" s="167"/>
      <c r="D26" s="165"/>
      <c r="E26" s="166"/>
      <c r="F26" s="166">
        <v>42124</v>
      </c>
      <c r="G26" s="166"/>
      <c r="H26" s="166"/>
      <c r="I26" s="1"/>
      <c r="J26" s="1"/>
    </row>
    <row r="27" spans="1:10" x14ac:dyDescent="0.25">
      <c r="A27" s="168" t="s">
        <v>1522</v>
      </c>
      <c r="B27" s="164" t="s">
        <v>1523</v>
      </c>
      <c r="C27" s="167"/>
      <c r="D27" s="165"/>
      <c r="E27" s="166"/>
      <c r="F27" s="166">
        <v>42124</v>
      </c>
      <c r="G27" s="166"/>
      <c r="H27" s="166"/>
      <c r="I27" s="1"/>
      <c r="J27" s="1"/>
    </row>
    <row r="28" spans="1:10" x14ac:dyDescent="0.25">
      <c r="A28" s="135" t="s">
        <v>1507</v>
      </c>
      <c r="B28" s="164" t="s">
        <v>1523</v>
      </c>
      <c r="C28" s="135"/>
      <c r="D28" s="142"/>
      <c r="E28" s="143"/>
      <c r="F28" s="143">
        <v>42134</v>
      </c>
      <c r="G28" s="143"/>
      <c r="H28" s="143"/>
      <c r="I28" s="130"/>
      <c r="J28" s="130"/>
    </row>
    <row r="29" spans="1:10" x14ac:dyDescent="0.25">
      <c r="A29" s="135" t="s">
        <v>1508</v>
      </c>
      <c r="B29" s="164" t="s">
        <v>1524</v>
      </c>
      <c r="C29" s="135"/>
      <c r="D29" s="142"/>
      <c r="E29" s="143"/>
      <c r="F29" s="143"/>
      <c r="G29" s="143"/>
      <c r="H29" s="143"/>
      <c r="I29" s="130"/>
      <c r="J29" s="130"/>
    </row>
    <row r="30" spans="1:10" ht="30" x14ac:dyDescent="0.25">
      <c r="A30" s="135" t="s">
        <v>1509</v>
      </c>
      <c r="B30" s="161"/>
      <c r="C30" s="135"/>
      <c r="D30" s="142"/>
      <c r="E30" s="143"/>
      <c r="F30" s="143"/>
      <c r="G30" s="143"/>
      <c r="H30" s="143"/>
      <c r="I30" s="130"/>
      <c r="J30" s="130"/>
    </row>
    <row r="31" spans="1:10" x14ac:dyDescent="0.25">
      <c r="A31" s="173" t="s">
        <v>1534</v>
      </c>
      <c r="B31" s="167"/>
      <c r="C31" s="167"/>
      <c r="D31" s="165"/>
      <c r="E31" s="166"/>
      <c r="F31" s="166"/>
      <c r="G31" s="166"/>
      <c r="H31" s="166"/>
      <c r="I31" s="1"/>
      <c r="J31" s="1"/>
    </row>
    <row r="32" spans="1:10" x14ac:dyDescent="0.25">
      <c r="A32" s="167" t="s">
        <v>1535</v>
      </c>
      <c r="B32" s="167"/>
      <c r="C32" s="167"/>
      <c r="D32" s="165">
        <v>4</v>
      </c>
      <c r="E32" s="166"/>
      <c r="F32" s="166"/>
      <c r="G32" s="166"/>
      <c r="H32" s="166"/>
      <c r="I32" s="1"/>
      <c r="J32" s="1"/>
    </row>
    <row r="33" spans="1:10" x14ac:dyDescent="0.25">
      <c r="A33" s="167" t="s">
        <v>1536</v>
      </c>
      <c r="B33" s="167"/>
      <c r="C33" s="167"/>
      <c r="D33" s="165">
        <v>1</v>
      </c>
      <c r="E33" s="166"/>
      <c r="F33" s="166"/>
      <c r="G33" s="166"/>
      <c r="H33" s="166"/>
      <c r="I33" s="1"/>
      <c r="J33" s="1"/>
    </row>
    <row r="34" spans="1:10" x14ac:dyDescent="0.25">
      <c r="A34" s="167" t="s">
        <v>1537</v>
      </c>
      <c r="B34" s="167"/>
      <c r="C34" s="167"/>
      <c r="D34" s="165">
        <v>10</v>
      </c>
      <c r="E34" s="166"/>
      <c r="F34" s="166"/>
      <c r="G34" s="166"/>
      <c r="H34" s="166"/>
      <c r="I34" s="1"/>
      <c r="J34" s="1"/>
    </row>
    <row r="35" spans="1:10" x14ac:dyDescent="0.25">
      <c r="A35" s="167" t="s">
        <v>1538</v>
      </c>
      <c r="B35" s="167"/>
      <c r="C35" s="167"/>
      <c r="D35" s="165">
        <v>10</v>
      </c>
      <c r="E35" s="166"/>
      <c r="F35" s="166"/>
      <c r="G35" s="166"/>
      <c r="H35" s="166"/>
      <c r="I35" s="1"/>
      <c r="J35" s="1"/>
    </row>
    <row r="36" spans="1:10" x14ac:dyDescent="0.25">
      <c r="A36" s="167" t="s">
        <v>1539</v>
      </c>
      <c r="B36" s="167"/>
      <c r="C36" s="167"/>
      <c r="D36" s="165">
        <v>10</v>
      </c>
      <c r="E36" s="166"/>
      <c r="F36" s="166"/>
      <c r="G36" s="166"/>
      <c r="H36" s="166"/>
      <c r="I36" s="1"/>
      <c r="J36" s="1"/>
    </row>
    <row r="37" spans="1:10" x14ac:dyDescent="0.25">
      <c r="A37" s="167" t="s">
        <v>1540</v>
      </c>
      <c r="B37" s="167"/>
      <c r="C37" s="167"/>
      <c r="D37" s="165">
        <v>10</v>
      </c>
      <c r="E37" s="166"/>
      <c r="F37" s="166"/>
      <c r="G37" s="166"/>
      <c r="H37" s="166"/>
      <c r="I37" s="1"/>
      <c r="J37" s="1"/>
    </row>
  </sheetData>
  <pageMargins left="0.7" right="0.7" top="0.75" bottom="0.75" header="0.3" footer="0.3"/>
  <pageSetup paperSize="9" orientation="portrait" horizontalDpi="4294967293" vertic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2" topLeftCell="A6" activePane="bottomLeft" state="frozen"/>
      <selection pane="bottomLeft" activeCell="C8" sqref="C8"/>
    </sheetView>
  </sheetViews>
  <sheetFormatPr defaultRowHeight="15" x14ac:dyDescent="0.25"/>
  <cols>
    <col min="1" max="1" width="9.140625" style="160"/>
    <col min="2" max="2" width="20.85546875" bestFit="1" customWidth="1"/>
    <col min="3" max="3" width="30.85546875" customWidth="1"/>
    <col min="4" max="4" width="101.85546875" customWidth="1"/>
  </cols>
  <sheetData>
    <row r="1" spans="1:4" x14ac:dyDescent="0.25">
      <c r="A1" s="152" t="s">
        <v>1502</v>
      </c>
      <c r="B1" s="152"/>
    </row>
    <row r="2" spans="1:4" x14ac:dyDescent="0.25">
      <c r="A2" s="159" t="s">
        <v>490</v>
      </c>
      <c r="B2" s="54" t="s">
        <v>1490</v>
      </c>
      <c r="C2" s="54" t="s">
        <v>1489</v>
      </c>
      <c r="D2" s="54" t="s">
        <v>1488</v>
      </c>
    </row>
    <row r="3" spans="1:4" ht="30" x14ac:dyDescent="0.25">
      <c r="A3" s="159">
        <v>1</v>
      </c>
      <c r="B3" s="54" t="s">
        <v>1491</v>
      </c>
      <c r="C3" s="158" t="s">
        <v>1500</v>
      </c>
      <c r="D3" s="158" t="s">
        <v>1492</v>
      </c>
    </row>
    <row r="4" spans="1:4" ht="60" x14ac:dyDescent="0.25">
      <c r="A4" s="159">
        <v>2</v>
      </c>
      <c r="B4" s="54" t="s">
        <v>1491</v>
      </c>
      <c r="C4" s="158" t="s">
        <v>1501</v>
      </c>
      <c r="D4" s="158" t="s">
        <v>1493</v>
      </c>
    </row>
    <row r="5" spans="1:4" ht="45" x14ac:dyDescent="0.25">
      <c r="A5" s="159">
        <v>3</v>
      </c>
      <c r="B5" s="54" t="s">
        <v>1491</v>
      </c>
      <c r="C5" s="158" t="s">
        <v>1504</v>
      </c>
      <c r="D5" s="158" t="s">
        <v>1494</v>
      </c>
    </row>
    <row r="6" spans="1:4" ht="30" x14ac:dyDescent="0.25">
      <c r="A6" s="159">
        <v>4</v>
      </c>
      <c r="B6" s="54" t="s">
        <v>1491</v>
      </c>
      <c r="C6" s="158" t="s">
        <v>1505</v>
      </c>
      <c r="D6" s="158" t="s">
        <v>1495</v>
      </c>
    </row>
    <row r="7" spans="1:4" ht="30" x14ac:dyDescent="0.25">
      <c r="A7" s="159">
        <v>5</v>
      </c>
      <c r="B7" s="54" t="s">
        <v>1491</v>
      </c>
      <c r="C7" s="158" t="s">
        <v>1506</v>
      </c>
      <c r="D7" s="158" t="s">
        <v>1496</v>
      </c>
    </row>
    <row r="8" spans="1:4" ht="45" x14ac:dyDescent="0.25">
      <c r="A8" s="159">
        <v>6</v>
      </c>
      <c r="B8" s="54" t="s">
        <v>1491</v>
      </c>
      <c r="C8" s="158" t="s">
        <v>1507</v>
      </c>
      <c r="D8" s="158" t="s">
        <v>1497</v>
      </c>
    </row>
    <row r="9" spans="1:4" ht="45" x14ac:dyDescent="0.25">
      <c r="A9" s="159">
        <v>7</v>
      </c>
      <c r="B9" s="54" t="s">
        <v>1491</v>
      </c>
      <c r="C9" s="158" t="s">
        <v>1508</v>
      </c>
      <c r="D9" s="158" t="s">
        <v>1498</v>
      </c>
    </row>
    <row r="10" spans="1:4" ht="45" x14ac:dyDescent="0.25">
      <c r="A10" s="159">
        <v>8</v>
      </c>
      <c r="B10" s="54" t="s">
        <v>1491</v>
      </c>
      <c r="C10" s="158" t="s">
        <v>1509</v>
      </c>
      <c r="D10" s="158" t="s">
        <v>1499</v>
      </c>
    </row>
    <row r="11" spans="1:4" x14ac:dyDescent="0.25">
      <c r="A11" s="159"/>
      <c r="B11" s="54"/>
      <c r="C11" s="54"/>
      <c r="D11" s="54"/>
    </row>
    <row r="12" spans="1:4" x14ac:dyDescent="0.25">
      <c r="A12" s="159"/>
      <c r="B12" s="54"/>
      <c r="C12" s="54"/>
      <c r="D12" s="54"/>
    </row>
    <row r="13" spans="1:4" x14ac:dyDescent="0.25">
      <c r="A13" s="159"/>
      <c r="B13" s="54"/>
      <c r="C13" s="54"/>
      <c r="D13" s="54"/>
    </row>
    <row r="14" spans="1:4" x14ac:dyDescent="0.25">
      <c r="A14" s="159"/>
      <c r="B14" s="54"/>
      <c r="C14" s="54"/>
      <c r="D14" s="54"/>
    </row>
    <row r="15" spans="1:4" x14ac:dyDescent="0.25">
      <c r="A15" s="159"/>
      <c r="B15" s="54"/>
      <c r="C15" s="54"/>
      <c r="D15" s="54"/>
    </row>
    <row r="16" spans="1:4" x14ac:dyDescent="0.25">
      <c r="A16" s="159"/>
      <c r="B16" s="54"/>
      <c r="C16" s="54"/>
      <c r="D16" s="54"/>
    </row>
    <row r="17" spans="1:4" x14ac:dyDescent="0.25">
      <c r="A17" s="159"/>
      <c r="B17" s="54"/>
      <c r="C17" s="54"/>
      <c r="D17" s="54"/>
    </row>
  </sheetData>
  <mergeCells count="1">
    <mergeCell ref="A1:B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workbookViewId="0">
      <pane ySplit="2" topLeftCell="A3" activePane="bottomLeft" state="frozen"/>
      <selection pane="bottomLeft" activeCell="D14" sqref="D14"/>
    </sheetView>
  </sheetViews>
  <sheetFormatPr defaultRowHeight="24.95" customHeight="1" x14ac:dyDescent="0.25"/>
  <cols>
    <col min="1" max="1" width="9.140625" style="4"/>
    <col min="2" max="2" width="15.7109375" style="5" customWidth="1"/>
    <col min="3" max="4" width="12.7109375" style="5" customWidth="1"/>
    <col min="5" max="5" width="50.7109375" style="4" customWidth="1"/>
    <col min="6" max="6" width="20.7109375" style="4" customWidth="1"/>
    <col min="7" max="16384" width="9.140625" style="4"/>
  </cols>
  <sheetData>
    <row r="1" spans="1:6" ht="24.95" customHeight="1" x14ac:dyDescent="0.25">
      <c r="A1" s="145" t="s">
        <v>1196</v>
      </c>
      <c r="B1" s="145"/>
      <c r="C1" s="145"/>
      <c r="D1" s="9"/>
    </row>
    <row r="2" spans="1:6" s="2" customFormat="1" ht="24.95" customHeight="1" x14ac:dyDescent="0.25">
      <c r="A2" s="21" t="s">
        <v>398</v>
      </c>
      <c r="B2" s="21" t="s">
        <v>29</v>
      </c>
      <c r="C2" s="21" t="s">
        <v>30</v>
      </c>
      <c r="D2" s="21" t="s">
        <v>31</v>
      </c>
      <c r="E2" s="21" t="s">
        <v>33</v>
      </c>
      <c r="F2" s="21" t="s">
        <v>41</v>
      </c>
    </row>
    <row r="3" spans="1:6" ht="24.95" customHeight="1" x14ac:dyDescent="0.25">
      <c r="A3" s="147">
        <v>1</v>
      </c>
      <c r="B3" s="149">
        <v>42080</v>
      </c>
      <c r="C3" s="146">
        <v>0.4375</v>
      </c>
      <c r="D3" s="146">
        <v>0.5625</v>
      </c>
      <c r="E3" s="23" t="s">
        <v>32</v>
      </c>
      <c r="F3" s="23" t="s">
        <v>34</v>
      </c>
    </row>
    <row r="4" spans="1:6" ht="24.95" customHeight="1" x14ac:dyDescent="0.25">
      <c r="A4" s="148"/>
      <c r="B4" s="150"/>
      <c r="C4" s="146"/>
      <c r="D4" s="146"/>
      <c r="E4" s="23" t="s">
        <v>40</v>
      </c>
      <c r="F4" s="23" t="s">
        <v>19</v>
      </c>
    </row>
    <row r="5" spans="1:6" ht="24.95" customHeight="1" x14ac:dyDescent="0.25">
      <c r="A5" s="147">
        <v>2</v>
      </c>
      <c r="B5" s="149">
        <v>42080</v>
      </c>
      <c r="C5" s="146">
        <v>0.60416666666666663</v>
      </c>
      <c r="D5" s="146">
        <v>0.66666666666666663</v>
      </c>
      <c r="E5" s="23" t="s">
        <v>782</v>
      </c>
      <c r="F5" s="23" t="s">
        <v>42</v>
      </c>
    </row>
    <row r="6" spans="1:6" ht="24.95" customHeight="1" x14ac:dyDescent="0.25">
      <c r="A6" s="148"/>
      <c r="B6" s="150"/>
      <c r="C6" s="146"/>
      <c r="D6" s="146"/>
      <c r="E6" s="23" t="s">
        <v>43</v>
      </c>
      <c r="F6" s="23" t="s">
        <v>19</v>
      </c>
    </row>
    <row r="7" spans="1:6" ht="24.95" customHeight="1" x14ac:dyDescent="0.25">
      <c r="A7" s="31">
        <v>3</v>
      </c>
      <c r="B7" s="22">
        <v>42080</v>
      </c>
      <c r="C7" s="24">
        <v>0.41666666666666669</v>
      </c>
      <c r="D7" s="24">
        <v>0.75</v>
      </c>
      <c r="E7" s="23" t="s">
        <v>302</v>
      </c>
      <c r="F7" s="23" t="s">
        <v>34</v>
      </c>
    </row>
    <row r="8" spans="1:6" ht="24.95" customHeight="1" x14ac:dyDescent="0.25">
      <c r="A8" s="25">
        <v>4</v>
      </c>
      <c r="B8" s="22">
        <v>42081</v>
      </c>
      <c r="C8" s="24">
        <v>0.41666666666666669</v>
      </c>
      <c r="D8" s="24">
        <v>0.75</v>
      </c>
      <c r="E8" s="23" t="s">
        <v>397</v>
      </c>
      <c r="F8" s="23" t="s">
        <v>34</v>
      </c>
    </row>
    <row r="9" spans="1:6" ht="24.95" customHeight="1" x14ac:dyDescent="0.25">
      <c r="A9" s="25">
        <v>5</v>
      </c>
      <c r="B9" s="22">
        <v>42082</v>
      </c>
      <c r="C9" s="24">
        <v>0.41666666666666669</v>
      </c>
      <c r="D9" s="24">
        <v>0.75</v>
      </c>
      <c r="E9" s="23" t="s">
        <v>302</v>
      </c>
      <c r="F9" s="23" t="s">
        <v>34</v>
      </c>
    </row>
    <row r="10" spans="1:6" ht="24.95" customHeight="1" x14ac:dyDescent="0.25">
      <c r="A10" s="25">
        <v>6</v>
      </c>
      <c r="B10" s="22">
        <v>42083</v>
      </c>
      <c r="C10" s="24">
        <v>0.41666666666666669</v>
      </c>
      <c r="D10" s="24">
        <v>0.54166666666666663</v>
      </c>
      <c r="E10" s="23" t="s">
        <v>302</v>
      </c>
      <c r="F10" s="23" t="s">
        <v>34</v>
      </c>
    </row>
    <row r="11" spans="1:6" ht="24.95" customHeight="1" x14ac:dyDescent="0.25">
      <c r="A11" s="31">
        <v>7</v>
      </c>
      <c r="B11" s="22">
        <v>42083</v>
      </c>
      <c r="C11" s="30">
        <v>0.58333333333333337</v>
      </c>
      <c r="D11" s="30">
        <v>0.75</v>
      </c>
      <c r="E11" s="23" t="s">
        <v>781</v>
      </c>
      <c r="F11" s="23" t="s">
        <v>34</v>
      </c>
    </row>
    <row r="12" spans="1:6" ht="24.95" customHeight="1" x14ac:dyDescent="0.25">
      <c r="A12" s="31">
        <v>8</v>
      </c>
      <c r="B12" s="22">
        <v>42103</v>
      </c>
      <c r="C12" s="43">
        <v>0.41666666666666669</v>
      </c>
      <c r="D12" s="43">
        <v>0.58333333333333337</v>
      </c>
      <c r="E12" s="23"/>
      <c r="F12" s="23" t="s">
        <v>980</v>
      </c>
    </row>
    <row r="13" spans="1:6" ht="24.95" customHeight="1" x14ac:dyDescent="0.25">
      <c r="A13" s="31">
        <v>9</v>
      </c>
      <c r="B13" s="22">
        <v>42107</v>
      </c>
      <c r="C13" s="43">
        <v>0.41666666666666669</v>
      </c>
      <c r="D13" s="43">
        <v>0.75</v>
      </c>
      <c r="E13" s="23"/>
      <c r="F13" s="23" t="s">
        <v>34</v>
      </c>
    </row>
    <row r="14" spans="1:6" ht="24.95" customHeight="1" x14ac:dyDescent="0.25">
      <c r="A14" s="31">
        <v>10</v>
      </c>
      <c r="B14" s="22">
        <v>42108</v>
      </c>
      <c r="C14" s="43">
        <v>0.41666666666666669</v>
      </c>
      <c r="D14" s="43">
        <v>0.70833333333333337</v>
      </c>
      <c r="E14" s="23"/>
      <c r="F14" s="23" t="s">
        <v>34</v>
      </c>
    </row>
    <row r="15" spans="1:6" ht="24.95" customHeight="1" x14ac:dyDescent="0.25">
      <c r="A15" s="31">
        <v>11</v>
      </c>
      <c r="B15" s="22">
        <v>42109</v>
      </c>
      <c r="C15" s="43"/>
      <c r="D15" s="43"/>
      <c r="E15" s="23"/>
      <c r="F15" s="23" t="s">
        <v>34</v>
      </c>
    </row>
  </sheetData>
  <mergeCells count="9">
    <mergeCell ref="A1:C1"/>
    <mergeCell ref="D5:D6"/>
    <mergeCell ref="C3:C4"/>
    <mergeCell ref="D3:D4"/>
    <mergeCell ref="A3:A4"/>
    <mergeCell ref="A5:A6"/>
    <mergeCell ref="B3:B4"/>
    <mergeCell ref="B5:B6"/>
    <mergeCell ref="C5:C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9"/>
  <sheetViews>
    <sheetView workbookViewId="0">
      <pane xSplit="1" ySplit="2" topLeftCell="F6" activePane="bottomRight" state="frozen"/>
      <selection pane="topRight" activeCell="B1" sqref="B1"/>
      <selection pane="bottomLeft" activeCell="A2" sqref="A2"/>
      <selection pane="bottomRight" activeCell="N11" sqref="N11"/>
    </sheetView>
  </sheetViews>
  <sheetFormatPr defaultRowHeight="24.95" customHeight="1" x14ac:dyDescent="0.25"/>
  <cols>
    <col min="1" max="1" width="30.7109375" style="11" customWidth="1"/>
    <col min="2" max="2" width="12.7109375" style="18" customWidth="1"/>
    <col min="3" max="4" width="25.7109375" style="11" customWidth="1"/>
    <col min="5" max="5" width="17.28515625" style="11" customWidth="1"/>
    <col min="6" max="6" width="40.7109375" style="11" customWidth="1"/>
    <col min="7" max="14" width="10.7109375" style="11" customWidth="1"/>
    <col min="15" max="16384" width="9.140625" style="11"/>
  </cols>
  <sheetData>
    <row r="1" spans="1:14" ht="24.95" customHeight="1" x14ac:dyDescent="0.25">
      <c r="A1" s="78" t="s">
        <v>1233</v>
      </c>
      <c r="G1" s="63">
        <v>42080</v>
      </c>
      <c r="H1" s="63">
        <v>42081</v>
      </c>
      <c r="I1" s="63">
        <v>42082</v>
      </c>
      <c r="J1" s="63">
        <v>42083</v>
      </c>
      <c r="K1" s="63">
        <v>42103</v>
      </c>
      <c r="L1" s="63">
        <v>42108</v>
      </c>
      <c r="M1" s="63">
        <v>42109</v>
      </c>
      <c r="N1" s="63">
        <v>42110</v>
      </c>
    </row>
    <row r="2" spans="1:14" s="16" customFormat="1" ht="24.95" customHeight="1" x14ac:dyDescent="0.25">
      <c r="A2" s="16" t="s">
        <v>393</v>
      </c>
      <c r="B2" s="16" t="s">
        <v>491</v>
      </c>
      <c r="C2" s="16" t="s">
        <v>27</v>
      </c>
      <c r="D2" s="16" t="s">
        <v>392</v>
      </c>
      <c r="E2" s="16" t="s">
        <v>383</v>
      </c>
      <c r="F2" s="16" t="s">
        <v>382</v>
      </c>
      <c r="G2" s="37" t="s">
        <v>972</v>
      </c>
      <c r="H2" s="37" t="s">
        <v>973</v>
      </c>
      <c r="I2" s="37" t="s">
        <v>974</v>
      </c>
      <c r="J2" s="37" t="s">
        <v>975</v>
      </c>
      <c r="K2" s="16" t="s">
        <v>957</v>
      </c>
      <c r="L2" s="16" t="s">
        <v>958</v>
      </c>
      <c r="M2" s="16" t="s">
        <v>959</v>
      </c>
      <c r="N2" s="16" t="s">
        <v>1214</v>
      </c>
    </row>
    <row r="3" spans="1:14" ht="24.95" customHeight="1" x14ac:dyDescent="0.25">
      <c r="A3" s="12" t="s">
        <v>24</v>
      </c>
      <c r="B3" s="17" t="s">
        <v>366</v>
      </c>
      <c r="C3" s="11" t="s">
        <v>370</v>
      </c>
      <c r="D3" s="11" t="s">
        <v>368</v>
      </c>
      <c r="E3" s="13"/>
      <c r="F3" s="12" t="s">
        <v>381</v>
      </c>
      <c r="G3" s="38" t="s">
        <v>394</v>
      </c>
      <c r="H3" s="38" t="s">
        <v>395</v>
      </c>
      <c r="I3" s="38" t="s">
        <v>394</v>
      </c>
      <c r="J3" s="38" t="s">
        <v>394</v>
      </c>
      <c r="K3" s="20"/>
      <c r="L3" s="20" t="s">
        <v>394</v>
      </c>
      <c r="M3" s="20" t="s">
        <v>394</v>
      </c>
      <c r="N3" s="20" t="s">
        <v>394</v>
      </c>
    </row>
    <row r="4" spans="1:14" ht="24.95" customHeight="1" x14ac:dyDescent="0.25">
      <c r="A4" s="12" t="s">
        <v>21</v>
      </c>
      <c r="B4" s="18" t="s">
        <v>366</v>
      </c>
      <c r="C4" s="11" t="s">
        <v>370</v>
      </c>
      <c r="D4" s="11" t="s">
        <v>368</v>
      </c>
      <c r="E4" s="13"/>
      <c r="F4" s="12" t="s">
        <v>369</v>
      </c>
      <c r="G4" s="38" t="s">
        <v>394</v>
      </c>
      <c r="H4" s="38" t="s">
        <v>395</v>
      </c>
      <c r="I4" s="38" t="s">
        <v>394</v>
      </c>
      <c r="J4" s="38" t="s">
        <v>395</v>
      </c>
      <c r="K4" s="20"/>
      <c r="L4" s="20" t="s">
        <v>394</v>
      </c>
      <c r="M4" s="20" t="s">
        <v>394</v>
      </c>
      <c r="N4" s="20"/>
    </row>
    <row r="5" spans="1:14" ht="24.95" customHeight="1" x14ac:dyDescent="0.25">
      <c r="A5" s="12" t="s">
        <v>25</v>
      </c>
      <c r="B5" s="17" t="s">
        <v>366</v>
      </c>
      <c r="C5" s="11" t="s">
        <v>370</v>
      </c>
      <c r="D5" s="11" t="s">
        <v>368</v>
      </c>
      <c r="E5" s="19">
        <v>9342928017</v>
      </c>
      <c r="F5" s="12" t="s">
        <v>379</v>
      </c>
      <c r="G5" s="38" t="s">
        <v>394</v>
      </c>
      <c r="H5" s="38" t="s">
        <v>395</v>
      </c>
      <c r="I5" s="38" t="s">
        <v>394</v>
      </c>
      <c r="J5" s="38" t="s">
        <v>394</v>
      </c>
      <c r="K5" s="20"/>
      <c r="L5" s="20" t="s">
        <v>394</v>
      </c>
      <c r="M5" s="20" t="s">
        <v>394</v>
      </c>
      <c r="N5" s="20" t="s">
        <v>394</v>
      </c>
    </row>
    <row r="6" spans="1:14" ht="24.95" customHeight="1" x14ac:dyDescent="0.25">
      <c r="A6" s="12" t="s">
        <v>22</v>
      </c>
      <c r="B6" s="18" t="s">
        <v>364</v>
      </c>
      <c r="C6" s="11" t="s">
        <v>378</v>
      </c>
      <c r="D6" s="11" t="s">
        <v>368</v>
      </c>
      <c r="E6" s="19">
        <v>8884949238</v>
      </c>
      <c r="F6" s="12" t="s">
        <v>660</v>
      </c>
      <c r="G6" s="38" t="s">
        <v>394</v>
      </c>
      <c r="H6" s="38" t="s">
        <v>395</v>
      </c>
      <c r="I6" s="38" t="s">
        <v>394</v>
      </c>
      <c r="J6" s="38" t="s">
        <v>394</v>
      </c>
      <c r="K6" s="20"/>
      <c r="L6" s="20" t="s">
        <v>394</v>
      </c>
      <c r="M6" s="20" t="s">
        <v>394</v>
      </c>
      <c r="N6" s="20" t="s">
        <v>394</v>
      </c>
    </row>
    <row r="7" spans="1:14" ht="24.95" customHeight="1" x14ac:dyDescent="0.25">
      <c r="A7" s="12" t="s">
        <v>23</v>
      </c>
      <c r="B7" s="18" t="s">
        <v>366</v>
      </c>
      <c r="C7" s="11" t="s">
        <v>28</v>
      </c>
      <c r="D7" s="11" t="s">
        <v>368</v>
      </c>
      <c r="E7" s="13"/>
      <c r="F7" s="12" t="s">
        <v>367</v>
      </c>
      <c r="G7" s="38" t="s">
        <v>394</v>
      </c>
      <c r="H7" s="38" t="s">
        <v>395</v>
      </c>
      <c r="I7" s="38" t="s">
        <v>395</v>
      </c>
      <c r="J7" s="38" t="s">
        <v>395</v>
      </c>
      <c r="K7" s="20"/>
      <c r="L7" s="20" t="s">
        <v>394</v>
      </c>
      <c r="M7" s="20" t="s">
        <v>394</v>
      </c>
      <c r="N7" s="20" t="s">
        <v>394</v>
      </c>
    </row>
    <row r="8" spans="1:14" ht="24.95" customHeight="1" x14ac:dyDescent="0.25">
      <c r="A8" s="12" t="s">
        <v>20</v>
      </c>
      <c r="B8" s="18" t="s">
        <v>366</v>
      </c>
      <c r="C8" s="11" t="s">
        <v>28</v>
      </c>
      <c r="D8" s="11" t="s">
        <v>368</v>
      </c>
      <c r="E8" s="13">
        <v>9342671724</v>
      </c>
      <c r="F8" s="12" t="s">
        <v>371</v>
      </c>
      <c r="G8" s="38" t="s">
        <v>394</v>
      </c>
      <c r="H8" s="38" t="s">
        <v>394</v>
      </c>
      <c r="I8" s="38" t="s">
        <v>394</v>
      </c>
      <c r="J8" s="38" t="s">
        <v>395</v>
      </c>
      <c r="K8" s="20"/>
      <c r="L8" s="20" t="s">
        <v>395</v>
      </c>
      <c r="M8" s="20" t="s">
        <v>395</v>
      </c>
      <c r="N8" s="20"/>
    </row>
    <row r="9" spans="1:14" ht="24.95" customHeight="1" x14ac:dyDescent="0.25">
      <c r="A9" s="12" t="s">
        <v>19</v>
      </c>
      <c r="B9" s="18" t="s">
        <v>492</v>
      </c>
      <c r="C9" s="11" t="s">
        <v>396</v>
      </c>
      <c r="D9" s="11" t="s">
        <v>368</v>
      </c>
      <c r="E9" s="13"/>
      <c r="F9" s="12"/>
      <c r="G9" s="38" t="s">
        <v>394</v>
      </c>
      <c r="H9" s="38" t="s">
        <v>394</v>
      </c>
      <c r="I9" s="38" t="s">
        <v>394</v>
      </c>
      <c r="J9" s="38" t="s">
        <v>394</v>
      </c>
      <c r="K9" s="20"/>
      <c r="L9" s="20" t="s">
        <v>394</v>
      </c>
      <c r="M9" s="20" t="s">
        <v>394</v>
      </c>
      <c r="N9" s="20" t="s">
        <v>394</v>
      </c>
    </row>
    <row r="10" spans="1:14" ht="24.95" customHeight="1" x14ac:dyDescent="0.25">
      <c r="A10" s="15" t="s">
        <v>375</v>
      </c>
      <c r="B10" s="18" t="s">
        <v>364</v>
      </c>
      <c r="C10" s="14" t="s">
        <v>374</v>
      </c>
      <c r="D10" s="14" t="s">
        <v>368</v>
      </c>
      <c r="E10" s="19">
        <v>9035792038</v>
      </c>
      <c r="F10" s="12" t="s">
        <v>373</v>
      </c>
      <c r="G10" s="38" t="s">
        <v>394</v>
      </c>
      <c r="H10" s="38" t="s">
        <v>395</v>
      </c>
      <c r="I10" s="38" t="s">
        <v>394</v>
      </c>
      <c r="J10" s="38" t="s">
        <v>394</v>
      </c>
      <c r="K10" s="20"/>
      <c r="L10" s="20" t="s">
        <v>395</v>
      </c>
      <c r="M10" s="11" t="s">
        <v>1474</v>
      </c>
      <c r="N10" s="20" t="s">
        <v>394</v>
      </c>
    </row>
    <row r="11" spans="1:14" ht="24.95" customHeight="1" x14ac:dyDescent="0.25">
      <c r="A11" s="12" t="s">
        <v>36</v>
      </c>
      <c r="B11" s="18" t="s">
        <v>362</v>
      </c>
      <c r="C11" s="11" t="s">
        <v>361</v>
      </c>
      <c r="D11" s="14" t="s">
        <v>368</v>
      </c>
      <c r="E11" s="19">
        <v>9019420027</v>
      </c>
      <c r="F11" s="12" t="s">
        <v>372</v>
      </c>
      <c r="G11" s="38" t="s">
        <v>394</v>
      </c>
      <c r="H11" s="38" t="s">
        <v>395</v>
      </c>
      <c r="I11" s="38" t="s">
        <v>395</v>
      </c>
      <c r="J11" s="38" t="s">
        <v>394</v>
      </c>
      <c r="K11" s="20"/>
      <c r="L11" s="20" t="s">
        <v>395</v>
      </c>
      <c r="M11" s="11" t="s">
        <v>1474</v>
      </c>
      <c r="N11" s="20"/>
    </row>
    <row r="12" spans="1:14" ht="24.95" customHeight="1" x14ac:dyDescent="0.25">
      <c r="A12" s="12" t="s">
        <v>35</v>
      </c>
      <c r="B12" s="18" t="s">
        <v>362</v>
      </c>
      <c r="C12" s="11" t="s">
        <v>377</v>
      </c>
      <c r="D12" s="14" t="s">
        <v>368</v>
      </c>
      <c r="E12" s="19">
        <v>9663512164</v>
      </c>
      <c r="F12" s="12" t="s">
        <v>376</v>
      </c>
      <c r="G12" s="38" t="s">
        <v>394</v>
      </c>
      <c r="H12" s="38" t="s">
        <v>395</v>
      </c>
      <c r="I12" s="38" t="s">
        <v>395</v>
      </c>
      <c r="J12" s="38" t="s">
        <v>394</v>
      </c>
      <c r="K12" s="20"/>
      <c r="L12" s="20" t="s">
        <v>394</v>
      </c>
      <c r="M12" s="11" t="s">
        <v>1474</v>
      </c>
      <c r="N12" s="20"/>
    </row>
    <row r="13" spans="1:14" ht="24.95" customHeight="1" x14ac:dyDescent="0.25">
      <c r="A13" s="12" t="s">
        <v>26</v>
      </c>
      <c r="B13" s="17" t="s">
        <v>366</v>
      </c>
      <c r="C13" s="11" t="s">
        <v>370</v>
      </c>
      <c r="D13" s="11" t="s">
        <v>360</v>
      </c>
      <c r="E13" s="19">
        <v>9481184494</v>
      </c>
      <c r="F13" s="12" t="s">
        <v>380</v>
      </c>
      <c r="G13" s="38" t="s">
        <v>394</v>
      </c>
      <c r="H13" s="38" t="s">
        <v>395</v>
      </c>
      <c r="I13" s="38" t="s">
        <v>395</v>
      </c>
      <c r="J13" s="38" t="s">
        <v>395</v>
      </c>
      <c r="K13" s="20"/>
      <c r="L13" s="20" t="s">
        <v>395</v>
      </c>
      <c r="M13" s="20"/>
      <c r="N13" s="20"/>
    </row>
    <row r="14" spans="1:14" ht="24.95" customHeight="1" x14ac:dyDescent="0.25">
      <c r="A14" s="12" t="s">
        <v>365</v>
      </c>
      <c r="B14" s="18" t="s">
        <v>364</v>
      </c>
      <c r="C14" s="11" t="s">
        <v>361</v>
      </c>
      <c r="D14" s="11" t="s">
        <v>360</v>
      </c>
      <c r="E14" s="13"/>
      <c r="F14" s="12"/>
      <c r="G14" s="38" t="s">
        <v>395</v>
      </c>
      <c r="H14" s="38" t="s">
        <v>395</v>
      </c>
      <c r="I14" s="38" t="s">
        <v>395</v>
      </c>
      <c r="J14" s="38" t="s">
        <v>394</v>
      </c>
      <c r="K14" s="20"/>
      <c r="L14" s="20" t="s">
        <v>395</v>
      </c>
      <c r="M14" s="20"/>
      <c r="N14" s="20"/>
    </row>
    <row r="15" spans="1:14" ht="24.95" customHeight="1" x14ac:dyDescent="0.25">
      <c r="A15" s="12" t="s">
        <v>363</v>
      </c>
      <c r="B15" s="18" t="s">
        <v>362</v>
      </c>
      <c r="C15" s="11" t="s">
        <v>361</v>
      </c>
      <c r="D15" s="11" t="s">
        <v>360</v>
      </c>
      <c r="E15" s="13"/>
      <c r="F15" s="12"/>
      <c r="G15" s="38" t="s">
        <v>395</v>
      </c>
      <c r="H15" s="38" t="s">
        <v>395</v>
      </c>
      <c r="I15" s="38" t="s">
        <v>395</v>
      </c>
      <c r="J15" s="38" t="s">
        <v>394</v>
      </c>
      <c r="K15" s="20"/>
      <c r="L15" s="20" t="s">
        <v>395</v>
      </c>
      <c r="M15" s="20"/>
      <c r="N15" s="20"/>
    </row>
    <row r="16" spans="1:14" ht="24.95" customHeight="1" x14ac:dyDescent="0.25">
      <c r="A16" s="12" t="s">
        <v>497</v>
      </c>
      <c r="B16" s="18" t="s">
        <v>494</v>
      </c>
      <c r="C16" s="11" t="s">
        <v>496</v>
      </c>
      <c r="D16" s="11" t="s">
        <v>493</v>
      </c>
      <c r="E16" s="13"/>
      <c r="F16" s="12"/>
      <c r="G16" s="38" t="s">
        <v>395</v>
      </c>
      <c r="H16" s="38" t="s">
        <v>395</v>
      </c>
      <c r="I16" s="38" t="s">
        <v>395</v>
      </c>
      <c r="J16" s="38" t="s">
        <v>395</v>
      </c>
      <c r="K16" s="20"/>
      <c r="L16" s="20" t="s">
        <v>395</v>
      </c>
      <c r="M16" s="20" t="s">
        <v>395</v>
      </c>
      <c r="N16" s="20"/>
    </row>
    <row r="17" spans="1:14" ht="24.95" customHeight="1" x14ac:dyDescent="0.25">
      <c r="A17" s="12" t="s">
        <v>332</v>
      </c>
      <c r="B17" s="18" t="s">
        <v>494</v>
      </c>
      <c r="C17" s="11" t="s">
        <v>495</v>
      </c>
      <c r="D17" s="11" t="s">
        <v>493</v>
      </c>
      <c r="E17" s="13"/>
      <c r="F17" s="12"/>
      <c r="G17" s="38" t="s">
        <v>394</v>
      </c>
      <c r="H17" s="38" t="s">
        <v>394</v>
      </c>
      <c r="I17" s="38" t="s">
        <v>394</v>
      </c>
      <c r="J17" s="38" t="s">
        <v>395</v>
      </c>
      <c r="K17" s="20"/>
      <c r="L17" s="20" t="s">
        <v>394</v>
      </c>
      <c r="M17" s="20" t="s">
        <v>395</v>
      </c>
      <c r="N17" s="20" t="s">
        <v>394</v>
      </c>
    </row>
    <row r="18" spans="1:14" ht="24.95" customHeight="1" x14ac:dyDescent="0.25">
      <c r="A18" s="12" t="s">
        <v>34</v>
      </c>
      <c r="B18" s="18" t="s">
        <v>494</v>
      </c>
      <c r="C18" s="11" t="s">
        <v>496</v>
      </c>
      <c r="D18" s="11" t="s">
        <v>493</v>
      </c>
      <c r="E18" s="13"/>
      <c r="F18" s="12"/>
      <c r="G18" s="38" t="s">
        <v>394</v>
      </c>
      <c r="H18" s="38" t="s">
        <v>395</v>
      </c>
      <c r="I18" s="38" t="s">
        <v>395</v>
      </c>
      <c r="J18" s="38" t="s">
        <v>394</v>
      </c>
      <c r="K18" s="20"/>
      <c r="L18" s="20" t="s">
        <v>394</v>
      </c>
      <c r="M18" s="20" t="s">
        <v>394</v>
      </c>
      <c r="N18" s="20" t="s">
        <v>394</v>
      </c>
    </row>
    <row r="19" spans="1:14" ht="24.95" customHeight="1" x14ac:dyDescent="0.25">
      <c r="A19" s="12" t="s">
        <v>980</v>
      </c>
      <c r="B19" s="18" t="s">
        <v>494</v>
      </c>
      <c r="C19" s="11" t="s">
        <v>496</v>
      </c>
      <c r="D19" s="11" t="s">
        <v>493</v>
      </c>
      <c r="E19" s="13"/>
      <c r="F19" s="12"/>
      <c r="G19" s="38" t="s">
        <v>395</v>
      </c>
      <c r="H19" s="38" t="s">
        <v>395</v>
      </c>
      <c r="I19" s="38" t="s">
        <v>395</v>
      </c>
      <c r="J19" s="38" t="s">
        <v>395</v>
      </c>
      <c r="K19" s="20"/>
      <c r="L19" s="20" t="s">
        <v>394</v>
      </c>
      <c r="M19" s="20" t="s">
        <v>395</v>
      </c>
      <c r="N19" s="20" t="s">
        <v>394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ySplit="1" topLeftCell="A2" activePane="bottomLeft" state="frozen"/>
      <selection pane="bottomLeft" activeCell="H19" sqref="H19"/>
    </sheetView>
  </sheetViews>
  <sheetFormatPr defaultRowHeight="15" x14ac:dyDescent="0.25"/>
  <cols>
    <col min="1" max="1" width="14.7109375" customWidth="1"/>
    <col min="2" max="2" width="16.28515625" customWidth="1"/>
    <col min="3" max="3" width="14.28515625" bestFit="1" customWidth="1"/>
    <col min="4" max="4" width="7.140625" customWidth="1"/>
    <col min="5" max="5" width="12" bestFit="1" customWidth="1"/>
    <col min="6" max="6" width="7.28515625" customWidth="1"/>
    <col min="7" max="7" width="11.28515625" bestFit="1" customWidth="1"/>
  </cols>
  <sheetData>
    <row r="1" spans="1:7" x14ac:dyDescent="0.25">
      <c r="A1" s="77" t="s">
        <v>1423</v>
      </c>
    </row>
    <row r="3" spans="1:7" x14ac:dyDescent="0.25">
      <c r="A3" s="44" t="s">
        <v>1419</v>
      </c>
      <c r="B3" s="44" t="s">
        <v>1417</v>
      </c>
    </row>
    <row r="4" spans="1:7" x14ac:dyDescent="0.25">
      <c r="A4" s="44" t="s">
        <v>1051</v>
      </c>
      <c r="B4" t="s">
        <v>357</v>
      </c>
      <c r="C4" t="s">
        <v>978</v>
      </c>
      <c r="D4" t="s">
        <v>400</v>
      </c>
      <c r="E4" t="s">
        <v>1049</v>
      </c>
      <c r="F4" t="s">
        <v>1052</v>
      </c>
      <c r="G4" t="s">
        <v>1053</v>
      </c>
    </row>
    <row r="5" spans="1:7" x14ac:dyDescent="0.25">
      <c r="A5" s="45" t="s">
        <v>330</v>
      </c>
      <c r="B5" s="55"/>
      <c r="C5" s="55">
        <v>220</v>
      </c>
      <c r="D5" s="55"/>
      <c r="E5" s="55">
        <v>2</v>
      </c>
      <c r="F5" s="55"/>
      <c r="G5" s="55">
        <v>222</v>
      </c>
    </row>
    <row r="6" spans="1:7" x14ac:dyDescent="0.25">
      <c r="A6" s="45" t="s">
        <v>1420</v>
      </c>
      <c r="B6" s="55">
        <v>97</v>
      </c>
      <c r="C6" s="55"/>
      <c r="D6" s="55">
        <v>2</v>
      </c>
      <c r="E6" s="55"/>
      <c r="F6" s="55"/>
      <c r="G6" s="55">
        <v>99</v>
      </c>
    </row>
    <row r="7" spans="1:7" x14ac:dyDescent="0.25">
      <c r="A7" s="112">
        <v>42080</v>
      </c>
      <c r="B7" s="55">
        <v>4</v>
      </c>
      <c r="C7" s="55"/>
      <c r="D7" s="55"/>
      <c r="E7" s="55"/>
      <c r="F7" s="55"/>
      <c r="G7" s="55">
        <v>4</v>
      </c>
    </row>
    <row r="8" spans="1:7" x14ac:dyDescent="0.25">
      <c r="A8" s="112">
        <v>42081</v>
      </c>
      <c r="B8" s="55">
        <v>21</v>
      </c>
      <c r="C8" s="55"/>
      <c r="D8" s="55"/>
      <c r="E8" s="55"/>
      <c r="F8" s="55"/>
      <c r="G8" s="55">
        <v>21</v>
      </c>
    </row>
    <row r="9" spans="1:7" x14ac:dyDescent="0.25">
      <c r="A9" s="112">
        <v>42082</v>
      </c>
      <c r="B9" s="55">
        <v>33</v>
      </c>
      <c r="C9" s="55"/>
      <c r="D9" s="55">
        <v>2</v>
      </c>
      <c r="E9" s="55"/>
      <c r="F9" s="55"/>
      <c r="G9" s="55">
        <v>35</v>
      </c>
    </row>
    <row r="10" spans="1:7" x14ac:dyDescent="0.25">
      <c r="A10" s="112">
        <v>42083</v>
      </c>
      <c r="B10" s="55">
        <v>39</v>
      </c>
      <c r="C10" s="55"/>
      <c r="D10" s="55"/>
      <c r="E10" s="55"/>
      <c r="F10" s="55"/>
      <c r="G10" s="55">
        <v>39</v>
      </c>
    </row>
    <row r="11" spans="1:7" x14ac:dyDescent="0.25">
      <c r="A11" s="45" t="s">
        <v>1421</v>
      </c>
      <c r="B11" s="55">
        <v>71</v>
      </c>
      <c r="C11" s="55"/>
      <c r="D11" s="55">
        <v>4</v>
      </c>
      <c r="E11" s="55"/>
      <c r="F11" s="55">
        <v>43</v>
      </c>
      <c r="G11" s="55">
        <v>118</v>
      </c>
    </row>
    <row r="12" spans="1:7" x14ac:dyDescent="0.25">
      <c r="A12" s="112">
        <v>42103</v>
      </c>
      <c r="B12" s="55">
        <v>12</v>
      </c>
      <c r="C12" s="55"/>
      <c r="D12" s="55"/>
      <c r="E12" s="55"/>
      <c r="F12" s="55"/>
      <c r="G12" s="55">
        <v>12</v>
      </c>
    </row>
    <row r="13" spans="1:7" x14ac:dyDescent="0.25">
      <c r="A13" s="112">
        <v>42107</v>
      </c>
      <c r="B13" s="55">
        <v>42</v>
      </c>
      <c r="C13" s="55"/>
      <c r="D13" s="55"/>
      <c r="E13" s="55"/>
      <c r="F13" s="55"/>
      <c r="G13" s="55">
        <v>42</v>
      </c>
    </row>
    <row r="14" spans="1:7" x14ac:dyDescent="0.25">
      <c r="A14" s="112">
        <v>42108</v>
      </c>
      <c r="B14" s="55">
        <v>7</v>
      </c>
      <c r="C14" s="55"/>
      <c r="D14" s="55"/>
      <c r="E14" s="55"/>
      <c r="F14" s="55"/>
      <c r="G14" s="55">
        <v>7</v>
      </c>
    </row>
    <row r="15" spans="1:7" x14ac:dyDescent="0.25">
      <c r="A15" s="112">
        <v>42109</v>
      </c>
      <c r="B15" s="55">
        <v>10</v>
      </c>
      <c r="C15" s="55"/>
      <c r="D15" s="55">
        <v>1</v>
      </c>
      <c r="E15" s="55"/>
      <c r="F15" s="55">
        <v>43</v>
      </c>
      <c r="G15" s="55">
        <v>54</v>
      </c>
    </row>
    <row r="16" spans="1:7" x14ac:dyDescent="0.25">
      <c r="A16" s="46" t="s">
        <v>1052</v>
      </c>
      <c r="B16" s="55"/>
      <c r="C16" s="55"/>
      <c r="D16" s="55">
        <v>3</v>
      </c>
      <c r="E16" s="55"/>
      <c r="F16" s="55"/>
      <c r="G16" s="55">
        <v>3</v>
      </c>
    </row>
    <row r="17" spans="1:7" x14ac:dyDescent="0.25">
      <c r="A17" s="45" t="s">
        <v>1422</v>
      </c>
      <c r="B17" s="55"/>
      <c r="C17" s="55"/>
      <c r="D17" s="55"/>
      <c r="E17" s="55"/>
      <c r="F17" s="55">
        <v>29</v>
      </c>
      <c r="G17" s="55">
        <v>29</v>
      </c>
    </row>
    <row r="18" spans="1:7" x14ac:dyDescent="0.25">
      <c r="A18" s="45" t="s">
        <v>1053</v>
      </c>
      <c r="B18" s="55">
        <v>168</v>
      </c>
      <c r="C18" s="55">
        <v>220</v>
      </c>
      <c r="D18" s="55">
        <v>6</v>
      </c>
      <c r="E18" s="55">
        <v>2</v>
      </c>
      <c r="F18" s="55">
        <v>72</v>
      </c>
      <c r="G18" s="55">
        <v>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Version-Hist</vt:lpstr>
      <vt:lpstr>Master-Sheet</vt:lpstr>
      <vt:lpstr>01a</vt:lpstr>
      <vt:lpstr>01b</vt:lpstr>
      <vt:lpstr>01c</vt:lpstr>
      <vt:lpstr>01d</vt:lpstr>
      <vt:lpstr>02</vt:lpstr>
      <vt:lpstr>03</vt:lpstr>
      <vt:lpstr>04</vt:lpstr>
      <vt:lpstr>05</vt:lpstr>
      <vt:lpstr>06</vt:lpstr>
      <vt:lpstr>07</vt:lpstr>
      <vt:lpstr>08</vt:lpstr>
      <vt:lpstr>09</vt:lpstr>
      <vt:lpstr>10</vt:lpstr>
      <vt:lpstr>11</vt:lpstr>
      <vt:lpstr>12</vt:lpstr>
      <vt:lpstr>'05'!Print_Area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Janaki Vallabha Dasa</dc:creator>
  <cp:lastModifiedBy>Hari Thapliyal</cp:lastModifiedBy>
  <cp:lastPrinted>2015-03-17T10:57:25Z</cp:lastPrinted>
  <dcterms:created xsi:type="dcterms:W3CDTF">2015-03-16T05:30:16Z</dcterms:created>
  <dcterms:modified xsi:type="dcterms:W3CDTF">2015-04-17T08:19:02Z</dcterms:modified>
</cp:coreProperties>
</file>