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01-Works\02-Work\0213-PMO\06-TEAM-PMO\Phase4 Work\"/>
    </mc:Choice>
  </mc:AlternateContent>
  <xr:revisionPtr revIDLastSave="0" documentId="13_ncr:1_{68FC2AA0-5D4C-417D-8DD4-E57DB12B2E74}" xr6:coauthVersionLast="43" xr6:coauthVersionMax="43" xr10:uidLastSave="{00000000-0000-0000-0000-000000000000}"/>
  <bookViews>
    <workbookView xWindow="-98" yWindow="-98" windowWidth="19396" windowHeight="10516" activeTab="3" xr2:uid="{73049AEF-9B1F-4D04-B751-DA526CDB2D57}"/>
  </bookViews>
  <sheets>
    <sheet name="Audience" sheetId="5" r:id="rId1"/>
    <sheet name="ORANGE" sheetId="3" r:id="rId2"/>
    <sheet name="YELLOW" sheetId="1" r:id="rId3"/>
    <sheet name="BLUE" sheetId="4" r:id="rId4"/>
    <sheet name="PINK"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1" l="1"/>
  <c r="H6" i="3"/>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2" i="3"/>
  <c r="H2" i="1"/>
  <c r="H2" i="4"/>
  <c r="H6" i="1"/>
  <c r="H7" i="1" s="1"/>
  <c r="H8" i="1" s="1"/>
  <c r="H9" i="1" s="1"/>
  <c r="H10" i="1" s="1"/>
  <c r="H11" i="1" s="1"/>
  <c r="H12" i="1" s="1"/>
  <c r="H13" i="1" s="1"/>
  <c r="H14" i="1" s="1"/>
  <c r="H15" i="1" s="1"/>
  <c r="H16" i="1" s="1"/>
  <c r="H17" i="1" s="1"/>
  <c r="H18" i="1" s="1"/>
  <c r="H19" i="1" s="1"/>
  <c r="H20" i="1" s="1"/>
  <c r="H21" i="1" s="1"/>
  <c r="H22" i="1" s="1"/>
  <c r="H23" i="1" s="1"/>
  <c r="H24" i="1" s="1"/>
  <c r="H25" i="1" s="1"/>
  <c r="H26" i="1" s="1"/>
  <c r="H27" i="1" s="1"/>
  <c r="H6" i="4"/>
  <c r="H7" i="4" s="1"/>
  <c r="H8" i="4" s="1"/>
  <c r="H9" i="4" s="1"/>
  <c r="H10" i="4" s="1"/>
  <c r="H11" i="4" s="1"/>
  <c r="H12" i="4" s="1"/>
  <c r="H13" i="4" s="1"/>
  <c r="H14" i="4" s="1"/>
  <c r="H15" i="4" s="1"/>
  <c r="H16" i="4" s="1"/>
  <c r="H17" i="4" s="1"/>
  <c r="H18" i="4" s="1"/>
  <c r="H19" i="4" s="1"/>
  <c r="H20" i="4" s="1"/>
  <c r="H21" i="4" s="1"/>
  <c r="H22" i="4" s="1"/>
  <c r="H23" i="4" s="1"/>
  <c r="H24" i="4" s="1"/>
  <c r="H25" i="4" s="1"/>
  <c r="H4" i="1"/>
  <c r="H5" i="1" s="1"/>
  <c r="H4" i="3"/>
  <c r="H5" i="3" s="1"/>
  <c r="I1" i="3"/>
  <c r="I1" i="1"/>
  <c r="I1" i="4"/>
  <c r="H4" i="4"/>
  <c r="H5" i="4" s="1"/>
  <c r="G4" i="2"/>
  <c r="G5" i="2" s="1"/>
  <c r="G6" i="2" s="1"/>
  <c r="G7" i="2" s="1"/>
  <c r="G8" i="2" s="1"/>
  <c r="G9" i="2" s="1"/>
  <c r="G10" i="2" s="1"/>
  <c r="G11" i="2" s="1"/>
  <c r="G12" i="2" s="1"/>
  <c r="G13" i="2" s="1"/>
  <c r="G14" i="2" s="1"/>
  <c r="G15" i="2" s="1"/>
  <c r="G16" i="2" s="1"/>
  <c r="G17" i="2" s="1"/>
  <c r="G18" i="2" s="1"/>
  <c r="G19" i="2" s="1"/>
  <c r="G20" i="2" s="1"/>
  <c r="G21" i="2" s="1"/>
  <c r="G22" i="2" s="1"/>
  <c r="G23" i="2" s="1"/>
  <c r="G24" i="2" s="1"/>
  <c r="G25" i="2" s="1"/>
  <c r="G26" i="2" s="1"/>
  <c r="G27" i="2" s="1"/>
  <c r="H1" i="2" l="1"/>
</calcChain>
</file>

<file path=xl/sharedStrings.xml><?xml version="1.0" encoding="utf-8"?>
<sst xmlns="http://schemas.openxmlformats.org/spreadsheetml/2006/main" count="403" uniqueCount="150">
  <si>
    <t>I/My Department Could Have Given to PMO (Yellow)</t>
  </si>
  <si>
    <t>Me/My Department Expected from PMO (Orange)</t>
  </si>
  <si>
    <t>Me/My Department Got from PMO (Pink)</t>
  </si>
  <si>
    <t>In Future I/My Department Expect this From PMO (Blue)</t>
  </si>
  <si>
    <t>Suggestions</t>
  </si>
  <si>
    <t>Manpower</t>
  </si>
  <si>
    <t>Training</t>
  </si>
  <si>
    <t>Getting Timely Update Especially Lessons Learnt From All Supporting Functions And Stakeholders</t>
  </si>
  <si>
    <t>On Time Delivery Without Compromising On Quality Requirements</t>
  </si>
  <si>
    <t>Give Final Documents For Payment Related Proejcts</t>
  </si>
  <si>
    <t>Provide For Initial Documents For Client Approval</t>
  </si>
  <si>
    <t>Share Some Better Idea For Improving System And Activity</t>
  </si>
  <si>
    <t>Design &amp; Drawing</t>
  </si>
  <si>
    <t>Approved Documents</t>
  </si>
  <si>
    <t>Technical Clarifications</t>
  </si>
  <si>
    <t>Timely Indents</t>
  </si>
  <si>
    <t>On Time Payment</t>
  </si>
  <si>
    <t>Project Engineers May Be Equippped With More Resources Like Laptop, Mobile, Allowances Etc</t>
  </si>
  <si>
    <t>Zero Ld</t>
  </si>
  <si>
    <t>Resource &amp; Schedule Accuracy</t>
  </si>
  <si>
    <t>Outsourcing Activities And Its Receipt With Plan</t>
  </si>
  <si>
    <t>Communication With Customer Regularly</t>
  </si>
  <si>
    <t>Final Documentation Preparation Support (Like Mtc, Sub Contract, Report, Lab Report)</t>
  </si>
  <si>
    <t>Real Timing For My Activity With 10% Extra Cushion</t>
  </si>
  <si>
    <t>Continuous Follow Up With Clients Get Timely Approvals And Clarifications For Design &amp; Drawings</t>
  </si>
  <si>
    <t>If Any Clarifications And …... From Pmo, Then Slow Down ….......................</t>
  </si>
  <si>
    <t>Pmo …...............</t>
  </si>
  <si>
    <t>2Nd Level People As A Sustitute For Temporary / Permanent Handover</t>
  </si>
  <si>
    <t>Support From Others During Some Activity Fail</t>
  </si>
  <si>
    <t>Perfect Planning For Each Activity</t>
  </si>
  <si>
    <t>Follow Up With Clients For Approval</t>
  </si>
  <si>
    <t>Feed Back From Clients</t>
  </si>
  <si>
    <t>Understanding Organisation Capacity</t>
  </si>
  <si>
    <t>Project Ownership</t>
  </si>
  <si>
    <t>Realistic Schedule &amp; Resourcing</t>
  </si>
  <si>
    <t>Reliable Delivery Schedule Dates</t>
  </si>
  <si>
    <t>Prompt Communication With Client</t>
  </si>
  <si>
    <t>Weekly Meeting With Some Note On Risk And Issues On Current Jobs</t>
  </si>
  <si>
    <t>Followup For Approvals</t>
  </si>
  <si>
    <t>Inter Departmental Coordination</t>
  </si>
  <si>
    <t>Process For Identifying Obstacles &amp; Constraints</t>
  </si>
  <si>
    <t>Despatch Coordination</t>
  </si>
  <si>
    <t>Critical Requirements Which Will Delay Project If Not Complied</t>
  </si>
  <si>
    <t>Sno</t>
  </si>
  <si>
    <t>Good Support And Follow Up For Proudction Activity</t>
  </si>
  <si>
    <t>Quality Compromising Pressure to Achieve Delivery</t>
  </si>
  <si>
    <t>Different PMO Project Will Not Give Priority Wise Scheduling</t>
  </si>
  <si>
    <t>One Point Source for Project Updation</t>
  </si>
  <si>
    <t>PMO Initiative Is Ok, But Things Are Not Done Properly</t>
  </si>
  <si>
    <t>LD Projections</t>
  </si>
  <si>
    <t>Priority</t>
  </si>
  <si>
    <t>Action Item</t>
  </si>
  <si>
    <t>Complexity</t>
  </si>
  <si>
    <t>Understandable</t>
  </si>
  <si>
    <t>Yes</t>
  </si>
  <si>
    <t>No</t>
  </si>
  <si>
    <t>23 Cards</t>
  </si>
  <si>
    <t>26 Cards</t>
  </si>
  <si>
    <t>Commercially Sound Projects With Adequate Commerical Freedom to Project Engineers</t>
  </si>
  <si>
    <t>Frequent (Monthly / Fortnightly) Report to All Customer About Status</t>
  </si>
  <si>
    <t>Facilities / Process to Match the Process (Appropriate) For Schedule Preparation</t>
  </si>
  <si>
    <t>Process to Be Outsourced to Meet the Date Planned</t>
  </si>
  <si>
    <t>Customer / Client Meeting / Visit to Shop Support / Deviations /Acceptance From Client</t>
  </si>
  <si>
    <t>Pmo Will Have to Take All the Inputs From Other Department And …................... Something Its Ok</t>
  </si>
  <si>
    <t>Project Status to Some Extent</t>
  </si>
  <si>
    <t>Materials Tracking With Plan And Its Acceptance Too to Issue For Production</t>
  </si>
  <si>
    <t>Better Inter Departmental Coordination to Expedite Results</t>
  </si>
  <si>
    <t>1) Avoid Overloading And
2) Avoid Pessimistic Commitments
3) Do Not Try to Reduce the Process Timing Duration</t>
  </si>
  <si>
    <t>Understanding of Reasonable Failure</t>
  </si>
  <si>
    <t>Resources / Planning With Plan of Delivery</t>
  </si>
  <si>
    <t>Able to Analyse the Root Cause of Failure And Success</t>
  </si>
  <si>
    <t>Cycle Time of Activities And Manpower For the Plan - Taskwise</t>
  </si>
  <si>
    <t>Ease of Facing Clients</t>
  </si>
  <si>
    <t>Status of Project - Progress - % Growth</t>
  </si>
  <si>
    <t>Status of All Projects Is Open &amp; Visible to Everyone Transparently</t>
  </si>
  <si>
    <t>There Is Continuous Review of Each Project</t>
  </si>
  <si>
    <t>Point of Contact Available For Project to Know the Status</t>
  </si>
  <si>
    <t>Total Control of Project From Initiation to Closure</t>
  </si>
  <si>
    <t>If Any Thing About the Materails These Should Tell us to Enable us to Block the Money</t>
  </si>
  <si>
    <t>More Experienced Project Engineers With A Decent Years of Experience in Fabrication (He &amp; Pv) Field</t>
  </si>
  <si>
    <t>Ensuing Documentation Is Completed in All Respect For Handing Over</t>
  </si>
  <si>
    <t>Analysing the Data Available With us in Pmo System And Company Repository</t>
  </si>
  <si>
    <t>Activities &amp; Schedule Without Considering the Resources (i.e. Plan Not in Line With Available Resources, Either Not Indicating Requirement Also).</t>
  </si>
  <si>
    <t>Documents Upload in Client Server</t>
  </si>
  <si>
    <t>Project Manager Is in Drivers Seat Instead of Production Department</t>
  </si>
  <si>
    <t>More Authority in Terms of Rewarding And Also Punishing to Have Better Control of Other Stakeholders And Their Delivery Commitments</t>
  </si>
  <si>
    <t>Plan With Resources Planning With Other Projets Running in Parallel</t>
  </si>
  <si>
    <t>Update the Progress Daily And Communicate in Real Time</t>
  </si>
  <si>
    <t>Bench Mark of Norms</t>
  </si>
  <si>
    <t>On Time LC</t>
  </si>
  <si>
    <t>On Time BG</t>
  </si>
  <si>
    <t>Card 27</t>
  </si>
  <si>
    <t>Detailed Project Milestone Plan / From PO Despatch</t>
  </si>
  <si>
    <t>Able to Take Decision Since It Is Directive PMO</t>
  </si>
  <si>
    <t>Need Proper Planning From PMO</t>
  </si>
  <si>
    <t>Required Any Deviation, Issue then get It Approved From Customer Immediately</t>
  </si>
  <si>
    <t>If Any Problem Customer Interaction Is Required By PMO</t>
  </si>
  <si>
    <t>Projectwise Progress Report Both in Terms of Amount And % at Any Point of Time (More Particularly Month Ends)</t>
  </si>
  <si>
    <t>Projected Possible LD Amounts</t>
  </si>
  <si>
    <t>25 Cards</t>
  </si>
  <si>
    <t>NV</t>
  </si>
  <si>
    <t>MKK</t>
  </si>
  <si>
    <t>MRL</t>
  </si>
  <si>
    <t>MS</t>
  </si>
  <si>
    <t>BSR</t>
  </si>
  <si>
    <t>GV</t>
  </si>
  <si>
    <t>AV</t>
  </si>
  <si>
    <t>SRK</t>
  </si>
  <si>
    <t>Participants</t>
  </si>
  <si>
    <t>Moderator</t>
  </si>
  <si>
    <t>Hari Thapliyal</t>
  </si>
  <si>
    <t>Date</t>
  </si>
  <si>
    <t>Time</t>
  </si>
  <si>
    <t>3 to 4 pm</t>
  </si>
  <si>
    <t>Location</t>
  </si>
  <si>
    <t>Conference Hall</t>
  </si>
  <si>
    <t>First Meeting</t>
  </si>
  <si>
    <t>4 to 5.30 pm</t>
  </si>
  <si>
    <t>Attendance</t>
  </si>
  <si>
    <t>Present</t>
  </si>
  <si>
    <t>KS</t>
  </si>
  <si>
    <t>Sno.</t>
  </si>
  <si>
    <t>1 to 5 (5 being Highest)</t>
  </si>
  <si>
    <t>Zero Ld (*Duplicate item)</t>
  </si>
  <si>
    <t>Project Complete Ownership (*Duplicate item)</t>
  </si>
  <si>
    <t>Experienced &amp; Seasoned Project Engineers From Similar Heat Exchangers / Pressure Vessel Fabrication Background From A Branded Organisation to Improve In-House Skill Sets (*Duplicate item)</t>
  </si>
  <si>
    <t>Address(Yes/No)</t>
  </si>
  <si>
    <t>Expediting of Required Inputs With Delivery/ Exploring Outsouring of project work</t>
  </si>
  <si>
    <t>Proper Introduction to Customer About nominating Project Manager &amp; Customer sign off</t>
  </si>
  <si>
    <t>For Large Projects We Can involve Proejcts Before Finalising the Order</t>
  </si>
  <si>
    <t>If Anything PMO Will Ask, We Will Provide For Example Delivery of Material (Or) The Same Thing in the Sub Contract Also We Will Share With Pmo</t>
  </si>
  <si>
    <t>Organisation Type Has Been Changed From Weak Matrix to Strong Matrix Type. Hence we are more System Driven</t>
  </si>
  <si>
    <t>In Between Coordination Meeting May Be Necessary With Projects For Support On Either Side (Periodic Review)</t>
  </si>
  <si>
    <t>Every Day One One Channel Output From PMO Not Each Channels (Channels ==&gt; Each Proejct Engr) (Prioritisation of the work on daily basis)</t>
  </si>
  <si>
    <t>Selected</t>
  </si>
  <si>
    <t>Cumulative</t>
  </si>
  <si>
    <t>1. Develop a checklist based on the best eng practices. - NV (max 15-May-19)
2. Follow the above checklist during CRM
3. Benchmark timing of activities. - Every HOD will give Benchmark to NV (Max 7-Jun-19)</t>
  </si>
  <si>
    <t>1. Sales will interact with PMO and PPC for all tendor proposals and  second stage of negotiation for other proposals. Define bidding process. - MS (max 31-May-19) 
2. If time is constraint in bidding then consider LD amount in contract cost.
3. TOC implementation (1-Jun-19, NV)
4. Full kit data available (10-May-10, NV)
5. Full kit readyness (20-May-19, NV)
6. Measure the rework cost for 1 month (1-Jun-19) BSR
7. Use the rework cost input for planning purpose. (BSR)</t>
  </si>
  <si>
    <t>1. Redefine Subcontracting process and involve PMO in decision making process. KS (31-May-19)
2. HoDs should attend DSUM (from 6-May-19, NV)
3. For all complex/critical project a PMT dotted line reporting to PM. (KS - 31-May-19)</t>
  </si>
  <si>
    <t>1. Stagewise project/product photograph should be available with PM. An SOP should be devloped.</t>
  </si>
  <si>
    <t>1, A SOP should be written and implemented for capturing lessons for every depart.
2. Analyse the dailylog and create lessons learnt
3. Use the LL for daily planning, imporving checklist.
4. Use Lessons Log from TOC practice</t>
  </si>
  <si>
    <t>1. Define &amp; Automate the indenting process. SRK 5-Jun-19
2. Review the drawing to scale process and ASPEN process. Provide input to KS. 24-May-19, MRL
3. Develop other methods of  bringing down the time for non-standard forging drawing. MRL. 24-May-19.
4. Explore possiblity of capturing BOM in Oracle. SRK. 24-May-19 
5. Material naming convention across the department should be standardized. MRL. 24-May-19
6. Design department should use the standard materialcode  during design work.</t>
  </si>
  <si>
    <t>1. Bill receiving, approval, payment process should be refined. Discussion by GV with other stakeholders. (24-May-19)</t>
  </si>
  <si>
    <t>Absent</t>
  </si>
  <si>
    <t>1. Procurement schedule should be provided to Finance in 15 days advance. So the procuerment process interface with Finance. (by AV 24-May)</t>
  </si>
  <si>
    <t>Work prioritation Across project should be done by PMO on weekly or daily basis based on the need.</t>
  </si>
  <si>
    <t>1. HoDs should provide information about their inter department requirements to Project Managers on the need basis.</t>
  </si>
  <si>
    <t>Closely Monitoring the Material Ordering Process Like PO Release, Advance Payment, ETA Dates Firmly</t>
  </si>
  <si>
    <t>1. Stock Material Inspection process should be followed.
2. Create a list of all the material available in the stock as per the system by 31-May-19</t>
  </si>
  <si>
    <t>1. TEAM person of the Month selection process should be defined. KK for Production by 24-May-19. NV for non-Production by 24-May-19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</si>
</sst>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Verdana"/>
      <family val="2"/>
    </font>
    <font>
      <b/>
      <u/>
      <sz val="11"/>
      <color theme="1"/>
      <name val="Verdana"/>
      <family val="2"/>
    </font>
    <font>
      <sz val="10"/>
      <color theme="1"/>
      <name val="Arial"/>
      <family val="2"/>
    </font>
    <font>
      <b/>
      <sz val="10"/>
      <color theme="1"/>
      <name val="Arial"/>
      <family val="2"/>
    </font>
    <font>
      <b/>
      <u/>
      <sz val="10"/>
      <color theme="1"/>
      <name val="Arial"/>
      <family val="2"/>
    </font>
    <font>
      <sz val="8"/>
      <color theme="1"/>
      <name val="Arial"/>
      <family val="2"/>
    </font>
    <font>
      <sz val="10"/>
      <color rgb="FFD422A1"/>
      <name val="Arial"/>
      <family val="2"/>
    </font>
    <font>
      <sz val="9"/>
      <color theme="1"/>
      <name val="Arial"/>
      <family val="2"/>
    </font>
  </fonts>
  <fills count="10">
    <fill>
      <patternFill patternType="none"/>
    </fill>
    <fill>
      <patternFill patternType="gray125"/>
    </fill>
    <fill>
      <patternFill patternType="solid">
        <fgColor rgb="FF00B0F0"/>
        <bgColor indexed="64"/>
      </patternFill>
    </fill>
    <fill>
      <patternFill patternType="solid">
        <fgColor rgb="FFFFFF99"/>
        <bgColor indexed="64"/>
      </patternFill>
    </fill>
    <fill>
      <patternFill patternType="solid">
        <fgColor rgb="FF92D050"/>
        <bgColor indexed="64"/>
      </patternFill>
    </fill>
    <fill>
      <patternFill patternType="solid">
        <fgColor rgb="FFFF9900"/>
        <bgColor indexed="64"/>
      </patternFill>
    </fill>
    <fill>
      <patternFill patternType="solid">
        <fgColor rgb="FFFFCCFF"/>
        <bgColor indexed="64"/>
      </patternFill>
    </fill>
    <fill>
      <patternFill patternType="solid">
        <fgColor rgb="FFFFFF00"/>
        <bgColor indexed="64"/>
      </patternFill>
    </fill>
    <fill>
      <patternFill patternType="solid">
        <fgColor theme="9"/>
        <bgColor indexed="64"/>
      </patternFill>
    </fill>
    <fill>
      <patternFill patternType="solid">
        <fgColor theme="8"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1" fillId="0" borderId="0" xfId="0" applyFont="1" applyAlignment="1">
      <alignment wrapText="1"/>
    </xf>
    <xf numFmtId="0" fontId="3" fillId="0" borderId="1" xfId="0" applyFont="1" applyBorder="1"/>
    <xf numFmtId="0" fontId="3" fillId="0" borderId="1" xfId="0" applyFont="1" applyBorder="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justify" vertical="justify" wrapText="1"/>
    </xf>
    <xf numFmtId="0" fontId="3" fillId="0" borderId="1" xfId="0" applyFont="1" applyBorder="1" applyAlignment="1">
      <alignment horizontal="left" vertical="center" wrapText="1"/>
    </xf>
    <xf numFmtId="0" fontId="4" fillId="0" borderId="1" xfId="0" applyFont="1" applyBorder="1"/>
    <xf numFmtId="0" fontId="3" fillId="0" borderId="1" xfId="0" applyFont="1" applyBorder="1" applyAlignment="1">
      <alignment horizontal="left" vertical="top" wrapText="1"/>
    </xf>
    <xf numFmtId="0" fontId="3" fillId="0" borderId="1" xfId="0" applyFont="1" applyBorder="1" applyAlignment="1">
      <alignment horizontal="left"/>
    </xf>
    <xf numFmtId="0" fontId="3" fillId="0" borderId="1" xfId="0" applyFont="1" applyBorder="1" applyAlignment="1">
      <alignment horizontal="left" vertical="justify" wrapText="1"/>
    </xf>
    <xf numFmtId="0" fontId="1" fillId="0" borderId="0" xfId="0" applyFont="1" applyAlignment="1">
      <alignment horizontal="left" wrapText="1"/>
    </xf>
    <xf numFmtId="15" fontId="0" fillId="0" borderId="0" xfId="0" applyNumberFormat="1"/>
    <xf numFmtId="0" fontId="0" fillId="0" borderId="0" xfId="0" applyAlignment="1">
      <alignment horizontal="right"/>
    </xf>
    <xf numFmtId="0" fontId="7" fillId="0" borderId="1" xfId="0" applyFont="1" applyBorder="1" applyAlignment="1">
      <alignment horizontal="left" vertical="justify" wrapText="1"/>
    </xf>
    <xf numFmtId="0" fontId="0" fillId="6" borderId="0" xfId="0" applyFill="1" applyAlignment="1">
      <alignment horizontal="center"/>
    </xf>
    <xf numFmtId="0" fontId="6" fillId="4" borderId="1" xfId="0" applyFont="1" applyFill="1" applyBorder="1" applyAlignment="1">
      <alignment horizontal="center"/>
    </xf>
    <xf numFmtId="0" fontId="2" fillId="2" borderId="2" xfId="0" applyFont="1" applyFill="1" applyBorder="1" applyAlignment="1">
      <alignment horizontal="center"/>
    </xf>
    <xf numFmtId="0" fontId="3" fillId="0" borderId="1" xfId="0" applyFont="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0" fillId="0" borderId="1" xfId="0" applyBorder="1"/>
    <xf numFmtId="0" fontId="8" fillId="0" borderId="1" xfId="0" applyFont="1" applyFill="1" applyBorder="1" applyAlignment="1">
      <alignment wrapText="1"/>
    </xf>
    <xf numFmtId="0" fontId="5" fillId="6" borderId="1" xfId="0" applyFont="1" applyFill="1" applyBorder="1" applyAlignment="1">
      <alignment horizontal="center" wrapText="1"/>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0" fillId="0" borderId="0" xfId="0" applyAlignment="1">
      <alignment horizontal="left" wrapText="1"/>
    </xf>
    <xf numFmtId="0" fontId="4" fillId="0" borderId="1" xfId="0" applyFont="1" applyBorder="1" applyAlignment="1"/>
    <xf numFmtId="0" fontId="3" fillId="0" borderId="1" xfId="0" applyFont="1" applyBorder="1" applyAlignment="1"/>
    <xf numFmtId="0" fontId="0" fillId="0" borderId="1" xfId="0" applyBorder="1" applyAlignment="1"/>
    <xf numFmtId="0" fontId="6" fillId="4" borderId="3" xfId="0" applyFont="1" applyFill="1" applyBorder="1" applyAlignment="1">
      <alignment horizontal="center"/>
    </xf>
    <xf numFmtId="0" fontId="6" fillId="4" borderId="5" xfId="0" applyFont="1" applyFill="1" applyBorder="1" applyAlignment="1">
      <alignment horizontal="center"/>
    </xf>
    <xf numFmtId="0" fontId="0" fillId="8" borderId="0" xfId="0" applyFill="1"/>
    <xf numFmtId="0" fontId="0" fillId="0" borderId="1" xfId="0" applyBorder="1" applyAlignment="1">
      <alignment horizontal="left" vertical="top" wrapText="1"/>
    </xf>
    <xf numFmtId="0" fontId="8" fillId="0" borderId="1" xfId="0" applyFont="1" applyFill="1" applyBorder="1" applyAlignment="1">
      <alignment horizontal="left" vertical="top" wrapText="1"/>
    </xf>
    <xf numFmtId="0" fontId="0" fillId="0" borderId="0" xfId="0" applyAlignment="1">
      <alignment horizontal="left" vertical="top" wrapText="1"/>
    </xf>
    <xf numFmtId="0" fontId="4" fillId="0" borderId="1" xfId="0" applyFont="1" applyBorder="1" applyAlignment="1">
      <alignment horizontal="left" vertical="top" wrapText="1"/>
    </xf>
    <xf numFmtId="0" fontId="6" fillId="4" borderId="1" xfId="0" applyFont="1" applyFill="1" applyBorder="1" applyAlignment="1">
      <alignment horizontal="left" vertical="top" wrapText="1"/>
    </xf>
    <xf numFmtId="0" fontId="0" fillId="8" borderId="0" xfId="0" applyFill="1" applyAlignment="1">
      <alignment horizontal="left" vertical="top" wrapText="1"/>
    </xf>
    <xf numFmtId="0" fontId="1" fillId="0" borderId="0" xfId="0" applyFont="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3" fillId="7" borderId="1" xfId="0" applyFont="1" applyFill="1" applyBorder="1" applyAlignment="1">
      <alignment horizontal="left" vertical="top" wrapText="1"/>
    </xf>
    <xf numFmtId="0" fontId="5" fillId="5" borderId="3" xfId="0" applyFont="1" applyFill="1" applyBorder="1" applyAlignment="1">
      <alignment horizontal="center" vertical="top" wrapText="1"/>
    </xf>
    <xf numFmtId="0" fontId="5" fillId="5" borderId="4" xfId="0" applyFont="1" applyFill="1" applyBorder="1" applyAlignment="1">
      <alignment horizontal="center" vertical="top" wrapText="1"/>
    </xf>
    <xf numFmtId="0" fontId="4" fillId="9" borderId="1" xfId="0" applyFont="1" applyFill="1" applyBorder="1"/>
  </cellXfs>
  <cellStyles count="1">
    <cellStyle name="Normal" xfId="0" builtinId="0"/>
  </cellStyles>
  <dxfs count="9">
    <dxf>
      <fill>
        <patternFill>
          <bgColor rgb="FFFF3399"/>
        </patternFill>
      </fill>
    </dxf>
    <dxf>
      <fill>
        <patternFill>
          <bgColor rgb="FFFF66CC"/>
        </patternFill>
      </fill>
    </dxf>
    <dxf>
      <fill>
        <patternFill>
          <bgColor rgb="FFFF66CC"/>
        </patternFill>
      </fill>
    </dxf>
    <dxf>
      <fill>
        <patternFill>
          <bgColor rgb="FFFF3399"/>
        </patternFill>
      </fill>
    </dxf>
    <dxf>
      <fill>
        <patternFill>
          <bgColor rgb="FFFF3399"/>
        </patternFill>
      </fill>
    </dxf>
    <dxf>
      <fill>
        <patternFill>
          <bgColor rgb="FFFF3399"/>
        </patternFill>
      </fill>
    </dxf>
    <dxf>
      <fill>
        <patternFill>
          <bgColor rgb="FFFF3399"/>
        </patternFill>
      </fill>
    </dxf>
    <dxf>
      <fill>
        <patternFill>
          <bgColor rgb="FFFF3399"/>
        </patternFill>
      </fill>
    </dxf>
    <dxf>
      <fill>
        <patternFill>
          <bgColor rgb="FFFF3399"/>
        </patternFill>
      </fill>
    </dxf>
  </dxfs>
  <tableStyles count="0" defaultTableStyle="TableStyleMedium2" defaultPivotStyle="PivotStyleLight16"/>
  <colors>
    <mruColors>
      <color rgb="FFD422A1"/>
      <color rgb="FFFF66CC"/>
      <color rgb="FFFF3399"/>
      <color rgb="FFFFCCFF"/>
      <color rgb="FFFF99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318EA-BFCA-4BF0-8A01-11702C08BDCE}">
  <dimension ref="A1:F18"/>
  <sheetViews>
    <sheetView workbookViewId="0">
      <selection activeCell="E14" sqref="E14"/>
    </sheetView>
  </sheetViews>
  <sheetFormatPr defaultRowHeight="14.25" x14ac:dyDescent="0.45"/>
  <cols>
    <col min="2" max="2" width="11.53125" bestFit="1" customWidth="1"/>
    <col min="3" max="3" width="13.19921875" bestFit="1" customWidth="1"/>
    <col min="5" max="5" width="11.53125" bestFit="1" customWidth="1"/>
    <col min="6" max="6" width="13.19921875" bestFit="1" customWidth="1"/>
  </cols>
  <sheetData>
    <row r="1" spans="1:6" x14ac:dyDescent="0.45">
      <c r="B1" s="15" t="s">
        <v>116</v>
      </c>
      <c r="C1" s="15"/>
      <c r="E1" s="15" t="s">
        <v>116</v>
      </c>
      <c r="F1" s="15"/>
    </row>
    <row r="2" spans="1:6" x14ac:dyDescent="0.45">
      <c r="B2" t="s">
        <v>111</v>
      </c>
      <c r="C2" s="12">
        <v>43589</v>
      </c>
      <c r="E2" t="s">
        <v>111</v>
      </c>
      <c r="F2" s="12">
        <v>43590</v>
      </c>
    </row>
    <row r="3" spans="1:6" x14ac:dyDescent="0.45">
      <c r="B3" t="s">
        <v>112</v>
      </c>
      <c r="C3" t="s">
        <v>113</v>
      </c>
      <c r="E3" t="s">
        <v>112</v>
      </c>
      <c r="F3" t="s">
        <v>117</v>
      </c>
    </row>
    <row r="4" spans="1:6" x14ac:dyDescent="0.45">
      <c r="B4" t="s">
        <v>114</v>
      </c>
      <c r="C4" t="s">
        <v>115</v>
      </c>
      <c r="E4" t="s">
        <v>114</v>
      </c>
      <c r="F4" t="s">
        <v>115</v>
      </c>
    </row>
    <row r="6" spans="1:6" x14ac:dyDescent="0.45">
      <c r="B6" t="s">
        <v>109</v>
      </c>
      <c r="E6" t="s">
        <v>109</v>
      </c>
    </row>
    <row r="7" spans="1:6" x14ac:dyDescent="0.45">
      <c r="B7" t="s">
        <v>110</v>
      </c>
      <c r="E7" t="s">
        <v>110</v>
      </c>
    </row>
    <row r="9" spans="1:6" x14ac:dyDescent="0.45">
      <c r="A9" s="13" t="s">
        <v>121</v>
      </c>
      <c r="B9" t="s">
        <v>108</v>
      </c>
      <c r="C9" t="s">
        <v>118</v>
      </c>
      <c r="E9" t="s">
        <v>108</v>
      </c>
      <c r="F9" t="s">
        <v>118</v>
      </c>
    </row>
    <row r="10" spans="1:6" x14ac:dyDescent="0.45">
      <c r="A10">
        <v>1</v>
      </c>
      <c r="B10" t="s">
        <v>120</v>
      </c>
      <c r="C10" t="s">
        <v>119</v>
      </c>
      <c r="E10" t="s">
        <v>120</v>
      </c>
      <c r="F10" t="s">
        <v>119</v>
      </c>
    </row>
    <row r="11" spans="1:6" x14ac:dyDescent="0.45">
      <c r="A11">
        <v>2</v>
      </c>
      <c r="B11" t="s">
        <v>100</v>
      </c>
      <c r="C11" t="s">
        <v>119</v>
      </c>
      <c r="E11" t="s">
        <v>100</v>
      </c>
      <c r="F11" t="s">
        <v>119</v>
      </c>
    </row>
    <row r="12" spans="1:6" x14ac:dyDescent="0.45">
      <c r="A12">
        <v>3</v>
      </c>
      <c r="B12" t="s">
        <v>105</v>
      </c>
      <c r="C12" t="s">
        <v>119</v>
      </c>
      <c r="E12" t="s">
        <v>105</v>
      </c>
      <c r="F12" t="s">
        <v>119</v>
      </c>
    </row>
    <row r="13" spans="1:6" x14ac:dyDescent="0.45">
      <c r="A13">
        <v>4</v>
      </c>
      <c r="B13" t="s">
        <v>101</v>
      </c>
      <c r="C13" t="s">
        <v>119</v>
      </c>
      <c r="E13" t="s">
        <v>101</v>
      </c>
      <c r="F13" t="s">
        <v>119</v>
      </c>
    </row>
    <row r="14" spans="1:6" x14ac:dyDescent="0.45">
      <c r="A14">
        <v>5</v>
      </c>
      <c r="B14" t="s">
        <v>106</v>
      </c>
      <c r="C14" t="s">
        <v>119</v>
      </c>
      <c r="E14" t="s">
        <v>106</v>
      </c>
      <c r="F14" t="s">
        <v>143</v>
      </c>
    </row>
    <row r="15" spans="1:6" x14ac:dyDescent="0.45">
      <c r="A15">
        <v>6</v>
      </c>
      <c r="B15" t="s">
        <v>102</v>
      </c>
      <c r="C15" t="s">
        <v>119</v>
      </c>
      <c r="E15" t="s">
        <v>102</v>
      </c>
      <c r="F15" t="s">
        <v>119</v>
      </c>
    </row>
    <row r="16" spans="1:6" x14ac:dyDescent="0.45">
      <c r="A16">
        <v>7</v>
      </c>
      <c r="B16" t="s">
        <v>103</v>
      </c>
      <c r="C16" t="s">
        <v>119</v>
      </c>
      <c r="E16" t="s">
        <v>103</v>
      </c>
      <c r="F16" t="s">
        <v>119</v>
      </c>
    </row>
    <row r="17" spans="1:6" x14ac:dyDescent="0.45">
      <c r="A17">
        <v>8</v>
      </c>
      <c r="B17" t="s">
        <v>104</v>
      </c>
      <c r="C17" t="s">
        <v>119</v>
      </c>
      <c r="E17" t="s">
        <v>104</v>
      </c>
      <c r="F17" t="s">
        <v>119</v>
      </c>
    </row>
    <row r="18" spans="1:6" x14ac:dyDescent="0.45">
      <c r="A18">
        <v>9</v>
      </c>
      <c r="B18" t="s">
        <v>107</v>
      </c>
      <c r="C18" t="s">
        <v>119</v>
      </c>
      <c r="E18" t="s">
        <v>107</v>
      </c>
      <c r="F18" t="s">
        <v>119</v>
      </c>
    </row>
  </sheetData>
  <mergeCells count="2">
    <mergeCell ref="B1:C1"/>
    <mergeCell ref="E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1B2FA-43C5-4D6D-8759-CDE749F60688}">
  <dimension ref="A1:I34"/>
  <sheetViews>
    <sheetView zoomScale="85" zoomScaleNormal="85" workbookViewId="0">
      <pane ySplit="3" topLeftCell="A5" activePane="bottomLeft" state="frozen"/>
      <selection pane="bottomLeft" activeCell="C5" sqref="C5"/>
    </sheetView>
  </sheetViews>
  <sheetFormatPr defaultRowHeight="14.25" x14ac:dyDescent="0.45"/>
  <cols>
    <col min="1" max="1" width="7.46484375" style="36" bestFit="1" customWidth="1"/>
    <col min="2" max="2" width="9.06640625" style="36"/>
    <col min="3" max="3" width="22.46484375" style="36" customWidth="1"/>
    <col min="4" max="4" width="13.53125" style="36" bestFit="1" customWidth="1"/>
    <col min="5" max="5" width="8.19921875" style="36" customWidth="1"/>
    <col min="6" max="6" width="9.06640625" style="36"/>
    <col min="7" max="7" width="9.59765625" style="36" bestFit="1" customWidth="1"/>
    <col min="8" max="8" width="9.59765625" style="36" customWidth="1"/>
    <col min="9" max="9" width="33.59765625" style="36" customWidth="1"/>
  </cols>
  <sheetData>
    <row r="1" spans="1:9" x14ac:dyDescent="0.45">
      <c r="B1" s="44" t="s">
        <v>1</v>
      </c>
      <c r="C1" s="45"/>
      <c r="D1" s="45"/>
      <c r="E1" s="45"/>
      <c r="F1" s="45"/>
      <c r="G1" s="45"/>
      <c r="H1" s="45"/>
      <c r="I1" s="34">
        <f>SUM(F4:F27)*0.3</f>
        <v>179.4</v>
      </c>
    </row>
    <row r="2" spans="1:9" x14ac:dyDescent="0.45">
      <c r="B2" s="37" t="s">
        <v>91</v>
      </c>
      <c r="C2" s="8"/>
      <c r="D2" s="8"/>
      <c r="E2" s="8"/>
      <c r="F2" s="38" t="s">
        <v>122</v>
      </c>
      <c r="G2" s="38"/>
      <c r="H2" s="34">
        <f>SUM(F3:F40)*0.3</f>
        <v>179.4</v>
      </c>
      <c r="I2" s="8"/>
    </row>
    <row r="3" spans="1:9" ht="25.5" x14ac:dyDescent="0.45">
      <c r="A3" s="36" t="s">
        <v>134</v>
      </c>
      <c r="B3" s="8" t="s">
        <v>43</v>
      </c>
      <c r="C3" s="8" t="s">
        <v>4</v>
      </c>
      <c r="D3" s="8" t="s">
        <v>53</v>
      </c>
      <c r="E3" s="8" t="s">
        <v>126</v>
      </c>
      <c r="F3" s="8" t="s">
        <v>50</v>
      </c>
      <c r="G3" s="8" t="s">
        <v>52</v>
      </c>
      <c r="H3" s="35" t="s">
        <v>135</v>
      </c>
      <c r="I3" s="8" t="s">
        <v>51</v>
      </c>
    </row>
    <row r="4" spans="1:9" ht="102" x14ac:dyDescent="0.45">
      <c r="A4" s="39" t="s">
        <v>54</v>
      </c>
      <c r="B4" s="8">
        <v>6</v>
      </c>
      <c r="C4" s="8" t="s">
        <v>29</v>
      </c>
      <c r="D4" s="8" t="s">
        <v>54</v>
      </c>
      <c r="E4" s="8"/>
      <c r="F4" s="8">
        <v>43</v>
      </c>
      <c r="G4" s="8">
        <v>2</v>
      </c>
      <c r="H4" s="34">
        <f>F4</f>
        <v>43</v>
      </c>
      <c r="I4" s="8" t="s">
        <v>136</v>
      </c>
    </row>
    <row r="5" spans="1:9" ht="191.25" x14ac:dyDescent="0.45">
      <c r="A5" s="39" t="s">
        <v>54</v>
      </c>
      <c r="B5" s="8">
        <v>18</v>
      </c>
      <c r="C5" s="8" t="s">
        <v>18</v>
      </c>
      <c r="D5" s="8" t="s">
        <v>54</v>
      </c>
      <c r="E5" s="8"/>
      <c r="F5" s="8">
        <v>40</v>
      </c>
      <c r="G5" s="8">
        <v>5</v>
      </c>
      <c r="H5" s="34">
        <f>H4+F5</f>
        <v>83</v>
      </c>
      <c r="I5" s="8" t="s">
        <v>137</v>
      </c>
    </row>
    <row r="6" spans="1:9" ht="102" x14ac:dyDescent="0.45">
      <c r="A6" s="39" t="s">
        <v>54</v>
      </c>
      <c r="B6" s="8">
        <v>19</v>
      </c>
      <c r="C6" s="8" t="s">
        <v>33</v>
      </c>
      <c r="D6" s="8" t="s">
        <v>54</v>
      </c>
      <c r="E6" s="8"/>
      <c r="F6" s="8">
        <v>40</v>
      </c>
      <c r="G6" s="8">
        <v>3</v>
      </c>
      <c r="H6" s="34">
        <f t="shared" ref="H6:H30" si="0">H5+F6</f>
        <v>123</v>
      </c>
      <c r="I6" s="8" t="s">
        <v>138</v>
      </c>
    </row>
    <row r="7" spans="1:9" ht="25.5" x14ac:dyDescent="0.45">
      <c r="A7" s="39" t="s">
        <v>54</v>
      </c>
      <c r="B7" s="8">
        <v>20</v>
      </c>
      <c r="C7" s="8" t="s">
        <v>34</v>
      </c>
      <c r="D7" s="8" t="s">
        <v>54</v>
      </c>
      <c r="E7" s="8" t="s">
        <v>55</v>
      </c>
      <c r="F7" s="8">
        <v>39</v>
      </c>
      <c r="G7" s="8">
        <v>2</v>
      </c>
      <c r="H7" s="34">
        <f t="shared" si="0"/>
        <v>162</v>
      </c>
      <c r="I7" s="8"/>
    </row>
    <row r="8" spans="1:9" ht="38.25" x14ac:dyDescent="0.45">
      <c r="A8" s="39" t="s">
        <v>54</v>
      </c>
      <c r="B8" s="8">
        <v>16</v>
      </c>
      <c r="C8" s="8" t="s">
        <v>59</v>
      </c>
      <c r="D8" s="8" t="s">
        <v>54</v>
      </c>
      <c r="E8" s="8"/>
      <c r="F8" s="8">
        <v>37</v>
      </c>
      <c r="G8" s="8">
        <v>2</v>
      </c>
      <c r="H8" s="34">
        <f t="shared" si="0"/>
        <v>199</v>
      </c>
      <c r="I8" s="8" t="s">
        <v>139</v>
      </c>
    </row>
    <row r="9" spans="1:9" ht="25.5" x14ac:dyDescent="0.45">
      <c r="A9" s="36" t="s">
        <v>55</v>
      </c>
      <c r="B9" s="8">
        <v>10</v>
      </c>
      <c r="C9" s="8" t="s">
        <v>69</v>
      </c>
      <c r="D9" s="8" t="s">
        <v>54</v>
      </c>
      <c r="E9" s="8"/>
      <c r="F9" s="8">
        <v>36</v>
      </c>
      <c r="G9" s="8">
        <v>3</v>
      </c>
      <c r="H9" s="34">
        <f t="shared" si="0"/>
        <v>235</v>
      </c>
      <c r="I9" s="8"/>
    </row>
    <row r="10" spans="1:9" ht="16.5" customHeight="1" x14ac:dyDescent="0.45">
      <c r="A10" s="36" t="s">
        <v>55</v>
      </c>
      <c r="B10" s="8">
        <v>17</v>
      </c>
      <c r="C10" s="8" t="s">
        <v>80</v>
      </c>
      <c r="D10" s="8" t="s">
        <v>54</v>
      </c>
      <c r="E10" s="8"/>
      <c r="F10" s="8">
        <v>36</v>
      </c>
      <c r="G10" s="8">
        <v>2</v>
      </c>
      <c r="H10" s="34">
        <f t="shared" si="0"/>
        <v>271</v>
      </c>
      <c r="I10" s="8"/>
    </row>
    <row r="11" spans="1:9" ht="25.5" x14ac:dyDescent="0.45">
      <c r="A11" s="36" t="s">
        <v>55</v>
      </c>
      <c r="B11" s="8">
        <v>9</v>
      </c>
      <c r="C11" s="8" t="s">
        <v>92</v>
      </c>
      <c r="D11" s="8" t="s">
        <v>54</v>
      </c>
      <c r="E11" s="8"/>
      <c r="F11" s="8">
        <v>35</v>
      </c>
      <c r="G11" s="8">
        <v>2</v>
      </c>
      <c r="H11" s="34">
        <f t="shared" si="0"/>
        <v>306</v>
      </c>
      <c r="I11" s="8"/>
    </row>
    <row r="12" spans="1:9" ht="63.75" x14ac:dyDescent="0.45">
      <c r="A12" s="36" t="s">
        <v>55</v>
      </c>
      <c r="B12" s="8">
        <v>24</v>
      </c>
      <c r="C12" s="8" t="s">
        <v>97</v>
      </c>
      <c r="D12" s="8" t="s">
        <v>54</v>
      </c>
      <c r="E12" s="8"/>
      <c r="F12" s="8">
        <v>33</v>
      </c>
      <c r="G12" s="8">
        <v>1</v>
      </c>
      <c r="H12" s="34">
        <f t="shared" si="0"/>
        <v>339</v>
      </c>
      <c r="I12" s="8"/>
    </row>
    <row r="13" spans="1:9" ht="19.5" customHeight="1" x14ac:dyDescent="0.45">
      <c r="A13" s="36" t="s">
        <v>55</v>
      </c>
      <c r="B13" s="8">
        <v>1</v>
      </c>
      <c r="C13" s="8" t="s">
        <v>79</v>
      </c>
      <c r="D13" s="8" t="s">
        <v>54</v>
      </c>
      <c r="E13" s="8"/>
      <c r="F13" s="8">
        <v>32</v>
      </c>
      <c r="G13" s="8">
        <v>5</v>
      </c>
      <c r="H13" s="34">
        <f t="shared" si="0"/>
        <v>371</v>
      </c>
      <c r="I13" s="8"/>
    </row>
    <row r="14" spans="1:9" ht="25.5" x14ac:dyDescent="0.45">
      <c r="A14" s="36" t="s">
        <v>55</v>
      </c>
      <c r="B14" s="8">
        <v>7</v>
      </c>
      <c r="C14" s="8" t="s">
        <v>30</v>
      </c>
      <c r="D14" s="8" t="s">
        <v>54</v>
      </c>
      <c r="E14" s="8"/>
      <c r="F14" s="8">
        <v>32</v>
      </c>
      <c r="G14" s="8">
        <v>2</v>
      </c>
      <c r="H14" s="34">
        <f t="shared" si="0"/>
        <v>403</v>
      </c>
      <c r="I14" s="8"/>
    </row>
    <row r="15" spans="1:9" ht="51" x14ac:dyDescent="0.45">
      <c r="A15" s="36" t="s">
        <v>55</v>
      </c>
      <c r="B15" s="8">
        <v>11</v>
      </c>
      <c r="C15" s="8" t="s">
        <v>127</v>
      </c>
      <c r="D15" s="8" t="s">
        <v>54</v>
      </c>
      <c r="E15" s="8"/>
      <c r="F15" s="8">
        <v>31</v>
      </c>
      <c r="G15" s="8">
        <v>3</v>
      </c>
      <c r="H15" s="34">
        <f t="shared" si="0"/>
        <v>434</v>
      </c>
      <c r="I15" s="8"/>
    </row>
    <row r="16" spans="1:9" ht="25.5" x14ac:dyDescent="0.45">
      <c r="A16" s="36" t="s">
        <v>55</v>
      </c>
      <c r="B16" s="8">
        <v>5</v>
      </c>
      <c r="C16" s="8" t="s">
        <v>28</v>
      </c>
      <c r="D16" s="8" t="s">
        <v>54</v>
      </c>
      <c r="E16" s="8"/>
      <c r="F16" s="8">
        <v>29</v>
      </c>
      <c r="G16" s="8">
        <v>3</v>
      </c>
      <c r="H16" s="34">
        <f t="shared" si="0"/>
        <v>463</v>
      </c>
      <c r="I16" s="8"/>
    </row>
    <row r="17" spans="1:9" ht="51" x14ac:dyDescent="0.45">
      <c r="A17" s="36" t="s">
        <v>55</v>
      </c>
      <c r="B17" s="8">
        <v>22</v>
      </c>
      <c r="C17" s="8" t="s">
        <v>95</v>
      </c>
      <c r="D17" s="8" t="s">
        <v>54</v>
      </c>
      <c r="E17" s="8"/>
      <c r="F17" s="8">
        <v>28</v>
      </c>
      <c r="G17" s="8">
        <v>1</v>
      </c>
      <c r="H17" s="34">
        <f t="shared" si="0"/>
        <v>491</v>
      </c>
      <c r="I17" s="8"/>
    </row>
    <row r="18" spans="1:9" ht="24.75" customHeight="1" x14ac:dyDescent="0.45">
      <c r="A18" s="36" t="s">
        <v>55</v>
      </c>
      <c r="B18" s="8">
        <v>8</v>
      </c>
      <c r="C18" s="8" t="s">
        <v>31</v>
      </c>
      <c r="D18" s="8" t="s">
        <v>54</v>
      </c>
      <c r="E18" s="8"/>
      <c r="F18" s="8">
        <v>27</v>
      </c>
      <c r="G18" s="8">
        <v>2</v>
      </c>
      <c r="H18" s="34">
        <f t="shared" si="0"/>
        <v>518</v>
      </c>
      <c r="I18" s="8"/>
    </row>
    <row r="19" spans="1:9" ht="25.5" x14ac:dyDescent="0.45">
      <c r="A19" s="36" t="s">
        <v>55</v>
      </c>
      <c r="B19" s="8">
        <v>13</v>
      </c>
      <c r="C19" s="8" t="s">
        <v>32</v>
      </c>
      <c r="D19" s="8" t="s">
        <v>54</v>
      </c>
      <c r="E19" s="8"/>
      <c r="F19" s="8">
        <v>27</v>
      </c>
      <c r="G19" s="8">
        <v>3</v>
      </c>
      <c r="H19" s="34">
        <f t="shared" si="0"/>
        <v>545</v>
      </c>
      <c r="I19" s="8"/>
    </row>
    <row r="20" spans="1:9" ht="38.25" x14ac:dyDescent="0.45">
      <c r="A20" s="36" t="s">
        <v>55</v>
      </c>
      <c r="B20" s="8">
        <v>14</v>
      </c>
      <c r="C20" s="8" t="s">
        <v>70</v>
      </c>
      <c r="D20" s="8" t="s">
        <v>54</v>
      </c>
      <c r="E20" s="8"/>
      <c r="F20" s="8">
        <v>27</v>
      </c>
      <c r="G20" s="8">
        <v>2</v>
      </c>
      <c r="H20" s="34">
        <f t="shared" si="0"/>
        <v>572</v>
      </c>
      <c r="I20" s="8"/>
    </row>
    <row r="21" spans="1:9" ht="25.5" x14ac:dyDescent="0.45">
      <c r="A21" s="36" t="s">
        <v>55</v>
      </c>
      <c r="B21" s="8">
        <v>12</v>
      </c>
      <c r="C21" s="8" t="s">
        <v>93</v>
      </c>
      <c r="D21" s="8" t="s">
        <v>54</v>
      </c>
      <c r="E21" s="8"/>
      <c r="F21" s="8">
        <v>26</v>
      </c>
      <c r="G21" s="8">
        <v>4</v>
      </c>
      <c r="H21" s="34">
        <f t="shared" si="0"/>
        <v>598</v>
      </c>
      <c r="I21" s="8"/>
    </row>
    <row r="22" spans="1:9" ht="38.25" x14ac:dyDescent="0.45">
      <c r="A22" s="36" t="s">
        <v>55</v>
      </c>
      <c r="B22" s="8">
        <v>2</v>
      </c>
      <c r="C22" s="8" t="s">
        <v>27</v>
      </c>
      <c r="D22" s="8" t="s">
        <v>54</v>
      </c>
      <c r="E22" s="8" t="s">
        <v>55</v>
      </c>
      <c r="F22" s="8"/>
      <c r="G22" s="8">
        <v>5</v>
      </c>
      <c r="H22" s="34">
        <f t="shared" si="0"/>
        <v>598</v>
      </c>
      <c r="I22" s="8"/>
    </row>
    <row r="23" spans="1:9" ht="51" x14ac:dyDescent="0.45">
      <c r="A23" s="36" t="s">
        <v>55</v>
      </c>
      <c r="B23" s="8">
        <v>3</v>
      </c>
      <c r="C23" s="8" t="s">
        <v>58</v>
      </c>
      <c r="D23" s="8" t="s">
        <v>54</v>
      </c>
      <c r="E23" s="8" t="s">
        <v>55</v>
      </c>
      <c r="F23" s="8"/>
      <c r="G23" s="8">
        <v>5</v>
      </c>
      <c r="H23" s="34">
        <f t="shared" si="0"/>
        <v>598</v>
      </c>
      <c r="I23" s="8"/>
    </row>
    <row r="24" spans="1:9" ht="25.5" x14ac:dyDescent="0.45">
      <c r="A24" s="36" t="s">
        <v>55</v>
      </c>
      <c r="B24" s="8">
        <v>4</v>
      </c>
      <c r="C24" s="8" t="s">
        <v>68</v>
      </c>
      <c r="D24" s="8" t="s">
        <v>54</v>
      </c>
      <c r="E24" s="8" t="s">
        <v>55</v>
      </c>
      <c r="F24" s="8"/>
      <c r="G24" s="8"/>
      <c r="H24" s="34">
        <f t="shared" si="0"/>
        <v>598</v>
      </c>
      <c r="I24" s="8"/>
    </row>
    <row r="25" spans="1:9" ht="63.75" x14ac:dyDescent="0.45">
      <c r="A25" s="36" t="s">
        <v>55</v>
      </c>
      <c r="B25" s="8">
        <v>15</v>
      </c>
      <c r="C25" s="8" t="s">
        <v>128</v>
      </c>
      <c r="D25" s="8" t="s">
        <v>54</v>
      </c>
      <c r="E25" s="8" t="s">
        <v>55</v>
      </c>
      <c r="F25" s="8"/>
      <c r="G25" s="8">
        <v>1</v>
      </c>
      <c r="H25" s="34">
        <f t="shared" si="0"/>
        <v>598</v>
      </c>
      <c r="I25" s="8"/>
    </row>
    <row r="26" spans="1:9" ht="25.5" x14ac:dyDescent="0.45">
      <c r="A26" s="36" t="s">
        <v>55</v>
      </c>
      <c r="B26" s="8">
        <v>21</v>
      </c>
      <c r="C26" s="8" t="s">
        <v>94</v>
      </c>
      <c r="D26" s="8" t="s">
        <v>54</v>
      </c>
      <c r="E26" s="8" t="s">
        <v>55</v>
      </c>
      <c r="F26" s="8"/>
      <c r="G26" s="8">
        <v>2</v>
      </c>
      <c r="H26" s="34">
        <f t="shared" si="0"/>
        <v>598</v>
      </c>
      <c r="I26" s="8"/>
    </row>
    <row r="27" spans="1:9" ht="38.25" x14ac:dyDescent="0.45">
      <c r="A27" s="36" t="s">
        <v>55</v>
      </c>
      <c r="B27" s="8">
        <v>23</v>
      </c>
      <c r="C27" s="8" t="s">
        <v>96</v>
      </c>
      <c r="D27" s="8" t="s">
        <v>54</v>
      </c>
      <c r="E27" s="8" t="s">
        <v>55</v>
      </c>
      <c r="F27" s="8"/>
      <c r="G27" s="8">
        <v>1</v>
      </c>
      <c r="H27" s="34">
        <f t="shared" si="0"/>
        <v>598</v>
      </c>
      <c r="I27" s="8"/>
    </row>
    <row r="28" spans="1:9" ht="25.5" x14ac:dyDescent="0.45">
      <c r="A28" s="36" t="s">
        <v>55</v>
      </c>
      <c r="B28" s="8">
        <v>25</v>
      </c>
      <c r="C28" s="8" t="s">
        <v>35</v>
      </c>
      <c r="D28" s="8" t="s">
        <v>54</v>
      </c>
      <c r="E28" s="8" t="s">
        <v>55</v>
      </c>
      <c r="F28" s="8"/>
      <c r="G28" s="8">
        <v>2</v>
      </c>
      <c r="H28" s="34">
        <f t="shared" si="0"/>
        <v>598</v>
      </c>
      <c r="I28" s="8"/>
    </row>
    <row r="29" spans="1:9" ht="25.5" x14ac:dyDescent="0.45">
      <c r="A29" s="36" t="s">
        <v>55</v>
      </c>
      <c r="B29" s="8">
        <v>26</v>
      </c>
      <c r="C29" s="8" t="s">
        <v>98</v>
      </c>
      <c r="D29" s="8" t="s">
        <v>54</v>
      </c>
      <c r="E29" s="8" t="s">
        <v>55</v>
      </c>
      <c r="F29" s="8"/>
      <c r="G29" s="8">
        <v>1</v>
      </c>
      <c r="H29" s="34">
        <f t="shared" si="0"/>
        <v>598</v>
      </c>
      <c r="I29" s="8"/>
    </row>
    <row r="30" spans="1:9" ht="25.5" x14ac:dyDescent="0.45">
      <c r="A30" s="36" t="s">
        <v>55</v>
      </c>
      <c r="B30" s="8">
        <v>27</v>
      </c>
      <c r="C30" s="8" t="s">
        <v>36</v>
      </c>
      <c r="D30" s="8" t="s">
        <v>54</v>
      </c>
      <c r="E30" s="8" t="s">
        <v>55</v>
      </c>
      <c r="F30" s="8"/>
      <c r="G30" s="8">
        <v>1</v>
      </c>
      <c r="H30" s="34">
        <f t="shared" si="0"/>
        <v>598</v>
      </c>
      <c r="I30" s="8"/>
    </row>
    <row r="31" spans="1:9" x14ac:dyDescent="0.45">
      <c r="C31" s="40"/>
    </row>
    <row r="32" spans="1:9" x14ac:dyDescent="0.45">
      <c r="C32" s="40"/>
    </row>
    <row r="33" spans="3:3" x14ac:dyDescent="0.45">
      <c r="C33" s="40"/>
    </row>
    <row r="34" spans="3:3" x14ac:dyDescent="0.45">
      <c r="C34" s="40"/>
    </row>
  </sheetData>
  <sortState xmlns:xlrd2="http://schemas.microsoft.com/office/spreadsheetml/2017/richdata2" ref="B4:G30">
    <sortCondition descending="1" ref="F4:F30"/>
  </sortState>
  <mergeCells count="2">
    <mergeCell ref="F2:G2"/>
    <mergeCell ref="B1:H1"/>
  </mergeCells>
  <conditionalFormatting sqref="D4:E30">
    <cfRule type="cellIs" dxfId="8" priority="1" operator="equal">
      <formula>"No"</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1EE0-150F-49DB-BEA7-604337343040}">
  <dimension ref="A1:I32"/>
  <sheetViews>
    <sheetView zoomScale="115" zoomScaleNormal="115" workbookViewId="0">
      <pane ySplit="3" topLeftCell="A6" activePane="bottomLeft" state="frozen"/>
      <selection pane="bottomLeft" activeCell="I8" sqref="I8"/>
    </sheetView>
  </sheetViews>
  <sheetFormatPr defaultRowHeight="14.25" x14ac:dyDescent="0.45"/>
  <cols>
    <col min="1" max="1" width="5.9296875" style="36" customWidth="1"/>
    <col min="2" max="2" width="8.1328125" style="36" bestFit="1" customWidth="1"/>
    <col min="3" max="3" width="38.1328125" style="36" customWidth="1"/>
    <col min="4" max="4" width="7.46484375" style="36" customWidth="1"/>
    <col min="5" max="5" width="6.6640625" style="36" customWidth="1"/>
    <col min="6" max="6" width="6.33203125" style="36" bestFit="1" customWidth="1"/>
    <col min="7" max="7" width="9.59765625" style="36" bestFit="1" customWidth="1"/>
    <col min="8" max="8" width="6.73046875" style="36" customWidth="1"/>
    <col min="9" max="9" width="42" customWidth="1"/>
  </cols>
  <sheetData>
    <row r="1" spans="1:9" x14ac:dyDescent="0.45">
      <c r="B1" s="41" t="s">
        <v>0</v>
      </c>
      <c r="C1" s="42"/>
      <c r="D1" s="42"/>
      <c r="E1" s="42"/>
      <c r="F1" s="42"/>
      <c r="G1" s="42"/>
      <c r="H1" s="42"/>
      <c r="I1" s="21">
        <f>SUM(F4:F27)*0.3</f>
        <v>135</v>
      </c>
    </row>
    <row r="2" spans="1:9" ht="26.25" x14ac:dyDescent="0.45">
      <c r="B2" s="37" t="s">
        <v>57</v>
      </c>
      <c r="C2" s="8"/>
      <c r="D2" s="8"/>
      <c r="E2" s="8"/>
      <c r="F2" s="38" t="s">
        <v>122</v>
      </c>
      <c r="G2" s="38"/>
      <c r="H2" s="34">
        <f>SUM(F3:F40)*0.3</f>
        <v>135</v>
      </c>
      <c r="I2" s="2"/>
    </row>
    <row r="3" spans="1:9" x14ac:dyDescent="0.45">
      <c r="A3" s="36" t="s">
        <v>134</v>
      </c>
      <c r="B3" s="8" t="s">
        <v>43</v>
      </c>
      <c r="C3" s="8" t="s">
        <v>4</v>
      </c>
      <c r="D3" s="8" t="s">
        <v>53</v>
      </c>
      <c r="E3" s="8" t="s">
        <v>126</v>
      </c>
      <c r="F3" s="8" t="s">
        <v>50</v>
      </c>
      <c r="G3" s="8" t="s">
        <v>52</v>
      </c>
      <c r="H3" s="35" t="s">
        <v>135</v>
      </c>
      <c r="I3" s="2" t="s">
        <v>51</v>
      </c>
    </row>
    <row r="4" spans="1:9" ht="25.5" x14ac:dyDescent="0.45">
      <c r="A4" s="39" t="s">
        <v>54</v>
      </c>
      <c r="B4" s="8">
        <v>8</v>
      </c>
      <c r="C4" s="8" t="s">
        <v>8</v>
      </c>
      <c r="D4" s="8" t="s">
        <v>54</v>
      </c>
      <c r="E4" s="8"/>
      <c r="F4" s="8">
        <v>45</v>
      </c>
      <c r="G4" s="8">
        <v>1</v>
      </c>
      <c r="H4" s="34">
        <f>F4</f>
        <v>45</v>
      </c>
      <c r="I4" s="46" t="str">
        <f>ORANGE!C5</f>
        <v>Zero Ld</v>
      </c>
    </row>
    <row r="5" spans="1:9" ht="102.75" x14ac:dyDescent="0.45">
      <c r="A5" s="39" t="s">
        <v>54</v>
      </c>
      <c r="B5" s="8">
        <v>7</v>
      </c>
      <c r="C5" s="8" t="s">
        <v>7</v>
      </c>
      <c r="D5" s="8" t="s">
        <v>54</v>
      </c>
      <c r="E5" s="8"/>
      <c r="F5" s="8">
        <v>39</v>
      </c>
      <c r="G5" s="8">
        <v>1</v>
      </c>
      <c r="H5" s="34">
        <f>H4+F5</f>
        <v>84</v>
      </c>
      <c r="I5" s="20" t="s">
        <v>140</v>
      </c>
    </row>
    <row r="6" spans="1:9" ht="192" x14ac:dyDescent="0.45">
      <c r="A6" s="39" t="s">
        <v>54</v>
      </c>
      <c r="B6" s="8">
        <v>18</v>
      </c>
      <c r="C6" s="8" t="s">
        <v>15</v>
      </c>
      <c r="D6" s="8" t="s">
        <v>54</v>
      </c>
      <c r="E6" s="8"/>
      <c r="F6" s="8">
        <v>38</v>
      </c>
      <c r="G6" s="8">
        <v>2</v>
      </c>
      <c r="H6" s="34">
        <f t="shared" ref="H6:H27" si="0">H5+F6</f>
        <v>122</v>
      </c>
      <c r="I6" s="20" t="s">
        <v>141</v>
      </c>
    </row>
    <row r="7" spans="1:9" ht="39" x14ac:dyDescent="0.45">
      <c r="A7" s="39" t="s">
        <v>54</v>
      </c>
      <c r="B7" s="8">
        <v>22</v>
      </c>
      <c r="C7" s="8" t="s">
        <v>16</v>
      </c>
      <c r="D7" s="8" t="s">
        <v>54</v>
      </c>
      <c r="E7" s="8"/>
      <c r="F7" s="43">
        <v>38</v>
      </c>
      <c r="G7" s="8">
        <v>5</v>
      </c>
      <c r="H7" s="34">
        <f t="shared" si="0"/>
        <v>160</v>
      </c>
      <c r="I7" s="20" t="s">
        <v>142</v>
      </c>
    </row>
    <row r="8" spans="1:9" ht="39" x14ac:dyDescent="0.45">
      <c r="A8" s="36" t="s">
        <v>54</v>
      </c>
      <c r="B8" s="8">
        <v>23</v>
      </c>
      <c r="C8" s="8" t="s">
        <v>89</v>
      </c>
      <c r="D8" s="8" t="s">
        <v>54</v>
      </c>
      <c r="E8" s="8"/>
      <c r="F8" s="43">
        <v>38</v>
      </c>
      <c r="G8" s="8">
        <v>5</v>
      </c>
      <c r="H8" s="34">
        <f t="shared" si="0"/>
        <v>198</v>
      </c>
      <c r="I8" s="20" t="s">
        <v>144</v>
      </c>
    </row>
    <row r="9" spans="1:9" x14ac:dyDescent="0.45">
      <c r="A9" s="36" t="s">
        <v>55</v>
      </c>
      <c r="B9" s="8">
        <v>24</v>
      </c>
      <c r="C9" s="8" t="s">
        <v>90</v>
      </c>
      <c r="D9" s="8" t="s">
        <v>54</v>
      </c>
      <c r="E9" s="8"/>
      <c r="F9" s="43">
        <v>38</v>
      </c>
      <c r="G9" s="8">
        <v>5</v>
      </c>
      <c r="H9" s="34">
        <f t="shared" si="0"/>
        <v>236</v>
      </c>
      <c r="I9" s="2"/>
    </row>
    <row r="10" spans="1:9" ht="29.25" customHeight="1" x14ac:dyDescent="0.45">
      <c r="A10" s="36" t="s">
        <v>55</v>
      </c>
      <c r="B10" s="8">
        <v>10</v>
      </c>
      <c r="C10" s="8" t="s">
        <v>129</v>
      </c>
      <c r="D10" s="8" t="s">
        <v>54</v>
      </c>
      <c r="E10" s="8"/>
      <c r="F10" s="8">
        <v>31</v>
      </c>
      <c r="G10" s="8">
        <v>2</v>
      </c>
      <c r="H10" s="34">
        <f t="shared" si="0"/>
        <v>267</v>
      </c>
      <c r="I10" s="2"/>
    </row>
    <row r="11" spans="1:9" ht="25.5" x14ac:dyDescent="0.45">
      <c r="A11" s="36" t="s">
        <v>55</v>
      </c>
      <c r="B11" s="8">
        <v>3</v>
      </c>
      <c r="C11" s="8" t="s">
        <v>61</v>
      </c>
      <c r="D11" s="8" t="s">
        <v>54</v>
      </c>
      <c r="E11" s="8"/>
      <c r="F11" s="8">
        <v>26</v>
      </c>
      <c r="G11" s="8">
        <v>3</v>
      </c>
      <c r="H11" s="34">
        <f t="shared" si="0"/>
        <v>293</v>
      </c>
      <c r="I11" s="2"/>
    </row>
    <row r="12" spans="1:9" x14ac:dyDescent="0.45">
      <c r="A12" s="36" t="s">
        <v>55</v>
      </c>
      <c r="B12" s="8">
        <v>5</v>
      </c>
      <c r="C12" s="8" t="s">
        <v>6</v>
      </c>
      <c r="D12" s="8" t="s">
        <v>54</v>
      </c>
      <c r="E12" s="8"/>
      <c r="F12" s="8">
        <v>26</v>
      </c>
      <c r="G12" s="8">
        <v>3</v>
      </c>
      <c r="H12" s="34">
        <f t="shared" si="0"/>
        <v>319</v>
      </c>
      <c r="I12" s="2"/>
    </row>
    <row r="13" spans="1:9" x14ac:dyDescent="0.45">
      <c r="A13" s="36" t="s">
        <v>55</v>
      </c>
      <c r="B13" s="8">
        <v>4</v>
      </c>
      <c r="C13" s="8" t="s">
        <v>5</v>
      </c>
      <c r="D13" s="8" t="s">
        <v>54</v>
      </c>
      <c r="E13" s="8"/>
      <c r="F13" s="8">
        <v>25</v>
      </c>
      <c r="G13" s="8">
        <v>3</v>
      </c>
      <c r="H13" s="34">
        <f t="shared" si="0"/>
        <v>344</v>
      </c>
      <c r="I13" s="2"/>
    </row>
    <row r="14" spans="1:9" ht="25.5" x14ac:dyDescent="0.45">
      <c r="A14" s="36" t="s">
        <v>55</v>
      </c>
      <c r="B14" s="8">
        <v>6</v>
      </c>
      <c r="C14" s="8" t="s">
        <v>81</v>
      </c>
      <c r="D14" s="8" t="s">
        <v>54</v>
      </c>
      <c r="E14" s="8"/>
      <c r="F14" s="8">
        <v>25</v>
      </c>
      <c r="G14" s="8">
        <v>1</v>
      </c>
      <c r="H14" s="34">
        <f t="shared" si="0"/>
        <v>369</v>
      </c>
      <c r="I14" s="2"/>
    </row>
    <row r="15" spans="1:9" ht="25.5" x14ac:dyDescent="0.45">
      <c r="A15" s="36" t="s">
        <v>55</v>
      </c>
      <c r="B15" s="8">
        <v>12</v>
      </c>
      <c r="C15" s="8" t="s">
        <v>10</v>
      </c>
      <c r="D15" s="8" t="s">
        <v>54</v>
      </c>
      <c r="E15" s="8"/>
      <c r="F15" s="8">
        <v>25</v>
      </c>
      <c r="G15" s="8">
        <v>1</v>
      </c>
      <c r="H15" s="34">
        <f t="shared" si="0"/>
        <v>394</v>
      </c>
      <c r="I15" s="2"/>
    </row>
    <row r="16" spans="1:9" ht="38.25" x14ac:dyDescent="0.45">
      <c r="A16" s="36" t="s">
        <v>55</v>
      </c>
      <c r="B16" s="8">
        <v>9</v>
      </c>
      <c r="C16" s="8" t="s">
        <v>132</v>
      </c>
      <c r="D16" s="8" t="s">
        <v>54</v>
      </c>
      <c r="E16" s="8"/>
      <c r="F16" s="8">
        <v>20</v>
      </c>
      <c r="G16" s="8">
        <v>1</v>
      </c>
      <c r="H16" s="34">
        <f t="shared" si="0"/>
        <v>414</v>
      </c>
      <c r="I16" s="2"/>
    </row>
    <row r="17" spans="1:9" x14ac:dyDescent="0.45">
      <c r="A17" s="36" t="s">
        <v>55</v>
      </c>
      <c r="B17" s="8">
        <v>16</v>
      </c>
      <c r="C17" s="8" t="s">
        <v>14</v>
      </c>
      <c r="D17" s="8" t="s">
        <v>54</v>
      </c>
      <c r="E17" s="8"/>
      <c r="F17" s="8">
        <v>19</v>
      </c>
      <c r="G17" s="8">
        <v>1</v>
      </c>
      <c r="H17" s="34">
        <f t="shared" si="0"/>
        <v>433</v>
      </c>
      <c r="I17" s="2"/>
    </row>
    <row r="18" spans="1:9" x14ac:dyDescent="0.45">
      <c r="A18" s="36" t="s">
        <v>55</v>
      </c>
      <c r="B18" s="8">
        <v>17</v>
      </c>
      <c r="C18" s="8" t="s">
        <v>88</v>
      </c>
      <c r="D18" s="8" t="s">
        <v>54</v>
      </c>
      <c r="E18" s="8"/>
      <c r="F18" s="8">
        <v>15</v>
      </c>
      <c r="G18" s="8">
        <v>3</v>
      </c>
      <c r="H18" s="34">
        <f t="shared" si="0"/>
        <v>448</v>
      </c>
      <c r="I18" s="2"/>
    </row>
    <row r="19" spans="1:9" ht="25.5" x14ac:dyDescent="0.45">
      <c r="A19" s="36" t="s">
        <v>55</v>
      </c>
      <c r="B19" s="8">
        <v>13</v>
      </c>
      <c r="C19" s="8" t="s">
        <v>11</v>
      </c>
      <c r="D19" s="8" t="s">
        <v>54</v>
      </c>
      <c r="E19" s="8"/>
      <c r="F19" s="8">
        <v>2</v>
      </c>
      <c r="G19" s="8">
        <v>1</v>
      </c>
      <c r="H19" s="34">
        <f t="shared" si="0"/>
        <v>450</v>
      </c>
      <c r="I19" s="2"/>
    </row>
    <row r="20" spans="1:9" ht="51" x14ac:dyDescent="0.45">
      <c r="A20" s="36" t="s">
        <v>55</v>
      </c>
      <c r="B20" s="8">
        <v>19</v>
      </c>
      <c r="C20" s="8" t="s">
        <v>130</v>
      </c>
      <c r="D20" s="8" t="s">
        <v>54</v>
      </c>
      <c r="E20" s="8"/>
      <c r="F20" s="8">
        <v>0</v>
      </c>
      <c r="G20" s="8">
        <v>1</v>
      </c>
      <c r="H20" s="34">
        <f t="shared" si="0"/>
        <v>450</v>
      </c>
      <c r="I20" s="2"/>
    </row>
    <row r="21" spans="1:9" ht="25.5" x14ac:dyDescent="0.45">
      <c r="A21" s="36" t="s">
        <v>55</v>
      </c>
      <c r="B21" s="8">
        <v>1</v>
      </c>
      <c r="C21" s="8" t="s">
        <v>71</v>
      </c>
      <c r="D21" s="8" t="s">
        <v>54</v>
      </c>
      <c r="E21" s="8" t="s">
        <v>55</v>
      </c>
      <c r="F21" s="8"/>
      <c r="G21" s="8"/>
      <c r="H21" s="34">
        <f t="shared" si="0"/>
        <v>450</v>
      </c>
      <c r="I21" s="2"/>
    </row>
    <row r="22" spans="1:9" ht="25.5" x14ac:dyDescent="0.45">
      <c r="A22" s="36" t="s">
        <v>55</v>
      </c>
      <c r="B22" s="8">
        <v>2</v>
      </c>
      <c r="C22" s="8" t="s">
        <v>60</v>
      </c>
      <c r="D22" s="8" t="s">
        <v>54</v>
      </c>
      <c r="E22" s="8" t="s">
        <v>55</v>
      </c>
      <c r="F22" s="8"/>
      <c r="G22" s="8">
        <v>3</v>
      </c>
      <c r="H22" s="34">
        <f t="shared" si="0"/>
        <v>450</v>
      </c>
      <c r="I22" s="2"/>
    </row>
    <row r="23" spans="1:9" ht="25.5" x14ac:dyDescent="0.45">
      <c r="A23" s="36" t="s">
        <v>55</v>
      </c>
      <c r="B23" s="8">
        <v>11</v>
      </c>
      <c r="C23" s="8" t="s">
        <v>9</v>
      </c>
      <c r="D23" s="8" t="s">
        <v>54</v>
      </c>
      <c r="E23" s="8" t="s">
        <v>55</v>
      </c>
      <c r="F23" s="8"/>
      <c r="G23" s="8">
        <v>1</v>
      </c>
      <c r="H23" s="34">
        <f t="shared" si="0"/>
        <v>450</v>
      </c>
      <c r="I23" s="2"/>
    </row>
    <row r="24" spans="1:9" x14ac:dyDescent="0.45">
      <c r="A24" s="36" t="s">
        <v>55</v>
      </c>
      <c r="B24" s="8">
        <v>14</v>
      </c>
      <c r="C24" s="8" t="s">
        <v>12</v>
      </c>
      <c r="D24" s="8" t="s">
        <v>54</v>
      </c>
      <c r="E24" s="8" t="s">
        <v>55</v>
      </c>
      <c r="F24" s="8"/>
      <c r="G24" s="8">
        <v>1</v>
      </c>
      <c r="H24" s="34">
        <f t="shared" si="0"/>
        <v>450</v>
      </c>
      <c r="I24" s="2"/>
    </row>
    <row r="25" spans="1:9" x14ac:dyDescent="0.45">
      <c r="A25" s="36" t="s">
        <v>55</v>
      </c>
      <c r="B25" s="8">
        <v>15</v>
      </c>
      <c r="C25" s="8" t="s">
        <v>13</v>
      </c>
      <c r="D25" s="8" t="s">
        <v>54</v>
      </c>
      <c r="E25" s="8" t="s">
        <v>55</v>
      </c>
      <c r="F25" s="8"/>
      <c r="G25" s="8">
        <v>1</v>
      </c>
      <c r="H25" s="34">
        <f t="shared" si="0"/>
        <v>450</v>
      </c>
      <c r="I25" s="2"/>
    </row>
    <row r="26" spans="1:9" x14ac:dyDescent="0.45">
      <c r="A26" s="36" t="s">
        <v>55</v>
      </c>
      <c r="B26" s="8">
        <v>20</v>
      </c>
      <c r="C26" s="8"/>
      <c r="D26" s="8"/>
      <c r="E26" s="8"/>
      <c r="F26" s="8"/>
      <c r="G26" s="8"/>
      <c r="H26" s="34">
        <f t="shared" si="0"/>
        <v>450</v>
      </c>
      <c r="I26" s="2"/>
    </row>
    <row r="27" spans="1:9" x14ac:dyDescent="0.45">
      <c r="A27" s="36" t="s">
        <v>55</v>
      </c>
      <c r="B27" s="8">
        <v>21</v>
      </c>
      <c r="C27" s="8"/>
      <c r="D27" s="8"/>
      <c r="E27" s="8"/>
      <c r="F27" s="8"/>
      <c r="G27" s="8"/>
      <c r="H27" s="34">
        <f t="shared" si="0"/>
        <v>450</v>
      </c>
      <c r="I27" s="2"/>
    </row>
    <row r="28" spans="1:9" x14ac:dyDescent="0.45">
      <c r="C28" s="40"/>
    </row>
    <row r="29" spans="1:9" x14ac:dyDescent="0.45">
      <c r="C29" s="40"/>
    </row>
    <row r="30" spans="1:9" x14ac:dyDescent="0.45">
      <c r="C30" s="40"/>
    </row>
    <row r="31" spans="1:9" x14ac:dyDescent="0.45">
      <c r="C31" s="40"/>
    </row>
    <row r="32" spans="1:9" x14ac:dyDescent="0.45">
      <c r="C32" s="40"/>
    </row>
  </sheetData>
  <sortState xmlns:xlrd2="http://schemas.microsoft.com/office/spreadsheetml/2017/richdata2" ref="B4:G27">
    <sortCondition descending="1" ref="F4:F27"/>
  </sortState>
  <mergeCells count="2">
    <mergeCell ref="F2:G2"/>
    <mergeCell ref="B1:H1"/>
  </mergeCells>
  <conditionalFormatting sqref="D4">
    <cfRule type="cellIs" dxfId="7" priority="3" operator="equal">
      <formula>"No"</formula>
    </cfRule>
  </conditionalFormatting>
  <conditionalFormatting sqref="D5:D27">
    <cfRule type="cellIs" dxfId="6" priority="2" operator="equal">
      <formula>"No"</formula>
    </cfRule>
  </conditionalFormatting>
  <conditionalFormatting sqref="E4:E27">
    <cfRule type="cellIs" dxfId="5" priority="1" operator="equal">
      <formula>"No"</formula>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E526B-4BA1-4FE3-8DC9-35CFF3120C52}">
  <dimension ref="A1:I34"/>
  <sheetViews>
    <sheetView tabSelected="1" zoomScale="115" zoomScaleNormal="115" workbookViewId="0">
      <pane ySplit="3" topLeftCell="A5" activePane="bottomLeft" state="frozen"/>
      <selection pane="bottomLeft" activeCell="I10" sqref="I10"/>
    </sheetView>
  </sheetViews>
  <sheetFormatPr defaultRowHeight="14.25" x14ac:dyDescent="0.45"/>
  <cols>
    <col min="1" max="1" width="7.46484375" bestFit="1" customWidth="1"/>
    <col min="3" max="3" width="25.73046875" style="27" customWidth="1"/>
    <col min="4" max="4" width="10.6640625" customWidth="1"/>
    <col min="5" max="5" width="9.53125" customWidth="1"/>
    <col min="7" max="7" width="9.53125" bestFit="1" customWidth="1"/>
    <col min="8" max="8" width="9.1328125" customWidth="1"/>
    <col min="9" max="9" width="47.33203125" customWidth="1"/>
  </cols>
  <sheetData>
    <row r="1" spans="1:9" x14ac:dyDescent="0.45">
      <c r="B1" s="17" t="s">
        <v>3</v>
      </c>
      <c r="C1" s="17"/>
      <c r="D1" s="17"/>
      <c r="E1" s="17"/>
      <c r="F1" s="17"/>
      <c r="G1" s="17"/>
      <c r="H1" s="17"/>
      <c r="I1" s="21">
        <f>SUM(F4:F27)*0.3</f>
        <v>95.399999999999991</v>
      </c>
    </row>
    <row r="2" spans="1:9" x14ac:dyDescent="0.45">
      <c r="B2" s="7" t="s">
        <v>56</v>
      </c>
      <c r="C2" s="19"/>
      <c r="D2" s="2"/>
      <c r="E2" s="2"/>
      <c r="F2" s="16" t="s">
        <v>122</v>
      </c>
      <c r="G2" s="16"/>
      <c r="H2" s="24">
        <f>SUM(F3:F40)*0.3</f>
        <v>95.399999999999991</v>
      </c>
      <c r="I2" s="2"/>
    </row>
    <row r="3" spans="1:9" x14ac:dyDescent="0.45">
      <c r="A3" t="s">
        <v>134</v>
      </c>
      <c r="B3" s="3" t="s">
        <v>43</v>
      </c>
      <c r="C3" s="19" t="s">
        <v>4</v>
      </c>
      <c r="D3" s="3" t="s">
        <v>53</v>
      </c>
      <c r="E3" s="3" t="s">
        <v>126</v>
      </c>
      <c r="F3" s="2" t="s">
        <v>50</v>
      </c>
      <c r="G3" s="2" t="s">
        <v>52</v>
      </c>
      <c r="H3" s="22" t="s">
        <v>135</v>
      </c>
      <c r="I3" s="2" t="s">
        <v>51</v>
      </c>
    </row>
    <row r="4" spans="1:9" ht="76.5" x14ac:dyDescent="0.45">
      <c r="A4" s="33" t="s">
        <v>54</v>
      </c>
      <c r="B4" s="4">
        <v>14</v>
      </c>
      <c r="C4" s="10" t="s">
        <v>133</v>
      </c>
      <c r="D4" s="5" t="s">
        <v>54</v>
      </c>
      <c r="E4" s="5"/>
      <c r="F4" s="2">
        <v>38</v>
      </c>
      <c r="G4" s="2">
        <v>1</v>
      </c>
      <c r="H4" s="21">
        <f>F4</f>
        <v>38</v>
      </c>
      <c r="I4" s="20" t="s">
        <v>145</v>
      </c>
    </row>
    <row r="5" spans="1:9" ht="39" x14ac:dyDescent="0.45">
      <c r="A5" s="33" t="s">
        <v>54</v>
      </c>
      <c r="B5" s="4">
        <v>16</v>
      </c>
      <c r="C5" s="10" t="s">
        <v>66</v>
      </c>
      <c r="D5" s="5" t="s">
        <v>54</v>
      </c>
      <c r="E5" s="5"/>
      <c r="F5" s="2">
        <v>37</v>
      </c>
      <c r="G5" s="2">
        <v>1</v>
      </c>
      <c r="H5" s="21">
        <f>H4+F5</f>
        <v>75</v>
      </c>
      <c r="I5" s="20" t="s">
        <v>146</v>
      </c>
    </row>
    <row r="6" spans="1:9" ht="51" x14ac:dyDescent="0.45">
      <c r="A6" s="33" t="s">
        <v>54</v>
      </c>
      <c r="B6" s="4">
        <v>20</v>
      </c>
      <c r="C6" s="10" t="s">
        <v>147</v>
      </c>
      <c r="D6" s="5" t="s">
        <v>54</v>
      </c>
      <c r="E6" s="5"/>
      <c r="F6" s="2">
        <v>35</v>
      </c>
      <c r="G6" s="2">
        <v>1</v>
      </c>
      <c r="H6" s="21">
        <f t="shared" ref="H6:H25" si="0">H5+F6</f>
        <v>110</v>
      </c>
      <c r="I6" s="20" t="s">
        <v>148</v>
      </c>
    </row>
    <row r="7" spans="1:9" x14ac:dyDescent="0.45">
      <c r="A7" t="s">
        <v>55</v>
      </c>
      <c r="B7" s="4">
        <v>5</v>
      </c>
      <c r="C7" s="10" t="s">
        <v>19</v>
      </c>
      <c r="D7" s="5" t="s">
        <v>54</v>
      </c>
      <c r="E7" s="5"/>
      <c r="F7" s="2">
        <v>34</v>
      </c>
      <c r="G7" s="2">
        <v>2</v>
      </c>
      <c r="H7" s="21">
        <f t="shared" si="0"/>
        <v>144</v>
      </c>
      <c r="I7" s="2"/>
    </row>
    <row r="8" spans="1:9" ht="25.5" x14ac:dyDescent="0.45">
      <c r="A8" t="s">
        <v>55</v>
      </c>
      <c r="B8" s="4">
        <v>7</v>
      </c>
      <c r="C8" s="6" t="s">
        <v>86</v>
      </c>
      <c r="D8" s="5" t="s">
        <v>54</v>
      </c>
      <c r="E8" s="5"/>
      <c r="F8" s="2">
        <v>33</v>
      </c>
      <c r="G8" s="2">
        <v>2</v>
      </c>
      <c r="H8" s="21">
        <f t="shared" si="0"/>
        <v>177</v>
      </c>
      <c r="I8" s="2"/>
    </row>
    <row r="9" spans="1:9" ht="25.5" x14ac:dyDescent="0.45">
      <c r="A9" t="s">
        <v>55</v>
      </c>
      <c r="B9" s="4">
        <v>11</v>
      </c>
      <c r="C9" s="10" t="s">
        <v>77</v>
      </c>
      <c r="D9" s="5" t="s">
        <v>54</v>
      </c>
      <c r="E9" s="5"/>
      <c r="F9" s="2">
        <v>30</v>
      </c>
      <c r="G9" s="2">
        <v>1</v>
      </c>
      <c r="H9" s="21">
        <f t="shared" si="0"/>
        <v>207</v>
      </c>
      <c r="I9" s="2"/>
    </row>
    <row r="10" spans="1:9" ht="47.25" customHeight="1" x14ac:dyDescent="0.45">
      <c r="A10" s="33" t="s">
        <v>54</v>
      </c>
      <c r="B10" s="4">
        <v>3</v>
      </c>
      <c r="C10" s="10" t="s">
        <v>85</v>
      </c>
      <c r="D10" s="5" t="s">
        <v>54</v>
      </c>
      <c r="E10" s="5"/>
      <c r="F10" s="2">
        <v>28</v>
      </c>
      <c r="G10" s="2">
        <v>4</v>
      </c>
      <c r="H10" s="21">
        <f t="shared" si="0"/>
        <v>235</v>
      </c>
      <c r="I10" s="20" t="s">
        <v>149</v>
      </c>
    </row>
    <row r="11" spans="1:9" ht="38.25" x14ac:dyDescent="0.45">
      <c r="A11" t="s">
        <v>55</v>
      </c>
      <c r="B11" s="4">
        <v>21</v>
      </c>
      <c r="C11" s="10" t="s">
        <v>87</v>
      </c>
      <c r="D11" s="5" t="s">
        <v>54</v>
      </c>
      <c r="E11" s="5"/>
      <c r="F11" s="2">
        <v>28</v>
      </c>
      <c r="G11" s="2">
        <v>1</v>
      </c>
      <c r="H11" s="21">
        <f t="shared" si="0"/>
        <v>263</v>
      </c>
      <c r="I11" s="2"/>
    </row>
    <row r="12" spans="1:9" ht="25.5" x14ac:dyDescent="0.45">
      <c r="A12" t="s">
        <v>55</v>
      </c>
      <c r="B12" s="4">
        <v>8</v>
      </c>
      <c r="C12" s="10" t="s">
        <v>65</v>
      </c>
      <c r="D12" s="5" t="s">
        <v>54</v>
      </c>
      <c r="E12" s="5"/>
      <c r="F12" s="2">
        <v>24</v>
      </c>
      <c r="G12" s="2">
        <v>1</v>
      </c>
      <c r="H12" s="21">
        <f t="shared" si="0"/>
        <v>287</v>
      </c>
      <c r="I12" s="2"/>
    </row>
    <row r="13" spans="1:9" ht="19.5" customHeight="1" x14ac:dyDescent="0.45">
      <c r="A13" t="s">
        <v>55</v>
      </c>
      <c r="B13" s="4">
        <v>22</v>
      </c>
      <c r="C13" s="10" t="s">
        <v>67</v>
      </c>
      <c r="D13" s="5" t="s">
        <v>54</v>
      </c>
      <c r="E13" s="5"/>
      <c r="F13" s="2">
        <v>20</v>
      </c>
      <c r="G13" s="2">
        <v>1</v>
      </c>
      <c r="H13" s="21">
        <f t="shared" si="0"/>
        <v>307</v>
      </c>
      <c r="I13" s="2"/>
    </row>
    <row r="14" spans="1:9" ht="38.25" x14ac:dyDescent="0.45">
      <c r="A14" t="s">
        <v>55</v>
      </c>
      <c r="B14" s="4">
        <v>17</v>
      </c>
      <c r="C14" s="10" t="s">
        <v>78</v>
      </c>
      <c r="D14" s="5" t="s">
        <v>54</v>
      </c>
      <c r="E14" s="5"/>
      <c r="F14" s="2">
        <v>11</v>
      </c>
      <c r="G14" s="2">
        <v>1</v>
      </c>
      <c r="H14" s="21">
        <f t="shared" si="0"/>
        <v>318</v>
      </c>
      <c r="I14" s="2"/>
    </row>
    <row r="15" spans="1:9" ht="63.75" x14ac:dyDescent="0.45">
      <c r="A15" t="s">
        <v>55</v>
      </c>
      <c r="B15" s="4">
        <v>1</v>
      </c>
      <c r="C15" s="14" t="s">
        <v>125</v>
      </c>
      <c r="D15" s="5" t="s">
        <v>54</v>
      </c>
      <c r="E15" s="5" t="s">
        <v>55</v>
      </c>
      <c r="F15" s="2"/>
      <c r="G15" s="2">
        <v>5</v>
      </c>
      <c r="H15" s="21">
        <f t="shared" si="0"/>
        <v>318</v>
      </c>
      <c r="I15" s="2"/>
    </row>
    <row r="16" spans="1:9" ht="38.25" x14ac:dyDescent="0.45">
      <c r="A16" t="s">
        <v>55</v>
      </c>
      <c r="B16" s="4">
        <v>2</v>
      </c>
      <c r="C16" s="10" t="s">
        <v>17</v>
      </c>
      <c r="D16" s="5" t="s">
        <v>54</v>
      </c>
      <c r="E16" s="5" t="s">
        <v>55</v>
      </c>
      <c r="F16" s="2"/>
      <c r="G16" s="2">
        <v>5</v>
      </c>
      <c r="H16" s="21">
        <f t="shared" si="0"/>
        <v>318</v>
      </c>
      <c r="I16" s="2"/>
    </row>
    <row r="17" spans="1:9" x14ac:dyDescent="0.45">
      <c r="A17" t="s">
        <v>55</v>
      </c>
      <c r="B17" s="4">
        <v>4</v>
      </c>
      <c r="C17" s="14" t="s">
        <v>123</v>
      </c>
      <c r="D17" s="5" t="s">
        <v>54</v>
      </c>
      <c r="E17" s="5" t="s">
        <v>55</v>
      </c>
      <c r="F17" s="2"/>
      <c r="G17" s="2">
        <v>5</v>
      </c>
      <c r="H17" s="21">
        <f t="shared" si="0"/>
        <v>318</v>
      </c>
      <c r="I17" s="2"/>
    </row>
    <row r="18" spans="1:9" ht="25.5" x14ac:dyDescent="0.45">
      <c r="A18" t="s">
        <v>55</v>
      </c>
      <c r="B18" s="4">
        <v>6</v>
      </c>
      <c r="C18" s="14" t="s">
        <v>124</v>
      </c>
      <c r="D18" s="5" t="s">
        <v>54</v>
      </c>
      <c r="E18" s="5" t="s">
        <v>55</v>
      </c>
      <c r="F18" s="2"/>
      <c r="G18" s="2">
        <v>3</v>
      </c>
      <c r="H18" s="21">
        <f t="shared" si="0"/>
        <v>318</v>
      </c>
      <c r="I18" s="2"/>
    </row>
    <row r="19" spans="1:9" ht="25.5" x14ac:dyDescent="0.45">
      <c r="A19" t="s">
        <v>55</v>
      </c>
      <c r="B19" s="4">
        <v>9</v>
      </c>
      <c r="C19" s="10" t="s">
        <v>20</v>
      </c>
      <c r="D19" s="5" t="s">
        <v>54</v>
      </c>
      <c r="E19" s="5" t="s">
        <v>55</v>
      </c>
      <c r="F19" s="2"/>
      <c r="G19" s="2">
        <v>1</v>
      </c>
      <c r="H19" s="21">
        <f t="shared" si="0"/>
        <v>318</v>
      </c>
      <c r="I19" s="2"/>
    </row>
    <row r="20" spans="1:9" x14ac:dyDescent="0.45">
      <c r="A20" t="s">
        <v>55</v>
      </c>
      <c r="B20" s="4">
        <v>10</v>
      </c>
      <c r="C20" s="10" t="s">
        <v>21</v>
      </c>
      <c r="D20" s="5" t="s">
        <v>54</v>
      </c>
      <c r="E20" s="5" t="s">
        <v>55</v>
      </c>
      <c r="F20" s="2"/>
      <c r="G20" s="2">
        <v>1</v>
      </c>
      <c r="H20" s="21">
        <f t="shared" si="0"/>
        <v>318</v>
      </c>
      <c r="I20" s="2"/>
    </row>
    <row r="21" spans="1:9" ht="38.25" x14ac:dyDescent="0.45">
      <c r="A21" t="s">
        <v>55</v>
      </c>
      <c r="B21" s="4">
        <v>12</v>
      </c>
      <c r="C21" s="6" t="s">
        <v>22</v>
      </c>
      <c r="D21" s="5" t="s">
        <v>54</v>
      </c>
      <c r="E21" s="5" t="s">
        <v>55</v>
      </c>
      <c r="F21" s="2"/>
      <c r="G21" s="2">
        <v>1</v>
      </c>
      <c r="H21" s="21">
        <f t="shared" si="0"/>
        <v>318</v>
      </c>
      <c r="I21" s="2"/>
    </row>
    <row r="22" spans="1:9" ht="25.5" x14ac:dyDescent="0.45">
      <c r="A22" t="s">
        <v>55</v>
      </c>
      <c r="B22" s="4">
        <v>13</v>
      </c>
      <c r="C22" s="10" t="s">
        <v>23</v>
      </c>
      <c r="D22" s="5" t="s">
        <v>54</v>
      </c>
      <c r="E22" s="5" t="s">
        <v>55</v>
      </c>
      <c r="F22" s="2"/>
      <c r="G22" s="2">
        <v>1</v>
      </c>
      <c r="H22" s="21">
        <f t="shared" si="0"/>
        <v>318</v>
      </c>
      <c r="I22" s="2"/>
    </row>
    <row r="23" spans="1:9" ht="38.25" x14ac:dyDescent="0.45">
      <c r="A23" t="s">
        <v>55</v>
      </c>
      <c r="B23" s="4">
        <v>15</v>
      </c>
      <c r="C23" s="10" t="s">
        <v>24</v>
      </c>
      <c r="D23" s="5" t="s">
        <v>54</v>
      </c>
      <c r="E23" s="5" t="s">
        <v>55</v>
      </c>
      <c r="F23" s="2"/>
      <c r="G23" s="2">
        <v>1</v>
      </c>
      <c r="H23" s="21">
        <f t="shared" si="0"/>
        <v>318</v>
      </c>
      <c r="I23" s="2"/>
    </row>
    <row r="24" spans="1:9" ht="25.5" x14ac:dyDescent="0.45">
      <c r="A24" t="s">
        <v>55</v>
      </c>
      <c r="B24" s="4">
        <v>18</v>
      </c>
      <c r="C24" s="10" t="s">
        <v>25</v>
      </c>
      <c r="D24" s="5"/>
      <c r="E24" s="5" t="s">
        <v>55</v>
      </c>
      <c r="F24" s="2"/>
      <c r="G24" s="2"/>
      <c r="H24" s="21">
        <f t="shared" si="0"/>
        <v>318</v>
      </c>
      <c r="I24" s="2"/>
    </row>
    <row r="25" spans="1:9" x14ac:dyDescent="0.45">
      <c r="A25" t="s">
        <v>55</v>
      </c>
      <c r="B25" s="4">
        <v>19</v>
      </c>
      <c r="C25" s="10" t="s">
        <v>26</v>
      </c>
      <c r="D25" s="5"/>
      <c r="E25" s="5" t="s">
        <v>55</v>
      </c>
      <c r="F25" s="2"/>
      <c r="G25" s="2"/>
      <c r="H25" s="21">
        <f t="shared" si="0"/>
        <v>318</v>
      </c>
      <c r="I25" s="2"/>
    </row>
    <row r="26" spans="1:9" x14ac:dyDescent="0.45">
      <c r="C26" s="11"/>
      <c r="D26" s="1"/>
      <c r="E26" s="1"/>
    </row>
    <row r="27" spans="1:9" x14ac:dyDescent="0.45">
      <c r="C27" s="11"/>
      <c r="D27" s="1"/>
      <c r="E27" s="1"/>
    </row>
    <row r="28" spans="1:9" x14ac:dyDescent="0.45">
      <c r="C28" s="11"/>
      <c r="D28" s="1"/>
      <c r="E28" s="1"/>
    </row>
    <row r="29" spans="1:9" x14ac:dyDescent="0.45">
      <c r="C29" s="11"/>
      <c r="D29" s="1"/>
      <c r="E29" s="1"/>
    </row>
    <row r="30" spans="1:9" x14ac:dyDescent="0.45">
      <c r="D30" s="1"/>
      <c r="E30" s="1"/>
    </row>
    <row r="31" spans="1:9" x14ac:dyDescent="0.45">
      <c r="D31" s="1"/>
      <c r="E31" s="1"/>
    </row>
    <row r="32" spans="1:9" x14ac:dyDescent="0.45">
      <c r="D32" s="1"/>
      <c r="E32" s="1"/>
    </row>
    <row r="33" spans="4:5" x14ac:dyDescent="0.45">
      <c r="D33" s="1"/>
      <c r="E33" s="1"/>
    </row>
    <row r="34" spans="4:5" x14ac:dyDescent="0.45">
      <c r="D34" s="1"/>
      <c r="E34" s="1"/>
    </row>
  </sheetData>
  <sortState xmlns:xlrd2="http://schemas.microsoft.com/office/spreadsheetml/2017/richdata2" ref="B4:G25">
    <sortCondition descending="1" ref="F4:F25"/>
  </sortState>
  <mergeCells count="2">
    <mergeCell ref="F2:G2"/>
    <mergeCell ref="B1:H1"/>
  </mergeCells>
  <conditionalFormatting sqref="D4:D34 E26:E34">
    <cfRule type="cellIs" dxfId="4" priority="2" operator="equal">
      <formula>"No"</formula>
    </cfRule>
  </conditionalFormatting>
  <conditionalFormatting sqref="E4:E25">
    <cfRule type="cellIs" dxfId="3" priority="1" operator="equal">
      <formula>"No"</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8C322-ABE8-468C-BF1C-C48DEC0D942B}">
  <dimension ref="A1:H32"/>
  <sheetViews>
    <sheetView workbookViewId="0">
      <pane ySplit="3" topLeftCell="A4" activePane="bottomLeft" state="frozen"/>
      <selection pane="bottomLeft" activeCell="H8" sqref="H8"/>
    </sheetView>
  </sheetViews>
  <sheetFormatPr defaultRowHeight="14.25" x14ac:dyDescent="0.45"/>
  <cols>
    <col min="1" max="1" width="3.9296875" style="25" bestFit="1" customWidth="1"/>
    <col min="2" max="2" width="40.73046875" style="27" customWidth="1"/>
    <col min="3" max="3" width="13.53125" style="25" bestFit="1" customWidth="1"/>
    <col min="4" max="4" width="14.59765625" style="25" bestFit="1" customWidth="1"/>
    <col min="5" max="5" width="7.86328125" style="25" customWidth="1"/>
    <col min="6" max="6" width="9.796875" style="25" customWidth="1"/>
    <col min="7" max="7" width="9.1328125" style="25" customWidth="1"/>
    <col min="8" max="8" width="45.19921875" style="25" customWidth="1"/>
    <col min="9" max="16384" width="9.06640625" style="25"/>
  </cols>
  <sheetData>
    <row r="1" spans="1:8" x14ac:dyDescent="0.45">
      <c r="A1" s="23" t="s">
        <v>2</v>
      </c>
      <c r="B1" s="23"/>
      <c r="C1" s="23"/>
      <c r="D1" s="23"/>
      <c r="E1" s="23"/>
      <c r="F1" s="23"/>
      <c r="G1" s="23"/>
      <c r="H1" s="24">
        <f>SUM(E4:E27)*0.3</f>
        <v>0</v>
      </c>
    </row>
    <row r="2" spans="1:8" x14ac:dyDescent="0.45">
      <c r="A2" s="28" t="s">
        <v>99</v>
      </c>
      <c r="B2" s="9"/>
      <c r="C2" s="29"/>
      <c r="D2" s="29"/>
      <c r="E2" s="31" t="s">
        <v>122</v>
      </c>
      <c r="F2" s="32"/>
      <c r="G2" s="30"/>
      <c r="H2" s="29"/>
    </row>
    <row r="3" spans="1:8" x14ac:dyDescent="0.45">
      <c r="A3" s="18" t="s">
        <v>43</v>
      </c>
      <c r="B3" s="19" t="s">
        <v>4</v>
      </c>
      <c r="C3" s="18" t="s">
        <v>53</v>
      </c>
      <c r="D3" s="18" t="s">
        <v>126</v>
      </c>
      <c r="E3" s="20" t="s">
        <v>50</v>
      </c>
      <c r="F3" s="20" t="s">
        <v>52</v>
      </c>
      <c r="G3" s="22" t="s">
        <v>135</v>
      </c>
      <c r="H3" s="20" t="s">
        <v>51</v>
      </c>
    </row>
    <row r="4" spans="1:8" ht="25.5" x14ac:dyDescent="0.45">
      <c r="A4" s="26">
        <v>1</v>
      </c>
      <c r="B4" s="10" t="s">
        <v>44</v>
      </c>
      <c r="C4" s="5" t="s">
        <v>54</v>
      </c>
      <c r="D4" s="5"/>
      <c r="E4" s="20"/>
      <c r="F4" s="20"/>
      <c r="G4" s="24">
        <f>E4</f>
        <v>0</v>
      </c>
      <c r="H4" s="20"/>
    </row>
    <row r="5" spans="1:8" ht="25.5" x14ac:dyDescent="0.45">
      <c r="A5" s="26">
        <v>2</v>
      </c>
      <c r="B5" s="10" t="s">
        <v>45</v>
      </c>
      <c r="C5" s="5"/>
      <c r="D5" s="5" t="s">
        <v>55</v>
      </c>
      <c r="E5" s="20"/>
      <c r="F5" s="20"/>
      <c r="G5" s="24">
        <f>G4+E5</f>
        <v>0</v>
      </c>
      <c r="H5" s="20"/>
    </row>
    <row r="6" spans="1:8" ht="25.5" x14ac:dyDescent="0.45">
      <c r="A6" s="26">
        <v>3</v>
      </c>
      <c r="B6" s="10" t="s">
        <v>46</v>
      </c>
      <c r="C6" s="5"/>
      <c r="D6" s="5" t="s">
        <v>55</v>
      </c>
      <c r="E6" s="20"/>
      <c r="F6" s="20"/>
      <c r="G6" s="24">
        <f t="shared" ref="G6:G27" si="0">G5+E6</f>
        <v>0</v>
      </c>
      <c r="H6" s="20"/>
    </row>
    <row r="7" spans="1:8" ht="25.5" x14ac:dyDescent="0.45">
      <c r="A7" s="26">
        <v>4</v>
      </c>
      <c r="B7" s="10" t="s">
        <v>37</v>
      </c>
      <c r="C7" s="5" t="s">
        <v>54</v>
      </c>
      <c r="D7" s="5"/>
      <c r="E7" s="20"/>
      <c r="F7" s="20"/>
      <c r="G7" s="24">
        <f t="shared" si="0"/>
        <v>0</v>
      </c>
      <c r="H7" s="20"/>
    </row>
    <row r="8" spans="1:8" ht="51" x14ac:dyDescent="0.45">
      <c r="A8" s="26">
        <v>5</v>
      </c>
      <c r="B8" s="10" t="s">
        <v>82</v>
      </c>
      <c r="C8" s="5"/>
      <c r="D8" s="5" t="s">
        <v>55</v>
      </c>
      <c r="E8" s="20"/>
      <c r="F8" s="20"/>
      <c r="G8" s="24">
        <f t="shared" si="0"/>
        <v>0</v>
      </c>
      <c r="H8" s="20"/>
    </row>
    <row r="9" spans="1:8" x14ac:dyDescent="0.45">
      <c r="A9" s="26">
        <v>6</v>
      </c>
      <c r="B9" s="10" t="s">
        <v>83</v>
      </c>
      <c r="C9" s="5" t="s">
        <v>54</v>
      </c>
      <c r="D9" s="5"/>
      <c r="E9" s="20"/>
      <c r="F9" s="20"/>
      <c r="G9" s="24">
        <f t="shared" si="0"/>
        <v>0</v>
      </c>
      <c r="H9" s="20"/>
    </row>
    <row r="10" spans="1:8" x14ac:dyDescent="0.45">
      <c r="A10" s="26">
        <v>7</v>
      </c>
      <c r="B10" s="6" t="s">
        <v>38</v>
      </c>
      <c r="C10" s="5" t="s">
        <v>54</v>
      </c>
      <c r="D10" s="5"/>
      <c r="E10" s="20"/>
      <c r="F10" s="20"/>
      <c r="G10" s="24">
        <f t="shared" si="0"/>
        <v>0</v>
      </c>
      <c r="H10" s="20"/>
    </row>
    <row r="11" spans="1:8" x14ac:dyDescent="0.45">
      <c r="A11" s="26">
        <v>8</v>
      </c>
      <c r="B11" s="10" t="s">
        <v>39</v>
      </c>
      <c r="C11" s="5" t="s">
        <v>54</v>
      </c>
      <c r="D11" s="5"/>
      <c r="E11" s="20"/>
      <c r="F11" s="20"/>
      <c r="G11" s="24">
        <f t="shared" si="0"/>
        <v>0</v>
      </c>
      <c r="H11" s="20"/>
    </row>
    <row r="12" spans="1:8" x14ac:dyDescent="0.45">
      <c r="A12" s="26">
        <v>9</v>
      </c>
      <c r="B12" s="10" t="s">
        <v>47</v>
      </c>
      <c r="C12" s="5" t="s">
        <v>54</v>
      </c>
      <c r="D12" s="5"/>
      <c r="E12" s="20"/>
      <c r="F12" s="20"/>
      <c r="G12" s="24">
        <f t="shared" si="0"/>
        <v>0</v>
      </c>
      <c r="H12" s="20"/>
    </row>
    <row r="13" spans="1:8" ht="19.5" customHeight="1" x14ac:dyDescent="0.45">
      <c r="A13" s="26">
        <v>10</v>
      </c>
      <c r="B13" s="10" t="s">
        <v>40</v>
      </c>
      <c r="C13" s="5" t="s">
        <v>54</v>
      </c>
      <c r="D13" s="5"/>
      <c r="E13" s="20"/>
      <c r="F13" s="20"/>
      <c r="G13" s="24">
        <f t="shared" si="0"/>
        <v>0</v>
      </c>
      <c r="H13" s="20"/>
    </row>
    <row r="14" spans="1:8" x14ac:dyDescent="0.45">
      <c r="A14" s="26">
        <v>11</v>
      </c>
      <c r="B14" s="10" t="s">
        <v>72</v>
      </c>
      <c r="C14" s="5" t="s">
        <v>54</v>
      </c>
      <c r="D14" s="5"/>
      <c r="E14" s="20"/>
      <c r="F14" s="20"/>
      <c r="G14" s="24">
        <f t="shared" si="0"/>
        <v>0</v>
      </c>
      <c r="H14" s="20"/>
    </row>
    <row r="15" spans="1:8" ht="25.5" x14ac:dyDescent="0.45">
      <c r="A15" s="26">
        <v>12</v>
      </c>
      <c r="B15" s="6" t="s">
        <v>62</v>
      </c>
      <c r="C15" s="5" t="s">
        <v>54</v>
      </c>
      <c r="D15" s="5"/>
      <c r="E15" s="20"/>
      <c r="F15" s="20"/>
      <c r="G15" s="24">
        <f t="shared" si="0"/>
        <v>0</v>
      </c>
      <c r="H15" s="20"/>
    </row>
    <row r="16" spans="1:8" x14ac:dyDescent="0.45">
      <c r="A16" s="26">
        <v>13</v>
      </c>
      <c r="B16" s="10" t="s">
        <v>41</v>
      </c>
      <c r="C16" s="5" t="s">
        <v>54</v>
      </c>
      <c r="D16" s="5"/>
      <c r="E16" s="20"/>
      <c r="F16" s="20"/>
      <c r="G16" s="24">
        <f t="shared" si="0"/>
        <v>0</v>
      </c>
      <c r="H16" s="20"/>
    </row>
    <row r="17" spans="1:8" x14ac:dyDescent="0.45">
      <c r="A17" s="26">
        <v>14</v>
      </c>
      <c r="B17" s="10" t="s">
        <v>73</v>
      </c>
      <c r="C17" s="5" t="s">
        <v>54</v>
      </c>
      <c r="D17" s="5"/>
      <c r="E17" s="20"/>
      <c r="F17" s="20"/>
      <c r="G17" s="24">
        <f t="shared" si="0"/>
        <v>0</v>
      </c>
      <c r="H17" s="20"/>
    </row>
    <row r="18" spans="1:8" ht="25.5" x14ac:dyDescent="0.45">
      <c r="A18" s="26">
        <v>15</v>
      </c>
      <c r="B18" s="10" t="s">
        <v>84</v>
      </c>
      <c r="C18" s="5" t="s">
        <v>54</v>
      </c>
      <c r="D18" s="5"/>
      <c r="E18" s="20"/>
      <c r="F18" s="20"/>
      <c r="G18" s="24">
        <f t="shared" si="0"/>
        <v>0</v>
      </c>
      <c r="H18" s="20"/>
    </row>
    <row r="19" spans="1:8" ht="25.5" x14ac:dyDescent="0.45">
      <c r="A19" s="26">
        <v>16</v>
      </c>
      <c r="B19" s="10" t="s">
        <v>74</v>
      </c>
      <c r="C19" s="5" t="s">
        <v>54</v>
      </c>
      <c r="D19" s="5"/>
      <c r="E19" s="20"/>
      <c r="F19" s="20"/>
      <c r="G19" s="24">
        <f t="shared" si="0"/>
        <v>0</v>
      </c>
      <c r="H19" s="20"/>
    </row>
    <row r="20" spans="1:8" ht="38.25" x14ac:dyDescent="0.45">
      <c r="A20" s="26">
        <v>17</v>
      </c>
      <c r="B20" s="10" t="s">
        <v>131</v>
      </c>
      <c r="C20" s="5" t="s">
        <v>54</v>
      </c>
      <c r="D20" s="5"/>
      <c r="E20" s="20"/>
      <c r="F20" s="20"/>
      <c r="G20" s="24">
        <f t="shared" si="0"/>
        <v>0</v>
      </c>
      <c r="H20" s="20"/>
    </row>
    <row r="21" spans="1:8" ht="25.5" x14ac:dyDescent="0.45">
      <c r="A21" s="26">
        <v>18</v>
      </c>
      <c r="B21" s="10" t="s">
        <v>48</v>
      </c>
      <c r="C21" s="5"/>
      <c r="D21" s="5" t="s">
        <v>55</v>
      </c>
      <c r="E21" s="20"/>
      <c r="F21" s="20"/>
      <c r="G21" s="24">
        <f t="shared" si="0"/>
        <v>0</v>
      </c>
      <c r="H21" s="20"/>
    </row>
    <row r="22" spans="1:8" ht="38.25" x14ac:dyDescent="0.45">
      <c r="A22" s="26">
        <v>19</v>
      </c>
      <c r="B22" s="10" t="s">
        <v>63</v>
      </c>
      <c r="C22" s="5"/>
      <c r="D22" s="5" t="s">
        <v>55</v>
      </c>
      <c r="E22" s="20"/>
      <c r="F22" s="20"/>
      <c r="G22" s="24">
        <f t="shared" si="0"/>
        <v>0</v>
      </c>
      <c r="H22" s="20"/>
    </row>
    <row r="23" spans="1:8" x14ac:dyDescent="0.45">
      <c r="A23" s="26">
        <v>20</v>
      </c>
      <c r="B23" s="10" t="s">
        <v>75</v>
      </c>
      <c r="C23" s="5" t="s">
        <v>54</v>
      </c>
      <c r="D23" s="5"/>
      <c r="E23" s="20"/>
      <c r="F23" s="20"/>
      <c r="G23" s="24">
        <f t="shared" si="0"/>
        <v>0</v>
      </c>
      <c r="H23" s="20"/>
    </row>
    <row r="24" spans="1:8" ht="25.5" x14ac:dyDescent="0.45">
      <c r="A24" s="26">
        <v>21</v>
      </c>
      <c r="B24" s="10" t="s">
        <v>76</v>
      </c>
      <c r="C24" s="5" t="s">
        <v>54</v>
      </c>
      <c r="D24" s="5"/>
      <c r="E24" s="20"/>
      <c r="F24" s="20"/>
      <c r="G24" s="24">
        <f t="shared" si="0"/>
        <v>0</v>
      </c>
      <c r="H24" s="20"/>
    </row>
    <row r="25" spans="1:8" x14ac:dyDescent="0.45">
      <c r="A25" s="26">
        <v>22</v>
      </c>
      <c r="B25" s="10" t="s">
        <v>64</v>
      </c>
      <c r="C25" s="5" t="s">
        <v>54</v>
      </c>
      <c r="D25" s="5"/>
      <c r="E25" s="20"/>
      <c r="F25" s="20"/>
      <c r="G25" s="24">
        <f t="shared" si="0"/>
        <v>0</v>
      </c>
      <c r="H25" s="20"/>
    </row>
    <row r="26" spans="1:8" x14ac:dyDescent="0.45">
      <c r="A26" s="18">
        <v>23</v>
      </c>
      <c r="B26" s="10" t="s">
        <v>49</v>
      </c>
      <c r="C26" s="5" t="s">
        <v>54</v>
      </c>
      <c r="D26" s="5"/>
      <c r="E26" s="20"/>
      <c r="F26" s="20"/>
      <c r="G26" s="24">
        <f t="shared" si="0"/>
        <v>0</v>
      </c>
      <c r="H26" s="20"/>
    </row>
    <row r="27" spans="1:8" ht="25.5" x14ac:dyDescent="0.45">
      <c r="A27" s="18">
        <v>24</v>
      </c>
      <c r="B27" s="10" t="s">
        <v>42</v>
      </c>
      <c r="C27" s="5" t="s">
        <v>54</v>
      </c>
      <c r="D27" s="5"/>
      <c r="E27" s="20"/>
      <c r="F27" s="20"/>
      <c r="G27" s="24">
        <f t="shared" si="0"/>
        <v>0</v>
      </c>
      <c r="H27" s="20"/>
    </row>
    <row r="28" spans="1:8" x14ac:dyDescent="0.45">
      <c r="B28" s="11"/>
    </row>
    <row r="29" spans="1:8" x14ac:dyDescent="0.45">
      <c r="B29" s="11"/>
    </row>
    <row r="30" spans="1:8" x14ac:dyDescent="0.45">
      <c r="B30" s="11"/>
    </row>
    <row r="31" spans="1:8" x14ac:dyDescent="0.45">
      <c r="B31" s="11"/>
    </row>
    <row r="32" spans="1:8" x14ac:dyDescent="0.45">
      <c r="B32" s="11"/>
    </row>
  </sheetData>
  <mergeCells count="2">
    <mergeCell ref="E2:F2"/>
    <mergeCell ref="A1:G1"/>
  </mergeCells>
  <conditionalFormatting sqref="C4:C27">
    <cfRule type="cellIs" dxfId="2" priority="3" operator="equal">
      <formula>"No"</formula>
    </cfRule>
  </conditionalFormatting>
  <conditionalFormatting sqref="C4:C27">
    <cfRule type="cellIs" dxfId="1" priority="2" operator="equal">
      <formula>"Yes?"</formula>
    </cfRule>
  </conditionalFormatting>
  <conditionalFormatting sqref="D4:D27">
    <cfRule type="cellIs" dxfId="0" priority="1" operator="equal">
      <formula>"No"</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Audience</vt:lpstr>
      <vt:lpstr>ORANGE</vt:lpstr>
      <vt:lpstr>YELLOW</vt:lpstr>
      <vt:lpstr>BLUE</vt:lpstr>
      <vt:lpstr>PINK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S</dc:creator>
  <cp:lastModifiedBy>Hari Thapliyal</cp:lastModifiedBy>
  <dcterms:created xsi:type="dcterms:W3CDTF">2019-05-03T13:57:33Z</dcterms:created>
  <dcterms:modified xsi:type="dcterms:W3CDTF">2019-05-04T14:23:10Z</dcterms:modified>
</cp:coreProperties>
</file>